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63F96D96-1B63-4023-852F-37D0F10BA688}" xr6:coauthVersionLast="47" xr6:coauthVersionMax="47" xr10:uidLastSave="{00000000-0000-0000-0000-000000000000}"/>
  <bookViews>
    <workbookView xWindow="-98" yWindow="-98" windowWidth="19396" windowHeight="11475" tabRatio="722" activeTab="7" xr2:uid="{00000000-000D-0000-FFFF-FFFF00000000}"/>
  </bookViews>
  <sheets>
    <sheet name="Capital" sheetId="1" r:id="rId1"/>
    <sheet name="RWA" sheetId="3" r:id="rId2"/>
    <sheet name="Provisions" sheetId="6" r:id="rId3"/>
    <sheet name="CAR" sheetId="4" r:id="rId4"/>
    <sheet name="Provisions to capital" sheetId="7" r:id="rId5"/>
    <sheet name="Long form" sheetId="5" r:id="rId6"/>
    <sheet name="Hanke Index" sheetId="9" r:id="rId7"/>
    <sheet name="Values" sheetId="8" r:id="rId8"/>
  </sheets>
  <definedNames>
    <definedName name="_xlnm._FilterDatabase" localSheetId="0" hidden="1">Capital!$A$1:$Z$110</definedName>
    <definedName name="_xlnm._FilterDatabase" localSheetId="6" hidden="1">'Hanke Index'!$A$1:$I$2617</definedName>
    <definedName name="_xlnm._FilterDatabase" localSheetId="2" hidden="1">Provisions!$A$1:$Z$105</definedName>
    <definedName name="_xlnm._FilterDatabase" localSheetId="1" hidden="1">RWA!$A$1:$Z$110</definedName>
    <definedName name="_xlnm._FilterDatabase" localSheetId="7" hidden="1">Values!$A$1:$G$1464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2" i="8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" i="5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C2" i="7"/>
  <c r="C24" i="5"/>
  <c r="D3" i="5"/>
  <c r="E3" i="5"/>
  <c r="D4" i="5"/>
  <c r="E4" i="5"/>
  <c r="D5" i="5"/>
  <c r="E5" i="5"/>
  <c r="D6" i="5"/>
  <c r="C6" i="5" s="1"/>
  <c r="E6" i="5"/>
  <c r="D7" i="5"/>
  <c r="C7" i="5" s="1"/>
  <c r="E7" i="5"/>
  <c r="D8" i="5"/>
  <c r="C8" i="5" s="1"/>
  <c r="E8" i="5"/>
  <c r="D9" i="5"/>
  <c r="E9" i="5"/>
  <c r="D10" i="5"/>
  <c r="E10" i="5"/>
  <c r="D11" i="5"/>
  <c r="E11" i="5"/>
  <c r="D12" i="5"/>
  <c r="C12" i="5" s="1"/>
  <c r="E12" i="5"/>
  <c r="D13" i="5"/>
  <c r="E13" i="5"/>
  <c r="D14" i="5"/>
  <c r="E14" i="5"/>
  <c r="D15" i="5"/>
  <c r="E15" i="5"/>
  <c r="D16" i="5"/>
  <c r="E16" i="5"/>
  <c r="D17" i="5"/>
  <c r="E17" i="5"/>
  <c r="D18" i="5"/>
  <c r="C18" i="5" s="1"/>
  <c r="E18" i="5"/>
  <c r="D19" i="5"/>
  <c r="E19" i="5"/>
  <c r="D20" i="5"/>
  <c r="E20" i="5"/>
  <c r="D21" i="5"/>
  <c r="E21" i="5"/>
  <c r="D22" i="5"/>
  <c r="C22" i="5" s="1"/>
  <c r="E22" i="5"/>
  <c r="D23" i="5"/>
  <c r="E23" i="5"/>
  <c r="C23" i="5" s="1"/>
  <c r="D24" i="5"/>
  <c r="E24" i="5"/>
  <c r="D25" i="5"/>
  <c r="E25" i="5"/>
  <c r="E2" i="5"/>
  <c r="D2" i="5"/>
  <c r="A27" i="5"/>
  <c r="D27" i="5" s="1"/>
  <c r="C27" i="5" s="1"/>
  <c r="B27" i="5"/>
  <c r="E27" i="5" s="1"/>
  <c r="A28" i="5"/>
  <c r="D28" i="5" s="1"/>
  <c r="C28" i="5" s="1"/>
  <c r="B28" i="5"/>
  <c r="E28" i="5" s="1"/>
  <c r="A29" i="5"/>
  <c r="B29" i="5"/>
  <c r="E29" i="5" s="1"/>
  <c r="A30" i="5"/>
  <c r="D30" i="5" s="1"/>
  <c r="B30" i="5"/>
  <c r="A31" i="5"/>
  <c r="B31" i="5"/>
  <c r="A32" i="5"/>
  <c r="A56" i="5" s="1"/>
  <c r="B32" i="5"/>
  <c r="A33" i="5"/>
  <c r="D33" i="5" s="1"/>
  <c r="B33" i="5"/>
  <c r="E33" i="5" s="1"/>
  <c r="A34" i="5"/>
  <c r="B34" i="5"/>
  <c r="E34" i="5" s="1"/>
  <c r="A35" i="5"/>
  <c r="D35" i="5" s="1"/>
  <c r="B35" i="5"/>
  <c r="A36" i="5"/>
  <c r="D36" i="5" s="1"/>
  <c r="B36" i="5"/>
  <c r="A37" i="5"/>
  <c r="B37" i="5"/>
  <c r="A38" i="5"/>
  <c r="B38" i="5"/>
  <c r="A39" i="5"/>
  <c r="D39" i="5" s="1"/>
  <c r="B39" i="5"/>
  <c r="E39" i="5" s="1"/>
  <c r="A40" i="5"/>
  <c r="B40" i="5"/>
  <c r="E40" i="5" s="1"/>
  <c r="A41" i="5"/>
  <c r="B41" i="5"/>
  <c r="A42" i="5"/>
  <c r="B42" i="5"/>
  <c r="A43" i="5"/>
  <c r="B43" i="5"/>
  <c r="A44" i="5"/>
  <c r="B44" i="5"/>
  <c r="A45" i="5"/>
  <c r="D45" i="5" s="1"/>
  <c r="B45" i="5"/>
  <c r="E45" i="5" s="1"/>
  <c r="A46" i="5"/>
  <c r="A70" i="5" s="1"/>
  <c r="B46" i="5"/>
  <c r="E46" i="5" s="1"/>
  <c r="A47" i="5"/>
  <c r="B47" i="5"/>
  <c r="E47" i="5" s="1"/>
  <c r="A48" i="5"/>
  <c r="D48" i="5" s="1"/>
  <c r="B48" i="5"/>
  <c r="A49" i="5"/>
  <c r="B49" i="5"/>
  <c r="B53" i="5"/>
  <c r="A57" i="5"/>
  <c r="B58" i="5"/>
  <c r="A59" i="5"/>
  <c r="A60" i="5"/>
  <c r="B64" i="5"/>
  <c r="B70" i="5"/>
  <c r="B71" i="5"/>
  <c r="E71" i="5" s="1"/>
  <c r="A72" i="5"/>
  <c r="B95" i="5"/>
  <c r="B26" i="5"/>
  <c r="A26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C2" i="4"/>
  <c r="B69" i="5" l="1"/>
  <c r="C45" i="5"/>
  <c r="D46" i="5"/>
  <c r="A63" i="5"/>
  <c r="C33" i="5"/>
  <c r="C9" i="5"/>
  <c r="A52" i="5"/>
  <c r="D52" i="5" s="1"/>
  <c r="B51" i="5"/>
  <c r="E51" i="5" s="1"/>
  <c r="F46" i="5"/>
  <c r="C46" i="5"/>
  <c r="E36" i="5"/>
  <c r="C36" i="5" s="1"/>
  <c r="B60" i="5"/>
  <c r="B84" i="5" s="1"/>
  <c r="E26" i="5"/>
  <c r="B50" i="5"/>
  <c r="E30" i="5"/>
  <c r="C30" i="5" s="1"/>
  <c r="B54" i="5"/>
  <c r="B78" i="5" s="1"/>
  <c r="A81" i="5"/>
  <c r="D81" i="5" s="1"/>
  <c r="D57" i="5"/>
  <c r="C17" i="5"/>
  <c r="F39" i="5"/>
  <c r="C39" i="5"/>
  <c r="A51" i="5"/>
  <c r="F10" i="5"/>
  <c r="C10" i="5"/>
  <c r="F11" i="5"/>
  <c r="C11" i="5"/>
  <c r="F22" i="5"/>
  <c r="F4" i="5"/>
  <c r="C4" i="5"/>
  <c r="A62" i="5"/>
  <c r="D62" i="5" s="1"/>
  <c r="D38" i="5"/>
  <c r="F38" i="5" s="1"/>
  <c r="A69" i="5"/>
  <c r="D69" i="5" s="1"/>
  <c r="E37" i="5"/>
  <c r="B61" i="5"/>
  <c r="B85" i="5" s="1"/>
  <c r="E31" i="5"/>
  <c r="B55" i="5"/>
  <c r="B79" i="5" s="1"/>
  <c r="C21" i="5"/>
  <c r="C15" i="5"/>
  <c r="C3" i="5"/>
  <c r="C5" i="5"/>
  <c r="F2" i="5"/>
  <c r="C2" i="5"/>
  <c r="F16" i="5"/>
  <c r="C16" i="5"/>
  <c r="D37" i="5"/>
  <c r="A61" i="5"/>
  <c r="A85" i="5" s="1"/>
  <c r="D31" i="5"/>
  <c r="A55" i="5"/>
  <c r="A79" i="5" s="1"/>
  <c r="F20" i="5"/>
  <c r="C20" i="5"/>
  <c r="F14" i="5"/>
  <c r="C14" i="5"/>
  <c r="F8" i="5"/>
  <c r="C35" i="5"/>
  <c r="D29" i="5"/>
  <c r="C29" i="5" s="1"/>
  <c r="A53" i="5"/>
  <c r="A54" i="5"/>
  <c r="F25" i="5"/>
  <c r="C25" i="5"/>
  <c r="F19" i="5"/>
  <c r="F13" i="5"/>
  <c r="C13" i="5"/>
  <c r="F7" i="5"/>
  <c r="B52" i="5"/>
  <c r="F28" i="5"/>
  <c r="C19" i="5"/>
  <c r="E95" i="5"/>
  <c r="B119" i="5"/>
  <c r="A76" i="5"/>
  <c r="D60" i="5"/>
  <c r="A84" i="5"/>
  <c r="D72" i="5"/>
  <c r="A96" i="5"/>
  <c r="D59" i="5"/>
  <c r="A83" i="5"/>
  <c r="B68" i="5"/>
  <c r="E44" i="5"/>
  <c r="E38" i="5"/>
  <c r="B62" i="5"/>
  <c r="E32" i="5"/>
  <c r="B56" i="5"/>
  <c r="E58" i="5"/>
  <c r="B82" i="5"/>
  <c r="B74" i="5"/>
  <c r="E50" i="5"/>
  <c r="E70" i="5"/>
  <c r="B94" i="5"/>
  <c r="D70" i="5"/>
  <c r="A94" i="5"/>
  <c r="E41" i="5"/>
  <c r="B65" i="5"/>
  <c r="E35" i="5"/>
  <c r="F35" i="5" s="1"/>
  <c r="B59" i="5"/>
  <c r="E69" i="5"/>
  <c r="B93" i="5"/>
  <c r="E53" i="5"/>
  <c r="B77" i="5"/>
  <c r="D26" i="5"/>
  <c r="A50" i="5"/>
  <c r="D40" i="5"/>
  <c r="A64" i="5"/>
  <c r="D34" i="5"/>
  <c r="A58" i="5"/>
  <c r="A68" i="5"/>
  <c r="D44" i="5"/>
  <c r="A80" i="5"/>
  <c r="D56" i="5"/>
  <c r="D32" i="5"/>
  <c r="E64" i="5"/>
  <c r="B88" i="5"/>
  <c r="B73" i="5"/>
  <c r="E49" i="5"/>
  <c r="B67" i="5"/>
  <c r="E43" i="5"/>
  <c r="D63" i="5"/>
  <c r="A87" i="5"/>
  <c r="A73" i="5"/>
  <c r="D49" i="5"/>
  <c r="A67" i="5"/>
  <c r="D43" i="5"/>
  <c r="B72" i="5"/>
  <c r="E48" i="5"/>
  <c r="C48" i="5" s="1"/>
  <c r="B66" i="5"/>
  <c r="E42" i="5"/>
  <c r="F48" i="5"/>
  <c r="D42" i="5"/>
  <c r="A66" i="5"/>
  <c r="A71" i="5"/>
  <c r="D47" i="5"/>
  <c r="A65" i="5"/>
  <c r="D41" i="5"/>
  <c r="F29" i="5"/>
  <c r="B75" i="5"/>
  <c r="B63" i="5"/>
  <c r="B57" i="5"/>
  <c r="F45" i="5"/>
  <c r="F33" i="5"/>
  <c r="F27" i="5"/>
  <c r="F24" i="5"/>
  <c r="F18" i="5"/>
  <c r="F12" i="5"/>
  <c r="F6" i="5"/>
  <c r="F21" i="5"/>
  <c r="F15" i="5"/>
  <c r="F9" i="5"/>
  <c r="F3" i="5"/>
  <c r="F23" i="5"/>
  <c r="F17" i="5"/>
  <c r="F5" i="5"/>
  <c r="C31" i="5" l="1"/>
  <c r="F31" i="5"/>
  <c r="E55" i="5"/>
  <c r="F36" i="5"/>
  <c r="E61" i="5"/>
  <c r="D61" i="5"/>
  <c r="F61" i="5" s="1"/>
  <c r="E60" i="5"/>
  <c r="C49" i="5"/>
  <c r="D55" i="5"/>
  <c r="F55" i="5" s="1"/>
  <c r="C32" i="5"/>
  <c r="C43" i="5"/>
  <c r="F69" i="5"/>
  <c r="C69" i="5"/>
  <c r="C44" i="5"/>
  <c r="E54" i="5"/>
  <c r="F26" i="5"/>
  <c r="C26" i="5"/>
  <c r="F70" i="5"/>
  <c r="C70" i="5"/>
  <c r="F60" i="5"/>
  <c r="C60" i="5"/>
  <c r="A78" i="5"/>
  <c r="D54" i="5"/>
  <c r="F40" i="5"/>
  <c r="C40" i="5"/>
  <c r="F42" i="5"/>
  <c r="C42" i="5"/>
  <c r="C38" i="5"/>
  <c r="E52" i="5"/>
  <c r="C52" i="5" s="1"/>
  <c r="B76" i="5"/>
  <c r="C55" i="5"/>
  <c r="A86" i="5"/>
  <c r="F41" i="5"/>
  <c r="C41" i="5"/>
  <c r="A93" i="5"/>
  <c r="D93" i="5" s="1"/>
  <c r="F47" i="5"/>
  <c r="C47" i="5"/>
  <c r="F30" i="5"/>
  <c r="F34" i="5"/>
  <c r="C34" i="5"/>
  <c r="A105" i="5"/>
  <c r="A129" i="5" s="1"/>
  <c r="D53" i="5"/>
  <c r="C53" i="5" s="1"/>
  <c r="A77" i="5"/>
  <c r="D51" i="5"/>
  <c r="A75" i="5"/>
  <c r="F37" i="5"/>
  <c r="C37" i="5"/>
  <c r="B102" i="5"/>
  <c r="E78" i="5"/>
  <c r="A92" i="5"/>
  <c r="D68" i="5"/>
  <c r="E82" i="5"/>
  <c r="B106" i="5"/>
  <c r="B91" i="5"/>
  <c r="E67" i="5"/>
  <c r="D58" i="5"/>
  <c r="A82" i="5"/>
  <c r="D94" i="5"/>
  <c r="A118" i="5"/>
  <c r="E77" i="5"/>
  <c r="B101" i="5"/>
  <c r="E57" i="5"/>
  <c r="F57" i="5" s="1"/>
  <c r="B81" i="5"/>
  <c r="D66" i="5"/>
  <c r="A90" i="5"/>
  <c r="F43" i="5"/>
  <c r="D64" i="5"/>
  <c r="A88" i="5"/>
  <c r="E75" i="5"/>
  <c r="B99" i="5"/>
  <c r="A91" i="5"/>
  <c r="D67" i="5"/>
  <c r="F49" i="5"/>
  <c r="B103" i="5"/>
  <c r="E79" i="5"/>
  <c r="E93" i="5"/>
  <c r="B117" i="5"/>
  <c r="E94" i="5"/>
  <c r="B118" i="5"/>
  <c r="B86" i="5"/>
  <c r="E62" i="5"/>
  <c r="A97" i="5"/>
  <c r="D73" i="5"/>
  <c r="E88" i="5"/>
  <c r="B112" i="5"/>
  <c r="A109" i="5"/>
  <c r="D85" i="5"/>
  <c r="D76" i="5"/>
  <c r="A100" i="5"/>
  <c r="E59" i="5"/>
  <c r="C59" i="5" s="1"/>
  <c r="B83" i="5"/>
  <c r="D87" i="5"/>
  <c r="A111" i="5"/>
  <c r="E65" i="5"/>
  <c r="B89" i="5"/>
  <c r="A110" i="5"/>
  <c r="D86" i="5"/>
  <c r="D83" i="5"/>
  <c r="A107" i="5"/>
  <c r="B108" i="5"/>
  <c r="E84" i="5"/>
  <c r="E63" i="5"/>
  <c r="F63" i="5" s="1"/>
  <c r="B87" i="5"/>
  <c r="B80" i="5"/>
  <c r="E56" i="5"/>
  <c r="F56" i="5" s="1"/>
  <c r="A95" i="5"/>
  <c r="D71" i="5"/>
  <c r="B96" i="5"/>
  <c r="E72" i="5"/>
  <c r="A104" i="5"/>
  <c r="D80" i="5"/>
  <c r="E119" i="5"/>
  <c r="B143" i="5"/>
  <c r="A74" i="5"/>
  <c r="D50" i="5"/>
  <c r="D84" i="5"/>
  <c r="C84" i="5" s="1"/>
  <c r="A108" i="5"/>
  <c r="B97" i="5"/>
  <c r="E73" i="5"/>
  <c r="D105" i="5"/>
  <c r="A89" i="5"/>
  <c r="D65" i="5"/>
  <c r="B90" i="5"/>
  <c r="E66" i="5"/>
  <c r="A103" i="5"/>
  <c r="D79" i="5"/>
  <c r="F32" i="5"/>
  <c r="B92" i="5"/>
  <c r="E68" i="5"/>
  <c r="F44" i="5"/>
  <c r="B109" i="5"/>
  <c r="E85" i="5"/>
  <c r="B98" i="5"/>
  <c r="E74" i="5"/>
  <c r="D96" i="5"/>
  <c r="A120" i="5"/>
  <c r="F59" i="5" l="1"/>
  <c r="F53" i="5"/>
  <c r="C61" i="5"/>
  <c r="C66" i="5"/>
  <c r="C63" i="5"/>
  <c r="C57" i="5"/>
  <c r="F52" i="5"/>
  <c r="F50" i="5"/>
  <c r="C50" i="5"/>
  <c r="F94" i="5"/>
  <c r="C94" i="5"/>
  <c r="C93" i="5"/>
  <c r="F71" i="5"/>
  <c r="C71" i="5"/>
  <c r="F85" i="5"/>
  <c r="C85" i="5"/>
  <c r="C56" i="5"/>
  <c r="F58" i="5"/>
  <c r="C58" i="5"/>
  <c r="F72" i="5"/>
  <c r="C72" i="5"/>
  <c r="C79" i="5"/>
  <c r="F64" i="5"/>
  <c r="C64" i="5"/>
  <c r="A99" i="5"/>
  <c r="D75" i="5"/>
  <c r="C75" i="5" s="1"/>
  <c r="F73" i="5"/>
  <c r="C73" i="5"/>
  <c r="C68" i="5"/>
  <c r="F65" i="5"/>
  <c r="C65" i="5"/>
  <c r="F62" i="5"/>
  <c r="C62" i="5"/>
  <c r="C51" i="5"/>
  <c r="F51" i="5"/>
  <c r="A117" i="5"/>
  <c r="A141" i="5" s="1"/>
  <c r="C67" i="5"/>
  <c r="D77" i="5"/>
  <c r="C77" i="5" s="1"/>
  <c r="A101" i="5"/>
  <c r="C54" i="5"/>
  <c r="F54" i="5"/>
  <c r="D78" i="5"/>
  <c r="C78" i="5" s="1"/>
  <c r="A102" i="5"/>
  <c r="E76" i="5"/>
  <c r="B100" i="5"/>
  <c r="E83" i="5"/>
  <c r="F83" i="5" s="1"/>
  <c r="B107" i="5"/>
  <c r="F66" i="5"/>
  <c r="E106" i="5"/>
  <c r="B130" i="5"/>
  <c r="E143" i="5"/>
  <c r="B167" i="5"/>
  <c r="A133" i="5"/>
  <c r="D109" i="5"/>
  <c r="D88" i="5"/>
  <c r="A112" i="5"/>
  <c r="D111" i="5"/>
  <c r="A135" i="5"/>
  <c r="F93" i="5"/>
  <c r="D129" i="5"/>
  <c r="A153" i="5"/>
  <c r="A128" i="5"/>
  <c r="D104" i="5"/>
  <c r="D90" i="5"/>
  <c r="A114" i="5"/>
  <c r="B121" i="5"/>
  <c r="E97" i="5"/>
  <c r="B120" i="5"/>
  <c r="E96" i="5"/>
  <c r="F96" i="5" s="1"/>
  <c r="B110" i="5"/>
  <c r="E86" i="5"/>
  <c r="F68" i="5"/>
  <c r="B104" i="5"/>
  <c r="E80" i="5"/>
  <c r="C80" i="5" s="1"/>
  <c r="B122" i="5"/>
  <c r="E98" i="5"/>
  <c r="E87" i="5"/>
  <c r="F87" i="5" s="1"/>
  <c r="B111" i="5"/>
  <c r="D82" i="5"/>
  <c r="A106" i="5"/>
  <c r="B115" i="5"/>
  <c r="E91" i="5"/>
  <c r="B133" i="5"/>
  <c r="E109" i="5"/>
  <c r="D107" i="5"/>
  <c r="A131" i="5"/>
  <c r="A121" i="5"/>
  <c r="D97" i="5"/>
  <c r="B116" i="5"/>
  <c r="E92" i="5"/>
  <c r="D108" i="5"/>
  <c r="A132" i="5"/>
  <c r="A134" i="5"/>
  <c r="D110" i="5"/>
  <c r="E118" i="5"/>
  <c r="B142" i="5"/>
  <c r="F67" i="5"/>
  <c r="A116" i="5"/>
  <c r="D92" i="5"/>
  <c r="A127" i="5"/>
  <c r="D103" i="5"/>
  <c r="A98" i="5"/>
  <c r="D74" i="5"/>
  <c r="B114" i="5"/>
  <c r="E90" i="5"/>
  <c r="E112" i="5"/>
  <c r="B136" i="5"/>
  <c r="F84" i="5"/>
  <c r="E89" i="5"/>
  <c r="B113" i="5"/>
  <c r="A115" i="5"/>
  <c r="D91" i="5"/>
  <c r="E101" i="5"/>
  <c r="B125" i="5"/>
  <c r="D118" i="5"/>
  <c r="A142" i="5"/>
  <c r="B127" i="5"/>
  <c r="E103" i="5"/>
  <c r="A113" i="5"/>
  <c r="D89" i="5"/>
  <c r="B132" i="5"/>
  <c r="E108" i="5"/>
  <c r="E81" i="5"/>
  <c r="B105" i="5"/>
  <c r="A119" i="5"/>
  <c r="D95" i="5"/>
  <c r="D120" i="5"/>
  <c r="A144" i="5"/>
  <c r="F79" i="5"/>
  <c r="D100" i="5"/>
  <c r="A124" i="5"/>
  <c r="E117" i="5"/>
  <c r="B141" i="5"/>
  <c r="E99" i="5"/>
  <c r="B123" i="5"/>
  <c r="B126" i="5"/>
  <c r="E102" i="5"/>
  <c r="F80" i="5" l="1"/>
  <c r="C83" i="5"/>
  <c r="F75" i="5"/>
  <c r="C109" i="5"/>
  <c r="F78" i="5"/>
  <c r="C87" i="5"/>
  <c r="C76" i="5"/>
  <c r="F76" i="5"/>
  <c r="F82" i="5"/>
  <c r="C82" i="5"/>
  <c r="C96" i="5"/>
  <c r="F118" i="5"/>
  <c r="C118" i="5"/>
  <c r="D117" i="5"/>
  <c r="F103" i="5"/>
  <c r="C103" i="5"/>
  <c r="D102" i="5"/>
  <c r="C102" i="5" s="1"/>
  <c r="A126" i="5"/>
  <c r="F74" i="5"/>
  <c r="C74" i="5"/>
  <c r="F108" i="5"/>
  <c r="C108" i="5"/>
  <c r="F91" i="5"/>
  <c r="C91" i="5"/>
  <c r="D99" i="5"/>
  <c r="A123" i="5"/>
  <c r="B124" i="5"/>
  <c r="E100" i="5"/>
  <c r="F86" i="5"/>
  <c r="C86" i="5"/>
  <c r="F81" i="5"/>
  <c r="C81" i="5"/>
  <c r="F88" i="5"/>
  <c r="C88" i="5"/>
  <c r="C90" i="5"/>
  <c r="F77" i="5"/>
  <c r="F97" i="5"/>
  <c r="C97" i="5"/>
  <c r="D101" i="5"/>
  <c r="C101" i="5" s="1"/>
  <c r="A125" i="5"/>
  <c r="C104" i="5"/>
  <c r="C92" i="5"/>
  <c r="C89" i="5"/>
  <c r="F95" i="5"/>
  <c r="C95" i="5"/>
  <c r="C110" i="5"/>
  <c r="A143" i="5"/>
  <c r="D119" i="5"/>
  <c r="D142" i="5"/>
  <c r="A166" i="5"/>
  <c r="F109" i="5"/>
  <c r="B134" i="5"/>
  <c r="E110" i="5"/>
  <c r="F110" i="5" s="1"/>
  <c r="E167" i="5"/>
  <c r="B191" i="5"/>
  <c r="D141" i="5"/>
  <c r="A165" i="5"/>
  <c r="D153" i="5"/>
  <c r="A177" i="5"/>
  <c r="A158" i="5"/>
  <c r="D134" i="5"/>
  <c r="B139" i="5"/>
  <c r="E115" i="5"/>
  <c r="E141" i="5"/>
  <c r="B165" i="5"/>
  <c r="A122" i="5"/>
  <c r="D98" i="5"/>
  <c r="D132" i="5"/>
  <c r="A156" i="5"/>
  <c r="A152" i="5"/>
  <c r="D128" i="5"/>
  <c r="A139" i="5"/>
  <c r="D115" i="5"/>
  <c r="D124" i="5"/>
  <c r="A148" i="5"/>
  <c r="E113" i="5"/>
  <c r="B137" i="5"/>
  <c r="A151" i="5"/>
  <c r="D127" i="5"/>
  <c r="D106" i="5"/>
  <c r="A130" i="5"/>
  <c r="B156" i="5"/>
  <c r="E132" i="5"/>
  <c r="B140" i="5"/>
  <c r="E116" i="5"/>
  <c r="E130" i="5"/>
  <c r="B154" i="5"/>
  <c r="F89" i="5"/>
  <c r="F92" i="5"/>
  <c r="E111" i="5"/>
  <c r="C111" i="5" s="1"/>
  <c r="B135" i="5"/>
  <c r="D135" i="5"/>
  <c r="A159" i="5"/>
  <c r="D144" i="5"/>
  <c r="A168" i="5"/>
  <c r="A137" i="5"/>
  <c r="D113" i="5"/>
  <c r="C113" i="5" s="1"/>
  <c r="A140" i="5"/>
  <c r="D116" i="5"/>
  <c r="A145" i="5"/>
  <c r="D121" i="5"/>
  <c r="B144" i="5"/>
  <c r="E120" i="5"/>
  <c r="F120" i="5" s="1"/>
  <c r="F111" i="5"/>
  <c r="D131" i="5"/>
  <c r="A155" i="5"/>
  <c r="D112" i="5"/>
  <c r="A136" i="5"/>
  <c r="E107" i="5"/>
  <c r="B131" i="5"/>
  <c r="B151" i="5"/>
  <c r="E127" i="5"/>
  <c r="E136" i="5"/>
  <c r="B160" i="5"/>
  <c r="E142" i="5"/>
  <c r="B166" i="5"/>
  <c r="B146" i="5"/>
  <c r="E122" i="5"/>
  <c r="B145" i="5"/>
  <c r="E121" i="5"/>
  <c r="B150" i="5"/>
  <c r="E126" i="5"/>
  <c r="E105" i="5"/>
  <c r="B129" i="5"/>
  <c r="B157" i="5"/>
  <c r="E133" i="5"/>
  <c r="B128" i="5"/>
  <c r="E104" i="5"/>
  <c r="F104" i="5" s="1"/>
  <c r="D114" i="5"/>
  <c r="A138" i="5"/>
  <c r="A157" i="5"/>
  <c r="D133" i="5"/>
  <c r="E123" i="5"/>
  <c r="B147" i="5"/>
  <c r="E125" i="5"/>
  <c r="B149" i="5"/>
  <c r="B138" i="5"/>
  <c r="E114" i="5"/>
  <c r="F90" i="5"/>
  <c r="C115" i="5" l="1"/>
  <c r="C132" i="5"/>
  <c r="F116" i="5"/>
  <c r="C116" i="5"/>
  <c r="F112" i="5"/>
  <c r="C112" i="5"/>
  <c r="C107" i="5"/>
  <c r="F107" i="5"/>
  <c r="C133" i="5"/>
  <c r="F106" i="5"/>
  <c r="C106" i="5"/>
  <c r="F114" i="5"/>
  <c r="C114" i="5"/>
  <c r="C120" i="5"/>
  <c r="A149" i="5"/>
  <c r="D125" i="5"/>
  <c r="C125" i="5" s="1"/>
  <c r="D123" i="5"/>
  <c r="A147" i="5"/>
  <c r="A150" i="5"/>
  <c r="D126" i="5"/>
  <c r="C126" i="5" s="1"/>
  <c r="F102" i="5"/>
  <c r="C99" i="5"/>
  <c r="F99" i="5"/>
  <c r="F98" i="5"/>
  <c r="C98" i="5"/>
  <c r="C142" i="5"/>
  <c r="F105" i="5"/>
  <c r="C105" i="5"/>
  <c r="F121" i="5"/>
  <c r="C121" i="5"/>
  <c r="F119" i="5"/>
  <c r="C119" i="5"/>
  <c r="F127" i="5"/>
  <c r="C127" i="5"/>
  <c r="F126" i="5"/>
  <c r="C141" i="5"/>
  <c r="F100" i="5"/>
  <c r="C100" i="5"/>
  <c r="F101" i="5"/>
  <c r="E124" i="5"/>
  <c r="B148" i="5"/>
  <c r="F117" i="5"/>
  <c r="C117" i="5"/>
  <c r="B170" i="5"/>
  <c r="E146" i="5"/>
  <c r="A163" i="5"/>
  <c r="D139" i="5"/>
  <c r="B180" i="5"/>
  <c r="E156" i="5"/>
  <c r="B152" i="5"/>
  <c r="E128" i="5"/>
  <c r="E166" i="5"/>
  <c r="B190" i="5"/>
  <c r="A176" i="5"/>
  <c r="D152" i="5"/>
  <c r="B158" i="5"/>
  <c r="E134" i="5"/>
  <c r="F134" i="5" s="1"/>
  <c r="E149" i="5"/>
  <c r="B173" i="5"/>
  <c r="B168" i="5"/>
  <c r="E144" i="5"/>
  <c r="D177" i="5"/>
  <c r="A201" i="5"/>
  <c r="E147" i="5"/>
  <c r="B171" i="5"/>
  <c r="E165" i="5"/>
  <c r="B189" i="5"/>
  <c r="E150" i="5"/>
  <c r="B174" i="5"/>
  <c r="E131" i="5"/>
  <c r="B155" i="5"/>
  <c r="F133" i="5"/>
  <c r="A164" i="5"/>
  <c r="D140" i="5"/>
  <c r="C140" i="5" s="1"/>
  <c r="D165" i="5"/>
  <c r="A189" i="5"/>
  <c r="A181" i="5"/>
  <c r="D157" i="5"/>
  <c r="D136" i="5"/>
  <c r="A160" i="5"/>
  <c r="F113" i="5"/>
  <c r="F141" i="5"/>
  <c r="D155" i="5"/>
  <c r="A179" i="5"/>
  <c r="D168" i="5"/>
  <c r="A192" i="5"/>
  <c r="A182" i="5"/>
  <c r="D158" i="5"/>
  <c r="D159" i="5"/>
  <c r="A183" i="5"/>
  <c r="D130" i="5"/>
  <c r="A154" i="5"/>
  <c r="D156" i="5"/>
  <c r="A180" i="5"/>
  <c r="B162" i="5"/>
  <c r="E138" i="5"/>
  <c r="B181" i="5"/>
  <c r="E157" i="5"/>
  <c r="E160" i="5"/>
  <c r="B184" i="5"/>
  <c r="E135" i="5"/>
  <c r="B159" i="5"/>
  <c r="F132" i="5"/>
  <c r="E129" i="5"/>
  <c r="B153" i="5"/>
  <c r="A175" i="5"/>
  <c r="D151" i="5"/>
  <c r="A146" i="5"/>
  <c r="D122" i="5"/>
  <c r="B175" i="5"/>
  <c r="E151" i="5"/>
  <c r="A169" i="5"/>
  <c r="D145" i="5"/>
  <c r="E137" i="5"/>
  <c r="B161" i="5"/>
  <c r="E154" i="5"/>
  <c r="B178" i="5"/>
  <c r="D166" i="5"/>
  <c r="A190" i="5"/>
  <c r="D148" i="5"/>
  <c r="A172" i="5"/>
  <c r="F142" i="5"/>
  <c r="B169" i="5"/>
  <c r="E145" i="5"/>
  <c r="D138" i="5"/>
  <c r="A162" i="5"/>
  <c r="A161" i="5"/>
  <c r="D137" i="5"/>
  <c r="B164" i="5"/>
  <c r="E140" i="5"/>
  <c r="F115" i="5"/>
  <c r="B163" i="5"/>
  <c r="E139" i="5"/>
  <c r="E191" i="5"/>
  <c r="B215" i="5"/>
  <c r="A167" i="5"/>
  <c r="D143" i="5"/>
  <c r="C134" i="5" l="1"/>
  <c r="F125" i="5"/>
  <c r="C157" i="5"/>
  <c r="C138" i="5"/>
  <c r="C145" i="5"/>
  <c r="F128" i="5"/>
  <c r="C128" i="5"/>
  <c r="D147" i="5"/>
  <c r="A171" i="5"/>
  <c r="C156" i="5"/>
  <c r="C124" i="5"/>
  <c r="F124" i="5"/>
  <c r="F144" i="5"/>
  <c r="C144" i="5"/>
  <c r="E148" i="5"/>
  <c r="B172" i="5"/>
  <c r="C155" i="5"/>
  <c r="F143" i="5"/>
  <c r="C143" i="5"/>
  <c r="F130" i="5"/>
  <c r="C130" i="5"/>
  <c r="F131" i="5"/>
  <c r="C131" i="5"/>
  <c r="F129" i="5"/>
  <c r="C129" i="5"/>
  <c r="C123" i="5"/>
  <c r="F123" i="5"/>
  <c r="F150" i="5"/>
  <c r="F136" i="5"/>
  <c r="C136" i="5"/>
  <c r="F135" i="5"/>
  <c r="C135" i="5"/>
  <c r="C139" i="5"/>
  <c r="F122" i="5"/>
  <c r="C122" i="5"/>
  <c r="C151" i="5"/>
  <c r="C152" i="5"/>
  <c r="F137" i="5"/>
  <c r="C137" i="5"/>
  <c r="C166" i="5"/>
  <c r="F165" i="5"/>
  <c r="C165" i="5"/>
  <c r="D150" i="5"/>
  <c r="C150" i="5" s="1"/>
  <c r="A174" i="5"/>
  <c r="D149" i="5"/>
  <c r="A173" i="5"/>
  <c r="B187" i="5"/>
  <c r="E163" i="5"/>
  <c r="A196" i="5"/>
  <c r="D172" i="5"/>
  <c r="B192" i="5"/>
  <c r="E168" i="5"/>
  <c r="F166" i="5"/>
  <c r="A199" i="5"/>
  <c r="D175" i="5"/>
  <c r="A205" i="5"/>
  <c r="D181" i="5"/>
  <c r="A193" i="5"/>
  <c r="D169" i="5"/>
  <c r="E190" i="5"/>
  <c r="B214" i="5"/>
  <c r="B193" i="5"/>
  <c r="E169" i="5"/>
  <c r="E173" i="5"/>
  <c r="B197" i="5"/>
  <c r="F151" i="5"/>
  <c r="B205" i="5"/>
  <c r="E181" i="5"/>
  <c r="A206" i="5"/>
  <c r="D182" i="5"/>
  <c r="F157" i="5"/>
  <c r="B204" i="5"/>
  <c r="E180" i="5"/>
  <c r="E178" i="5"/>
  <c r="B202" i="5"/>
  <c r="B186" i="5"/>
  <c r="E162" i="5"/>
  <c r="F139" i="5"/>
  <c r="D162" i="5"/>
  <c r="A186" i="5"/>
  <c r="D180" i="5"/>
  <c r="A204" i="5"/>
  <c r="F156" i="5"/>
  <c r="D192" i="5"/>
  <c r="A216" i="5"/>
  <c r="A191" i="5"/>
  <c r="D167" i="5"/>
  <c r="D154" i="5"/>
  <c r="A178" i="5"/>
  <c r="A188" i="5"/>
  <c r="D164" i="5"/>
  <c r="F152" i="5"/>
  <c r="B194" i="5"/>
  <c r="E170" i="5"/>
  <c r="E159" i="5"/>
  <c r="C159" i="5" s="1"/>
  <c r="B183" i="5"/>
  <c r="D201" i="5"/>
  <c r="A225" i="5"/>
  <c r="E155" i="5"/>
  <c r="F155" i="5" s="1"/>
  <c r="B179" i="5"/>
  <c r="B199" i="5"/>
  <c r="E175" i="5"/>
  <c r="E184" i="5"/>
  <c r="B208" i="5"/>
  <c r="D183" i="5"/>
  <c r="A207" i="5"/>
  <c r="F159" i="5"/>
  <c r="A184" i="5"/>
  <c r="D160" i="5"/>
  <c r="B198" i="5"/>
  <c r="E174" i="5"/>
  <c r="B176" i="5"/>
  <c r="E152" i="5"/>
  <c r="A170" i="5"/>
  <c r="D146" i="5"/>
  <c r="B188" i="5"/>
  <c r="E164" i="5"/>
  <c r="D190" i="5"/>
  <c r="A214" i="5"/>
  <c r="A185" i="5"/>
  <c r="D161" i="5"/>
  <c r="D189" i="5"/>
  <c r="A213" i="5"/>
  <c r="E189" i="5"/>
  <c r="B213" i="5"/>
  <c r="A187" i="5"/>
  <c r="D163" i="5"/>
  <c r="F138" i="5"/>
  <c r="E161" i="5"/>
  <c r="B185" i="5"/>
  <c r="E153" i="5"/>
  <c r="B177" i="5"/>
  <c r="F140" i="5"/>
  <c r="E171" i="5"/>
  <c r="B195" i="5"/>
  <c r="B182" i="5"/>
  <c r="E158" i="5"/>
  <c r="F158" i="5" s="1"/>
  <c r="B239" i="5"/>
  <c r="E215" i="5"/>
  <c r="F145" i="5"/>
  <c r="D179" i="5"/>
  <c r="A203" i="5"/>
  <c r="A200" i="5"/>
  <c r="D176" i="5"/>
  <c r="F190" i="5" l="1"/>
  <c r="C190" i="5"/>
  <c r="C149" i="5"/>
  <c r="F149" i="5"/>
  <c r="F167" i="5"/>
  <c r="C167" i="5"/>
  <c r="F168" i="5"/>
  <c r="C168" i="5"/>
  <c r="B196" i="5"/>
  <c r="E172" i="5"/>
  <c r="F148" i="5"/>
  <c r="C148" i="5"/>
  <c r="F163" i="5"/>
  <c r="C163" i="5"/>
  <c r="F175" i="5"/>
  <c r="C175" i="5"/>
  <c r="A197" i="5"/>
  <c r="D173" i="5"/>
  <c r="C173" i="5" s="1"/>
  <c r="F161" i="5"/>
  <c r="C161" i="5"/>
  <c r="F160" i="5"/>
  <c r="C160" i="5"/>
  <c r="C192" i="5"/>
  <c r="F153" i="5"/>
  <c r="C153" i="5"/>
  <c r="D171" i="5"/>
  <c r="C171" i="5" s="1"/>
  <c r="A195" i="5"/>
  <c r="F146" i="5"/>
  <c r="C146" i="5"/>
  <c r="C164" i="5"/>
  <c r="C180" i="5"/>
  <c r="C158" i="5"/>
  <c r="C147" i="5"/>
  <c r="F147" i="5"/>
  <c r="F162" i="5"/>
  <c r="C162" i="5"/>
  <c r="C169" i="5"/>
  <c r="D174" i="5"/>
  <c r="C174" i="5" s="1"/>
  <c r="A198" i="5"/>
  <c r="C189" i="5"/>
  <c r="F154" i="5"/>
  <c r="C154" i="5"/>
  <c r="C181" i="5"/>
  <c r="F172" i="5"/>
  <c r="C172" i="5"/>
  <c r="A229" i="5"/>
  <c r="D205" i="5"/>
  <c r="D207" i="5"/>
  <c r="A231" i="5"/>
  <c r="D216" i="5"/>
  <c r="A240" i="5"/>
  <c r="E239" i="5"/>
  <c r="B263" i="5"/>
  <c r="D187" i="5"/>
  <c r="C187" i="5" s="1"/>
  <c r="A211" i="5"/>
  <c r="B218" i="5"/>
  <c r="E194" i="5"/>
  <c r="B228" i="5"/>
  <c r="E204" i="5"/>
  <c r="B217" i="5"/>
  <c r="E193" i="5"/>
  <c r="B206" i="5"/>
  <c r="E182" i="5"/>
  <c r="F182" i="5" s="1"/>
  <c r="F164" i="5"/>
  <c r="D204" i="5"/>
  <c r="A228" i="5"/>
  <c r="E214" i="5"/>
  <c r="B238" i="5"/>
  <c r="E195" i="5"/>
  <c r="B219" i="5"/>
  <c r="D213" i="5"/>
  <c r="C213" i="5" s="1"/>
  <c r="A237" i="5"/>
  <c r="A194" i="5"/>
  <c r="D170" i="5"/>
  <c r="A212" i="5"/>
  <c r="D188" i="5"/>
  <c r="F180" i="5"/>
  <c r="B216" i="5"/>
  <c r="E192" i="5"/>
  <c r="F189" i="5"/>
  <c r="B223" i="5"/>
  <c r="E199" i="5"/>
  <c r="A210" i="5"/>
  <c r="D186" i="5"/>
  <c r="B212" i="5"/>
  <c r="E188" i="5"/>
  <c r="B210" i="5"/>
  <c r="E186" i="5"/>
  <c r="A215" i="5"/>
  <c r="D191" i="5"/>
  <c r="F192" i="5"/>
  <c r="A223" i="5"/>
  <c r="D199" i="5"/>
  <c r="E213" i="5"/>
  <c r="B237" i="5"/>
  <c r="E208" i="5"/>
  <c r="B232" i="5"/>
  <c r="B200" i="5"/>
  <c r="E176" i="5"/>
  <c r="F176" i="5" s="1"/>
  <c r="E179" i="5"/>
  <c r="C179" i="5" s="1"/>
  <c r="B203" i="5"/>
  <c r="D178" i="5"/>
  <c r="A202" i="5"/>
  <c r="A230" i="5"/>
  <c r="D206" i="5"/>
  <c r="D196" i="5"/>
  <c r="A220" i="5"/>
  <c r="A224" i="5"/>
  <c r="D200" i="5"/>
  <c r="E177" i="5"/>
  <c r="B201" i="5"/>
  <c r="F169" i="5"/>
  <c r="D203" i="5"/>
  <c r="A227" i="5"/>
  <c r="B222" i="5"/>
  <c r="E198" i="5"/>
  <c r="D225" i="5"/>
  <c r="A249" i="5"/>
  <c r="B229" i="5"/>
  <c r="E205" i="5"/>
  <c r="A217" i="5"/>
  <c r="D193" i="5"/>
  <c r="B211" i="5"/>
  <c r="E187" i="5"/>
  <c r="F179" i="5"/>
  <c r="E185" i="5"/>
  <c r="B209" i="5"/>
  <c r="A209" i="5"/>
  <c r="D185" i="5"/>
  <c r="C185" i="5" s="1"/>
  <c r="D214" i="5"/>
  <c r="A238" i="5"/>
  <c r="D184" i="5"/>
  <c r="A208" i="5"/>
  <c r="E183" i="5"/>
  <c r="F183" i="5" s="1"/>
  <c r="B207" i="5"/>
  <c r="E202" i="5"/>
  <c r="B226" i="5"/>
  <c r="E197" i="5"/>
  <c r="B221" i="5"/>
  <c r="F181" i="5"/>
  <c r="C183" i="5" l="1"/>
  <c r="F174" i="5"/>
  <c r="C176" i="5"/>
  <c r="C188" i="5"/>
  <c r="F214" i="5"/>
  <c r="C214" i="5"/>
  <c r="F170" i="5"/>
  <c r="C170" i="5"/>
  <c r="F198" i="5"/>
  <c r="C206" i="5"/>
  <c r="F171" i="5"/>
  <c r="F186" i="5"/>
  <c r="C186" i="5"/>
  <c r="D198" i="5"/>
  <c r="C198" i="5" s="1"/>
  <c r="A222" i="5"/>
  <c r="E196" i="5"/>
  <c r="F196" i="5" s="1"/>
  <c r="B220" i="5"/>
  <c r="F204" i="5"/>
  <c r="C204" i="5"/>
  <c r="F193" i="5"/>
  <c r="C193" i="5"/>
  <c r="D197" i="5"/>
  <c r="C197" i="5" s="1"/>
  <c r="A221" i="5"/>
  <c r="F199" i="5"/>
  <c r="C199" i="5"/>
  <c r="D195" i="5"/>
  <c r="A219" i="5"/>
  <c r="F178" i="5"/>
  <c r="C178" i="5"/>
  <c r="F191" i="5"/>
  <c r="C191" i="5"/>
  <c r="C205" i="5"/>
  <c r="F173" i="5"/>
  <c r="F184" i="5"/>
  <c r="C184" i="5"/>
  <c r="F177" i="5"/>
  <c r="C177" i="5"/>
  <c r="C182" i="5"/>
  <c r="E232" i="5"/>
  <c r="B256" i="5"/>
  <c r="B242" i="5"/>
  <c r="E218" i="5"/>
  <c r="B236" i="5"/>
  <c r="E212" i="5"/>
  <c r="A254" i="5"/>
  <c r="D230" i="5"/>
  <c r="B261" i="5"/>
  <c r="E237" i="5"/>
  <c r="A236" i="5"/>
  <c r="D212" i="5"/>
  <c r="F187" i="5"/>
  <c r="B230" i="5"/>
  <c r="E206" i="5"/>
  <c r="F206" i="5" s="1"/>
  <c r="E203" i="5"/>
  <c r="F203" i="5" s="1"/>
  <c r="B227" i="5"/>
  <c r="A247" i="5"/>
  <c r="D223" i="5"/>
  <c r="B253" i="5"/>
  <c r="E229" i="5"/>
  <c r="B224" i="5"/>
  <c r="E200" i="5"/>
  <c r="C200" i="5" s="1"/>
  <c r="D231" i="5"/>
  <c r="A255" i="5"/>
  <c r="A248" i="5"/>
  <c r="D224" i="5"/>
  <c r="B262" i="5"/>
  <c r="E238" i="5"/>
  <c r="D228" i="5"/>
  <c r="A252" i="5"/>
  <c r="E226" i="5"/>
  <c r="B250" i="5"/>
  <c r="B246" i="5"/>
  <c r="E222" i="5"/>
  <c r="A218" i="5"/>
  <c r="D194" i="5"/>
  <c r="E263" i="5"/>
  <c r="B287" i="5"/>
  <c r="D208" i="5"/>
  <c r="A232" i="5"/>
  <c r="A241" i="5"/>
  <c r="D217" i="5"/>
  <c r="E201" i="5"/>
  <c r="B225" i="5"/>
  <c r="D210" i="5"/>
  <c r="A234" i="5"/>
  <c r="E209" i="5"/>
  <c r="B233" i="5"/>
  <c r="F188" i="5"/>
  <c r="A235" i="5"/>
  <c r="D211" i="5"/>
  <c r="C211" i="5" s="1"/>
  <c r="E207" i="5"/>
  <c r="F207" i="5" s="1"/>
  <c r="B231" i="5"/>
  <c r="D227" i="5"/>
  <c r="A251" i="5"/>
  <c r="D202" i="5"/>
  <c r="A226" i="5"/>
  <c r="B235" i="5"/>
  <c r="E211" i="5"/>
  <c r="D237" i="5"/>
  <c r="A261" i="5"/>
  <c r="F213" i="5"/>
  <c r="B241" i="5"/>
  <c r="E217" i="5"/>
  <c r="D240" i="5"/>
  <c r="A264" i="5"/>
  <c r="D238" i="5"/>
  <c r="A262" i="5"/>
  <c r="E219" i="5"/>
  <c r="B243" i="5"/>
  <c r="A239" i="5"/>
  <c r="D215" i="5"/>
  <c r="B247" i="5"/>
  <c r="E223" i="5"/>
  <c r="F185" i="5"/>
  <c r="D220" i="5"/>
  <c r="A244" i="5"/>
  <c r="B234" i="5"/>
  <c r="E210" i="5"/>
  <c r="B252" i="5"/>
  <c r="E228" i="5"/>
  <c r="F205" i="5"/>
  <c r="E221" i="5"/>
  <c r="B245" i="5"/>
  <c r="A233" i="5"/>
  <c r="D209" i="5"/>
  <c r="C209" i="5" s="1"/>
  <c r="D249" i="5"/>
  <c r="A273" i="5"/>
  <c r="B240" i="5"/>
  <c r="E216" i="5"/>
  <c r="F216" i="5" s="1"/>
  <c r="A253" i="5"/>
  <c r="D229" i="5"/>
  <c r="C216" i="5" l="1"/>
  <c r="C212" i="5"/>
  <c r="F197" i="5"/>
  <c r="C228" i="5"/>
  <c r="D221" i="5"/>
  <c r="C221" i="5" s="1"/>
  <c r="A245" i="5"/>
  <c r="F200" i="5"/>
  <c r="D222" i="5"/>
  <c r="C222" i="5" s="1"/>
  <c r="A246" i="5"/>
  <c r="C237" i="5"/>
  <c r="F194" i="5"/>
  <c r="C194" i="5"/>
  <c r="F223" i="5"/>
  <c r="C223" i="5"/>
  <c r="C203" i="5"/>
  <c r="F215" i="5"/>
  <c r="C215" i="5"/>
  <c r="B244" i="5"/>
  <c r="E220" i="5"/>
  <c r="F220" i="5" s="1"/>
  <c r="F217" i="5"/>
  <c r="C217" i="5"/>
  <c r="C230" i="5"/>
  <c r="F210" i="5"/>
  <c r="C210" i="5"/>
  <c r="C196" i="5"/>
  <c r="C229" i="5"/>
  <c r="F202" i="5"/>
  <c r="C202" i="5"/>
  <c r="A243" i="5"/>
  <c r="D219" i="5"/>
  <c r="C219" i="5" s="1"/>
  <c r="F208" i="5"/>
  <c r="C208" i="5"/>
  <c r="C207" i="5"/>
  <c r="C238" i="5"/>
  <c r="F201" i="5"/>
  <c r="C201" i="5"/>
  <c r="C195" i="5"/>
  <c r="F195" i="5"/>
  <c r="B258" i="5"/>
  <c r="E234" i="5"/>
  <c r="B267" i="5"/>
  <c r="E243" i="5"/>
  <c r="B257" i="5"/>
  <c r="E233" i="5"/>
  <c r="B264" i="5"/>
  <c r="E240" i="5"/>
  <c r="F240" i="5" s="1"/>
  <c r="D244" i="5"/>
  <c r="A268" i="5"/>
  <c r="B259" i="5"/>
  <c r="E235" i="5"/>
  <c r="E262" i="5"/>
  <c r="B286" i="5"/>
  <c r="E261" i="5"/>
  <c r="B285" i="5"/>
  <c r="D273" i="5"/>
  <c r="A297" i="5"/>
  <c r="D262" i="5"/>
  <c r="A286" i="5"/>
  <c r="A271" i="5"/>
  <c r="D247" i="5"/>
  <c r="D251" i="5"/>
  <c r="A275" i="5"/>
  <c r="A272" i="5"/>
  <c r="D248" i="5"/>
  <c r="E227" i="5"/>
  <c r="F227" i="5" s="1"/>
  <c r="B251" i="5"/>
  <c r="B260" i="5"/>
  <c r="E236" i="5"/>
  <c r="E245" i="5"/>
  <c r="B269" i="5"/>
  <c r="B271" i="5"/>
  <c r="E247" i="5"/>
  <c r="B270" i="5"/>
  <c r="E246" i="5"/>
  <c r="B248" i="5"/>
  <c r="E224" i="5"/>
  <c r="F224" i="5" s="1"/>
  <c r="A242" i="5"/>
  <c r="D218" i="5"/>
  <c r="B277" i="5"/>
  <c r="E253" i="5"/>
  <c r="F238" i="5"/>
  <c r="D226" i="5"/>
  <c r="A250" i="5"/>
  <c r="D234" i="5"/>
  <c r="A258" i="5"/>
  <c r="A278" i="5"/>
  <c r="D254" i="5"/>
  <c r="D264" i="5"/>
  <c r="A288" i="5"/>
  <c r="E225" i="5"/>
  <c r="B249" i="5"/>
  <c r="B265" i="5"/>
  <c r="E241" i="5"/>
  <c r="E231" i="5"/>
  <c r="C231" i="5" s="1"/>
  <c r="B255" i="5"/>
  <c r="B266" i="5"/>
  <c r="E242" i="5"/>
  <c r="F211" i="5"/>
  <c r="D252" i="5"/>
  <c r="A276" i="5"/>
  <c r="F229" i="5"/>
  <c r="B276" i="5"/>
  <c r="E252" i="5"/>
  <c r="F237" i="5"/>
  <c r="A259" i="5"/>
  <c r="D235" i="5"/>
  <c r="C235" i="5" s="1"/>
  <c r="F228" i="5"/>
  <c r="F212" i="5"/>
  <c r="F209" i="5"/>
  <c r="A257" i="5"/>
  <c r="D233" i="5"/>
  <c r="E250" i="5"/>
  <c r="B274" i="5"/>
  <c r="A263" i="5"/>
  <c r="D239" i="5"/>
  <c r="A265" i="5"/>
  <c r="D241" i="5"/>
  <c r="D255" i="5"/>
  <c r="A279" i="5"/>
  <c r="B254" i="5"/>
  <c r="E230" i="5"/>
  <c r="F230" i="5" s="1"/>
  <c r="D261" i="5"/>
  <c r="A285" i="5"/>
  <c r="A256" i="5"/>
  <c r="D232" i="5"/>
  <c r="E256" i="5"/>
  <c r="B280" i="5"/>
  <c r="A277" i="5"/>
  <c r="D253" i="5"/>
  <c r="E287" i="5"/>
  <c r="B311" i="5"/>
  <c r="A260" i="5"/>
  <c r="D236" i="5"/>
  <c r="C240" i="5" l="1"/>
  <c r="F222" i="5"/>
  <c r="F221" i="5"/>
  <c r="C247" i="5"/>
  <c r="F241" i="5"/>
  <c r="C241" i="5"/>
  <c r="F243" i="5"/>
  <c r="F232" i="5"/>
  <c r="C232" i="5"/>
  <c r="A270" i="5"/>
  <c r="D246" i="5"/>
  <c r="C246" i="5" s="1"/>
  <c r="C255" i="5"/>
  <c r="F219" i="5"/>
  <c r="D243" i="5"/>
  <c r="C243" i="5" s="1"/>
  <c r="A267" i="5"/>
  <c r="F233" i="5"/>
  <c r="C233" i="5"/>
  <c r="F225" i="5"/>
  <c r="C225" i="5"/>
  <c r="F218" i="5"/>
  <c r="C218" i="5"/>
  <c r="C224" i="5"/>
  <c r="E244" i="5"/>
  <c r="F244" i="5" s="1"/>
  <c r="B268" i="5"/>
  <c r="F239" i="5"/>
  <c r="C239" i="5"/>
  <c r="C236" i="5"/>
  <c r="F261" i="5"/>
  <c r="C261" i="5"/>
  <c r="C220" i="5"/>
  <c r="D245" i="5"/>
  <c r="C245" i="5" s="1"/>
  <c r="A269" i="5"/>
  <c r="F234" i="5"/>
  <c r="C234" i="5"/>
  <c r="F226" i="5"/>
  <c r="C226" i="5"/>
  <c r="F253" i="5"/>
  <c r="C253" i="5"/>
  <c r="F231" i="5"/>
  <c r="C252" i="5"/>
  <c r="F262" i="5"/>
  <c r="C262" i="5"/>
  <c r="C227" i="5"/>
  <c r="B284" i="5"/>
  <c r="E260" i="5"/>
  <c r="B283" i="5"/>
  <c r="E259" i="5"/>
  <c r="A301" i="5"/>
  <c r="D277" i="5"/>
  <c r="E280" i="5"/>
  <c r="B304" i="5"/>
  <c r="A302" i="5"/>
  <c r="D278" i="5"/>
  <c r="E255" i="5"/>
  <c r="F255" i="5" s="1"/>
  <c r="B279" i="5"/>
  <c r="A287" i="5"/>
  <c r="D263" i="5"/>
  <c r="A296" i="5"/>
  <c r="D272" i="5"/>
  <c r="B288" i="5"/>
  <c r="E264" i="5"/>
  <c r="F264" i="5" s="1"/>
  <c r="E274" i="5"/>
  <c r="B298" i="5"/>
  <c r="D250" i="5"/>
  <c r="A274" i="5"/>
  <c r="B294" i="5"/>
  <c r="E270" i="5"/>
  <c r="A299" i="5"/>
  <c r="D275" i="5"/>
  <c r="D297" i="5"/>
  <c r="A321" i="5"/>
  <c r="D279" i="5"/>
  <c r="A303" i="5"/>
  <c r="E249" i="5"/>
  <c r="B273" i="5"/>
  <c r="A281" i="5"/>
  <c r="D257" i="5"/>
  <c r="B295" i="5"/>
  <c r="E271" i="5"/>
  <c r="A295" i="5"/>
  <c r="D271" i="5"/>
  <c r="C271" i="5" s="1"/>
  <c r="E267" i="5"/>
  <c r="B291" i="5"/>
  <c r="E311" i="5"/>
  <c r="B335" i="5"/>
  <c r="D276" i="5"/>
  <c r="A300" i="5"/>
  <c r="B301" i="5"/>
  <c r="E277" i="5"/>
  <c r="E269" i="5"/>
  <c r="B293" i="5"/>
  <c r="E286" i="5"/>
  <c r="B310" i="5"/>
  <c r="D288" i="5"/>
  <c r="A312" i="5"/>
  <c r="A266" i="5"/>
  <c r="D242" i="5"/>
  <c r="F235" i="5"/>
  <c r="B290" i="5"/>
  <c r="E266" i="5"/>
  <c r="B272" i="5"/>
  <c r="E248" i="5"/>
  <c r="F248" i="5" s="1"/>
  <c r="E251" i="5"/>
  <c r="F251" i="5" s="1"/>
  <c r="B275" i="5"/>
  <c r="D268" i="5"/>
  <c r="A292" i="5"/>
  <c r="A289" i="5"/>
  <c r="D265" i="5"/>
  <c r="A283" i="5"/>
  <c r="D259" i="5"/>
  <c r="D258" i="5"/>
  <c r="A282" i="5"/>
  <c r="D286" i="5"/>
  <c r="A310" i="5"/>
  <c r="D256" i="5"/>
  <c r="A280" i="5"/>
  <c r="B289" i="5"/>
  <c r="E265" i="5"/>
  <c r="E257" i="5"/>
  <c r="B281" i="5"/>
  <c r="F236" i="5"/>
  <c r="D285" i="5"/>
  <c r="A309" i="5"/>
  <c r="B300" i="5"/>
  <c r="E276" i="5"/>
  <c r="F247" i="5"/>
  <c r="E285" i="5"/>
  <c r="B309" i="5"/>
  <c r="A284" i="5"/>
  <c r="D260" i="5"/>
  <c r="B278" i="5"/>
  <c r="E254" i="5"/>
  <c r="F254" i="5" s="1"/>
  <c r="F252" i="5"/>
  <c r="B282" i="5"/>
  <c r="E258" i="5"/>
  <c r="C254" i="5" l="1"/>
  <c r="C251" i="5"/>
  <c r="F246" i="5"/>
  <c r="E268" i="5"/>
  <c r="F268" i="5" s="1"/>
  <c r="B292" i="5"/>
  <c r="F257" i="5"/>
  <c r="C257" i="5"/>
  <c r="C244" i="5"/>
  <c r="F242" i="5"/>
  <c r="C242" i="5"/>
  <c r="F265" i="5"/>
  <c r="C265" i="5"/>
  <c r="F286" i="5"/>
  <c r="C286" i="5"/>
  <c r="C248" i="5"/>
  <c r="F276" i="5"/>
  <c r="C276" i="5"/>
  <c r="F260" i="5"/>
  <c r="C260" i="5"/>
  <c r="C279" i="5"/>
  <c r="C264" i="5"/>
  <c r="F263" i="5"/>
  <c r="C263" i="5"/>
  <c r="F250" i="5"/>
  <c r="C250" i="5"/>
  <c r="C268" i="5"/>
  <c r="F245" i="5"/>
  <c r="D267" i="5"/>
  <c r="A291" i="5"/>
  <c r="F258" i="5"/>
  <c r="C258" i="5"/>
  <c r="F259" i="5"/>
  <c r="C259" i="5"/>
  <c r="D270" i="5"/>
  <c r="C270" i="5" s="1"/>
  <c r="A294" i="5"/>
  <c r="C277" i="5"/>
  <c r="D269" i="5"/>
  <c r="C269" i="5" s="1"/>
  <c r="A293" i="5"/>
  <c r="F285" i="5"/>
  <c r="C285" i="5"/>
  <c r="F249" i="5"/>
  <c r="C249" i="5"/>
  <c r="C288" i="5"/>
  <c r="F256" i="5"/>
  <c r="C256" i="5"/>
  <c r="B324" i="5"/>
  <c r="E300" i="5"/>
  <c r="E293" i="5"/>
  <c r="B317" i="5"/>
  <c r="B319" i="5"/>
  <c r="E295" i="5"/>
  <c r="A323" i="5"/>
  <c r="D299" i="5"/>
  <c r="B296" i="5"/>
  <c r="E272" i="5"/>
  <c r="F272" i="5" s="1"/>
  <c r="D282" i="5"/>
  <c r="A306" i="5"/>
  <c r="B325" i="5"/>
  <c r="E301" i="5"/>
  <c r="A305" i="5"/>
  <c r="D281" i="5"/>
  <c r="B318" i="5"/>
  <c r="E294" i="5"/>
  <c r="E281" i="5"/>
  <c r="B305" i="5"/>
  <c r="B314" i="5"/>
  <c r="E290" i="5"/>
  <c r="D300" i="5"/>
  <c r="A324" i="5"/>
  <c r="E273" i="5"/>
  <c r="B297" i="5"/>
  <c r="D274" i="5"/>
  <c r="A298" i="5"/>
  <c r="A311" i="5"/>
  <c r="D287" i="5"/>
  <c r="B302" i="5"/>
  <c r="E278" i="5"/>
  <c r="C278" i="5" s="1"/>
  <c r="F277" i="5"/>
  <c r="A307" i="5"/>
  <c r="D283" i="5"/>
  <c r="B359" i="5"/>
  <c r="E335" i="5"/>
  <c r="A290" i="5"/>
  <c r="D266" i="5"/>
  <c r="E309" i="5"/>
  <c r="B333" i="5"/>
  <c r="A313" i="5"/>
  <c r="D289" i="5"/>
  <c r="D303" i="5"/>
  <c r="A327" i="5"/>
  <c r="D280" i="5"/>
  <c r="A304" i="5"/>
  <c r="E310" i="5"/>
  <c r="B334" i="5"/>
  <c r="F271" i="5"/>
  <c r="D321" i="5"/>
  <c r="A345" i="5"/>
  <c r="B312" i="5"/>
  <c r="E288" i="5"/>
  <c r="B308" i="5"/>
  <c r="E284" i="5"/>
  <c r="B306" i="5"/>
  <c r="E282" i="5"/>
  <c r="D310" i="5"/>
  <c r="A334" i="5"/>
  <c r="A320" i="5"/>
  <c r="D296" i="5"/>
  <c r="E304" i="5"/>
  <c r="B328" i="5"/>
  <c r="D309" i="5"/>
  <c r="C309" i="5" s="1"/>
  <c r="A333" i="5"/>
  <c r="E279" i="5"/>
  <c r="F279" i="5" s="1"/>
  <c r="B303" i="5"/>
  <c r="A325" i="5"/>
  <c r="D301" i="5"/>
  <c r="A308" i="5"/>
  <c r="D284" i="5"/>
  <c r="E298" i="5"/>
  <c r="B322" i="5"/>
  <c r="D312" i="5"/>
  <c r="A336" i="5"/>
  <c r="E291" i="5"/>
  <c r="B315" i="5"/>
  <c r="B307" i="5"/>
  <c r="E283" i="5"/>
  <c r="B313" i="5"/>
  <c r="E289" i="5"/>
  <c r="D292" i="5"/>
  <c r="A316" i="5"/>
  <c r="F288" i="5"/>
  <c r="E275" i="5"/>
  <c r="C275" i="5" s="1"/>
  <c r="B299" i="5"/>
  <c r="A319" i="5"/>
  <c r="D295" i="5"/>
  <c r="A326" i="5"/>
  <c r="D302" i="5"/>
  <c r="C289" i="5" l="1"/>
  <c r="F269" i="5"/>
  <c r="F266" i="5"/>
  <c r="C266" i="5"/>
  <c r="F274" i="5"/>
  <c r="C274" i="5"/>
  <c r="D291" i="5"/>
  <c r="C291" i="5" s="1"/>
  <c r="A315" i="5"/>
  <c r="F291" i="5"/>
  <c r="F278" i="5"/>
  <c r="F287" i="5"/>
  <c r="C287" i="5"/>
  <c r="F284" i="5"/>
  <c r="C284" i="5"/>
  <c r="F273" i="5"/>
  <c r="C273" i="5"/>
  <c r="A318" i="5"/>
  <c r="D294" i="5"/>
  <c r="C294" i="5" s="1"/>
  <c r="F292" i="5"/>
  <c r="C292" i="5"/>
  <c r="C299" i="5"/>
  <c r="F275" i="5"/>
  <c r="A317" i="5"/>
  <c r="D293" i="5"/>
  <c r="C293" i="5" s="1"/>
  <c r="C267" i="5"/>
  <c r="F267" i="5"/>
  <c r="F310" i="5"/>
  <c r="C310" i="5"/>
  <c r="C272" i="5"/>
  <c r="F295" i="5"/>
  <c r="C295" i="5"/>
  <c r="C283" i="5"/>
  <c r="F300" i="5"/>
  <c r="C300" i="5"/>
  <c r="F282" i="5"/>
  <c r="C282" i="5"/>
  <c r="B316" i="5"/>
  <c r="E292" i="5"/>
  <c r="C281" i="5"/>
  <c r="F301" i="5"/>
  <c r="C301" i="5"/>
  <c r="F280" i="5"/>
  <c r="C280" i="5"/>
  <c r="F270" i="5"/>
  <c r="F289" i="5"/>
  <c r="D345" i="5"/>
  <c r="A369" i="5"/>
  <c r="A337" i="5"/>
  <c r="D313" i="5"/>
  <c r="D298" i="5"/>
  <c r="A322" i="5"/>
  <c r="A314" i="5"/>
  <c r="D290" i="5"/>
  <c r="E297" i="5"/>
  <c r="B321" i="5"/>
  <c r="A347" i="5"/>
  <c r="D323" i="5"/>
  <c r="A343" i="5"/>
  <c r="D319" i="5"/>
  <c r="E315" i="5"/>
  <c r="B339" i="5"/>
  <c r="D304" i="5"/>
  <c r="A328" i="5"/>
  <c r="B349" i="5"/>
  <c r="E325" i="5"/>
  <c r="B336" i="5"/>
  <c r="E312" i="5"/>
  <c r="F312" i="5" s="1"/>
  <c r="B326" i="5"/>
  <c r="E302" i="5"/>
  <c r="F302" i="5" s="1"/>
  <c r="B337" i="5"/>
  <c r="E313" i="5"/>
  <c r="A332" i="5"/>
  <c r="D308" i="5"/>
  <c r="B357" i="5"/>
  <c r="E333" i="5"/>
  <c r="A335" i="5"/>
  <c r="D311" i="5"/>
  <c r="B342" i="5"/>
  <c r="E318" i="5"/>
  <c r="B331" i="5"/>
  <c r="E307" i="5"/>
  <c r="A349" i="5"/>
  <c r="D325" i="5"/>
  <c r="E303" i="5"/>
  <c r="F303" i="5" s="1"/>
  <c r="B327" i="5"/>
  <c r="D334" i="5"/>
  <c r="A358" i="5"/>
  <c r="E334" i="5"/>
  <c r="B358" i="5"/>
  <c r="D324" i="5"/>
  <c r="A348" i="5"/>
  <c r="B343" i="5"/>
  <c r="E319" i="5"/>
  <c r="D336" i="5"/>
  <c r="A360" i="5"/>
  <c r="F283" i="5"/>
  <c r="D316" i="5"/>
  <c r="A340" i="5"/>
  <c r="E322" i="5"/>
  <c r="B346" i="5"/>
  <c r="D327" i="5"/>
  <c r="A351" i="5"/>
  <c r="B338" i="5"/>
  <c r="E314" i="5"/>
  <c r="B320" i="5"/>
  <c r="E296" i="5"/>
  <c r="F296" i="5" s="1"/>
  <c r="A350" i="5"/>
  <c r="D326" i="5"/>
  <c r="A344" i="5"/>
  <c r="D320" i="5"/>
  <c r="F281" i="5"/>
  <c r="A329" i="5"/>
  <c r="D305" i="5"/>
  <c r="E299" i="5"/>
  <c r="F299" i="5" s="1"/>
  <c r="B323" i="5"/>
  <c r="A357" i="5"/>
  <c r="D333" i="5"/>
  <c r="B330" i="5"/>
  <c r="E306" i="5"/>
  <c r="E359" i="5"/>
  <c r="B383" i="5"/>
  <c r="D306" i="5"/>
  <c r="A330" i="5"/>
  <c r="F309" i="5"/>
  <c r="E317" i="5"/>
  <c r="B341" i="5"/>
  <c r="B332" i="5"/>
  <c r="E308" i="5"/>
  <c r="A331" i="5"/>
  <c r="D307" i="5"/>
  <c r="E328" i="5"/>
  <c r="B352" i="5"/>
  <c r="E305" i="5"/>
  <c r="B329" i="5"/>
  <c r="B348" i="5"/>
  <c r="E324" i="5"/>
  <c r="F293" i="5" l="1"/>
  <c r="A342" i="5"/>
  <c r="D318" i="5"/>
  <c r="C318" i="5" s="1"/>
  <c r="A339" i="5"/>
  <c r="D315" i="5"/>
  <c r="F311" i="5"/>
  <c r="C311" i="5"/>
  <c r="F290" i="5"/>
  <c r="C290" i="5"/>
  <c r="C312" i="5"/>
  <c r="F307" i="5"/>
  <c r="C307" i="5"/>
  <c r="F318" i="5"/>
  <c r="F304" i="5"/>
  <c r="C304" i="5"/>
  <c r="F298" i="5"/>
  <c r="C298" i="5"/>
  <c r="B340" i="5"/>
  <c r="E316" i="5"/>
  <c r="F316" i="5" s="1"/>
  <c r="F324" i="5"/>
  <c r="C324" i="5"/>
  <c r="C302" i="5"/>
  <c r="C334" i="5"/>
  <c r="F333" i="5"/>
  <c r="C333" i="5"/>
  <c r="C325" i="5"/>
  <c r="F308" i="5"/>
  <c r="C308" i="5"/>
  <c r="C313" i="5"/>
  <c r="C296" i="5"/>
  <c r="F306" i="5"/>
  <c r="C306" i="5"/>
  <c r="F297" i="5"/>
  <c r="C297" i="5"/>
  <c r="F294" i="5"/>
  <c r="C326" i="5"/>
  <c r="C305" i="5"/>
  <c r="C319" i="5"/>
  <c r="A341" i="5"/>
  <c r="D317" i="5"/>
  <c r="C317" i="5" s="1"/>
  <c r="C303" i="5"/>
  <c r="B344" i="5"/>
  <c r="E320" i="5"/>
  <c r="C320" i="5" s="1"/>
  <c r="D360" i="5"/>
  <c r="A384" i="5"/>
  <c r="D357" i="5"/>
  <c r="A381" i="5"/>
  <c r="A359" i="5"/>
  <c r="D335" i="5"/>
  <c r="A338" i="5"/>
  <c r="D314" i="5"/>
  <c r="E341" i="5"/>
  <c r="B365" i="5"/>
  <c r="B367" i="5"/>
  <c r="E343" i="5"/>
  <c r="F305" i="5"/>
  <c r="D351" i="5"/>
  <c r="A375" i="5"/>
  <c r="D348" i="5"/>
  <c r="A372" i="5"/>
  <c r="A373" i="5"/>
  <c r="D349" i="5"/>
  <c r="E339" i="5"/>
  <c r="B363" i="5"/>
  <c r="D330" i="5"/>
  <c r="C330" i="5" s="1"/>
  <c r="A354" i="5"/>
  <c r="A356" i="5"/>
  <c r="D332" i="5"/>
  <c r="F313" i="5"/>
  <c r="B372" i="5"/>
  <c r="E348" i="5"/>
  <c r="B360" i="5"/>
  <c r="E336" i="5"/>
  <c r="C336" i="5" s="1"/>
  <c r="E329" i="5"/>
  <c r="B353" i="5"/>
  <c r="E323" i="5"/>
  <c r="C323" i="5" s="1"/>
  <c r="B347" i="5"/>
  <c r="B373" i="5"/>
  <c r="E349" i="5"/>
  <c r="B362" i="5"/>
  <c r="E338" i="5"/>
  <c r="E357" i="5"/>
  <c r="B381" i="5"/>
  <c r="D328" i="5"/>
  <c r="A352" i="5"/>
  <c r="E352" i="5"/>
  <c r="B376" i="5"/>
  <c r="E346" i="5"/>
  <c r="B370" i="5"/>
  <c r="E358" i="5"/>
  <c r="B382" i="5"/>
  <c r="B355" i="5"/>
  <c r="E331" i="5"/>
  <c r="A367" i="5"/>
  <c r="D343" i="5"/>
  <c r="A364" i="5"/>
  <c r="D340" i="5"/>
  <c r="D358" i="5"/>
  <c r="A382" i="5"/>
  <c r="F323" i="5"/>
  <c r="A374" i="5"/>
  <c r="D350" i="5"/>
  <c r="F334" i="5"/>
  <c r="B350" i="5"/>
  <c r="E326" i="5"/>
  <c r="F326" i="5" s="1"/>
  <c r="A371" i="5"/>
  <c r="D347" i="5"/>
  <c r="F325" i="5"/>
  <c r="D322" i="5"/>
  <c r="A346" i="5"/>
  <c r="A353" i="5"/>
  <c r="D329" i="5"/>
  <c r="F319" i="5"/>
  <c r="A361" i="5"/>
  <c r="D337" i="5"/>
  <c r="E383" i="5"/>
  <c r="B407" i="5"/>
  <c r="A368" i="5"/>
  <c r="D344" i="5"/>
  <c r="B361" i="5"/>
  <c r="E337" i="5"/>
  <c r="D369" i="5"/>
  <c r="A393" i="5"/>
  <c r="A355" i="5"/>
  <c r="D331" i="5"/>
  <c r="B356" i="5"/>
  <c r="E332" i="5"/>
  <c r="B354" i="5"/>
  <c r="E330" i="5"/>
  <c r="E327" i="5"/>
  <c r="F327" i="5" s="1"/>
  <c r="B351" i="5"/>
  <c r="B366" i="5"/>
  <c r="E342" i="5"/>
  <c r="E321" i="5"/>
  <c r="B345" i="5"/>
  <c r="F320" i="5" l="1"/>
  <c r="C331" i="5"/>
  <c r="F336" i="5"/>
  <c r="F348" i="5"/>
  <c r="C348" i="5"/>
  <c r="C358" i="5"/>
  <c r="F357" i="5"/>
  <c r="C357" i="5"/>
  <c r="C316" i="5"/>
  <c r="F321" i="5"/>
  <c r="C321" i="5"/>
  <c r="F332" i="5"/>
  <c r="C332" i="5"/>
  <c r="D341" i="5"/>
  <c r="C341" i="5" s="1"/>
  <c r="A365" i="5"/>
  <c r="C315" i="5"/>
  <c r="F315" i="5"/>
  <c r="C343" i="5"/>
  <c r="F328" i="5"/>
  <c r="C328" i="5"/>
  <c r="D339" i="5"/>
  <c r="A363" i="5"/>
  <c r="F340" i="5"/>
  <c r="F314" i="5"/>
  <c r="C314" i="5"/>
  <c r="C327" i="5"/>
  <c r="E340" i="5"/>
  <c r="C340" i="5" s="1"/>
  <c r="B364" i="5"/>
  <c r="F317" i="5"/>
  <c r="C344" i="5"/>
  <c r="C349" i="5"/>
  <c r="F329" i="5"/>
  <c r="C329" i="5"/>
  <c r="F322" i="5"/>
  <c r="C322" i="5"/>
  <c r="C337" i="5"/>
  <c r="F335" i="5"/>
  <c r="C335" i="5"/>
  <c r="D342" i="5"/>
  <c r="C342" i="5" s="1"/>
  <c r="A366" i="5"/>
  <c r="A398" i="5"/>
  <c r="D374" i="5"/>
  <c r="E347" i="5"/>
  <c r="C347" i="5" s="1"/>
  <c r="B371" i="5"/>
  <c r="A380" i="5"/>
  <c r="D356" i="5"/>
  <c r="D393" i="5"/>
  <c r="A417" i="5"/>
  <c r="B386" i="5"/>
  <c r="E362" i="5"/>
  <c r="B390" i="5"/>
  <c r="E366" i="5"/>
  <c r="E370" i="5"/>
  <c r="B394" i="5"/>
  <c r="A383" i="5"/>
  <c r="D359" i="5"/>
  <c r="E351" i="5"/>
  <c r="F351" i="5" s="1"/>
  <c r="B375" i="5"/>
  <c r="A377" i="5"/>
  <c r="D353" i="5"/>
  <c r="F358" i="5"/>
  <c r="D354" i="5"/>
  <c r="A378" i="5"/>
  <c r="B378" i="5"/>
  <c r="E354" i="5"/>
  <c r="F330" i="5"/>
  <c r="F347" i="5"/>
  <c r="B380" i="5"/>
  <c r="E356" i="5"/>
  <c r="A392" i="5"/>
  <c r="D368" i="5"/>
  <c r="A395" i="5"/>
  <c r="D371" i="5"/>
  <c r="D352" i="5"/>
  <c r="A376" i="5"/>
  <c r="E365" i="5"/>
  <c r="B389" i="5"/>
  <c r="E407" i="5"/>
  <c r="B431" i="5"/>
  <c r="A391" i="5"/>
  <c r="D367" i="5"/>
  <c r="F331" i="5"/>
  <c r="B379" i="5"/>
  <c r="E355" i="5"/>
  <c r="F349" i="5"/>
  <c r="A362" i="5"/>
  <c r="D338" i="5"/>
  <c r="B396" i="5"/>
  <c r="E372" i="5"/>
  <c r="A396" i="5"/>
  <c r="D372" i="5"/>
  <c r="D382" i="5"/>
  <c r="C382" i="5" s="1"/>
  <c r="A406" i="5"/>
  <c r="B397" i="5"/>
  <c r="E373" i="5"/>
  <c r="D375" i="5"/>
  <c r="A399" i="5"/>
  <c r="B385" i="5"/>
  <c r="E361" i="5"/>
  <c r="D346" i="5"/>
  <c r="A370" i="5"/>
  <c r="D364" i="5"/>
  <c r="A388" i="5"/>
  <c r="B400" i="5"/>
  <c r="E376" i="5"/>
  <c r="E353" i="5"/>
  <c r="B377" i="5"/>
  <c r="D381" i="5"/>
  <c r="A405" i="5"/>
  <c r="F344" i="5"/>
  <c r="B391" i="5"/>
  <c r="E367" i="5"/>
  <c r="F343" i="5"/>
  <c r="B384" i="5"/>
  <c r="E360" i="5"/>
  <c r="F360" i="5" s="1"/>
  <c r="E363" i="5"/>
  <c r="B387" i="5"/>
  <c r="D384" i="5"/>
  <c r="A408" i="5"/>
  <c r="B374" i="5"/>
  <c r="E350" i="5"/>
  <c r="C350" i="5" s="1"/>
  <c r="E381" i="5"/>
  <c r="B405" i="5"/>
  <c r="E345" i="5"/>
  <c r="B369" i="5"/>
  <c r="F337" i="5"/>
  <c r="A379" i="5"/>
  <c r="D355" i="5"/>
  <c r="C355" i="5" s="1"/>
  <c r="A385" i="5"/>
  <c r="D361" i="5"/>
  <c r="E382" i="5"/>
  <c r="B406" i="5"/>
  <c r="A397" i="5"/>
  <c r="D373" i="5"/>
  <c r="B368" i="5"/>
  <c r="E344" i="5"/>
  <c r="C360" i="5" l="1"/>
  <c r="C381" i="5"/>
  <c r="F350" i="5"/>
  <c r="E364" i="5"/>
  <c r="B388" i="5"/>
  <c r="D363" i="5"/>
  <c r="C363" i="5" s="1"/>
  <c r="A387" i="5"/>
  <c r="F352" i="5"/>
  <c r="C352" i="5"/>
  <c r="F341" i="5"/>
  <c r="F345" i="5"/>
  <c r="C345" i="5"/>
  <c r="F356" i="5"/>
  <c r="C356" i="5"/>
  <c r="C373" i="5"/>
  <c r="C367" i="5"/>
  <c r="D366" i="5"/>
  <c r="C366" i="5" s="1"/>
  <c r="A390" i="5"/>
  <c r="F364" i="5"/>
  <c r="C364" i="5"/>
  <c r="F359" i="5"/>
  <c r="C359" i="5"/>
  <c r="F361" i="5"/>
  <c r="C361" i="5"/>
  <c r="F338" i="5"/>
  <c r="C338" i="5"/>
  <c r="C339" i="5"/>
  <c r="F339" i="5"/>
  <c r="C354" i="5"/>
  <c r="F372" i="5"/>
  <c r="C372" i="5"/>
  <c r="C351" i="5"/>
  <c r="F346" i="5"/>
  <c r="C346" i="5"/>
  <c r="F353" i="5"/>
  <c r="C353" i="5"/>
  <c r="F342" i="5"/>
  <c r="A389" i="5"/>
  <c r="D365" i="5"/>
  <c r="C365" i="5" s="1"/>
  <c r="A421" i="5"/>
  <c r="D397" i="5"/>
  <c r="D388" i="5"/>
  <c r="A412" i="5"/>
  <c r="B410" i="5"/>
  <c r="E386" i="5"/>
  <c r="E406" i="5"/>
  <c r="B430" i="5"/>
  <c r="A441" i="5"/>
  <c r="D417" i="5"/>
  <c r="A401" i="5"/>
  <c r="D377" i="5"/>
  <c r="B404" i="5"/>
  <c r="E380" i="5"/>
  <c r="A404" i="5"/>
  <c r="D380" i="5"/>
  <c r="A409" i="5"/>
  <c r="D385" i="5"/>
  <c r="B398" i="5"/>
  <c r="E374" i="5"/>
  <c r="F374" i="5" s="1"/>
  <c r="E371" i="5"/>
  <c r="F371" i="5" s="1"/>
  <c r="B395" i="5"/>
  <c r="D408" i="5"/>
  <c r="A432" i="5"/>
  <c r="A407" i="5"/>
  <c r="D383" i="5"/>
  <c r="A403" i="5"/>
  <c r="D379" i="5"/>
  <c r="F381" i="5"/>
  <c r="B401" i="5"/>
  <c r="E377" i="5"/>
  <c r="E369" i="5"/>
  <c r="B393" i="5"/>
  <c r="B409" i="5"/>
  <c r="E385" i="5"/>
  <c r="A386" i="5"/>
  <c r="D362" i="5"/>
  <c r="D376" i="5"/>
  <c r="A400" i="5"/>
  <c r="D378" i="5"/>
  <c r="A402" i="5"/>
  <c r="A419" i="5"/>
  <c r="D395" i="5"/>
  <c r="F368" i="5"/>
  <c r="E405" i="5"/>
  <c r="B429" i="5"/>
  <c r="B415" i="5"/>
  <c r="E391" i="5"/>
  <c r="D406" i="5"/>
  <c r="A430" i="5"/>
  <c r="A416" i="5"/>
  <c r="D392" i="5"/>
  <c r="F367" i="5"/>
  <c r="A415" i="5"/>
  <c r="D391" i="5"/>
  <c r="B420" i="5"/>
  <c r="E396" i="5"/>
  <c r="B411" i="5"/>
  <c r="E387" i="5"/>
  <c r="E378" i="5"/>
  <c r="B402" i="5"/>
  <c r="B392" i="5"/>
  <c r="E368" i="5"/>
  <c r="C368" i="5" s="1"/>
  <c r="D399" i="5"/>
  <c r="A423" i="5"/>
  <c r="F354" i="5"/>
  <c r="B414" i="5"/>
  <c r="E390" i="5"/>
  <c r="B421" i="5"/>
  <c r="E397" i="5"/>
  <c r="B403" i="5"/>
  <c r="E379" i="5"/>
  <c r="F382" i="5"/>
  <c r="E375" i="5"/>
  <c r="C375" i="5" s="1"/>
  <c r="B399" i="5"/>
  <c r="D396" i="5"/>
  <c r="A420" i="5"/>
  <c r="E431" i="5"/>
  <c r="B455" i="5"/>
  <c r="F355" i="5"/>
  <c r="D405" i="5"/>
  <c r="A429" i="5"/>
  <c r="D370" i="5"/>
  <c r="A394" i="5"/>
  <c r="E389" i="5"/>
  <c r="B413" i="5"/>
  <c r="B418" i="5"/>
  <c r="E394" i="5"/>
  <c r="F373" i="5"/>
  <c r="B408" i="5"/>
  <c r="E384" i="5"/>
  <c r="F384" i="5" s="1"/>
  <c r="E400" i="5"/>
  <c r="B424" i="5"/>
  <c r="A422" i="5"/>
  <c r="D398" i="5"/>
  <c r="C379" i="5" l="1"/>
  <c r="F380" i="5"/>
  <c r="C380" i="5"/>
  <c r="F362" i="5"/>
  <c r="C362" i="5"/>
  <c r="F383" i="5"/>
  <c r="C383" i="5"/>
  <c r="D389" i="5"/>
  <c r="C389" i="5" s="1"/>
  <c r="A413" i="5"/>
  <c r="F363" i="5"/>
  <c r="F376" i="5"/>
  <c r="C376" i="5"/>
  <c r="C396" i="5"/>
  <c r="C371" i="5"/>
  <c r="F365" i="5"/>
  <c r="C397" i="5"/>
  <c r="C391" i="5"/>
  <c r="D387" i="5"/>
  <c r="C387" i="5" s="1"/>
  <c r="A411" i="5"/>
  <c r="F377" i="5"/>
  <c r="C377" i="5"/>
  <c r="F370" i="5"/>
  <c r="C370" i="5"/>
  <c r="F366" i="5"/>
  <c r="C384" i="5"/>
  <c r="B412" i="5"/>
  <c r="E388" i="5"/>
  <c r="F388" i="5" s="1"/>
  <c r="C378" i="5"/>
  <c r="F385" i="5"/>
  <c r="C385" i="5"/>
  <c r="C374" i="5"/>
  <c r="A414" i="5"/>
  <c r="D390" i="5"/>
  <c r="C390" i="5" s="1"/>
  <c r="F369" i="5"/>
  <c r="C369" i="5"/>
  <c r="F375" i="5"/>
  <c r="F405" i="5"/>
  <c r="C405" i="5"/>
  <c r="F406" i="5"/>
  <c r="C406" i="5"/>
  <c r="A453" i="5"/>
  <c r="D429" i="5"/>
  <c r="B416" i="5"/>
  <c r="E392" i="5"/>
  <c r="C392" i="5" s="1"/>
  <c r="A443" i="5"/>
  <c r="D419" i="5"/>
  <c r="E424" i="5"/>
  <c r="B448" i="5"/>
  <c r="B426" i="5"/>
  <c r="E402" i="5"/>
  <c r="E395" i="5"/>
  <c r="C395" i="5" s="1"/>
  <c r="B419" i="5"/>
  <c r="A425" i="5"/>
  <c r="D401" i="5"/>
  <c r="B427" i="5"/>
  <c r="E403" i="5"/>
  <c r="A440" i="5"/>
  <c r="D416" i="5"/>
  <c r="E455" i="5"/>
  <c r="B479" i="5"/>
  <c r="D430" i="5"/>
  <c r="A454" i="5"/>
  <c r="D402" i="5"/>
  <c r="A426" i="5"/>
  <c r="E401" i="5"/>
  <c r="B425" i="5"/>
  <c r="D441" i="5"/>
  <c r="A465" i="5"/>
  <c r="B432" i="5"/>
  <c r="E408" i="5"/>
  <c r="F408" i="5" s="1"/>
  <c r="B445" i="5"/>
  <c r="E421" i="5"/>
  <c r="E411" i="5"/>
  <c r="B435" i="5"/>
  <c r="F378" i="5"/>
  <c r="B422" i="5"/>
  <c r="E398" i="5"/>
  <c r="C398" i="5" s="1"/>
  <c r="E430" i="5"/>
  <c r="B454" i="5"/>
  <c r="D420" i="5"/>
  <c r="A444" i="5"/>
  <c r="D400" i="5"/>
  <c r="A424" i="5"/>
  <c r="F396" i="5"/>
  <c r="B444" i="5"/>
  <c r="E420" i="5"/>
  <c r="B439" i="5"/>
  <c r="E415" i="5"/>
  <c r="A433" i="5"/>
  <c r="D409" i="5"/>
  <c r="E418" i="5"/>
  <c r="B442" i="5"/>
  <c r="E399" i="5"/>
  <c r="C399" i="5" s="1"/>
  <c r="B423" i="5"/>
  <c r="B438" i="5"/>
  <c r="E414" i="5"/>
  <c r="E429" i="5"/>
  <c r="B453" i="5"/>
  <c r="F379" i="5"/>
  <c r="B434" i="5"/>
  <c r="E410" i="5"/>
  <c r="E413" i="5"/>
  <c r="B437" i="5"/>
  <c r="F391" i="5"/>
  <c r="A410" i="5"/>
  <c r="D386" i="5"/>
  <c r="A427" i="5"/>
  <c r="D403" i="5"/>
  <c r="A428" i="5"/>
  <c r="D404" i="5"/>
  <c r="A436" i="5"/>
  <c r="D412" i="5"/>
  <c r="F398" i="5"/>
  <c r="D423" i="5"/>
  <c r="A447" i="5"/>
  <c r="A439" i="5"/>
  <c r="D415" i="5"/>
  <c r="C415" i="5" s="1"/>
  <c r="A446" i="5"/>
  <c r="D422" i="5"/>
  <c r="D394" i="5"/>
  <c r="A418" i="5"/>
  <c r="B433" i="5"/>
  <c r="E409" i="5"/>
  <c r="A431" i="5"/>
  <c r="D407" i="5"/>
  <c r="B428" i="5"/>
  <c r="E404" i="5"/>
  <c r="F397" i="5"/>
  <c r="F395" i="5"/>
  <c r="E393" i="5"/>
  <c r="B417" i="5"/>
  <c r="A456" i="5"/>
  <c r="D432" i="5"/>
  <c r="A445" i="5"/>
  <c r="D421" i="5"/>
  <c r="F390" i="5" l="1"/>
  <c r="F392" i="5"/>
  <c r="F387" i="5"/>
  <c r="C430" i="5"/>
  <c r="F386" i="5"/>
  <c r="C386" i="5"/>
  <c r="F421" i="5"/>
  <c r="C421" i="5"/>
  <c r="C409" i="5"/>
  <c r="E412" i="5"/>
  <c r="F412" i="5" s="1"/>
  <c r="B436" i="5"/>
  <c r="F399" i="5"/>
  <c r="C408" i="5"/>
  <c r="F400" i="5"/>
  <c r="C400" i="5"/>
  <c r="F420" i="5"/>
  <c r="C420" i="5"/>
  <c r="F393" i="5"/>
  <c r="C393" i="5"/>
  <c r="C401" i="5"/>
  <c r="F404" i="5"/>
  <c r="C404" i="5"/>
  <c r="A438" i="5"/>
  <c r="D414" i="5"/>
  <c r="C414" i="5" s="1"/>
  <c r="D413" i="5"/>
  <c r="C413" i="5" s="1"/>
  <c r="A437" i="5"/>
  <c r="F413" i="5"/>
  <c r="C402" i="5"/>
  <c r="C388" i="5"/>
  <c r="A435" i="5"/>
  <c r="D411" i="5"/>
  <c r="F407" i="5"/>
  <c r="C407" i="5"/>
  <c r="F394" i="5"/>
  <c r="C394" i="5"/>
  <c r="C403" i="5"/>
  <c r="F414" i="5"/>
  <c r="F429" i="5"/>
  <c r="C429" i="5"/>
  <c r="F389" i="5"/>
  <c r="A469" i="5"/>
  <c r="D445" i="5"/>
  <c r="A455" i="5"/>
  <c r="D431" i="5"/>
  <c r="D447" i="5"/>
  <c r="A471" i="5"/>
  <c r="E437" i="5"/>
  <c r="B461" i="5"/>
  <c r="D456" i="5"/>
  <c r="A480" i="5"/>
  <c r="B457" i="5"/>
  <c r="E433" i="5"/>
  <c r="B450" i="5"/>
  <c r="E426" i="5"/>
  <c r="E417" i="5"/>
  <c r="B441" i="5"/>
  <c r="E448" i="5"/>
  <c r="B472" i="5"/>
  <c r="B463" i="5"/>
  <c r="E439" i="5"/>
  <c r="E425" i="5"/>
  <c r="B449" i="5"/>
  <c r="E453" i="5"/>
  <c r="B477" i="5"/>
  <c r="B451" i="5"/>
  <c r="E427" i="5"/>
  <c r="D418" i="5"/>
  <c r="A442" i="5"/>
  <c r="A452" i="5"/>
  <c r="D428" i="5"/>
  <c r="B468" i="5"/>
  <c r="E444" i="5"/>
  <c r="D426" i="5"/>
  <c r="A450" i="5"/>
  <c r="F401" i="5"/>
  <c r="F419" i="5"/>
  <c r="F402" i="5"/>
  <c r="A451" i="5"/>
  <c r="D427" i="5"/>
  <c r="B462" i="5"/>
  <c r="E438" i="5"/>
  <c r="E435" i="5"/>
  <c r="B459" i="5"/>
  <c r="A478" i="5"/>
  <c r="D454" i="5"/>
  <c r="E419" i="5"/>
  <c r="C419" i="5" s="1"/>
  <c r="B443" i="5"/>
  <c r="A470" i="5"/>
  <c r="D446" i="5"/>
  <c r="E423" i="5"/>
  <c r="F423" i="5" s="1"/>
  <c r="B447" i="5"/>
  <c r="D424" i="5"/>
  <c r="A448" i="5"/>
  <c r="F430" i="5"/>
  <c r="A463" i="5"/>
  <c r="D439" i="5"/>
  <c r="C439" i="5" s="1"/>
  <c r="E442" i="5"/>
  <c r="B466" i="5"/>
  <c r="D444" i="5"/>
  <c r="A468" i="5"/>
  <c r="B469" i="5"/>
  <c r="E445" i="5"/>
  <c r="F409" i="5"/>
  <c r="E454" i="5"/>
  <c r="B478" i="5"/>
  <c r="B456" i="5"/>
  <c r="E432" i="5"/>
  <c r="C432" i="5" s="1"/>
  <c r="A457" i="5"/>
  <c r="D433" i="5"/>
  <c r="D465" i="5"/>
  <c r="A489" i="5"/>
  <c r="B458" i="5"/>
  <c r="E434" i="5"/>
  <c r="A464" i="5"/>
  <c r="D440" i="5"/>
  <c r="D436" i="5"/>
  <c r="A460" i="5"/>
  <c r="B446" i="5"/>
  <c r="E422" i="5"/>
  <c r="F422" i="5" s="1"/>
  <c r="F403" i="5"/>
  <c r="A449" i="5"/>
  <c r="D425" i="5"/>
  <c r="A467" i="5"/>
  <c r="D443" i="5"/>
  <c r="B452" i="5"/>
  <c r="E428" i="5"/>
  <c r="F415" i="5"/>
  <c r="A434" i="5"/>
  <c r="D410" i="5"/>
  <c r="E479" i="5"/>
  <c r="B503" i="5"/>
  <c r="B440" i="5"/>
  <c r="E416" i="5"/>
  <c r="F416" i="5" s="1"/>
  <c r="D453" i="5"/>
  <c r="A477" i="5"/>
  <c r="C433" i="5" l="1"/>
  <c r="C412" i="5"/>
  <c r="F431" i="5"/>
  <c r="C431" i="5"/>
  <c r="F444" i="5"/>
  <c r="C444" i="5"/>
  <c r="F410" i="5"/>
  <c r="C410" i="5"/>
  <c r="E436" i="5"/>
  <c r="B460" i="5"/>
  <c r="F436" i="5"/>
  <c r="C436" i="5"/>
  <c r="F425" i="5"/>
  <c r="C425" i="5"/>
  <c r="C423" i="5"/>
  <c r="D435" i="5"/>
  <c r="A459" i="5"/>
  <c r="C445" i="5"/>
  <c r="F428" i="5"/>
  <c r="C428" i="5"/>
  <c r="F417" i="5"/>
  <c r="C417" i="5"/>
  <c r="F426" i="5"/>
  <c r="C426" i="5"/>
  <c r="C416" i="5"/>
  <c r="C411" i="5"/>
  <c r="F411" i="5"/>
  <c r="F454" i="5"/>
  <c r="C454" i="5"/>
  <c r="F453" i="5"/>
  <c r="C453" i="5"/>
  <c r="C443" i="5"/>
  <c r="F432" i="5"/>
  <c r="F424" i="5"/>
  <c r="C424" i="5"/>
  <c r="C422" i="5"/>
  <c r="A461" i="5"/>
  <c r="D437" i="5"/>
  <c r="C437" i="5" s="1"/>
  <c r="F427" i="5"/>
  <c r="C427" i="5"/>
  <c r="F418" i="5"/>
  <c r="C418" i="5"/>
  <c r="F437" i="5"/>
  <c r="D438" i="5"/>
  <c r="C438" i="5" s="1"/>
  <c r="A462" i="5"/>
  <c r="B464" i="5"/>
  <c r="E440" i="5"/>
  <c r="F440" i="5" s="1"/>
  <c r="A491" i="5"/>
  <c r="D467" i="5"/>
  <c r="B486" i="5"/>
  <c r="E462" i="5"/>
  <c r="B482" i="5"/>
  <c r="E458" i="5"/>
  <c r="E447" i="5"/>
  <c r="F447" i="5" s="1"/>
  <c r="B471" i="5"/>
  <c r="A475" i="5"/>
  <c r="D451" i="5"/>
  <c r="B493" i="5"/>
  <c r="E469" i="5"/>
  <c r="B487" i="5"/>
  <c r="E463" i="5"/>
  <c r="E472" i="5"/>
  <c r="B496" i="5"/>
  <c r="A458" i="5"/>
  <c r="D434" i="5"/>
  <c r="D460" i="5"/>
  <c r="A484" i="5"/>
  <c r="B490" i="5"/>
  <c r="E466" i="5"/>
  <c r="D471" i="5"/>
  <c r="A495" i="5"/>
  <c r="B480" i="5"/>
  <c r="E456" i="5"/>
  <c r="F456" i="5" s="1"/>
  <c r="D450" i="5"/>
  <c r="A474" i="5"/>
  <c r="B475" i="5"/>
  <c r="E451" i="5"/>
  <c r="E441" i="5"/>
  <c r="B465" i="5"/>
  <c r="A476" i="5"/>
  <c r="D452" i="5"/>
  <c r="B481" i="5"/>
  <c r="E457" i="5"/>
  <c r="A473" i="5"/>
  <c r="D449" i="5"/>
  <c r="C449" i="5" s="1"/>
  <c r="F433" i="5"/>
  <c r="B470" i="5"/>
  <c r="E446" i="5"/>
  <c r="C446" i="5" s="1"/>
  <c r="A481" i="5"/>
  <c r="D457" i="5"/>
  <c r="E443" i="5"/>
  <c r="F443" i="5" s="1"/>
  <c r="B467" i="5"/>
  <c r="E478" i="5"/>
  <c r="B502" i="5"/>
  <c r="F439" i="5"/>
  <c r="D478" i="5"/>
  <c r="A502" i="5"/>
  <c r="D477" i="5"/>
  <c r="A501" i="5"/>
  <c r="B476" i="5"/>
  <c r="E452" i="5"/>
  <c r="A487" i="5"/>
  <c r="D463" i="5"/>
  <c r="E459" i="5"/>
  <c r="B483" i="5"/>
  <c r="A479" i="5"/>
  <c r="D455" i="5"/>
  <c r="E449" i="5"/>
  <c r="B473" i="5"/>
  <c r="D489" i="5"/>
  <c r="A513" i="5"/>
  <c r="D442" i="5"/>
  <c r="A466" i="5"/>
  <c r="D480" i="5"/>
  <c r="A504" i="5"/>
  <c r="E503" i="5"/>
  <c r="B527" i="5"/>
  <c r="D468" i="5"/>
  <c r="A492" i="5"/>
  <c r="A494" i="5"/>
  <c r="D470" i="5"/>
  <c r="E461" i="5"/>
  <c r="B485" i="5"/>
  <c r="E477" i="5"/>
  <c r="B501" i="5"/>
  <c r="B474" i="5"/>
  <c r="E450" i="5"/>
  <c r="F445" i="5"/>
  <c r="A488" i="5"/>
  <c r="D464" i="5"/>
  <c r="D448" i="5"/>
  <c r="A472" i="5"/>
  <c r="B492" i="5"/>
  <c r="E468" i="5"/>
  <c r="A493" i="5"/>
  <c r="D469" i="5"/>
  <c r="C452" i="5" l="1"/>
  <c r="C451" i="5"/>
  <c r="F446" i="5"/>
  <c r="C440" i="5"/>
  <c r="F477" i="5"/>
  <c r="C477" i="5"/>
  <c r="F457" i="5"/>
  <c r="C457" i="5"/>
  <c r="F441" i="5"/>
  <c r="C441" i="5"/>
  <c r="F460" i="5"/>
  <c r="C460" i="5"/>
  <c r="D461" i="5"/>
  <c r="C461" i="5" s="1"/>
  <c r="A485" i="5"/>
  <c r="C468" i="5"/>
  <c r="F434" i="5"/>
  <c r="C434" i="5"/>
  <c r="C447" i="5"/>
  <c r="A483" i="5"/>
  <c r="D459" i="5"/>
  <c r="C459" i="5" s="1"/>
  <c r="F463" i="5"/>
  <c r="C463" i="5"/>
  <c r="F442" i="5"/>
  <c r="C442" i="5"/>
  <c r="B484" i="5"/>
  <c r="E460" i="5"/>
  <c r="F448" i="5"/>
  <c r="C448" i="5"/>
  <c r="C435" i="5"/>
  <c r="F435" i="5"/>
  <c r="F455" i="5"/>
  <c r="C455" i="5"/>
  <c r="C456" i="5"/>
  <c r="F469" i="5"/>
  <c r="C469" i="5"/>
  <c r="F478" i="5"/>
  <c r="C478" i="5"/>
  <c r="C450" i="5"/>
  <c r="D462" i="5"/>
  <c r="C462" i="5" s="1"/>
  <c r="A486" i="5"/>
  <c r="F438" i="5"/>
  <c r="E501" i="5"/>
  <c r="B525" i="5"/>
  <c r="A517" i="5"/>
  <c r="D493" i="5"/>
  <c r="A503" i="5"/>
  <c r="D479" i="5"/>
  <c r="B494" i="5"/>
  <c r="E470" i="5"/>
  <c r="F470" i="5" s="1"/>
  <c r="A482" i="5"/>
  <c r="D458" i="5"/>
  <c r="B516" i="5"/>
  <c r="E492" i="5"/>
  <c r="E485" i="5"/>
  <c r="B509" i="5"/>
  <c r="D466" i="5"/>
  <c r="A490" i="5"/>
  <c r="B507" i="5"/>
  <c r="E483" i="5"/>
  <c r="F450" i="5"/>
  <c r="D472" i="5"/>
  <c r="A496" i="5"/>
  <c r="E502" i="5"/>
  <c r="B526" i="5"/>
  <c r="B504" i="5"/>
  <c r="E480" i="5"/>
  <c r="F480" i="5" s="1"/>
  <c r="B506" i="5"/>
  <c r="E482" i="5"/>
  <c r="A511" i="5"/>
  <c r="D487" i="5"/>
  <c r="D495" i="5"/>
  <c r="A519" i="5"/>
  <c r="D492" i="5"/>
  <c r="A516" i="5"/>
  <c r="B510" i="5"/>
  <c r="E486" i="5"/>
  <c r="F468" i="5"/>
  <c r="B500" i="5"/>
  <c r="E476" i="5"/>
  <c r="E467" i="5"/>
  <c r="F467" i="5" s="1"/>
  <c r="B491" i="5"/>
  <c r="A500" i="5"/>
  <c r="D476" i="5"/>
  <c r="B511" i="5"/>
  <c r="E487" i="5"/>
  <c r="E473" i="5"/>
  <c r="B497" i="5"/>
  <c r="B489" i="5"/>
  <c r="E465" i="5"/>
  <c r="D484" i="5"/>
  <c r="A508" i="5"/>
  <c r="B517" i="5"/>
  <c r="E493" i="5"/>
  <c r="B498" i="5"/>
  <c r="E474" i="5"/>
  <c r="E527" i="5"/>
  <c r="B551" i="5"/>
  <c r="A505" i="5"/>
  <c r="D481" i="5"/>
  <c r="B488" i="5"/>
  <c r="E464" i="5"/>
  <c r="C464" i="5" s="1"/>
  <c r="F451" i="5"/>
  <c r="D504" i="5"/>
  <c r="A528" i="5"/>
  <c r="D502" i="5"/>
  <c r="A526" i="5"/>
  <c r="B499" i="5"/>
  <c r="E475" i="5"/>
  <c r="A499" i="5"/>
  <c r="D475" i="5"/>
  <c r="D474" i="5"/>
  <c r="C474" i="5" s="1"/>
  <c r="A498" i="5"/>
  <c r="E471" i="5"/>
  <c r="C471" i="5" s="1"/>
  <c r="B495" i="5"/>
  <c r="F449" i="5"/>
  <c r="E496" i="5"/>
  <c r="B520" i="5"/>
  <c r="A497" i="5"/>
  <c r="D473" i="5"/>
  <c r="D513" i="5"/>
  <c r="A537" i="5"/>
  <c r="F464" i="5"/>
  <c r="A518" i="5"/>
  <c r="D494" i="5"/>
  <c r="B505" i="5"/>
  <c r="E481" i="5"/>
  <c r="A512" i="5"/>
  <c r="D488" i="5"/>
  <c r="F452" i="5"/>
  <c r="D501" i="5"/>
  <c r="A525" i="5"/>
  <c r="E490" i="5"/>
  <c r="B514" i="5"/>
  <c r="A515" i="5"/>
  <c r="D491" i="5"/>
  <c r="F459" i="5" l="1"/>
  <c r="F479" i="5"/>
  <c r="C479" i="5"/>
  <c r="F487" i="5"/>
  <c r="C487" i="5"/>
  <c r="D486" i="5"/>
  <c r="C486" i="5" s="1"/>
  <c r="A510" i="5"/>
  <c r="F466" i="5"/>
  <c r="C466" i="5"/>
  <c r="F462" i="5"/>
  <c r="F501" i="5"/>
  <c r="C501" i="5"/>
  <c r="F473" i="5"/>
  <c r="C473" i="5"/>
  <c r="C504" i="5"/>
  <c r="F471" i="5"/>
  <c r="F458" i="5"/>
  <c r="C458" i="5"/>
  <c r="C467" i="5"/>
  <c r="F461" i="5"/>
  <c r="C493" i="5"/>
  <c r="F475" i="5"/>
  <c r="C475" i="5"/>
  <c r="A507" i="5"/>
  <c r="D483" i="5"/>
  <c r="F502" i="5"/>
  <c r="C502" i="5"/>
  <c r="F476" i="5"/>
  <c r="C476" i="5"/>
  <c r="C480" i="5"/>
  <c r="C470" i="5"/>
  <c r="F465" i="5"/>
  <c r="C465" i="5"/>
  <c r="F481" i="5"/>
  <c r="C481" i="5"/>
  <c r="F492" i="5"/>
  <c r="C492" i="5"/>
  <c r="F472" i="5"/>
  <c r="C472" i="5"/>
  <c r="B508" i="5"/>
  <c r="E484" i="5"/>
  <c r="F484" i="5" s="1"/>
  <c r="A509" i="5"/>
  <c r="D485" i="5"/>
  <c r="C485" i="5" s="1"/>
  <c r="B540" i="5"/>
  <c r="E516" i="5"/>
  <c r="D528" i="5"/>
  <c r="A552" i="5"/>
  <c r="B522" i="5"/>
  <c r="E498" i="5"/>
  <c r="A506" i="5"/>
  <c r="D482" i="5"/>
  <c r="B541" i="5"/>
  <c r="E517" i="5"/>
  <c r="E491" i="5"/>
  <c r="F491" i="5" s="1"/>
  <c r="B515" i="5"/>
  <c r="D519" i="5"/>
  <c r="A543" i="5"/>
  <c r="D537" i="5"/>
  <c r="A561" i="5"/>
  <c r="B524" i="5"/>
  <c r="E500" i="5"/>
  <c r="A535" i="5"/>
  <c r="D511" i="5"/>
  <c r="E507" i="5"/>
  <c r="B531" i="5"/>
  <c r="A527" i="5"/>
  <c r="D503" i="5"/>
  <c r="A536" i="5"/>
  <c r="D512" i="5"/>
  <c r="B512" i="5"/>
  <c r="E488" i="5"/>
  <c r="F488" i="5" s="1"/>
  <c r="E489" i="5"/>
  <c r="B513" i="5"/>
  <c r="D490" i="5"/>
  <c r="A514" i="5"/>
  <c r="F493" i="5"/>
  <c r="A540" i="5"/>
  <c r="D516" i="5"/>
  <c r="C516" i="5" s="1"/>
  <c r="F495" i="5"/>
  <c r="B518" i="5"/>
  <c r="E494" i="5"/>
  <c r="F494" i="5" s="1"/>
  <c r="F474" i="5"/>
  <c r="A523" i="5"/>
  <c r="D499" i="5"/>
  <c r="E497" i="5"/>
  <c r="B521" i="5"/>
  <c r="A541" i="5"/>
  <c r="D517" i="5"/>
  <c r="A529" i="5"/>
  <c r="D505" i="5"/>
  <c r="B530" i="5"/>
  <c r="E506" i="5"/>
  <c r="E509" i="5"/>
  <c r="B533" i="5"/>
  <c r="E525" i="5"/>
  <c r="B549" i="5"/>
  <c r="E514" i="5"/>
  <c r="B538" i="5"/>
  <c r="B535" i="5"/>
  <c r="E511" i="5"/>
  <c r="B550" i="5"/>
  <c r="E526" i="5"/>
  <c r="D525" i="5"/>
  <c r="A549" i="5"/>
  <c r="A542" i="5"/>
  <c r="D518" i="5"/>
  <c r="E495" i="5"/>
  <c r="C495" i="5" s="1"/>
  <c r="B519" i="5"/>
  <c r="A524" i="5"/>
  <c r="D500" i="5"/>
  <c r="D496" i="5"/>
  <c r="A520" i="5"/>
  <c r="D498" i="5"/>
  <c r="A522" i="5"/>
  <c r="D508" i="5"/>
  <c r="A532" i="5"/>
  <c r="B529" i="5"/>
  <c r="E505" i="5"/>
  <c r="A521" i="5"/>
  <c r="D497" i="5"/>
  <c r="B523" i="5"/>
  <c r="E499" i="5"/>
  <c r="E551" i="5"/>
  <c r="B575" i="5"/>
  <c r="A539" i="5"/>
  <c r="D515" i="5"/>
  <c r="E520" i="5"/>
  <c r="B544" i="5"/>
  <c r="A550" i="5"/>
  <c r="D526" i="5"/>
  <c r="B534" i="5"/>
  <c r="E510" i="5"/>
  <c r="B528" i="5"/>
  <c r="E504" i="5"/>
  <c r="F504" i="5" s="1"/>
  <c r="C484" i="5" l="1"/>
  <c r="C499" i="5"/>
  <c r="C491" i="5"/>
  <c r="F485" i="5"/>
  <c r="C488" i="5"/>
  <c r="F511" i="5"/>
  <c r="C511" i="5"/>
  <c r="B532" i="5"/>
  <c r="E508" i="5"/>
  <c r="F508" i="5" s="1"/>
  <c r="F482" i="5"/>
  <c r="C482" i="5"/>
  <c r="F525" i="5"/>
  <c r="C525" i="5"/>
  <c r="C483" i="5"/>
  <c r="F483" i="5"/>
  <c r="F498" i="5"/>
  <c r="C498" i="5"/>
  <c r="C500" i="5"/>
  <c r="F503" i="5"/>
  <c r="C503" i="5"/>
  <c r="F517" i="5"/>
  <c r="C517" i="5"/>
  <c r="F496" i="5"/>
  <c r="C496" i="5"/>
  <c r="C494" i="5"/>
  <c r="F489" i="5"/>
  <c r="C489" i="5"/>
  <c r="A534" i="5"/>
  <c r="D510" i="5"/>
  <c r="C510" i="5" s="1"/>
  <c r="C526" i="5"/>
  <c r="F497" i="5"/>
  <c r="C497" i="5"/>
  <c r="D509" i="5"/>
  <c r="C509" i="5" s="1"/>
  <c r="A533" i="5"/>
  <c r="F505" i="5"/>
  <c r="C505" i="5"/>
  <c r="A531" i="5"/>
  <c r="D507" i="5"/>
  <c r="F490" i="5"/>
  <c r="C490" i="5"/>
  <c r="F486" i="5"/>
  <c r="B542" i="5"/>
  <c r="E518" i="5"/>
  <c r="F518" i="5" s="1"/>
  <c r="A553" i="5"/>
  <c r="D529" i="5"/>
  <c r="B537" i="5"/>
  <c r="E513" i="5"/>
  <c r="B552" i="5"/>
  <c r="E528" i="5"/>
  <c r="F528" i="5" s="1"/>
  <c r="D520" i="5"/>
  <c r="A544" i="5"/>
  <c r="B548" i="5"/>
  <c r="E524" i="5"/>
  <c r="B565" i="5"/>
  <c r="E541" i="5"/>
  <c r="B558" i="5"/>
  <c r="E534" i="5"/>
  <c r="B547" i="5"/>
  <c r="E523" i="5"/>
  <c r="B536" i="5"/>
  <c r="E512" i="5"/>
  <c r="F512" i="5" s="1"/>
  <c r="D561" i="5"/>
  <c r="A585" i="5"/>
  <c r="A548" i="5"/>
  <c r="D524" i="5"/>
  <c r="F516" i="5"/>
  <c r="A530" i="5"/>
  <c r="D506" i="5"/>
  <c r="A574" i="5"/>
  <c r="D550" i="5"/>
  <c r="A545" i="5"/>
  <c r="D521" i="5"/>
  <c r="E519" i="5"/>
  <c r="F519" i="5" s="1"/>
  <c r="B543" i="5"/>
  <c r="E549" i="5"/>
  <c r="B573" i="5"/>
  <c r="D540" i="5"/>
  <c r="A564" i="5"/>
  <c r="E544" i="5"/>
  <c r="B568" i="5"/>
  <c r="F499" i="5"/>
  <c r="A560" i="5"/>
  <c r="D536" i="5"/>
  <c r="B546" i="5"/>
  <c r="E522" i="5"/>
  <c r="A563" i="5"/>
  <c r="D539" i="5"/>
  <c r="E575" i="5"/>
  <c r="B599" i="5"/>
  <c r="E550" i="5"/>
  <c r="B574" i="5"/>
  <c r="A559" i="5"/>
  <c r="D535" i="5"/>
  <c r="B559" i="5"/>
  <c r="E535" i="5"/>
  <c r="A565" i="5"/>
  <c r="D541" i="5"/>
  <c r="F500" i="5"/>
  <c r="E538" i="5"/>
  <c r="B562" i="5"/>
  <c r="F526" i="5"/>
  <c r="E521" i="5"/>
  <c r="B545" i="5"/>
  <c r="B553" i="5"/>
  <c r="E529" i="5"/>
  <c r="E533" i="5"/>
  <c r="B557" i="5"/>
  <c r="A547" i="5"/>
  <c r="D523" i="5"/>
  <c r="C523" i="5" s="1"/>
  <c r="D552" i="5"/>
  <c r="A576" i="5"/>
  <c r="A566" i="5"/>
  <c r="D542" i="5"/>
  <c r="D514" i="5"/>
  <c r="A538" i="5"/>
  <c r="A551" i="5"/>
  <c r="D527" i="5"/>
  <c r="A573" i="5"/>
  <c r="D549" i="5"/>
  <c r="E531" i="5"/>
  <c r="B555" i="5"/>
  <c r="D543" i="5"/>
  <c r="A567" i="5"/>
  <c r="D522" i="5"/>
  <c r="A546" i="5"/>
  <c r="E515" i="5"/>
  <c r="C515" i="5" s="1"/>
  <c r="B539" i="5"/>
  <c r="D532" i="5"/>
  <c r="A556" i="5"/>
  <c r="B554" i="5"/>
  <c r="E530" i="5"/>
  <c r="B564" i="5"/>
  <c r="E540" i="5"/>
  <c r="C518" i="5" l="1"/>
  <c r="F515" i="5"/>
  <c r="C541" i="5"/>
  <c r="C519" i="5"/>
  <c r="C542" i="5"/>
  <c r="F550" i="5"/>
  <c r="C550" i="5"/>
  <c r="A555" i="5"/>
  <c r="D531" i="5"/>
  <c r="C531" i="5" s="1"/>
  <c r="F549" i="5"/>
  <c r="C549" i="5"/>
  <c r="C539" i="5"/>
  <c r="F527" i="5"/>
  <c r="C527" i="5"/>
  <c r="F522" i="5"/>
  <c r="C522" i="5"/>
  <c r="C535" i="5"/>
  <c r="F513" i="5"/>
  <c r="C513" i="5"/>
  <c r="F506" i="5"/>
  <c r="C506" i="5"/>
  <c r="F521" i="5"/>
  <c r="C521" i="5"/>
  <c r="A558" i="5"/>
  <c r="D534" i="5"/>
  <c r="C534" i="5" s="1"/>
  <c r="C529" i="5"/>
  <c r="C508" i="5"/>
  <c r="B556" i="5"/>
  <c r="E532" i="5"/>
  <c r="F532" i="5" s="1"/>
  <c r="C512" i="5"/>
  <c r="F514" i="5"/>
  <c r="C514" i="5"/>
  <c r="C507" i="5"/>
  <c r="F507" i="5"/>
  <c r="A557" i="5"/>
  <c r="D533" i="5"/>
  <c r="C533" i="5" s="1"/>
  <c r="F510" i="5"/>
  <c r="F520" i="5"/>
  <c r="C520" i="5"/>
  <c r="F534" i="5"/>
  <c r="F540" i="5"/>
  <c r="C540" i="5"/>
  <c r="F524" i="5"/>
  <c r="C524" i="5"/>
  <c r="F509" i="5"/>
  <c r="C528" i="5"/>
  <c r="A590" i="5"/>
  <c r="D566" i="5"/>
  <c r="A583" i="5"/>
  <c r="D559" i="5"/>
  <c r="D574" i="5"/>
  <c r="A598" i="5"/>
  <c r="E545" i="5"/>
  <c r="B569" i="5"/>
  <c r="B576" i="5"/>
  <c r="E552" i="5"/>
  <c r="C552" i="5" s="1"/>
  <c r="D576" i="5"/>
  <c r="A600" i="5"/>
  <c r="A554" i="5"/>
  <c r="D530" i="5"/>
  <c r="B582" i="5"/>
  <c r="E558" i="5"/>
  <c r="D567" i="5"/>
  <c r="A591" i="5"/>
  <c r="A569" i="5"/>
  <c r="D545" i="5"/>
  <c r="C545" i="5" s="1"/>
  <c r="B578" i="5"/>
  <c r="E554" i="5"/>
  <c r="D573" i="5"/>
  <c r="A597" i="5"/>
  <c r="E599" i="5"/>
  <c r="B623" i="5"/>
  <c r="E562" i="5"/>
  <c r="B586" i="5"/>
  <c r="B589" i="5"/>
  <c r="E565" i="5"/>
  <c r="B597" i="5"/>
  <c r="E573" i="5"/>
  <c r="F523" i="5"/>
  <c r="A587" i="5"/>
  <c r="D563" i="5"/>
  <c r="A572" i="5"/>
  <c r="D548" i="5"/>
  <c r="B572" i="5"/>
  <c r="E548" i="5"/>
  <c r="B588" i="5"/>
  <c r="E564" i="5"/>
  <c r="D546" i="5"/>
  <c r="A570" i="5"/>
  <c r="D538" i="5"/>
  <c r="A562" i="5"/>
  <c r="E557" i="5"/>
  <c r="B581" i="5"/>
  <c r="A589" i="5"/>
  <c r="D565" i="5"/>
  <c r="B570" i="5"/>
  <c r="E546" i="5"/>
  <c r="F542" i="5"/>
  <c r="B583" i="5"/>
  <c r="E559" i="5"/>
  <c r="A584" i="5"/>
  <c r="D560" i="5"/>
  <c r="B560" i="5"/>
  <c r="E536" i="5"/>
  <c r="F536" i="5" s="1"/>
  <c r="D544" i="5"/>
  <c r="A568" i="5"/>
  <c r="F535" i="5"/>
  <c r="E555" i="5"/>
  <c r="B579" i="5"/>
  <c r="B577" i="5"/>
  <c r="E553" i="5"/>
  <c r="E568" i="5"/>
  <c r="B592" i="5"/>
  <c r="B571" i="5"/>
  <c r="E547" i="5"/>
  <c r="E574" i="5"/>
  <c r="B598" i="5"/>
  <c r="D556" i="5"/>
  <c r="A580" i="5"/>
  <c r="D564" i="5"/>
  <c r="A588" i="5"/>
  <c r="E537" i="5"/>
  <c r="B561" i="5"/>
  <c r="F529" i="5"/>
  <c r="E539" i="5"/>
  <c r="F539" i="5" s="1"/>
  <c r="B563" i="5"/>
  <c r="A577" i="5"/>
  <c r="D553" i="5"/>
  <c r="A575" i="5"/>
  <c r="D551" i="5"/>
  <c r="A571" i="5"/>
  <c r="D547" i="5"/>
  <c r="F541" i="5"/>
  <c r="E543" i="5"/>
  <c r="F543" i="5" s="1"/>
  <c r="B567" i="5"/>
  <c r="D585" i="5"/>
  <c r="A609" i="5"/>
  <c r="B566" i="5"/>
  <c r="E542" i="5"/>
  <c r="C559" i="5" l="1"/>
  <c r="F531" i="5"/>
  <c r="F544" i="5"/>
  <c r="C544" i="5"/>
  <c r="C565" i="5"/>
  <c r="C548" i="5"/>
  <c r="E556" i="5"/>
  <c r="C556" i="5" s="1"/>
  <c r="B580" i="5"/>
  <c r="C564" i="5"/>
  <c r="D555" i="5"/>
  <c r="C555" i="5" s="1"/>
  <c r="A579" i="5"/>
  <c r="F533" i="5"/>
  <c r="F537" i="5"/>
  <c r="C537" i="5"/>
  <c r="F547" i="5"/>
  <c r="C547" i="5"/>
  <c r="F574" i="5"/>
  <c r="C574" i="5"/>
  <c r="C560" i="5"/>
  <c r="F552" i="5"/>
  <c r="C543" i="5"/>
  <c r="C536" i="5"/>
  <c r="C532" i="5"/>
  <c r="F551" i="5"/>
  <c r="C551" i="5"/>
  <c r="F530" i="5"/>
  <c r="C530" i="5"/>
  <c r="F546" i="5"/>
  <c r="C546" i="5"/>
  <c r="F556" i="5"/>
  <c r="C553" i="5"/>
  <c r="F538" i="5"/>
  <c r="C538" i="5"/>
  <c r="C573" i="5"/>
  <c r="A581" i="5"/>
  <c r="D557" i="5"/>
  <c r="C557" i="5" s="1"/>
  <c r="D558" i="5"/>
  <c r="C558" i="5" s="1"/>
  <c r="A582" i="5"/>
  <c r="D609" i="5"/>
  <c r="A633" i="5"/>
  <c r="D597" i="5"/>
  <c r="A621" i="5"/>
  <c r="F559" i="5"/>
  <c r="D588" i="5"/>
  <c r="A612" i="5"/>
  <c r="B606" i="5"/>
  <c r="E582" i="5"/>
  <c r="A607" i="5"/>
  <c r="D583" i="5"/>
  <c r="F564" i="5"/>
  <c r="B612" i="5"/>
  <c r="E588" i="5"/>
  <c r="B602" i="5"/>
  <c r="E578" i="5"/>
  <c r="E563" i="5"/>
  <c r="C563" i="5" s="1"/>
  <c r="B587" i="5"/>
  <c r="B603" i="5"/>
  <c r="E579" i="5"/>
  <c r="A595" i="5"/>
  <c r="D571" i="5"/>
  <c r="D580" i="5"/>
  <c r="A604" i="5"/>
  <c r="B613" i="5"/>
  <c r="E589" i="5"/>
  <c r="A578" i="5"/>
  <c r="D554" i="5"/>
  <c r="F548" i="5"/>
  <c r="A593" i="5"/>
  <c r="D569" i="5"/>
  <c r="A614" i="5"/>
  <c r="D590" i="5"/>
  <c r="B590" i="5"/>
  <c r="E566" i="5"/>
  <c r="C566" i="5" s="1"/>
  <c r="B595" i="5"/>
  <c r="E571" i="5"/>
  <c r="B647" i="5"/>
  <c r="E623" i="5"/>
  <c r="D598" i="5"/>
  <c r="A622" i="5"/>
  <c r="D570" i="5"/>
  <c r="A594" i="5"/>
  <c r="B601" i="5"/>
  <c r="E577" i="5"/>
  <c r="F573" i="5"/>
  <c r="F545" i="5"/>
  <c r="F566" i="5"/>
  <c r="A599" i="5"/>
  <c r="D575" i="5"/>
  <c r="E598" i="5"/>
  <c r="B622" i="5"/>
  <c r="F565" i="5"/>
  <c r="F553" i="5"/>
  <c r="A613" i="5"/>
  <c r="D589" i="5"/>
  <c r="A596" i="5"/>
  <c r="D572" i="5"/>
  <c r="D591" i="5"/>
  <c r="A615" i="5"/>
  <c r="A611" i="5"/>
  <c r="D587" i="5"/>
  <c r="E569" i="5"/>
  <c r="B593" i="5"/>
  <c r="B616" i="5"/>
  <c r="E592" i="5"/>
  <c r="A608" i="5"/>
  <c r="D584" i="5"/>
  <c r="D562" i="5"/>
  <c r="A586" i="5"/>
  <c r="E567" i="5"/>
  <c r="F567" i="5" s="1"/>
  <c r="B591" i="5"/>
  <c r="B585" i="5"/>
  <c r="E561" i="5"/>
  <c r="E583" i="5"/>
  <c r="B607" i="5"/>
  <c r="E597" i="5"/>
  <c r="B621" i="5"/>
  <c r="D568" i="5"/>
  <c r="A592" i="5"/>
  <c r="B594" i="5"/>
  <c r="E570" i="5"/>
  <c r="B596" i="5"/>
  <c r="E572" i="5"/>
  <c r="E586" i="5"/>
  <c r="B610" i="5"/>
  <c r="D600" i="5"/>
  <c r="A624" i="5"/>
  <c r="A601" i="5"/>
  <c r="D577" i="5"/>
  <c r="B584" i="5"/>
  <c r="E560" i="5"/>
  <c r="F560" i="5" s="1"/>
  <c r="E581" i="5"/>
  <c r="B605" i="5"/>
  <c r="B600" i="5"/>
  <c r="E576" i="5"/>
  <c r="F576" i="5" s="1"/>
  <c r="C597" i="5" l="1"/>
  <c r="F557" i="5"/>
  <c r="F563" i="5"/>
  <c r="C583" i="5"/>
  <c r="C569" i="5"/>
  <c r="C576" i="5"/>
  <c r="D582" i="5"/>
  <c r="C582" i="5" s="1"/>
  <c r="A606" i="5"/>
  <c r="F568" i="5"/>
  <c r="C568" i="5"/>
  <c r="F582" i="5"/>
  <c r="C571" i="5"/>
  <c r="E580" i="5"/>
  <c r="C580" i="5" s="1"/>
  <c r="B604" i="5"/>
  <c r="C570" i="5"/>
  <c r="D579" i="5"/>
  <c r="A603" i="5"/>
  <c r="F562" i="5"/>
  <c r="C562" i="5"/>
  <c r="F572" i="5"/>
  <c r="C572" i="5"/>
  <c r="D581" i="5"/>
  <c r="C581" i="5" s="1"/>
  <c r="A605" i="5"/>
  <c r="C589" i="5"/>
  <c r="F561" i="5"/>
  <c r="C561" i="5"/>
  <c r="F598" i="5"/>
  <c r="C598" i="5"/>
  <c r="F554" i="5"/>
  <c r="C554" i="5"/>
  <c r="F558" i="5"/>
  <c r="F575" i="5"/>
  <c r="C575" i="5"/>
  <c r="F588" i="5"/>
  <c r="C588" i="5"/>
  <c r="F555" i="5"/>
  <c r="F577" i="5"/>
  <c r="C577" i="5"/>
  <c r="C567" i="5"/>
  <c r="D612" i="5"/>
  <c r="A636" i="5"/>
  <c r="A616" i="5"/>
  <c r="D592" i="5"/>
  <c r="B608" i="5"/>
  <c r="E584" i="5"/>
  <c r="F584" i="5" s="1"/>
  <c r="A632" i="5"/>
  <c r="D608" i="5"/>
  <c r="D604" i="5"/>
  <c r="A628" i="5"/>
  <c r="E621" i="5"/>
  <c r="B645" i="5"/>
  <c r="A620" i="5"/>
  <c r="D596" i="5"/>
  <c r="B614" i="5"/>
  <c r="E590" i="5"/>
  <c r="C590" i="5" s="1"/>
  <c r="B636" i="5"/>
  <c r="E612" i="5"/>
  <c r="D621" i="5"/>
  <c r="A645" i="5"/>
  <c r="A625" i="5"/>
  <c r="D601" i="5"/>
  <c r="E616" i="5"/>
  <c r="B640" i="5"/>
  <c r="F589" i="5"/>
  <c r="B625" i="5"/>
  <c r="E601" i="5"/>
  <c r="F590" i="5"/>
  <c r="F571" i="5"/>
  <c r="F597" i="5"/>
  <c r="B629" i="5"/>
  <c r="E605" i="5"/>
  <c r="D586" i="5"/>
  <c r="A610" i="5"/>
  <c r="A602" i="5"/>
  <c r="D578" i="5"/>
  <c r="E585" i="5"/>
  <c r="B609" i="5"/>
  <c r="A635" i="5"/>
  <c r="D611" i="5"/>
  <c r="B646" i="5"/>
  <c r="E622" i="5"/>
  <c r="A617" i="5"/>
  <c r="D593" i="5"/>
  <c r="E587" i="5"/>
  <c r="F587" i="5" s="1"/>
  <c r="B611" i="5"/>
  <c r="B620" i="5"/>
  <c r="E596" i="5"/>
  <c r="D615" i="5"/>
  <c r="A639" i="5"/>
  <c r="A623" i="5"/>
  <c r="D599" i="5"/>
  <c r="E647" i="5"/>
  <c r="B671" i="5"/>
  <c r="B618" i="5"/>
  <c r="E594" i="5"/>
  <c r="B619" i="5"/>
  <c r="E595" i="5"/>
  <c r="B637" i="5"/>
  <c r="E613" i="5"/>
  <c r="B626" i="5"/>
  <c r="E602" i="5"/>
  <c r="D624" i="5"/>
  <c r="A648" i="5"/>
  <c r="B631" i="5"/>
  <c r="E607" i="5"/>
  <c r="E593" i="5"/>
  <c r="B617" i="5"/>
  <c r="A637" i="5"/>
  <c r="D613" i="5"/>
  <c r="A618" i="5"/>
  <c r="D594" i="5"/>
  <c r="A638" i="5"/>
  <c r="D614" i="5"/>
  <c r="A619" i="5"/>
  <c r="D595" i="5"/>
  <c r="F570" i="5"/>
  <c r="F583" i="5"/>
  <c r="D633" i="5"/>
  <c r="A657" i="5"/>
  <c r="B624" i="5"/>
  <c r="E600" i="5"/>
  <c r="F600" i="5" s="1"/>
  <c r="E610" i="5"/>
  <c r="B634" i="5"/>
  <c r="D622" i="5"/>
  <c r="A646" i="5"/>
  <c r="F569" i="5"/>
  <c r="E603" i="5"/>
  <c r="B627" i="5"/>
  <c r="A631" i="5"/>
  <c r="D607" i="5"/>
  <c r="E591" i="5"/>
  <c r="F591" i="5" s="1"/>
  <c r="B615" i="5"/>
  <c r="B630" i="5"/>
  <c r="E606" i="5"/>
  <c r="C622" i="5" l="1"/>
  <c r="F586" i="5"/>
  <c r="C586" i="5"/>
  <c r="C579" i="5"/>
  <c r="F579" i="5"/>
  <c r="C596" i="5"/>
  <c r="C595" i="5"/>
  <c r="F599" i="5"/>
  <c r="C599" i="5"/>
  <c r="C593" i="5"/>
  <c r="C601" i="5"/>
  <c r="C587" i="5"/>
  <c r="C613" i="5"/>
  <c r="F585" i="5"/>
  <c r="C585" i="5"/>
  <c r="E604" i="5"/>
  <c r="F604" i="5" s="1"/>
  <c r="B628" i="5"/>
  <c r="F580" i="5"/>
  <c r="C591" i="5"/>
  <c r="F581" i="5"/>
  <c r="D605" i="5"/>
  <c r="C605" i="5" s="1"/>
  <c r="A629" i="5"/>
  <c r="F592" i="5"/>
  <c r="C592" i="5"/>
  <c r="F578" i="5"/>
  <c r="C578" i="5"/>
  <c r="C608" i="5"/>
  <c r="C584" i="5"/>
  <c r="A630" i="5"/>
  <c r="D606" i="5"/>
  <c r="C606" i="5" s="1"/>
  <c r="F594" i="5"/>
  <c r="C594" i="5"/>
  <c r="F607" i="5"/>
  <c r="C607" i="5"/>
  <c r="C612" i="5"/>
  <c r="F621" i="5"/>
  <c r="C621" i="5"/>
  <c r="C600" i="5"/>
  <c r="D603" i="5"/>
  <c r="C603" i="5" s="1"/>
  <c r="A627" i="5"/>
  <c r="A649" i="5"/>
  <c r="D625" i="5"/>
  <c r="B648" i="5"/>
  <c r="E624" i="5"/>
  <c r="F624" i="5" s="1"/>
  <c r="B632" i="5"/>
  <c r="E608" i="5"/>
  <c r="F608" i="5" s="1"/>
  <c r="B638" i="5"/>
  <c r="E614" i="5"/>
  <c r="F614" i="5" s="1"/>
  <c r="D616" i="5"/>
  <c r="A640" i="5"/>
  <c r="D618" i="5"/>
  <c r="C618" i="5" s="1"/>
  <c r="A642" i="5"/>
  <c r="F613" i="5"/>
  <c r="A661" i="5"/>
  <c r="D637" i="5"/>
  <c r="B643" i="5"/>
  <c r="E619" i="5"/>
  <c r="B642" i="5"/>
  <c r="E618" i="5"/>
  <c r="F596" i="5"/>
  <c r="A660" i="5"/>
  <c r="D636" i="5"/>
  <c r="D646" i="5"/>
  <c r="A670" i="5"/>
  <c r="A644" i="5"/>
  <c r="D620" i="5"/>
  <c r="F612" i="5"/>
  <c r="F622" i="5"/>
  <c r="A643" i="5"/>
  <c r="D619" i="5"/>
  <c r="D610" i="5"/>
  <c r="A634" i="5"/>
  <c r="E640" i="5"/>
  <c r="B664" i="5"/>
  <c r="E645" i="5"/>
  <c r="B669" i="5"/>
  <c r="E615" i="5"/>
  <c r="F615" i="5" s="1"/>
  <c r="B639" i="5"/>
  <c r="A659" i="5"/>
  <c r="D635" i="5"/>
  <c r="A655" i="5"/>
  <c r="D631" i="5"/>
  <c r="B660" i="5"/>
  <c r="E636" i="5"/>
  <c r="E627" i="5"/>
  <c r="B651" i="5"/>
  <c r="B655" i="5"/>
  <c r="E631" i="5"/>
  <c r="F593" i="5"/>
  <c r="E629" i="5"/>
  <c r="B653" i="5"/>
  <c r="B661" i="5"/>
  <c r="E637" i="5"/>
  <c r="E646" i="5"/>
  <c r="B670" i="5"/>
  <c r="D645" i="5"/>
  <c r="A669" i="5"/>
  <c r="D639" i="5"/>
  <c r="A663" i="5"/>
  <c r="A656" i="5"/>
  <c r="D632" i="5"/>
  <c r="D657" i="5"/>
  <c r="A681" i="5"/>
  <c r="E617" i="5"/>
  <c r="B641" i="5"/>
  <c r="E609" i="5"/>
  <c r="B633" i="5"/>
  <c r="B644" i="5"/>
  <c r="E620" i="5"/>
  <c r="B649" i="5"/>
  <c r="E625" i="5"/>
  <c r="F595" i="5"/>
  <c r="A672" i="5"/>
  <c r="D648" i="5"/>
  <c r="E671" i="5"/>
  <c r="B695" i="5"/>
  <c r="E611" i="5"/>
  <c r="F611" i="5" s="1"/>
  <c r="B635" i="5"/>
  <c r="A626" i="5"/>
  <c r="D602" i="5"/>
  <c r="B654" i="5"/>
  <c r="E630" i="5"/>
  <c r="E634" i="5"/>
  <c r="B658" i="5"/>
  <c r="A662" i="5"/>
  <c r="D638" i="5"/>
  <c r="B650" i="5"/>
  <c r="E626" i="5"/>
  <c r="A647" i="5"/>
  <c r="D623" i="5"/>
  <c r="A641" i="5"/>
  <c r="D617" i="5"/>
  <c r="F601" i="5"/>
  <c r="D628" i="5"/>
  <c r="A652" i="5"/>
  <c r="F605" i="5" l="1"/>
  <c r="C604" i="5"/>
  <c r="C617" i="5"/>
  <c r="C631" i="5"/>
  <c r="C614" i="5"/>
  <c r="C625" i="5"/>
  <c r="C615" i="5"/>
  <c r="F602" i="5"/>
  <c r="C602" i="5"/>
  <c r="F623" i="5"/>
  <c r="C623" i="5"/>
  <c r="C624" i="5"/>
  <c r="F603" i="5"/>
  <c r="F610" i="5"/>
  <c r="C610" i="5"/>
  <c r="F616" i="5"/>
  <c r="C616" i="5"/>
  <c r="D629" i="5"/>
  <c r="C629" i="5" s="1"/>
  <c r="A653" i="5"/>
  <c r="F637" i="5"/>
  <c r="C637" i="5"/>
  <c r="E628" i="5"/>
  <c r="F628" i="5" s="1"/>
  <c r="B652" i="5"/>
  <c r="F606" i="5"/>
  <c r="C611" i="5"/>
  <c r="C620" i="5"/>
  <c r="F609" i="5"/>
  <c r="C609" i="5"/>
  <c r="C646" i="5"/>
  <c r="F630" i="5"/>
  <c r="F619" i="5"/>
  <c r="C619" i="5"/>
  <c r="F645" i="5"/>
  <c r="C645" i="5"/>
  <c r="C636" i="5"/>
  <c r="D627" i="5"/>
  <c r="A651" i="5"/>
  <c r="A654" i="5"/>
  <c r="D630" i="5"/>
  <c r="C630" i="5" s="1"/>
  <c r="E651" i="5"/>
  <c r="B675" i="5"/>
  <c r="B656" i="5"/>
  <c r="E632" i="5"/>
  <c r="F632" i="5" s="1"/>
  <c r="A686" i="5"/>
  <c r="D662" i="5"/>
  <c r="D672" i="5"/>
  <c r="A696" i="5"/>
  <c r="B684" i="5"/>
  <c r="E660" i="5"/>
  <c r="E669" i="5"/>
  <c r="B693" i="5"/>
  <c r="A668" i="5"/>
  <c r="D644" i="5"/>
  <c r="C644" i="5" s="1"/>
  <c r="A685" i="5"/>
  <c r="D661" i="5"/>
  <c r="B672" i="5"/>
  <c r="E648" i="5"/>
  <c r="F648" i="5" s="1"/>
  <c r="E635" i="5"/>
  <c r="F635" i="5" s="1"/>
  <c r="B659" i="5"/>
  <c r="B668" i="5"/>
  <c r="E644" i="5"/>
  <c r="B662" i="5"/>
  <c r="E638" i="5"/>
  <c r="F638" i="5" s="1"/>
  <c r="A671" i="5"/>
  <c r="D647" i="5"/>
  <c r="E633" i="5"/>
  <c r="B657" i="5"/>
  <c r="B679" i="5"/>
  <c r="E655" i="5"/>
  <c r="A667" i="5"/>
  <c r="D643" i="5"/>
  <c r="B666" i="5"/>
  <c r="E642" i="5"/>
  <c r="B667" i="5"/>
  <c r="E643" i="5"/>
  <c r="F620" i="5"/>
  <c r="E658" i="5"/>
  <c r="B682" i="5"/>
  <c r="E653" i="5"/>
  <c r="B677" i="5"/>
  <c r="F636" i="5"/>
  <c r="F618" i="5"/>
  <c r="A673" i="5"/>
  <c r="D649" i="5"/>
  <c r="A665" i="5"/>
  <c r="D641" i="5"/>
  <c r="A650" i="5"/>
  <c r="D626" i="5"/>
  <c r="D663" i="5"/>
  <c r="A687" i="5"/>
  <c r="D669" i="5"/>
  <c r="A693" i="5"/>
  <c r="E639" i="5"/>
  <c r="F639" i="5" s="1"/>
  <c r="B663" i="5"/>
  <c r="E695" i="5"/>
  <c r="B719" i="5"/>
  <c r="F631" i="5"/>
  <c r="D670" i="5"/>
  <c r="A694" i="5"/>
  <c r="E664" i="5"/>
  <c r="B688" i="5"/>
  <c r="F646" i="5"/>
  <c r="D642" i="5"/>
  <c r="A666" i="5"/>
  <c r="B673" i="5"/>
  <c r="E649" i="5"/>
  <c r="B678" i="5"/>
  <c r="E654" i="5"/>
  <c r="A680" i="5"/>
  <c r="D656" i="5"/>
  <c r="A683" i="5"/>
  <c r="D659" i="5"/>
  <c r="D634" i="5"/>
  <c r="A658" i="5"/>
  <c r="D660" i="5"/>
  <c r="C660" i="5" s="1"/>
  <c r="A684" i="5"/>
  <c r="D640" i="5"/>
  <c r="A664" i="5"/>
  <c r="B674" i="5"/>
  <c r="E650" i="5"/>
  <c r="E641" i="5"/>
  <c r="B665" i="5"/>
  <c r="E670" i="5"/>
  <c r="B694" i="5"/>
  <c r="D681" i="5"/>
  <c r="A705" i="5"/>
  <c r="B685" i="5"/>
  <c r="E661" i="5"/>
  <c r="D652" i="5"/>
  <c r="A676" i="5"/>
  <c r="A679" i="5"/>
  <c r="D655" i="5"/>
  <c r="F625" i="5"/>
  <c r="F617" i="5"/>
  <c r="C628" i="5" l="1"/>
  <c r="C661" i="5"/>
  <c r="F629" i="5"/>
  <c r="C639" i="5"/>
  <c r="C632" i="5"/>
  <c r="F649" i="5"/>
  <c r="C649" i="5"/>
  <c r="C655" i="5"/>
  <c r="F670" i="5"/>
  <c r="C670" i="5"/>
  <c r="F633" i="5"/>
  <c r="C633" i="5"/>
  <c r="F643" i="5"/>
  <c r="C643" i="5"/>
  <c r="E652" i="5"/>
  <c r="F652" i="5" s="1"/>
  <c r="B676" i="5"/>
  <c r="F626" i="5"/>
  <c r="C626" i="5"/>
  <c r="A675" i="5"/>
  <c r="D651" i="5"/>
  <c r="D653" i="5"/>
  <c r="C653" i="5" s="1"/>
  <c r="A677" i="5"/>
  <c r="F642" i="5"/>
  <c r="C642" i="5"/>
  <c r="F669" i="5"/>
  <c r="C669" i="5"/>
  <c r="F647" i="5"/>
  <c r="C647" i="5"/>
  <c r="C635" i="5"/>
  <c r="F640" i="5"/>
  <c r="C640" i="5"/>
  <c r="C627" i="5"/>
  <c r="F627" i="5"/>
  <c r="F634" i="5"/>
  <c r="C634" i="5"/>
  <c r="C659" i="5"/>
  <c r="C641" i="5"/>
  <c r="A678" i="5"/>
  <c r="D654" i="5"/>
  <c r="C654" i="5" s="1"/>
  <c r="C638" i="5"/>
  <c r="C648" i="5"/>
  <c r="A703" i="5"/>
  <c r="D679" i="5"/>
  <c r="E659" i="5"/>
  <c r="F659" i="5" s="1"/>
  <c r="B683" i="5"/>
  <c r="D705" i="5"/>
  <c r="A729" i="5"/>
  <c r="D664" i="5"/>
  <c r="A688" i="5"/>
  <c r="D694" i="5"/>
  <c r="C694" i="5" s="1"/>
  <c r="A718" i="5"/>
  <c r="E677" i="5"/>
  <c r="B701" i="5"/>
  <c r="B703" i="5"/>
  <c r="E679" i="5"/>
  <c r="B696" i="5"/>
  <c r="E672" i="5"/>
  <c r="F672" i="5" s="1"/>
  <c r="A710" i="5"/>
  <c r="D686" i="5"/>
  <c r="B702" i="5"/>
  <c r="E678" i="5"/>
  <c r="E657" i="5"/>
  <c r="B681" i="5"/>
  <c r="F661" i="5"/>
  <c r="A689" i="5"/>
  <c r="D665" i="5"/>
  <c r="D676" i="5"/>
  <c r="A700" i="5"/>
  <c r="E663" i="5"/>
  <c r="C663" i="5" s="1"/>
  <c r="B687" i="5"/>
  <c r="B690" i="5"/>
  <c r="E666" i="5"/>
  <c r="B692" i="5"/>
  <c r="E668" i="5"/>
  <c r="D696" i="5"/>
  <c r="A720" i="5"/>
  <c r="A709" i="5"/>
  <c r="D685" i="5"/>
  <c r="B680" i="5"/>
  <c r="E656" i="5"/>
  <c r="F656" i="5" s="1"/>
  <c r="D658" i="5"/>
  <c r="A682" i="5"/>
  <c r="A695" i="5"/>
  <c r="D671" i="5"/>
  <c r="A692" i="5"/>
  <c r="D668" i="5"/>
  <c r="E675" i="5"/>
  <c r="B699" i="5"/>
  <c r="A707" i="5"/>
  <c r="D683" i="5"/>
  <c r="B708" i="5"/>
  <c r="E684" i="5"/>
  <c r="E688" i="5"/>
  <c r="B712" i="5"/>
  <c r="A697" i="5"/>
  <c r="D673" i="5"/>
  <c r="A691" i="5"/>
  <c r="D667" i="5"/>
  <c r="E682" i="5"/>
  <c r="B706" i="5"/>
  <c r="F660" i="5"/>
  <c r="B697" i="5"/>
  <c r="E673" i="5"/>
  <c r="A674" i="5"/>
  <c r="D650" i="5"/>
  <c r="E693" i="5"/>
  <c r="B717" i="5"/>
  <c r="B698" i="5"/>
  <c r="E674" i="5"/>
  <c r="A704" i="5"/>
  <c r="D680" i="5"/>
  <c r="D693" i="5"/>
  <c r="A717" i="5"/>
  <c r="B709" i="5"/>
  <c r="E685" i="5"/>
  <c r="F662" i="5"/>
  <c r="D684" i="5"/>
  <c r="A708" i="5"/>
  <c r="D687" i="5"/>
  <c r="A711" i="5"/>
  <c r="E694" i="5"/>
  <c r="B718" i="5"/>
  <c r="F644" i="5"/>
  <c r="E665" i="5"/>
  <c r="B689" i="5"/>
  <c r="F655" i="5"/>
  <c r="D666" i="5"/>
  <c r="C666" i="5" s="1"/>
  <c r="A690" i="5"/>
  <c r="E719" i="5"/>
  <c r="B743" i="5"/>
  <c r="F641" i="5"/>
  <c r="B691" i="5"/>
  <c r="E667" i="5"/>
  <c r="B686" i="5"/>
  <c r="E662" i="5"/>
  <c r="C662" i="5" s="1"/>
  <c r="C679" i="5" l="1"/>
  <c r="C656" i="5"/>
  <c r="F650" i="5"/>
  <c r="C650" i="5"/>
  <c r="F685" i="5"/>
  <c r="C685" i="5"/>
  <c r="A699" i="5"/>
  <c r="D675" i="5"/>
  <c r="F678" i="5"/>
  <c r="F664" i="5"/>
  <c r="C664" i="5"/>
  <c r="C676" i="5"/>
  <c r="C651" i="5"/>
  <c r="F651" i="5"/>
  <c r="F665" i="5"/>
  <c r="C665" i="5"/>
  <c r="A702" i="5"/>
  <c r="D678" i="5"/>
  <c r="C678" i="5" s="1"/>
  <c r="C652" i="5"/>
  <c r="F653" i="5"/>
  <c r="F684" i="5"/>
  <c r="C684" i="5"/>
  <c r="C693" i="5"/>
  <c r="F668" i="5"/>
  <c r="C668" i="5"/>
  <c r="C672" i="5"/>
  <c r="F654" i="5"/>
  <c r="F658" i="5"/>
  <c r="C658" i="5"/>
  <c r="D677" i="5"/>
  <c r="C677" i="5" s="1"/>
  <c r="A701" i="5"/>
  <c r="F663" i="5"/>
  <c r="C667" i="5"/>
  <c r="F673" i="5"/>
  <c r="C673" i="5"/>
  <c r="F671" i="5"/>
  <c r="C671" i="5"/>
  <c r="F657" i="5"/>
  <c r="C657" i="5"/>
  <c r="E676" i="5"/>
  <c r="F676" i="5" s="1"/>
  <c r="B700" i="5"/>
  <c r="A728" i="5"/>
  <c r="D704" i="5"/>
  <c r="A733" i="5"/>
  <c r="D709" i="5"/>
  <c r="E743" i="5"/>
  <c r="B767" i="5"/>
  <c r="F666" i="5"/>
  <c r="A721" i="5"/>
  <c r="D697" i="5"/>
  <c r="A719" i="5"/>
  <c r="D695" i="5"/>
  <c r="B716" i="5"/>
  <c r="E692" i="5"/>
  <c r="D729" i="5"/>
  <c r="A753" i="5"/>
  <c r="B715" i="5"/>
  <c r="E691" i="5"/>
  <c r="E718" i="5"/>
  <c r="B742" i="5"/>
  <c r="F687" i="5"/>
  <c r="A715" i="5"/>
  <c r="D691" i="5"/>
  <c r="A716" i="5"/>
  <c r="D692" i="5"/>
  <c r="D708" i="5"/>
  <c r="A732" i="5"/>
  <c r="E717" i="5"/>
  <c r="B741" i="5"/>
  <c r="B726" i="5"/>
  <c r="E702" i="5"/>
  <c r="A742" i="5"/>
  <c r="D718" i="5"/>
  <c r="E689" i="5"/>
  <c r="B713" i="5"/>
  <c r="B733" i="5"/>
  <c r="E709" i="5"/>
  <c r="D682" i="5"/>
  <c r="A706" i="5"/>
  <c r="E687" i="5"/>
  <c r="C687" i="5" s="1"/>
  <c r="B711" i="5"/>
  <c r="F694" i="5"/>
  <c r="A731" i="5"/>
  <c r="D707" i="5"/>
  <c r="B720" i="5"/>
  <c r="E696" i="5"/>
  <c r="C696" i="5" s="1"/>
  <c r="D711" i="5"/>
  <c r="A735" i="5"/>
  <c r="F696" i="5"/>
  <c r="E681" i="5"/>
  <c r="B705" i="5"/>
  <c r="E701" i="5"/>
  <c r="B725" i="5"/>
  <c r="D690" i="5"/>
  <c r="C690" i="5" s="1"/>
  <c r="A714" i="5"/>
  <c r="E683" i="5"/>
  <c r="C683" i="5" s="1"/>
  <c r="B707" i="5"/>
  <c r="B732" i="5"/>
  <c r="E708" i="5"/>
  <c r="D688" i="5"/>
  <c r="A712" i="5"/>
  <c r="F679" i="5"/>
  <c r="B704" i="5"/>
  <c r="E680" i="5"/>
  <c r="C680" i="5" s="1"/>
  <c r="F680" i="5"/>
  <c r="E706" i="5"/>
  <c r="B730" i="5"/>
  <c r="E699" i="5"/>
  <c r="B723" i="5"/>
  <c r="A713" i="5"/>
  <c r="D689" i="5"/>
  <c r="F667" i="5"/>
  <c r="D720" i="5"/>
  <c r="A744" i="5"/>
  <c r="B727" i="5"/>
  <c r="E703" i="5"/>
  <c r="B722" i="5"/>
  <c r="E698" i="5"/>
  <c r="E712" i="5"/>
  <c r="B736" i="5"/>
  <c r="A698" i="5"/>
  <c r="D674" i="5"/>
  <c r="B714" i="5"/>
  <c r="E690" i="5"/>
  <c r="D717" i="5"/>
  <c r="A741" i="5"/>
  <c r="B710" i="5"/>
  <c r="E686" i="5"/>
  <c r="C686" i="5" s="1"/>
  <c r="F693" i="5"/>
  <c r="B721" i="5"/>
  <c r="E697" i="5"/>
  <c r="F683" i="5"/>
  <c r="D700" i="5"/>
  <c r="A724" i="5"/>
  <c r="A734" i="5"/>
  <c r="D710" i="5"/>
  <c r="A727" i="5"/>
  <c r="D703" i="5"/>
  <c r="C717" i="5" l="1"/>
  <c r="C697" i="5"/>
  <c r="D701" i="5"/>
  <c r="C701" i="5" s="1"/>
  <c r="A725" i="5"/>
  <c r="F689" i="5"/>
  <c r="C689" i="5"/>
  <c r="F686" i="5"/>
  <c r="C708" i="5"/>
  <c r="A723" i="5"/>
  <c r="D699" i="5"/>
  <c r="C711" i="5"/>
  <c r="F692" i="5"/>
  <c r="C692" i="5"/>
  <c r="D702" i="5"/>
  <c r="C702" i="5" s="1"/>
  <c r="A726" i="5"/>
  <c r="F681" i="5"/>
  <c r="C681" i="5"/>
  <c r="F700" i="5"/>
  <c r="C700" i="5"/>
  <c r="F677" i="5"/>
  <c r="F702" i="5"/>
  <c r="C703" i="5"/>
  <c r="F718" i="5"/>
  <c r="C718" i="5"/>
  <c r="C691" i="5"/>
  <c r="E700" i="5"/>
  <c r="B724" i="5"/>
  <c r="F701" i="5"/>
  <c r="F682" i="5"/>
  <c r="C682" i="5"/>
  <c r="F688" i="5"/>
  <c r="C688" i="5"/>
  <c r="C675" i="5"/>
  <c r="F675" i="5"/>
  <c r="F674" i="5"/>
  <c r="C674" i="5"/>
  <c r="F695" i="5"/>
  <c r="C695" i="5"/>
  <c r="C709" i="5"/>
  <c r="D735" i="5"/>
  <c r="A759" i="5"/>
  <c r="B757" i="5"/>
  <c r="E733" i="5"/>
  <c r="B739" i="5"/>
  <c r="E715" i="5"/>
  <c r="D724" i="5"/>
  <c r="A748" i="5"/>
  <c r="E723" i="5"/>
  <c r="B747" i="5"/>
  <c r="B756" i="5"/>
  <c r="E732" i="5"/>
  <c r="E707" i="5"/>
  <c r="C707" i="5" s="1"/>
  <c r="B731" i="5"/>
  <c r="E767" i="5"/>
  <c r="B791" i="5"/>
  <c r="E730" i="5"/>
  <c r="B754" i="5"/>
  <c r="A766" i="5"/>
  <c r="D742" i="5"/>
  <c r="A740" i="5"/>
  <c r="D716" i="5"/>
  <c r="B745" i="5"/>
  <c r="E721" i="5"/>
  <c r="D714" i="5"/>
  <c r="A738" i="5"/>
  <c r="A755" i="5"/>
  <c r="D731" i="5"/>
  <c r="F691" i="5"/>
  <c r="E741" i="5"/>
  <c r="B765" i="5"/>
  <c r="A758" i="5"/>
  <c r="D734" i="5"/>
  <c r="B738" i="5"/>
  <c r="E714" i="5"/>
  <c r="A737" i="5"/>
  <c r="D713" i="5"/>
  <c r="E713" i="5"/>
  <c r="B737" i="5"/>
  <c r="D732" i="5"/>
  <c r="A756" i="5"/>
  <c r="D753" i="5"/>
  <c r="A777" i="5"/>
  <c r="A722" i="5"/>
  <c r="D698" i="5"/>
  <c r="F708" i="5"/>
  <c r="E736" i="5"/>
  <c r="B760" i="5"/>
  <c r="B744" i="5"/>
  <c r="E720" i="5"/>
  <c r="C720" i="5" s="1"/>
  <c r="B750" i="5"/>
  <c r="E726" i="5"/>
  <c r="A739" i="5"/>
  <c r="D715" i="5"/>
  <c r="B740" i="5"/>
  <c r="E716" i="5"/>
  <c r="E711" i="5"/>
  <c r="F711" i="5" s="1"/>
  <c r="B735" i="5"/>
  <c r="F709" i="5"/>
  <c r="B734" i="5"/>
  <c r="E710" i="5"/>
  <c r="C710" i="5" s="1"/>
  <c r="B751" i="5"/>
  <c r="E727" i="5"/>
  <c r="B728" i="5"/>
  <c r="E704" i="5"/>
  <c r="F704" i="5" s="1"/>
  <c r="A743" i="5"/>
  <c r="D719" i="5"/>
  <c r="B729" i="5"/>
  <c r="E705" i="5"/>
  <c r="A730" i="5"/>
  <c r="D706" i="5"/>
  <c r="B766" i="5"/>
  <c r="E742" i="5"/>
  <c r="F697" i="5"/>
  <c r="F710" i="5"/>
  <c r="B746" i="5"/>
  <c r="E722" i="5"/>
  <c r="F690" i="5"/>
  <c r="E725" i="5"/>
  <c r="B749" i="5"/>
  <c r="A757" i="5"/>
  <c r="D733" i="5"/>
  <c r="C733" i="5" s="1"/>
  <c r="F703" i="5"/>
  <c r="D741" i="5"/>
  <c r="C741" i="5" s="1"/>
  <c r="A765" i="5"/>
  <c r="A768" i="5"/>
  <c r="D744" i="5"/>
  <c r="A751" i="5"/>
  <c r="D727" i="5"/>
  <c r="F717" i="5"/>
  <c r="D712" i="5"/>
  <c r="A736" i="5"/>
  <c r="A745" i="5"/>
  <c r="D721" i="5"/>
  <c r="A752" i="5"/>
  <c r="D728" i="5"/>
  <c r="C721" i="5" l="1"/>
  <c r="C732" i="5"/>
  <c r="F707" i="5"/>
  <c r="F720" i="5"/>
  <c r="E724" i="5"/>
  <c r="B748" i="5"/>
  <c r="F698" i="5"/>
  <c r="C698" i="5"/>
  <c r="C734" i="5"/>
  <c r="F712" i="5"/>
  <c r="C712" i="5"/>
  <c r="C727" i="5"/>
  <c r="F716" i="5"/>
  <c r="C716" i="5"/>
  <c r="C735" i="5"/>
  <c r="C704" i="5"/>
  <c r="A750" i="5"/>
  <c r="D726" i="5"/>
  <c r="C726" i="5" s="1"/>
  <c r="F724" i="5"/>
  <c r="C724" i="5"/>
  <c r="C713" i="5"/>
  <c r="F706" i="5"/>
  <c r="C706" i="5"/>
  <c r="F705" i="5"/>
  <c r="C705" i="5"/>
  <c r="F719" i="5"/>
  <c r="C719" i="5"/>
  <c r="D725" i="5"/>
  <c r="C725" i="5" s="1"/>
  <c r="A749" i="5"/>
  <c r="C699" i="5"/>
  <c r="F699" i="5"/>
  <c r="D723" i="5"/>
  <c r="C723" i="5" s="1"/>
  <c r="A747" i="5"/>
  <c r="F714" i="5"/>
  <c r="C714" i="5"/>
  <c r="F715" i="5"/>
  <c r="C715" i="5"/>
  <c r="F742" i="5"/>
  <c r="C742" i="5"/>
  <c r="A763" i="5"/>
  <c r="D739" i="5"/>
  <c r="A764" i="5"/>
  <c r="D740" i="5"/>
  <c r="D756" i="5"/>
  <c r="A780" i="5"/>
  <c r="B780" i="5"/>
  <c r="E756" i="5"/>
  <c r="F732" i="5"/>
  <c r="F727" i="5"/>
  <c r="D748" i="5"/>
  <c r="A772" i="5"/>
  <c r="A775" i="5"/>
  <c r="D751" i="5"/>
  <c r="B768" i="5"/>
  <c r="E744" i="5"/>
  <c r="F744" i="5" s="1"/>
  <c r="A779" i="5"/>
  <c r="D755" i="5"/>
  <c r="A761" i="5"/>
  <c r="D737" i="5"/>
  <c r="B763" i="5"/>
  <c r="E739" i="5"/>
  <c r="B762" i="5"/>
  <c r="E738" i="5"/>
  <c r="A776" i="5"/>
  <c r="D752" i="5"/>
  <c r="B769" i="5"/>
  <c r="E745" i="5"/>
  <c r="B781" i="5"/>
  <c r="E757" i="5"/>
  <c r="D736" i="5"/>
  <c r="A760" i="5"/>
  <c r="B752" i="5"/>
  <c r="E728" i="5"/>
  <c r="F728" i="5" s="1"/>
  <c r="D766" i="5"/>
  <c r="A790" i="5"/>
  <c r="B774" i="5"/>
  <c r="E750" i="5"/>
  <c r="E737" i="5"/>
  <c r="B761" i="5"/>
  <c r="E749" i="5"/>
  <c r="B773" i="5"/>
  <c r="F713" i="5"/>
  <c r="D768" i="5"/>
  <c r="A792" i="5"/>
  <c r="F741" i="5"/>
  <c r="B770" i="5"/>
  <c r="E746" i="5"/>
  <c r="F721" i="5"/>
  <c r="B753" i="5"/>
  <c r="E729" i="5"/>
  <c r="A746" i="5"/>
  <c r="D722" i="5"/>
  <c r="A782" i="5"/>
  <c r="D758" i="5"/>
  <c r="E731" i="5"/>
  <c r="F731" i="5" s="1"/>
  <c r="B755" i="5"/>
  <c r="D759" i="5"/>
  <c r="A783" i="5"/>
  <c r="A781" i="5"/>
  <c r="D757" i="5"/>
  <c r="A767" i="5"/>
  <c r="D743" i="5"/>
  <c r="E747" i="5"/>
  <c r="B771" i="5"/>
  <c r="B775" i="5"/>
  <c r="E751" i="5"/>
  <c r="E754" i="5"/>
  <c r="B778" i="5"/>
  <c r="E766" i="5"/>
  <c r="B790" i="5"/>
  <c r="B758" i="5"/>
  <c r="E734" i="5"/>
  <c r="F734" i="5" s="1"/>
  <c r="E760" i="5"/>
  <c r="B784" i="5"/>
  <c r="A762" i="5"/>
  <c r="D738" i="5"/>
  <c r="E791" i="5"/>
  <c r="B815" i="5"/>
  <c r="A789" i="5"/>
  <c r="D765" i="5"/>
  <c r="A754" i="5"/>
  <c r="D730" i="5"/>
  <c r="E735" i="5"/>
  <c r="F735" i="5" s="1"/>
  <c r="B759" i="5"/>
  <c r="A769" i="5"/>
  <c r="D745" i="5"/>
  <c r="F733" i="5"/>
  <c r="B764" i="5"/>
  <c r="E740" i="5"/>
  <c r="D777" i="5"/>
  <c r="A801" i="5"/>
  <c r="B789" i="5"/>
  <c r="E765" i="5"/>
  <c r="F766" i="5" l="1"/>
  <c r="C766" i="5"/>
  <c r="F736" i="5"/>
  <c r="C736" i="5"/>
  <c r="C737" i="5"/>
  <c r="C731" i="5"/>
  <c r="F739" i="5"/>
  <c r="C739" i="5"/>
  <c r="F738" i="5"/>
  <c r="C738" i="5"/>
  <c r="F722" i="5"/>
  <c r="C722" i="5"/>
  <c r="D749" i="5"/>
  <c r="C749" i="5" s="1"/>
  <c r="A773" i="5"/>
  <c r="A774" i="5"/>
  <c r="D750" i="5"/>
  <c r="C750" i="5" s="1"/>
  <c r="F723" i="5"/>
  <c r="F765" i="5"/>
  <c r="C765" i="5"/>
  <c r="F747" i="5"/>
  <c r="F743" i="5"/>
  <c r="C743" i="5"/>
  <c r="F725" i="5"/>
  <c r="F745" i="5"/>
  <c r="C745" i="5"/>
  <c r="E748" i="5"/>
  <c r="C748" i="5" s="1"/>
  <c r="B772" i="5"/>
  <c r="C757" i="5"/>
  <c r="C756" i="5"/>
  <c r="C728" i="5"/>
  <c r="D747" i="5"/>
  <c r="C747" i="5" s="1"/>
  <c r="A771" i="5"/>
  <c r="F729" i="5"/>
  <c r="C729" i="5"/>
  <c r="F730" i="5"/>
  <c r="C730" i="5"/>
  <c r="C751" i="5"/>
  <c r="C740" i="5"/>
  <c r="C744" i="5"/>
  <c r="F726" i="5"/>
  <c r="A813" i="5"/>
  <c r="D789" i="5"/>
  <c r="D790" i="5"/>
  <c r="A814" i="5"/>
  <c r="B799" i="5"/>
  <c r="E775" i="5"/>
  <c r="B776" i="5"/>
  <c r="E752" i="5"/>
  <c r="F752" i="5" s="1"/>
  <c r="E771" i="5"/>
  <c r="B795" i="5"/>
  <c r="D762" i="5"/>
  <c r="A786" i="5"/>
  <c r="A806" i="5"/>
  <c r="D782" i="5"/>
  <c r="E773" i="5"/>
  <c r="B797" i="5"/>
  <c r="B786" i="5"/>
  <c r="E762" i="5"/>
  <c r="D772" i="5"/>
  <c r="A796" i="5"/>
  <c r="A788" i="5"/>
  <c r="D764" i="5"/>
  <c r="A793" i="5"/>
  <c r="D769" i="5"/>
  <c r="E784" i="5"/>
  <c r="B808" i="5"/>
  <c r="B804" i="5"/>
  <c r="E780" i="5"/>
  <c r="E815" i="5"/>
  <c r="B839" i="5"/>
  <c r="D792" i="5"/>
  <c r="A816" i="5"/>
  <c r="B792" i="5"/>
  <c r="E768" i="5"/>
  <c r="F768" i="5" s="1"/>
  <c r="B788" i="5"/>
  <c r="E764" i="5"/>
  <c r="F751" i="5"/>
  <c r="D760" i="5"/>
  <c r="A784" i="5"/>
  <c r="A799" i="5"/>
  <c r="D775" i="5"/>
  <c r="A785" i="5"/>
  <c r="D761" i="5"/>
  <c r="A787" i="5"/>
  <c r="D763" i="5"/>
  <c r="D801" i="5"/>
  <c r="A825" i="5"/>
  <c r="D783" i="5"/>
  <c r="A807" i="5"/>
  <c r="A803" i="5"/>
  <c r="D779" i="5"/>
  <c r="D780" i="5"/>
  <c r="A804" i="5"/>
  <c r="F756" i="5"/>
  <c r="E759" i="5"/>
  <c r="F759" i="5" s="1"/>
  <c r="B783" i="5"/>
  <c r="F737" i="5"/>
  <c r="B782" i="5"/>
  <c r="E758" i="5"/>
  <c r="F758" i="5" s="1"/>
  <c r="A791" i="5"/>
  <c r="D767" i="5"/>
  <c r="E753" i="5"/>
  <c r="B777" i="5"/>
  <c r="D754" i="5"/>
  <c r="A778" i="5"/>
  <c r="E790" i="5"/>
  <c r="B814" i="5"/>
  <c r="F757" i="5"/>
  <c r="B798" i="5"/>
  <c r="E774" i="5"/>
  <c r="B793" i="5"/>
  <c r="E769" i="5"/>
  <c r="E778" i="5"/>
  <c r="B802" i="5"/>
  <c r="B794" i="5"/>
  <c r="E770" i="5"/>
  <c r="A800" i="5"/>
  <c r="D776" i="5"/>
  <c r="E755" i="5"/>
  <c r="F755" i="5" s="1"/>
  <c r="B779" i="5"/>
  <c r="F740" i="5"/>
  <c r="A770" i="5"/>
  <c r="D746" i="5"/>
  <c r="E761" i="5"/>
  <c r="B785" i="5"/>
  <c r="B805" i="5"/>
  <c r="E781" i="5"/>
  <c r="B787" i="5"/>
  <c r="E763" i="5"/>
  <c r="E789" i="5"/>
  <c r="B813" i="5"/>
  <c r="A805" i="5"/>
  <c r="D781" i="5"/>
  <c r="C790" i="5" l="1"/>
  <c r="C789" i="5"/>
  <c r="C768" i="5"/>
  <c r="F762" i="5"/>
  <c r="C762" i="5"/>
  <c r="F761" i="5"/>
  <c r="C761" i="5"/>
  <c r="F746" i="5"/>
  <c r="C746" i="5"/>
  <c r="F771" i="5"/>
  <c r="C755" i="5"/>
  <c r="A798" i="5"/>
  <c r="D774" i="5"/>
  <c r="C774" i="5" s="1"/>
  <c r="C763" i="5"/>
  <c r="E772" i="5"/>
  <c r="B796" i="5"/>
  <c r="F775" i="5"/>
  <c r="C775" i="5"/>
  <c r="A797" i="5"/>
  <c r="D773" i="5"/>
  <c r="C773" i="5" s="1"/>
  <c r="F772" i="5"/>
  <c r="C772" i="5"/>
  <c r="F748" i="5"/>
  <c r="C752" i="5"/>
  <c r="F753" i="5"/>
  <c r="C753" i="5"/>
  <c r="D771" i="5"/>
  <c r="C771" i="5" s="1"/>
  <c r="A795" i="5"/>
  <c r="F750" i="5"/>
  <c r="F749" i="5"/>
  <c r="C758" i="5"/>
  <c r="C776" i="5"/>
  <c r="F764" i="5"/>
  <c r="C764" i="5"/>
  <c r="F754" i="5"/>
  <c r="C754" i="5"/>
  <c r="F780" i="5"/>
  <c r="C780" i="5"/>
  <c r="F760" i="5"/>
  <c r="C760" i="5"/>
  <c r="F769" i="5"/>
  <c r="C769" i="5"/>
  <c r="F781" i="5"/>
  <c r="C781" i="5"/>
  <c r="F767" i="5"/>
  <c r="C767" i="5"/>
  <c r="C759" i="5"/>
  <c r="D816" i="5"/>
  <c r="A840" i="5"/>
  <c r="E777" i="5"/>
  <c r="B801" i="5"/>
  <c r="A812" i="5"/>
  <c r="D788" i="5"/>
  <c r="A823" i="5"/>
  <c r="D799" i="5"/>
  <c r="A820" i="5"/>
  <c r="D796" i="5"/>
  <c r="B811" i="5"/>
  <c r="E787" i="5"/>
  <c r="A808" i="5"/>
  <c r="D784" i="5"/>
  <c r="B800" i="5"/>
  <c r="E776" i="5"/>
  <c r="F776" i="5" s="1"/>
  <c r="E813" i="5"/>
  <c r="B837" i="5"/>
  <c r="A815" i="5"/>
  <c r="D791" i="5"/>
  <c r="A827" i="5"/>
  <c r="D803" i="5"/>
  <c r="B828" i="5"/>
  <c r="E804" i="5"/>
  <c r="A817" i="5"/>
  <c r="D793" i="5"/>
  <c r="A809" i="5"/>
  <c r="D785" i="5"/>
  <c r="D804" i="5"/>
  <c r="C804" i="5" s="1"/>
  <c r="A828" i="5"/>
  <c r="E839" i="5"/>
  <c r="B863" i="5"/>
  <c r="B829" i="5"/>
  <c r="E805" i="5"/>
  <c r="A824" i="5"/>
  <c r="D800" i="5"/>
  <c r="B817" i="5"/>
  <c r="E793" i="5"/>
  <c r="D807" i="5"/>
  <c r="A831" i="5"/>
  <c r="B810" i="5"/>
  <c r="E786" i="5"/>
  <c r="B823" i="5"/>
  <c r="E799" i="5"/>
  <c r="E785" i="5"/>
  <c r="B809" i="5"/>
  <c r="B821" i="5"/>
  <c r="E797" i="5"/>
  <c r="D814" i="5"/>
  <c r="A838" i="5"/>
  <c r="B822" i="5"/>
  <c r="E798" i="5"/>
  <c r="B812" i="5"/>
  <c r="E788" i="5"/>
  <c r="E808" i="5"/>
  <c r="B832" i="5"/>
  <c r="F789" i="5"/>
  <c r="E802" i="5"/>
  <c r="B826" i="5"/>
  <c r="A811" i="5"/>
  <c r="D787" i="5"/>
  <c r="B816" i="5"/>
  <c r="E792" i="5"/>
  <c r="F792" i="5" s="1"/>
  <c r="D786" i="5"/>
  <c r="A810" i="5"/>
  <c r="D805" i="5"/>
  <c r="A829" i="5"/>
  <c r="D778" i="5"/>
  <c r="A802" i="5"/>
  <c r="E795" i="5"/>
  <c r="B819" i="5"/>
  <c r="E779" i="5"/>
  <c r="F779" i="5" s="1"/>
  <c r="B803" i="5"/>
  <c r="B806" i="5"/>
  <c r="E782" i="5"/>
  <c r="C782" i="5" s="1"/>
  <c r="D825" i="5"/>
  <c r="A849" i="5"/>
  <c r="F790" i="5"/>
  <c r="A794" i="5"/>
  <c r="D770" i="5"/>
  <c r="B818" i="5"/>
  <c r="E794" i="5"/>
  <c r="E814" i="5"/>
  <c r="B838" i="5"/>
  <c r="E783" i="5"/>
  <c r="C783" i="5" s="1"/>
  <c r="B807" i="5"/>
  <c r="F763" i="5"/>
  <c r="A830" i="5"/>
  <c r="D806" i="5"/>
  <c r="D813" i="5"/>
  <c r="A837" i="5"/>
  <c r="F773" i="5" l="1"/>
  <c r="F783" i="5"/>
  <c r="F805" i="5"/>
  <c r="C805" i="5"/>
  <c r="C785" i="5"/>
  <c r="F799" i="5"/>
  <c r="C799" i="5"/>
  <c r="D795" i="5"/>
  <c r="A819" i="5"/>
  <c r="C814" i="5"/>
  <c r="C807" i="5"/>
  <c r="C792" i="5"/>
  <c r="F784" i="5"/>
  <c r="C784" i="5"/>
  <c r="F791" i="5"/>
  <c r="C791" i="5"/>
  <c r="C793" i="5"/>
  <c r="C779" i="5"/>
  <c r="E796" i="5"/>
  <c r="F796" i="5" s="1"/>
  <c r="B820" i="5"/>
  <c r="F786" i="5"/>
  <c r="C786" i="5"/>
  <c r="F787" i="5"/>
  <c r="C787" i="5"/>
  <c r="F770" i="5"/>
  <c r="C770" i="5"/>
  <c r="F778" i="5"/>
  <c r="C778" i="5"/>
  <c r="F782" i="5"/>
  <c r="F813" i="5"/>
  <c r="C813" i="5"/>
  <c r="F777" i="5"/>
  <c r="C777" i="5"/>
  <c r="D798" i="5"/>
  <c r="C798" i="5" s="1"/>
  <c r="A822" i="5"/>
  <c r="A821" i="5"/>
  <c r="D797" i="5"/>
  <c r="C797" i="5" s="1"/>
  <c r="C788" i="5"/>
  <c r="F774" i="5"/>
  <c r="E832" i="5"/>
  <c r="B856" i="5"/>
  <c r="D810" i="5"/>
  <c r="A834" i="5"/>
  <c r="A848" i="5"/>
  <c r="D824" i="5"/>
  <c r="A847" i="5"/>
  <c r="D823" i="5"/>
  <c r="B836" i="5"/>
  <c r="E812" i="5"/>
  <c r="E809" i="5"/>
  <c r="B833" i="5"/>
  <c r="B852" i="5"/>
  <c r="E828" i="5"/>
  <c r="B830" i="5"/>
  <c r="E806" i="5"/>
  <c r="F806" i="5" s="1"/>
  <c r="B853" i="5"/>
  <c r="E829" i="5"/>
  <c r="B824" i="5"/>
  <c r="E800" i="5"/>
  <c r="F800" i="5" s="1"/>
  <c r="E803" i="5"/>
  <c r="F803" i="5" s="1"/>
  <c r="B827" i="5"/>
  <c r="B840" i="5"/>
  <c r="E816" i="5"/>
  <c r="F816" i="5" s="1"/>
  <c r="E863" i="5"/>
  <c r="B887" i="5"/>
  <c r="A851" i="5"/>
  <c r="D827" i="5"/>
  <c r="F788" i="5"/>
  <c r="D837" i="5"/>
  <c r="C837" i="5" s="1"/>
  <c r="A861" i="5"/>
  <c r="A833" i="5"/>
  <c r="D809" i="5"/>
  <c r="F793" i="5"/>
  <c r="A873" i="5"/>
  <c r="D849" i="5"/>
  <c r="A841" i="5"/>
  <c r="D817" i="5"/>
  <c r="E837" i="5"/>
  <c r="B861" i="5"/>
  <c r="E807" i="5"/>
  <c r="B831" i="5"/>
  <c r="B847" i="5"/>
  <c r="E823" i="5"/>
  <c r="D828" i="5"/>
  <c r="A852" i="5"/>
  <c r="E826" i="5"/>
  <c r="B850" i="5"/>
  <c r="B846" i="5"/>
  <c r="E822" i="5"/>
  <c r="B834" i="5"/>
  <c r="E810" i="5"/>
  <c r="A818" i="5"/>
  <c r="D794" i="5"/>
  <c r="A854" i="5"/>
  <c r="D830" i="5"/>
  <c r="D808" i="5"/>
  <c r="A832" i="5"/>
  <c r="A836" i="5"/>
  <c r="D812" i="5"/>
  <c r="E819" i="5"/>
  <c r="B843" i="5"/>
  <c r="A835" i="5"/>
  <c r="D811" i="5"/>
  <c r="A839" i="5"/>
  <c r="D815" i="5"/>
  <c r="E801" i="5"/>
  <c r="B825" i="5"/>
  <c r="F804" i="5"/>
  <c r="B842" i="5"/>
  <c r="E818" i="5"/>
  <c r="A862" i="5"/>
  <c r="D838" i="5"/>
  <c r="A855" i="5"/>
  <c r="D831" i="5"/>
  <c r="D840" i="5"/>
  <c r="A864" i="5"/>
  <c r="A853" i="5"/>
  <c r="D829" i="5"/>
  <c r="E821" i="5"/>
  <c r="B845" i="5"/>
  <c r="B841" i="5"/>
  <c r="E817" i="5"/>
  <c r="A844" i="5"/>
  <c r="D820" i="5"/>
  <c r="E838" i="5"/>
  <c r="B862" i="5"/>
  <c r="D802" i="5"/>
  <c r="A826" i="5"/>
  <c r="F814" i="5"/>
  <c r="F807" i="5"/>
  <c r="F785" i="5"/>
  <c r="B835" i="5"/>
  <c r="E811" i="5"/>
  <c r="C809" i="5" l="1"/>
  <c r="C800" i="5"/>
  <c r="F817" i="5"/>
  <c r="C817" i="5"/>
  <c r="C806" i="5"/>
  <c r="F810" i="5"/>
  <c r="C810" i="5"/>
  <c r="E820" i="5"/>
  <c r="F820" i="5" s="1"/>
  <c r="B844" i="5"/>
  <c r="F802" i="5"/>
  <c r="C802" i="5"/>
  <c r="D821" i="5"/>
  <c r="C821" i="5" s="1"/>
  <c r="A845" i="5"/>
  <c r="F811" i="5"/>
  <c r="C811" i="5"/>
  <c r="F794" i="5"/>
  <c r="C794" i="5"/>
  <c r="C796" i="5"/>
  <c r="F797" i="5"/>
  <c r="C824" i="5"/>
  <c r="F801" i="5"/>
  <c r="C801" i="5"/>
  <c r="C830" i="5"/>
  <c r="C831" i="5"/>
  <c r="F798" i="5"/>
  <c r="D822" i="5"/>
  <c r="C822" i="5" s="1"/>
  <c r="A846" i="5"/>
  <c r="F808" i="5"/>
  <c r="C808" i="5"/>
  <c r="F828" i="5"/>
  <c r="C828" i="5"/>
  <c r="C840" i="5"/>
  <c r="C795" i="5"/>
  <c r="F795" i="5"/>
  <c r="F823" i="5"/>
  <c r="C823" i="5"/>
  <c r="F829" i="5"/>
  <c r="C829" i="5"/>
  <c r="A843" i="5"/>
  <c r="D819" i="5"/>
  <c r="F815" i="5"/>
  <c r="C815" i="5"/>
  <c r="C838" i="5"/>
  <c r="C812" i="5"/>
  <c r="F822" i="5"/>
  <c r="C816" i="5"/>
  <c r="C803" i="5"/>
  <c r="B859" i="5"/>
  <c r="E835" i="5"/>
  <c r="E845" i="5"/>
  <c r="B869" i="5"/>
  <c r="B866" i="5"/>
  <c r="E842" i="5"/>
  <c r="A856" i="5"/>
  <c r="D832" i="5"/>
  <c r="F837" i="5"/>
  <c r="D826" i="5"/>
  <c r="A850" i="5"/>
  <c r="D873" i="5"/>
  <c r="A897" i="5"/>
  <c r="E887" i="5"/>
  <c r="B911" i="5"/>
  <c r="F824" i="5"/>
  <c r="E862" i="5"/>
  <c r="B886" i="5"/>
  <c r="A863" i="5"/>
  <c r="D839" i="5"/>
  <c r="A878" i="5"/>
  <c r="D854" i="5"/>
  <c r="B877" i="5"/>
  <c r="E853" i="5"/>
  <c r="A872" i="5"/>
  <c r="D848" i="5"/>
  <c r="A860" i="5"/>
  <c r="D836" i="5"/>
  <c r="D861" i="5"/>
  <c r="A885" i="5"/>
  <c r="E850" i="5"/>
  <c r="B874" i="5"/>
  <c r="A865" i="5"/>
  <c r="D841" i="5"/>
  <c r="B848" i="5"/>
  <c r="E824" i="5"/>
  <c r="D864" i="5"/>
  <c r="A888" i="5"/>
  <c r="D852" i="5"/>
  <c r="A876" i="5"/>
  <c r="A875" i="5"/>
  <c r="D851" i="5"/>
  <c r="A871" i="5"/>
  <c r="D847" i="5"/>
  <c r="D834" i="5"/>
  <c r="A858" i="5"/>
  <c r="D844" i="5"/>
  <c r="A868" i="5"/>
  <c r="D855" i="5"/>
  <c r="A879" i="5"/>
  <c r="E843" i="5"/>
  <c r="B867" i="5"/>
  <c r="A842" i="5"/>
  <c r="D818" i="5"/>
  <c r="E831" i="5"/>
  <c r="F831" i="5" s="1"/>
  <c r="B855" i="5"/>
  <c r="F838" i="5"/>
  <c r="F809" i="5"/>
  <c r="B864" i="5"/>
  <c r="E840" i="5"/>
  <c r="F840" i="5" s="1"/>
  <c r="B876" i="5"/>
  <c r="E852" i="5"/>
  <c r="E856" i="5"/>
  <c r="B880" i="5"/>
  <c r="B870" i="5"/>
  <c r="E846" i="5"/>
  <c r="B860" i="5"/>
  <c r="E836" i="5"/>
  <c r="A877" i="5"/>
  <c r="D853" i="5"/>
  <c r="E825" i="5"/>
  <c r="B849" i="5"/>
  <c r="B871" i="5"/>
  <c r="E847" i="5"/>
  <c r="A859" i="5"/>
  <c r="D835" i="5"/>
  <c r="B854" i="5"/>
  <c r="E830" i="5"/>
  <c r="F830" i="5" s="1"/>
  <c r="B865" i="5"/>
  <c r="E841" i="5"/>
  <c r="D862" i="5"/>
  <c r="C862" i="5" s="1"/>
  <c r="A886" i="5"/>
  <c r="F812" i="5"/>
  <c r="B858" i="5"/>
  <c r="E834" i="5"/>
  <c r="E861" i="5"/>
  <c r="B885" i="5"/>
  <c r="A857" i="5"/>
  <c r="D833" i="5"/>
  <c r="E827" i="5"/>
  <c r="F827" i="5" s="1"/>
  <c r="B851" i="5"/>
  <c r="E833" i="5"/>
  <c r="B857" i="5"/>
  <c r="F832" i="5" l="1"/>
  <c r="C832" i="5"/>
  <c r="D845" i="5"/>
  <c r="C845" i="5" s="1"/>
  <c r="A869" i="5"/>
  <c r="F853" i="5"/>
  <c r="C853" i="5"/>
  <c r="D843" i="5"/>
  <c r="C843" i="5" s="1"/>
  <c r="A867" i="5"/>
  <c r="D846" i="5"/>
  <c r="C846" i="5" s="1"/>
  <c r="A870" i="5"/>
  <c r="F825" i="5"/>
  <c r="C825" i="5"/>
  <c r="C819" i="5"/>
  <c r="F819" i="5"/>
  <c r="C834" i="5"/>
  <c r="F861" i="5"/>
  <c r="C861" i="5"/>
  <c r="C833" i="5"/>
  <c r="F845" i="5"/>
  <c r="F835" i="5"/>
  <c r="C835" i="5"/>
  <c r="C841" i="5"/>
  <c r="C820" i="5"/>
  <c r="F836" i="5"/>
  <c r="C836" i="5"/>
  <c r="B868" i="5"/>
  <c r="E844" i="5"/>
  <c r="F844" i="5" s="1"/>
  <c r="F821" i="5"/>
  <c r="F818" i="5"/>
  <c r="C818" i="5"/>
  <c r="F847" i="5"/>
  <c r="C847" i="5"/>
  <c r="F839" i="5"/>
  <c r="C839" i="5"/>
  <c r="F826" i="5"/>
  <c r="C826" i="5"/>
  <c r="C827" i="5"/>
  <c r="C852" i="5"/>
  <c r="A866" i="5"/>
  <c r="D842" i="5"/>
  <c r="A902" i="5"/>
  <c r="D878" i="5"/>
  <c r="E874" i="5"/>
  <c r="B898" i="5"/>
  <c r="E886" i="5"/>
  <c r="B910" i="5"/>
  <c r="E880" i="5"/>
  <c r="B904" i="5"/>
  <c r="A881" i="5"/>
  <c r="D857" i="5"/>
  <c r="B878" i="5"/>
  <c r="E854" i="5"/>
  <c r="F854" i="5" s="1"/>
  <c r="D856" i="5"/>
  <c r="A880" i="5"/>
  <c r="B935" i="5"/>
  <c r="E911" i="5"/>
  <c r="B895" i="5"/>
  <c r="E871" i="5"/>
  <c r="B894" i="5"/>
  <c r="E870" i="5"/>
  <c r="B889" i="5"/>
  <c r="E865" i="5"/>
  <c r="E867" i="5"/>
  <c r="B891" i="5"/>
  <c r="A889" i="5"/>
  <c r="D865" i="5"/>
  <c r="D850" i="5"/>
  <c r="A874" i="5"/>
  <c r="F833" i="5"/>
  <c r="B900" i="5"/>
  <c r="E876" i="5"/>
  <c r="A909" i="5"/>
  <c r="D885" i="5"/>
  <c r="E885" i="5"/>
  <c r="B909" i="5"/>
  <c r="E849" i="5"/>
  <c r="B873" i="5"/>
  <c r="F852" i="5"/>
  <c r="B888" i="5"/>
  <c r="E864" i="5"/>
  <c r="F864" i="5" s="1"/>
  <c r="D858" i="5"/>
  <c r="A882" i="5"/>
  <c r="D888" i="5"/>
  <c r="A912" i="5"/>
  <c r="A884" i="5"/>
  <c r="D860" i="5"/>
  <c r="B890" i="5"/>
  <c r="E866" i="5"/>
  <c r="B882" i="5"/>
  <c r="E858" i="5"/>
  <c r="E869" i="5"/>
  <c r="B893" i="5"/>
  <c r="E855" i="5"/>
  <c r="F855" i="5" s="1"/>
  <c r="B879" i="5"/>
  <c r="A896" i="5"/>
  <c r="D872" i="5"/>
  <c r="D886" i="5"/>
  <c r="A910" i="5"/>
  <c r="B884" i="5"/>
  <c r="E860" i="5"/>
  <c r="B872" i="5"/>
  <c r="E848" i="5"/>
  <c r="F848" i="5" s="1"/>
  <c r="F841" i="5"/>
  <c r="E851" i="5"/>
  <c r="C851" i="5" s="1"/>
  <c r="B875" i="5"/>
  <c r="A895" i="5"/>
  <c r="D871" i="5"/>
  <c r="D879" i="5"/>
  <c r="A903" i="5"/>
  <c r="A899" i="5"/>
  <c r="D875" i="5"/>
  <c r="A887" i="5"/>
  <c r="D863" i="5"/>
  <c r="D876" i="5"/>
  <c r="A900" i="5"/>
  <c r="D868" i="5"/>
  <c r="A892" i="5"/>
  <c r="A901" i="5"/>
  <c r="D877" i="5"/>
  <c r="F834" i="5"/>
  <c r="A883" i="5"/>
  <c r="D859" i="5"/>
  <c r="E857" i="5"/>
  <c r="B881" i="5"/>
  <c r="F862" i="5"/>
  <c r="B901" i="5"/>
  <c r="E877" i="5"/>
  <c r="D897" i="5"/>
  <c r="A921" i="5"/>
  <c r="B883" i="5"/>
  <c r="E859" i="5"/>
  <c r="C864" i="5" l="1"/>
  <c r="F846" i="5"/>
  <c r="C857" i="5"/>
  <c r="F843" i="5"/>
  <c r="F859" i="5"/>
  <c r="C859" i="5"/>
  <c r="F851" i="5"/>
  <c r="C844" i="5"/>
  <c r="F858" i="5"/>
  <c r="C858" i="5"/>
  <c r="C876" i="5"/>
  <c r="F863" i="5"/>
  <c r="C863" i="5"/>
  <c r="F877" i="5"/>
  <c r="C877" i="5"/>
  <c r="C860" i="5"/>
  <c r="F849" i="5"/>
  <c r="C849" i="5"/>
  <c r="F850" i="5"/>
  <c r="C850" i="5"/>
  <c r="D869" i="5"/>
  <c r="C869" i="5" s="1"/>
  <c r="A893" i="5"/>
  <c r="F870" i="5"/>
  <c r="C855" i="5"/>
  <c r="F886" i="5"/>
  <c r="C886" i="5"/>
  <c r="C865" i="5"/>
  <c r="C854" i="5"/>
  <c r="D870" i="5"/>
  <c r="C870" i="5" s="1"/>
  <c r="A894" i="5"/>
  <c r="C871" i="5"/>
  <c r="F856" i="5"/>
  <c r="C856" i="5"/>
  <c r="D867" i="5"/>
  <c r="A891" i="5"/>
  <c r="B892" i="5"/>
  <c r="E868" i="5"/>
  <c r="F868" i="5" s="1"/>
  <c r="C868" i="5"/>
  <c r="F885" i="5"/>
  <c r="C885" i="5"/>
  <c r="F842" i="5"/>
  <c r="C842" i="5"/>
  <c r="C848" i="5"/>
  <c r="B918" i="5"/>
  <c r="E894" i="5"/>
  <c r="A925" i="5"/>
  <c r="D901" i="5"/>
  <c r="C901" i="5" s="1"/>
  <c r="B914" i="5"/>
  <c r="E890" i="5"/>
  <c r="A898" i="5"/>
  <c r="D874" i="5"/>
  <c r="B919" i="5"/>
  <c r="E895" i="5"/>
  <c r="A908" i="5"/>
  <c r="D884" i="5"/>
  <c r="E909" i="5"/>
  <c r="B933" i="5"/>
  <c r="E910" i="5"/>
  <c r="B934" i="5"/>
  <c r="E881" i="5"/>
  <c r="B905" i="5"/>
  <c r="F871" i="5"/>
  <c r="D912" i="5"/>
  <c r="A936" i="5"/>
  <c r="F865" i="5"/>
  <c r="E935" i="5"/>
  <c r="B959" i="5"/>
  <c r="A905" i="5"/>
  <c r="D881" i="5"/>
  <c r="F860" i="5"/>
  <c r="D892" i="5"/>
  <c r="A916" i="5"/>
  <c r="A919" i="5"/>
  <c r="D895" i="5"/>
  <c r="A920" i="5"/>
  <c r="D896" i="5"/>
  <c r="A913" i="5"/>
  <c r="D889" i="5"/>
  <c r="E898" i="5"/>
  <c r="B922" i="5"/>
  <c r="D921" i="5"/>
  <c r="A945" i="5"/>
  <c r="E904" i="5"/>
  <c r="B928" i="5"/>
  <c r="A923" i="5"/>
  <c r="D899" i="5"/>
  <c r="B908" i="5"/>
  <c r="E884" i="5"/>
  <c r="B897" i="5"/>
  <c r="E873" i="5"/>
  <c r="B925" i="5"/>
  <c r="E901" i="5"/>
  <c r="A927" i="5"/>
  <c r="D903" i="5"/>
  <c r="E879" i="5"/>
  <c r="F879" i="5" s="1"/>
  <c r="B903" i="5"/>
  <c r="D909" i="5"/>
  <c r="A933" i="5"/>
  <c r="E891" i="5"/>
  <c r="B915" i="5"/>
  <c r="D880" i="5"/>
  <c r="A904" i="5"/>
  <c r="D900" i="5"/>
  <c r="A924" i="5"/>
  <c r="F876" i="5"/>
  <c r="E893" i="5"/>
  <c r="B917" i="5"/>
  <c r="A907" i="5"/>
  <c r="D883" i="5"/>
  <c r="E888" i="5"/>
  <c r="F888" i="5" s="1"/>
  <c r="B912" i="5"/>
  <c r="B913" i="5"/>
  <c r="E889" i="5"/>
  <c r="B902" i="5"/>
  <c r="E878" i="5"/>
  <c r="F878" i="5" s="1"/>
  <c r="A911" i="5"/>
  <c r="D887" i="5"/>
  <c r="B906" i="5"/>
  <c r="E882" i="5"/>
  <c r="D910" i="5"/>
  <c r="A934" i="5"/>
  <c r="B899" i="5"/>
  <c r="E875" i="5"/>
  <c r="C875" i="5" s="1"/>
  <c r="D882" i="5"/>
  <c r="A906" i="5"/>
  <c r="B924" i="5"/>
  <c r="E900" i="5"/>
  <c r="A926" i="5"/>
  <c r="D902" i="5"/>
  <c r="B907" i="5"/>
  <c r="E883" i="5"/>
  <c r="B896" i="5"/>
  <c r="E872" i="5"/>
  <c r="C872" i="5" s="1"/>
  <c r="F857" i="5"/>
  <c r="A890" i="5"/>
  <c r="D866" i="5"/>
  <c r="C881" i="5" l="1"/>
  <c r="C895" i="5"/>
  <c r="C879" i="5"/>
  <c r="F882" i="5"/>
  <c r="C882" i="5"/>
  <c r="F873" i="5"/>
  <c r="C873" i="5"/>
  <c r="C889" i="5"/>
  <c r="C909" i="5"/>
  <c r="C888" i="5"/>
  <c r="F869" i="5"/>
  <c r="C896" i="5"/>
  <c r="F866" i="5"/>
  <c r="C866" i="5"/>
  <c r="C867" i="5"/>
  <c r="F867" i="5"/>
  <c r="F894" i="5"/>
  <c r="F910" i="5"/>
  <c r="C910" i="5"/>
  <c r="F872" i="5"/>
  <c r="F874" i="5"/>
  <c r="C874" i="5"/>
  <c r="C878" i="5"/>
  <c r="C883" i="5"/>
  <c r="F887" i="5"/>
  <c r="C887" i="5"/>
  <c r="F875" i="5"/>
  <c r="F880" i="5"/>
  <c r="C880" i="5"/>
  <c r="C884" i="5"/>
  <c r="D893" i="5"/>
  <c r="C893" i="5" s="1"/>
  <c r="A917" i="5"/>
  <c r="E892" i="5"/>
  <c r="C892" i="5" s="1"/>
  <c r="B916" i="5"/>
  <c r="C899" i="5"/>
  <c r="A918" i="5"/>
  <c r="D894" i="5"/>
  <c r="C894" i="5" s="1"/>
  <c r="F900" i="5"/>
  <c r="C900" i="5"/>
  <c r="D891" i="5"/>
  <c r="A915" i="5"/>
  <c r="D924" i="5"/>
  <c r="A948" i="5"/>
  <c r="E897" i="5"/>
  <c r="B921" i="5"/>
  <c r="F889" i="5"/>
  <c r="F881" i="5"/>
  <c r="E934" i="5"/>
  <c r="B958" i="5"/>
  <c r="B938" i="5"/>
  <c r="E914" i="5"/>
  <c r="A935" i="5"/>
  <c r="D911" i="5"/>
  <c r="D927" i="5"/>
  <c r="A951" i="5"/>
  <c r="D945" i="5"/>
  <c r="A969" i="5"/>
  <c r="B943" i="5"/>
  <c r="E919" i="5"/>
  <c r="D904" i="5"/>
  <c r="A928" i="5"/>
  <c r="E899" i="5"/>
  <c r="F899" i="5" s="1"/>
  <c r="B923" i="5"/>
  <c r="B937" i="5"/>
  <c r="E913" i="5"/>
  <c r="B920" i="5"/>
  <c r="E896" i="5"/>
  <c r="B936" i="5"/>
  <c r="E912" i="5"/>
  <c r="F912" i="5" s="1"/>
  <c r="E915" i="5"/>
  <c r="B939" i="5"/>
  <c r="A937" i="5"/>
  <c r="D913" i="5"/>
  <c r="A929" i="5"/>
  <c r="D905" i="5"/>
  <c r="F901" i="5"/>
  <c r="E922" i="5"/>
  <c r="B946" i="5"/>
  <c r="D898" i="5"/>
  <c r="A922" i="5"/>
  <c r="B932" i="5"/>
  <c r="E908" i="5"/>
  <c r="A949" i="5"/>
  <c r="D925" i="5"/>
  <c r="B931" i="5"/>
  <c r="E907" i="5"/>
  <c r="A958" i="5"/>
  <c r="D934" i="5"/>
  <c r="A931" i="5"/>
  <c r="D907" i="5"/>
  <c r="F884" i="5"/>
  <c r="B942" i="5"/>
  <c r="E918" i="5"/>
  <c r="A950" i="5"/>
  <c r="D926" i="5"/>
  <c r="E917" i="5"/>
  <c r="B941" i="5"/>
  <c r="E928" i="5"/>
  <c r="B952" i="5"/>
  <c r="A932" i="5"/>
  <c r="D908" i="5"/>
  <c r="B948" i="5"/>
  <c r="E924" i="5"/>
  <c r="D906" i="5"/>
  <c r="A930" i="5"/>
  <c r="D916" i="5"/>
  <c r="A940" i="5"/>
  <c r="B926" i="5"/>
  <c r="E902" i="5"/>
  <c r="F902" i="5" s="1"/>
  <c r="B949" i="5"/>
  <c r="E925" i="5"/>
  <c r="B929" i="5"/>
  <c r="E905" i="5"/>
  <c r="E933" i="5"/>
  <c r="B957" i="5"/>
  <c r="F883" i="5"/>
  <c r="D933" i="5"/>
  <c r="A957" i="5"/>
  <c r="F896" i="5"/>
  <c r="E959" i="5"/>
  <c r="B983" i="5"/>
  <c r="F909" i="5"/>
  <c r="A947" i="5"/>
  <c r="D923" i="5"/>
  <c r="A944" i="5"/>
  <c r="D920" i="5"/>
  <c r="E903" i="5"/>
  <c r="F903" i="5" s="1"/>
  <c r="B927" i="5"/>
  <c r="F895" i="5"/>
  <c r="A914" i="5"/>
  <c r="D890" i="5"/>
  <c r="B930" i="5"/>
  <c r="E906" i="5"/>
  <c r="A943" i="5"/>
  <c r="D919" i="5"/>
  <c r="D936" i="5"/>
  <c r="A960" i="5"/>
  <c r="C924" i="5" l="1"/>
  <c r="C906" i="5"/>
  <c r="C912" i="5"/>
  <c r="C919" i="5"/>
  <c r="D918" i="5"/>
  <c r="C918" i="5" s="1"/>
  <c r="A942" i="5"/>
  <c r="F905" i="5"/>
  <c r="C905" i="5"/>
  <c r="F933" i="5"/>
  <c r="C933" i="5"/>
  <c r="D915" i="5"/>
  <c r="A939" i="5"/>
  <c r="F904" i="5"/>
  <c r="C904" i="5"/>
  <c r="F892" i="5"/>
  <c r="F893" i="5"/>
  <c r="F925" i="5"/>
  <c r="C925" i="5"/>
  <c r="E916" i="5"/>
  <c r="F916" i="5" s="1"/>
  <c r="B940" i="5"/>
  <c r="F913" i="5"/>
  <c r="C913" i="5"/>
  <c r="F907" i="5"/>
  <c r="C907" i="5"/>
  <c r="F898" i="5"/>
  <c r="C898" i="5"/>
  <c r="F911" i="5"/>
  <c r="C911" i="5"/>
  <c r="C891" i="5"/>
  <c r="F891" i="5"/>
  <c r="F908" i="5"/>
  <c r="C908" i="5"/>
  <c r="F897" i="5"/>
  <c r="C897" i="5"/>
  <c r="C902" i="5"/>
  <c r="C903" i="5"/>
  <c r="F934" i="5"/>
  <c r="C934" i="5"/>
  <c r="F890" i="5"/>
  <c r="C890" i="5"/>
  <c r="A941" i="5"/>
  <c r="D917" i="5"/>
  <c r="C917" i="5" s="1"/>
  <c r="B950" i="5"/>
  <c r="E926" i="5"/>
  <c r="C926" i="5" s="1"/>
  <c r="D969" i="5"/>
  <c r="A993" i="5"/>
  <c r="D951" i="5"/>
  <c r="A975" i="5"/>
  <c r="E983" i="5"/>
  <c r="B1007" i="5"/>
  <c r="B972" i="5"/>
  <c r="E948" i="5"/>
  <c r="A955" i="5"/>
  <c r="D931" i="5"/>
  <c r="A956" i="5"/>
  <c r="D932" i="5"/>
  <c r="C932" i="5" s="1"/>
  <c r="E946" i="5"/>
  <c r="B970" i="5"/>
  <c r="D957" i="5"/>
  <c r="A981" i="5"/>
  <c r="E927" i="5"/>
  <c r="C927" i="5" s="1"/>
  <c r="B951" i="5"/>
  <c r="B961" i="5"/>
  <c r="E937" i="5"/>
  <c r="A974" i="5"/>
  <c r="D950" i="5"/>
  <c r="F924" i="5"/>
  <c r="D922" i="5"/>
  <c r="A946" i="5"/>
  <c r="B954" i="5"/>
  <c r="E930" i="5"/>
  <c r="B960" i="5"/>
  <c r="E936" i="5"/>
  <c r="C936" i="5" s="1"/>
  <c r="B967" i="5"/>
  <c r="E943" i="5"/>
  <c r="E957" i="5"/>
  <c r="B981" i="5"/>
  <c r="F906" i="5"/>
  <c r="B955" i="5"/>
  <c r="E931" i="5"/>
  <c r="A959" i="5"/>
  <c r="D935" i="5"/>
  <c r="D960" i="5"/>
  <c r="A984" i="5"/>
  <c r="E923" i="5"/>
  <c r="F923" i="5" s="1"/>
  <c r="B947" i="5"/>
  <c r="A973" i="5"/>
  <c r="D949" i="5"/>
  <c r="A961" i="5"/>
  <c r="D937" i="5"/>
  <c r="B962" i="5"/>
  <c r="E938" i="5"/>
  <c r="F919" i="5"/>
  <c r="A971" i="5"/>
  <c r="D947" i="5"/>
  <c r="E929" i="5"/>
  <c r="B953" i="5"/>
  <c r="B966" i="5"/>
  <c r="E942" i="5"/>
  <c r="E939" i="5"/>
  <c r="B963" i="5"/>
  <c r="D928" i="5"/>
  <c r="A952" i="5"/>
  <c r="E958" i="5"/>
  <c r="B982" i="5"/>
  <c r="B973" i="5"/>
  <c r="E949" i="5"/>
  <c r="E921" i="5"/>
  <c r="B945" i="5"/>
  <c r="A938" i="5"/>
  <c r="D914" i="5"/>
  <c r="D940" i="5"/>
  <c r="A964" i="5"/>
  <c r="E952" i="5"/>
  <c r="B976" i="5"/>
  <c r="E941" i="5"/>
  <c r="B965" i="5"/>
  <c r="D958" i="5"/>
  <c r="A982" i="5"/>
  <c r="B944" i="5"/>
  <c r="E920" i="5"/>
  <c r="F920" i="5" s="1"/>
  <c r="D930" i="5"/>
  <c r="A954" i="5"/>
  <c r="A953" i="5"/>
  <c r="D929" i="5"/>
  <c r="A968" i="5"/>
  <c r="D944" i="5"/>
  <c r="D948" i="5"/>
  <c r="C948" i="5" s="1"/>
  <c r="A972" i="5"/>
  <c r="A967" i="5"/>
  <c r="D943" i="5"/>
  <c r="B956" i="5"/>
  <c r="E932" i="5"/>
  <c r="F927" i="5" l="1"/>
  <c r="F918" i="5"/>
  <c r="C916" i="5"/>
  <c r="C931" i="5"/>
  <c r="C920" i="5"/>
  <c r="A965" i="5"/>
  <c r="D941" i="5"/>
  <c r="C941" i="5" s="1"/>
  <c r="D939" i="5"/>
  <c r="C939" i="5" s="1"/>
  <c r="A963" i="5"/>
  <c r="C929" i="5"/>
  <c r="C960" i="5"/>
  <c r="F926" i="5"/>
  <c r="F928" i="5"/>
  <c r="C928" i="5"/>
  <c r="F937" i="5"/>
  <c r="C937" i="5"/>
  <c r="F941" i="5"/>
  <c r="F935" i="5"/>
  <c r="C935" i="5"/>
  <c r="C915" i="5"/>
  <c r="F915" i="5"/>
  <c r="F914" i="5"/>
  <c r="C914" i="5"/>
  <c r="F922" i="5"/>
  <c r="C922" i="5"/>
  <c r="F917" i="5"/>
  <c r="E940" i="5"/>
  <c r="F940" i="5" s="1"/>
  <c r="B964" i="5"/>
  <c r="F930" i="5"/>
  <c r="C930" i="5"/>
  <c r="F939" i="5"/>
  <c r="F949" i="5"/>
  <c r="C949" i="5"/>
  <c r="C957" i="5"/>
  <c r="D942" i="5"/>
  <c r="C942" i="5" s="1"/>
  <c r="A966" i="5"/>
  <c r="C923" i="5"/>
  <c r="F936" i="5"/>
  <c r="F958" i="5"/>
  <c r="C958" i="5"/>
  <c r="C947" i="5"/>
  <c r="F943" i="5"/>
  <c r="C943" i="5"/>
  <c r="F921" i="5"/>
  <c r="C921" i="5"/>
  <c r="B1005" i="5"/>
  <c r="E981" i="5"/>
  <c r="D972" i="5"/>
  <c r="A996" i="5"/>
  <c r="B977" i="5"/>
  <c r="E953" i="5"/>
  <c r="E947" i="5"/>
  <c r="F947" i="5" s="1"/>
  <c r="B971" i="5"/>
  <c r="E963" i="5"/>
  <c r="B987" i="5"/>
  <c r="A985" i="5"/>
  <c r="D961" i="5"/>
  <c r="B980" i="5"/>
  <c r="E956" i="5"/>
  <c r="B990" i="5"/>
  <c r="E966" i="5"/>
  <c r="F948" i="5"/>
  <c r="B997" i="5"/>
  <c r="E973" i="5"/>
  <c r="A992" i="5"/>
  <c r="D968" i="5"/>
  <c r="F932" i="5"/>
  <c r="B979" i="5"/>
  <c r="E955" i="5"/>
  <c r="B978" i="5"/>
  <c r="E954" i="5"/>
  <c r="A979" i="5"/>
  <c r="D955" i="5"/>
  <c r="D946" i="5"/>
  <c r="A970" i="5"/>
  <c r="B975" i="5"/>
  <c r="E951" i="5"/>
  <c r="F951" i="5" s="1"/>
  <c r="A962" i="5"/>
  <c r="D938" i="5"/>
  <c r="D981" i="5"/>
  <c r="A1005" i="5"/>
  <c r="E1007" i="5"/>
  <c r="B1031" i="5"/>
  <c r="A991" i="5"/>
  <c r="D967" i="5"/>
  <c r="D982" i="5"/>
  <c r="A1006" i="5"/>
  <c r="F957" i="5"/>
  <c r="E965" i="5"/>
  <c r="B989" i="5"/>
  <c r="E970" i="5"/>
  <c r="B994" i="5"/>
  <c r="F960" i="5"/>
  <c r="A977" i="5"/>
  <c r="D953" i="5"/>
  <c r="A983" i="5"/>
  <c r="D959" i="5"/>
  <c r="B984" i="5"/>
  <c r="E960" i="5"/>
  <c r="B985" i="5"/>
  <c r="E961" i="5"/>
  <c r="A980" i="5"/>
  <c r="D956" i="5"/>
  <c r="D954" i="5"/>
  <c r="A978" i="5"/>
  <c r="B996" i="5"/>
  <c r="E972" i="5"/>
  <c r="B968" i="5"/>
  <c r="E944" i="5"/>
  <c r="F944" i="5" s="1"/>
  <c r="E945" i="5"/>
  <c r="B969" i="5"/>
  <c r="A997" i="5"/>
  <c r="D973" i="5"/>
  <c r="C973" i="5" s="1"/>
  <c r="A998" i="5"/>
  <c r="D974" i="5"/>
  <c r="D975" i="5"/>
  <c r="A999" i="5"/>
  <c r="D984" i="5"/>
  <c r="A1008" i="5"/>
  <c r="A995" i="5"/>
  <c r="D971" i="5"/>
  <c r="B991" i="5"/>
  <c r="E967" i="5"/>
  <c r="D993" i="5"/>
  <c r="A1017" i="5"/>
  <c r="F929" i="5"/>
  <c r="E976" i="5"/>
  <c r="B1000" i="5"/>
  <c r="E982" i="5"/>
  <c r="B1006" i="5"/>
  <c r="D964" i="5"/>
  <c r="A988" i="5"/>
  <c r="D952" i="5"/>
  <c r="A976" i="5"/>
  <c r="B986" i="5"/>
  <c r="E962" i="5"/>
  <c r="F931" i="5"/>
  <c r="B974" i="5"/>
  <c r="E950" i="5"/>
  <c r="F950" i="5" s="1"/>
  <c r="C944" i="5" l="1"/>
  <c r="C940" i="5"/>
  <c r="C951" i="5"/>
  <c r="F961" i="5"/>
  <c r="C961" i="5"/>
  <c r="F946" i="5"/>
  <c r="C946" i="5"/>
  <c r="C955" i="5"/>
  <c r="F981" i="5"/>
  <c r="C981" i="5"/>
  <c r="F972" i="5"/>
  <c r="C972" i="5"/>
  <c r="C950" i="5"/>
  <c r="D966" i="5"/>
  <c r="C966" i="5" s="1"/>
  <c r="A990" i="5"/>
  <c r="F982" i="5"/>
  <c r="C982" i="5"/>
  <c r="A987" i="5"/>
  <c r="D963" i="5"/>
  <c r="C963" i="5" s="1"/>
  <c r="F959" i="5"/>
  <c r="C959" i="5"/>
  <c r="F954" i="5"/>
  <c r="C954" i="5"/>
  <c r="F956" i="5"/>
  <c r="C956" i="5"/>
  <c r="F938" i="5"/>
  <c r="C938" i="5"/>
  <c r="F952" i="5"/>
  <c r="C952" i="5"/>
  <c r="F945" i="5"/>
  <c r="C945" i="5"/>
  <c r="C967" i="5"/>
  <c r="C953" i="5"/>
  <c r="B988" i="5"/>
  <c r="E964" i="5"/>
  <c r="F964" i="5" s="1"/>
  <c r="A989" i="5"/>
  <c r="D965" i="5"/>
  <c r="C965" i="5" s="1"/>
  <c r="F966" i="5"/>
  <c r="C971" i="5"/>
  <c r="F942" i="5"/>
  <c r="A1041" i="5"/>
  <c r="D1017" i="5"/>
  <c r="A1023" i="5"/>
  <c r="D999" i="5"/>
  <c r="D978" i="5"/>
  <c r="A1002" i="5"/>
  <c r="D1005" i="5"/>
  <c r="A1029" i="5"/>
  <c r="B1003" i="5"/>
  <c r="E979" i="5"/>
  <c r="B995" i="5"/>
  <c r="E971" i="5"/>
  <c r="F971" i="5" s="1"/>
  <c r="D976" i="5"/>
  <c r="A1000" i="5"/>
  <c r="B1015" i="5"/>
  <c r="E991" i="5"/>
  <c r="A1022" i="5"/>
  <c r="D998" i="5"/>
  <c r="E989" i="5"/>
  <c r="B1013" i="5"/>
  <c r="A986" i="5"/>
  <c r="D962" i="5"/>
  <c r="F973" i="5"/>
  <c r="B1014" i="5"/>
  <c r="E990" i="5"/>
  <c r="D988" i="5"/>
  <c r="A1012" i="5"/>
  <c r="A1019" i="5"/>
  <c r="D995" i="5"/>
  <c r="A1021" i="5"/>
  <c r="D997" i="5"/>
  <c r="C997" i="5" s="1"/>
  <c r="B1009" i="5"/>
  <c r="E985" i="5"/>
  <c r="E975" i="5"/>
  <c r="F975" i="5" s="1"/>
  <c r="B999" i="5"/>
  <c r="A1016" i="5"/>
  <c r="D992" i="5"/>
  <c r="B1001" i="5"/>
  <c r="E977" i="5"/>
  <c r="E994" i="5"/>
  <c r="B1018" i="5"/>
  <c r="B1021" i="5"/>
  <c r="E997" i="5"/>
  <c r="A1004" i="5"/>
  <c r="D980" i="5"/>
  <c r="E969" i="5"/>
  <c r="B993" i="5"/>
  <c r="D1006" i="5"/>
  <c r="A1030" i="5"/>
  <c r="D970" i="5"/>
  <c r="A994" i="5"/>
  <c r="B1004" i="5"/>
  <c r="E980" i="5"/>
  <c r="D996" i="5"/>
  <c r="C996" i="5" s="1"/>
  <c r="A1020" i="5"/>
  <c r="B1008" i="5"/>
  <c r="E984" i="5"/>
  <c r="C984" i="5" s="1"/>
  <c r="F955" i="5"/>
  <c r="D1008" i="5"/>
  <c r="A1032" i="5"/>
  <c r="B992" i="5"/>
  <c r="E968" i="5"/>
  <c r="F968" i="5" s="1"/>
  <c r="A1015" i="5"/>
  <c r="D991" i="5"/>
  <c r="A1003" i="5"/>
  <c r="D979" i="5"/>
  <c r="E987" i="5"/>
  <c r="B1011" i="5"/>
  <c r="B1010" i="5"/>
  <c r="E986" i="5"/>
  <c r="E1006" i="5"/>
  <c r="B1030" i="5"/>
  <c r="F967" i="5"/>
  <c r="A1009" i="5"/>
  <c r="D985" i="5"/>
  <c r="E1000" i="5"/>
  <c r="B1024" i="5"/>
  <c r="A1007" i="5"/>
  <c r="D983" i="5"/>
  <c r="F953" i="5"/>
  <c r="E1031" i="5"/>
  <c r="B1055" i="5"/>
  <c r="B998" i="5"/>
  <c r="E974" i="5"/>
  <c r="F974" i="5" s="1"/>
  <c r="B1020" i="5"/>
  <c r="E996" i="5"/>
  <c r="A1001" i="5"/>
  <c r="D977" i="5"/>
  <c r="B1002" i="5"/>
  <c r="E978" i="5"/>
  <c r="E1005" i="5"/>
  <c r="B1029" i="5"/>
  <c r="C974" i="5" l="1"/>
  <c r="F984" i="5"/>
  <c r="C978" i="5"/>
  <c r="C975" i="5"/>
  <c r="C1005" i="5"/>
  <c r="C985" i="5"/>
  <c r="C968" i="5"/>
  <c r="A1011" i="5"/>
  <c r="D987" i="5"/>
  <c r="C964" i="5"/>
  <c r="C977" i="5"/>
  <c r="C1008" i="5"/>
  <c r="F976" i="5"/>
  <c r="C976" i="5"/>
  <c r="F963" i="5"/>
  <c r="E988" i="5"/>
  <c r="F988" i="5" s="1"/>
  <c r="B1012" i="5"/>
  <c r="F969" i="5"/>
  <c r="C969" i="5"/>
  <c r="F962" i="5"/>
  <c r="C962" i="5"/>
  <c r="D990" i="5"/>
  <c r="C990" i="5" s="1"/>
  <c r="A1014" i="5"/>
  <c r="F970" i="5"/>
  <c r="C970" i="5"/>
  <c r="F1006" i="5"/>
  <c r="C1006" i="5"/>
  <c r="F980" i="5"/>
  <c r="C980" i="5"/>
  <c r="F991" i="5"/>
  <c r="C991" i="5"/>
  <c r="F983" i="5"/>
  <c r="C983" i="5"/>
  <c r="F979" i="5"/>
  <c r="C979" i="5"/>
  <c r="A1013" i="5"/>
  <c r="D989" i="5"/>
  <c r="C989" i="5" s="1"/>
  <c r="F965" i="5"/>
  <c r="B1033" i="5"/>
  <c r="E1009" i="5"/>
  <c r="A1039" i="5"/>
  <c r="D1015" i="5"/>
  <c r="F996" i="5"/>
  <c r="B1045" i="5"/>
  <c r="E1021" i="5"/>
  <c r="F997" i="5"/>
  <c r="A1010" i="5"/>
  <c r="D986" i="5"/>
  <c r="B1027" i="5"/>
  <c r="E1003" i="5"/>
  <c r="B1026" i="5"/>
  <c r="E1002" i="5"/>
  <c r="E1030" i="5"/>
  <c r="B1054" i="5"/>
  <c r="E1018" i="5"/>
  <c r="B1042" i="5"/>
  <c r="A1045" i="5"/>
  <c r="D1021" i="5"/>
  <c r="E1013" i="5"/>
  <c r="B1037" i="5"/>
  <c r="D1029" i="5"/>
  <c r="A1053" i="5"/>
  <c r="F977" i="5"/>
  <c r="A1031" i="5"/>
  <c r="D1007" i="5"/>
  <c r="B1016" i="5"/>
  <c r="E992" i="5"/>
  <c r="F992" i="5" s="1"/>
  <c r="B1028" i="5"/>
  <c r="E1004" i="5"/>
  <c r="F1005" i="5"/>
  <c r="B1032" i="5"/>
  <c r="E1008" i="5"/>
  <c r="F1008" i="5" s="1"/>
  <c r="A1027" i="5"/>
  <c r="D1003" i="5"/>
  <c r="C1003" i="5" s="1"/>
  <c r="D994" i="5"/>
  <c r="A1018" i="5"/>
  <c r="D1002" i="5"/>
  <c r="A1026" i="5"/>
  <c r="F978" i="5"/>
  <c r="B1044" i="5"/>
  <c r="E1020" i="5"/>
  <c r="B1039" i="5"/>
  <c r="E1015" i="5"/>
  <c r="D1023" i="5"/>
  <c r="A1047" i="5"/>
  <c r="E995" i="5"/>
  <c r="C995" i="5" s="1"/>
  <c r="B1019" i="5"/>
  <c r="D1020" i="5"/>
  <c r="A1044" i="5"/>
  <c r="A1046" i="5"/>
  <c r="D1022" i="5"/>
  <c r="F985" i="5"/>
  <c r="B1034" i="5"/>
  <c r="E1010" i="5"/>
  <c r="D1030" i="5"/>
  <c r="A1054" i="5"/>
  <c r="E1001" i="5"/>
  <c r="B1025" i="5"/>
  <c r="A1033" i="5"/>
  <c r="D1009" i="5"/>
  <c r="B1022" i="5"/>
  <c r="E998" i="5"/>
  <c r="F998" i="5" s="1"/>
  <c r="E1011" i="5"/>
  <c r="B1035" i="5"/>
  <c r="E993" i="5"/>
  <c r="B1017" i="5"/>
  <c r="A1040" i="5"/>
  <c r="D1016" i="5"/>
  <c r="E1014" i="5"/>
  <c r="B1038" i="5"/>
  <c r="A1024" i="5"/>
  <c r="D1000" i="5"/>
  <c r="A1028" i="5"/>
  <c r="D1004" i="5"/>
  <c r="A1025" i="5"/>
  <c r="D1001" i="5"/>
  <c r="B1048" i="5"/>
  <c r="E1024" i="5"/>
  <c r="D1032" i="5"/>
  <c r="A1056" i="5"/>
  <c r="A1043" i="5"/>
  <c r="D1019" i="5"/>
  <c r="D1012" i="5"/>
  <c r="A1036" i="5"/>
  <c r="E1029" i="5"/>
  <c r="B1053" i="5"/>
  <c r="E1055" i="5"/>
  <c r="B1079" i="5"/>
  <c r="E999" i="5"/>
  <c r="F999" i="5" s="1"/>
  <c r="B1023" i="5"/>
  <c r="D1041" i="5"/>
  <c r="A1065" i="5"/>
  <c r="F995" i="5" l="1"/>
  <c r="C988" i="5"/>
  <c r="C998" i="5"/>
  <c r="C1001" i="5"/>
  <c r="F989" i="5"/>
  <c r="F990" i="5"/>
  <c r="F1030" i="5"/>
  <c r="C1030" i="5"/>
  <c r="F1021" i="5"/>
  <c r="C1021" i="5"/>
  <c r="C999" i="5"/>
  <c r="C992" i="5"/>
  <c r="F1009" i="5"/>
  <c r="C1009" i="5"/>
  <c r="D1011" i="5"/>
  <c r="A1035" i="5"/>
  <c r="F1015" i="5"/>
  <c r="C1015" i="5"/>
  <c r="F1020" i="5"/>
  <c r="C1020" i="5"/>
  <c r="F1029" i="5"/>
  <c r="C1029" i="5"/>
  <c r="A1037" i="5"/>
  <c r="D1013" i="5"/>
  <c r="C1013" i="5" s="1"/>
  <c r="E1012" i="5"/>
  <c r="F1012" i="5" s="1"/>
  <c r="B1036" i="5"/>
  <c r="F994" i="5"/>
  <c r="C994" i="5"/>
  <c r="F1004" i="5"/>
  <c r="C1004" i="5"/>
  <c r="F1007" i="5"/>
  <c r="C1007" i="5"/>
  <c r="F1014" i="5"/>
  <c r="F986" i="5"/>
  <c r="C986" i="5"/>
  <c r="C1032" i="5"/>
  <c r="F1002" i="5"/>
  <c r="C1002" i="5"/>
  <c r="F993" i="5"/>
  <c r="C993" i="5"/>
  <c r="A1038" i="5"/>
  <c r="D1014" i="5"/>
  <c r="C1014" i="5" s="1"/>
  <c r="F1000" i="5"/>
  <c r="C1000" i="5"/>
  <c r="C987" i="5"/>
  <c r="F987" i="5"/>
  <c r="C1016" i="5"/>
  <c r="E1079" i="5"/>
  <c r="B1103" i="5"/>
  <c r="E1048" i="5"/>
  <c r="B1072" i="5"/>
  <c r="A1064" i="5"/>
  <c r="D1040" i="5"/>
  <c r="D1054" i="5"/>
  <c r="A1078" i="5"/>
  <c r="B1068" i="5"/>
  <c r="E1044" i="5"/>
  <c r="E1053" i="5"/>
  <c r="B1077" i="5"/>
  <c r="A1049" i="5"/>
  <c r="D1025" i="5"/>
  <c r="A1034" i="5"/>
  <c r="D1010" i="5"/>
  <c r="B1059" i="5"/>
  <c r="E1035" i="5"/>
  <c r="E1019" i="5"/>
  <c r="F1019" i="5" s="1"/>
  <c r="B1043" i="5"/>
  <c r="D1026" i="5"/>
  <c r="A1050" i="5"/>
  <c r="A1052" i="5"/>
  <c r="D1028" i="5"/>
  <c r="C1028" i="5" s="1"/>
  <c r="A1069" i="5"/>
  <c r="D1045" i="5"/>
  <c r="D1053" i="5"/>
  <c r="A1077" i="5"/>
  <c r="B1051" i="5"/>
  <c r="E1027" i="5"/>
  <c r="F1001" i="5"/>
  <c r="B1041" i="5"/>
  <c r="E1017" i="5"/>
  <c r="E1037" i="5"/>
  <c r="B1061" i="5"/>
  <c r="D1036" i="5"/>
  <c r="A1060" i="5"/>
  <c r="B1058" i="5"/>
  <c r="E1034" i="5"/>
  <c r="D1018" i="5"/>
  <c r="A1042" i="5"/>
  <c r="B1052" i="5"/>
  <c r="E1028" i="5"/>
  <c r="E1042" i="5"/>
  <c r="B1066" i="5"/>
  <c r="B1069" i="5"/>
  <c r="E1045" i="5"/>
  <c r="D1044" i="5"/>
  <c r="A1068" i="5"/>
  <c r="B1056" i="5"/>
  <c r="E1032" i="5"/>
  <c r="F1032" i="5" s="1"/>
  <c r="F1003" i="5"/>
  <c r="A1063" i="5"/>
  <c r="D1039" i="5"/>
  <c r="D1056" i="5"/>
  <c r="A1080" i="5"/>
  <c r="B1062" i="5"/>
  <c r="E1038" i="5"/>
  <c r="A1051" i="5"/>
  <c r="D1027" i="5"/>
  <c r="A1055" i="5"/>
  <c r="D1031" i="5"/>
  <c r="B1046" i="5"/>
  <c r="E1022" i="5"/>
  <c r="C1022" i="5" s="1"/>
  <c r="D1047" i="5"/>
  <c r="A1071" i="5"/>
  <c r="B1040" i="5"/>
  <c r="E1016" i="5"/>
  <c r="F1016" i="5" s="1"/>
  <c r="E1054" i="5"/>
  <c r="B1078" i="5"/>
  <c r="D1065" i="5"/>
  <c r="A1089" i="5"/>
  <c r="A1067" i="5"/>
  <c r="D1043" i="5"/>
  <c r="D1024" i="5"/>
  <c r="A1048" i="5"/>
  <c r="A1057" i="5"/>
  <c r="D1033" i="5"/>
  <c r="A1070" i="5"/>
  <c r="D1046" i="5"/>
  <c r="E1023" i="5"/>
  <c r="C1023" i="5" s="1"/>
  <c r="B1047" i="5"/>
  <c r="E1025" i="5"/>
  <c r="B1049" i="5"/>
  <c r="B1063" i="5"/>
  <c r="E1039" i="5"/>
  <c r="B1050" i="5"/>
  <c r="E1026" i="5"/>
  <c r="B1057" i="5"/>
  <c r="E1033" i="5"/>
  <c r="F1013" i="5" l="1"/>
  <c r="F1023" i="5"/>
  <c r="F1022" i="5"/>
  <c r="F1017" i="5"/>
  <c r="C1017" i="5"/>
  <c r="C1012" i="5"/>
  <c r="D1037" i="5"/>
  <c r="C1037" i="5" s="1"/>
  <c r="A1061" i="5"/>
  <c r="F1027" i="5"/>
  <c r="C1027" i="5"/>
  <c r="F1044" i="5"/>
  <c r="C1044" i="5"/>
  <c r="F1026" i="5"/>
  <c r="C1026" i="5"/>
  <c r="C1054" i="5"/>
  <c r="F1024" i="5"/>
  <c r="C1024" i="5"/>
  <c r="A1062" i="5"/>
  <c r="D1038" i="5"/>
  <c r="C1038" i="5" s="1"/>
  <c r="C1053" i="5"/>
  <c r="D1035" i="5"/>
  <c r="C1035" i="5" s="1"/>
  <c r="A1059" i="5"/>
  <c r="C1045" i="5"/>
  <c r="C1019" i="5"/>
  <c r="C1033" i="5"/>
  <c r="F1018" i="5"/>
  <c r="C1018" i="5"/>
  <c r="E1036" i="5"/>
  <c r="F1036" i="5" s="1"/>
  <c r="B1060" i="5"/>
  <c r="C1043" i="5"/>
  <c r="F1031" i="5"/>
  <c r="C1031" i="5"/>
  <c r="C1011" i="5"/>
  <c r="F1011" i="5"/>
  <c r="F1010" i="5"/>
  <c r="C1010" i="5"/>
  <c r="C1039" i="5"/>
  <c r="C1025" i="5"/>
  <c r="B1067" i="5"/>
  <c r="E1043" i="5"/>
  <c r="F1043" i="5" s="1"/>
  <c r="B1064" i="5"/>
  <c r="E1040" i="5"/>
  <c r="F1040" i="5" s="1"/>
  <c r="D1060" i="5"/>
  <c r="A1084" i="5"/>
  <c r="B1092" i="5"/>
  <c r="E1068" i="5"/>
  <c r="B1074" i="5"/>
  <c r="E1050" i="5"/>
  <c r="A1081" i="5"/>
  <c r="D1057" i="5"/>
  <c r="D1080" i="5"/>
  <c r="A1104" i="5"/>
  <c r="B1093" i="5"/>
  <c r="E1069" i="5"/>
  <c r="D1077" i="5"/>
  <c r="C1077" i="5" s="1"/>
  <c r="A1101" i="5"/>
  <c r="B1087" i="5"/>
  <c r="E1063" i="5"/>
  <c r="F1053" i="5"/>
  <c r="A1094" i="5"/>
  <c r="D1070" i="5"/>
  <c r="B1082" i="5"/>
  <c r="E1058" i="5"/>
  <c r="F1033" i="5"/>
  <c r="B1086" i="5"/>
  <c r="E1062" i="5"/>
  <c r="D1078" i="5"/>
  <c r="A1102" i="5"/>
  <c r="D1048" i="5"/>
  <c r="A1072" i="5"/>
  <c r="A1058" i="5"/>
  <c r="D1034" i="5"/>
  <c r="B1070" i="5"/>
  <c r="E1046" i="5"/>
  <c r="F1046" i="5" s="1"/>
  <c r="D1042" i="5"/>
  <c r="A1066" i="5"/>
  <c r="F1028" i="5"/>
  <c r="A1075" i="5"/>
  <c r="D1051" i="5"/>
  <c r="B1081" i="5"/>
  <c r="E1057" i="5"/>
  <c r="D1071" i="5"/>
  <c r="A1095" i="5"/>
  <c r="F1047" i="5"/>
  <c r="E1066" i="5"/>
  <c r="B1090" i="5"/>
  <c r="E1061" i="5"/>
  <c r="B1085" i="5"/>
  <c r="E1059" i="5"/>
  <c r="B1083" i="5"/>
  <c r="F1039" i="5"/>
  <c r="B1071" i="5"/>
  <c r="E1047" i="5"/>
  <c r="C1047" i="5" s="1"/>
  <c r="A1076" i="5"/>
  <c r="D1052" i="5"/>
  <c r="F1025" i="5"/>
  <c r="B1127" i="5"/>
  <c r="E1103" i="5"/>
  <c r="D1068" i="5"/>
  <c r="C1068" i="5" s="1"/>
  <c r="A1092" i="5"/>
  <c r="E1077" i="5"/>
  <c r="B1101" i="5"/>
  <c r="B1075" i="5"/>
  <c r="E1051" i="5"/>
  <c r="F1054" i="5"/>
  <c r="E1049" i="5"/>
  <c r="B1073" i="5"/>
  <c r="F1045" i="5"/>
  <c r="A1088" i="5"/>
  <c r="D1064" i="5"/>
  <c r="A1091" i="5"/>
  <c r="D1067" i="5"/>
  <c r="A1087" i="5"/>
  <c r="D1063" i="5"/>
  <c r="B1076" i="5"/>
  <c r="E1052" i="5"/>
  <c r="A1093" i="5"/>
  <c r="D1069" i="5"/>
  <c r="E1072" i="5"/>
  <c r="B1096" i="5"/>
  <c r="D1089" i="5"/>
  <c r="A1113" i="5"/>
  <c r="B1102" i="5"/>
  <c r="E1078" i="5"/>
  <c r="A1079" i="5"/>
  <c r="D1055" i="5"/>
  <c r="B1080" i="5"/>
  <c r="E1056" i="5"/>
  <c r="F1056" i="5" s="1"/>
  <c r="E1041" i="5"/>
  <c r="B1065" i="5"/>
  <c r="D1050" i="5"/>
  <c r="A1074" i="5"/>
  <c r="A1073" i="5"/>
  <c r="D1049" i="5"/>
  <c r="C1050" i="5" l="1"/>
  <c r="C1063" i="5"/>
  <c r="C1046" i="5"/>
  <c r="C1051" i="5"/>
  <c r="F1057" i="5"/>
  <c r="C1057" i="5"/>
  <c r="C1036" i="5"/>
  <c r="F1069" i="5"/>
  <c r="C1069" i="5"/>
  <c r="F1062" i="5"/>
  <c r="B1084" i="5"/>
  <c r="E1060" i="5"/>
  <c r="C1060" i="5" s="1"/>
  <c r="F1042" i="5"/>
  <c r="C1042" i="5"/>
  <c r="F1034" i="5"/>
  <c r="C1034" i="5"/>
  <c r="C1040" i="5"/>
  <c r="D1061" i="5"/>
  <c r="C1061" i="5" s="1"/>
  <c r="A1085" i="5"/>
  <c r="D1059" i="5"/>
  <c r="A1083" i="5"/>
  <c r="F1052" i="5"/>
  <c r="C1052" i="5"/>
  <c r="C1049" i="5"/>
  <c r="F1048" i="5"/>
  <c r="C1048" i="5"/>
  <c r="F1038" i="5"/>
  <c r="F1035" i="5"/>
  <c r="F1055" i="5"/>
  <c r="C1055" i="5"/>
  <c r="C1056" i="5"/>
  <c r="F1078" i="5"/>
  <c r="C1078" i="5"/>
  <c r="F1041" i="5"/>
  <c r="C1041" i="5"/>
  <c r="C1080" i="5"/>
  <c r="D1062" i="5"/>
  <c r="C1062" i="5" s="1"/>
  <c r="A1086" i="5"/>
  <c r="F1037" i="5"/>
  <c r="E1127" i="5"/>
  <c r="B1151" i="5"/>
  <c r="D1072" i="5"/>
  <c r="A1096" i="5"/>
  <c r="A1118" i="5"/>
  <c r="D1094" i="5"/>
  <c r="A1100" i="5"/>
  <c r="D1076" i="5"/>
  <c r="E1065" i="5"/>
  <c r="B1089" i="5"/>
  <c r="E1073" i="5"/>
  <c r="B1097" i="5"/>
  <c r="B1114" i="5"/>
  <c r="E1090" i="5"/>
  <c r="A1117" i="5"/>
  <c r="D1093" i="5"/>
  <c r="E1101" i="5"/>
  <c r="B1125" i="5"/>
  <c r="D1101" i="5"/>
  <c r="A1125" i="5"/>
  <c r="B1117" i="5"/>
  <c r="E1093" i="5"/>
  <c r="B1088" i="5"/>
  <c r="E1064" i="5"/>
  <c r="C1064" i="5" s="1"/>
  <c r="A1105" i="5"/>
  <c r="D1081" i="5"/>
  <c r="D1102" i="5"/>
  <c r="A1126" i="5"/>
  <c r="B1098" i="5"/>
  <c r="E1074" i="5"/>
  <c r="B1104" i="5"/>
  <c r="E1080" i="5"/>
  <c r="F1080" i="5" s="1"/>
  <c r="B1100" i="5"/>
  <c r="E1076" i="5"/>
  <c r="B1099" i="5"/>
  <c r="E1075" i="5"/>
  <c r="F1063" i="5"/>
  <c r="D1095" i="5"/>
  <c r="A1119" i="5"/>
  <c r="D1066" i="5"/>
  <c r="A1090" i="5"/>
  <c r="B1111" i="5"/>
  <c r="E1087" i="5"/>
  <c r="B1116" i="5"/>
  <c r="E1092" i="5"/>
  <c r="A1103" i="5"/>
  <c r="D1079" i="5"/>
  <c r="A1111" i="5"/>
  <c r="D1087" i="5"/>
  <c r="E1071" i="5"/>
  <c r="C1071" i="5" s="1"/>
  <c r="B1095" i="5"/>
  <c r="D1084" i="5"/>
  <c r="A1108" i="5"/>
  <c r="F1077" i="5"/>
  <c r="F1049" i="5"/>
  <c r="E1102" i="5"/>
  <c r="B1126" i="5"/>
  <c r="A1115" i="5"/>
  <c r="D1091" i="5"/>
  <c r="B1105" i="5"/>
  <c r="E1081" i="5"/>
  <c r="B1094" i="5"/>
  <c r="E1070" i="5"/>
  <c r="F1070" i="5" s="1"/>
  <c r="A1097" i="5"/>
  <c r="D1073" i="5"/>
  <c r="D1113" i="5"/>
  <c r="A1137" i="5"/>
  <c r="A1112" i="5"/>
  <c r="D1088" i="5"/>
  <c r="F1068" i="5"/>
  <c r="A1099" i="5"/>
  <c r="D1075" i="5"/>
  <c r="A1082" i="5"/>
  <c r="D1058" i="5"/>
  <c r="D1104" i="5"/>
  <c r="A1128" i="5"/>
  <c r="B1110" i="5"/>
  <c r="E1086" i="5"/>
  <c r="F1064" i="5"/>
  <c r="D1092" i="5"/>
  <c r="A1116" i="5"/>
  <c r="E1083" i="5"/>
  <c r="B1107" i="5"/>
  <c r="F1051" i="5"/>
  <c r="D1074" i="5"/>
  <c r="C1074" i="5" s="1"/>
  <c r="A1098" i="5"/>
  <c r="F1050" i="5"/>
  <c r="E1096" i="5"/>
  <c r="B1120" i="5"/>
  <c r="E1085" i="5"/>
  <c r="B1109" i="5"/>
  <c r="B1106" i="5"/>
  <c r="E1082" i="5"/>
  <c r="E1067" i="5"/>
  <c r="C1067" i="5" s="1"/>
  <c r="B1091" i="5"/>
  <c r="C1101" i="5" l="1"/>
  <c r="C1073" i="5"/>
  <c r="F1067" i="5"/>
  <c r="F1072" i="5"/>
  <c r="C1072" i="5"/>
  <c r="C1059" i="5"/>
  <c r="F1059" i="5"/>
  <c r="A1109" i="5"/>
  <c r="D1085" i="5"/>
  <c r="C1085" i="5" s="1"/>
  <c r="F1058" i="5"/>
  <c r="C1058" i="5"/>
  <c r="B1108" i="5"/>
  <c r="E1084" i="5"/>
  <c r="F1084" i="5" s="1"/>
  <c r="F1075" i="5"/>
  <c r="C1075" i="5"/>
  <c r="F1071" i="5"/>
  <c r="F1060" i="5"/>
  <c r="D1086" i="5"/>
  <c r="C1086" i="5" s="1"/>
  <c r="A1110" i="5"/>
  <c r="F1065" i="5"/>
  <c r="C1065" i="5"/>
  <c r="C1070" i="5"/>
  <c r="C1104" i="5"/>
  <c r="F1083" i="5"/>
  <c r="F1066" i="5"/>
  <c r="C1066" i="5"/>
  <c r="F1076" i="5"/>
  <c r="C1076" i="5"/>
  <c r="F1079" i="5"/>
  <c r="C1079" i="5"/>
  <c r="D1083" i="5"/>
  <c r="C1083" i="5" s="1"/>
  <c r="A1107" i="5"/>
  <c r="F1087" i="5"/>
  <c r="C1087" i="5"/>
  <c r="C1102" i="5"/>
  <c r="F1092" i="5"/>
  <c r="C1092" i="5"/>
  <c r="F1081" i="5"/>
  <c r="C1081" i="5"/>
  <c r="F1093" i="5"/>
  <c r="C1093" i="5"/>
  <c r="F1061" i="5"/>
  <c r="E1125" i="5"/>
  <c r="B1149" i="5"/>
  <c r="B1130" i="5"/>
  <c r="E1106" i="5"/>
  <c r="B1134" i="5"/>
  <c r="E1110" i="5"/>
  <c r="A1124" i="5"/>
  <c r="D1100" i="5"/>
  <c r="C1100" i="5" s="1"/>
  <c r="F1073" i="5"/>
  <c r="A1129" i="5"/>
  <c r="D1105" i="5"/>
  <c r="A1141" i="5"/>
  <c r="D1117" i="5"/>
  <c r="A1121" i="5"/>
  <c r="D1097" i="5"/>
  <c r="A1127" i="5"/>
  <c r="D1103" i="5"/>
  <c r="A1142" i="5"/>
  <c r="D1118" i="5"/>
  <c r="A1152" i="5"/>
  <c r="D1128" i="5"/>
  <c r="D1098" i="5"/>
  <c r="A1122" i="5"/>
  <c r="B1123" i="5"/>
  <c r="E1099" i="5"/>
  <c r="B1112" i="5"/>
  <c r="E1088" i="5"/>
  <c r="F1088" i="5" s="1"/>
  <c r="D1116" i="5"/>
  <c r="A1140" i="5"/>
  <c r="A1136" i="5"/>
  <c r="D1112" i="5"/>
  <c r="A1139" i="5"/>
  <c r="D1115" i="5"/>
  <c r="E1095" i="5"/>
  <c r="F1095" i="5" s="1"/>
  <c r="B1119" i="5"/>
  <c r="D1090" i="5"/>
  <c r="A1114" i="5"/>
  <c r="B1122" i="5"/>
  <c r="E1098" i="5"/>
  <c r="E1089" i="5"/>
  <c r="B1113" i="5"/>
  <c r="E1109" i="5"/>
  <c r="B1133" i="5"/>
  <c r="D1137" i="5"/>
  <c r="A1161" i="5"/>
  <c r="A1143" i="5"/>
  <c r="D1119" i="5"/>
  <c r="E1120" i="5"/>
  <c r="B1144" i="5"/>
  <c r="A1135" i="5"/>
  <c r="D1111" i="5"/>
  <c r="C1111" i="5" s="1"/>
  <c r="F1074" i="5"/>
  <c r="A1106" i="5"/>
  <c r="D1082" i="5"/>
  <c r="B1118" i="5"/>
  <c r="E1094" i="5"/>
  <c r="F1094" i="5" s="1"/>
  <c r="B1140" i="5"/>
  <c r="E1116" i="5"/>
  <c r="D1108" i="5"/>
  <c r="A1132" i="5"/>
  <c r="B1124" i="5"/>
  <c r="E1100" i="5"/>
  <c r="B1141" i="5"/>
  <c r="E1117" i="5"/>
  <c r="A1123" i="5"/>
  <c r="D1099" i="5"/>
  <c r="C1099" i="5" s="1"/>
  <c r="B1129" i="5"/>
  <c r="E1105" i="5"/>
  <c r="E1126" i="5"/>
  <c r="B1150" i="5"/>
  <c r="A1150" i="5"/>
  <c r="D1126" i="5"/>
  <c r="F1102" i="5"/>
  <c r="E1114" i="5"/>
  <c r="B1138" i="5"/>
  <c r="D1096" i="5"/>
  <c r="A1120" i="5"/>
  <c r="B1115" i="5"/>
  <c r="E1091" i="5"/>
  <c r="F1091" i="5" s="1"/>
  <c r="E1107" i="5"/>
  <c r="B1131" i="5"/>
  <c r="B1135" i="5"/>
  <c r="E1111" i="5"/>
  <c r="D1125" i="5"/>
  <c r="A1149" i="5"/>
  <c r="B1175" i="5"/>
  <c r="E1151" i="5"/>
  <c r="B1128" i="5"/>
  <c r="E1104" i="5"/>
  <c r="F1104" i="5" s="1"/>
  <c r="F1101" i="5"/>
  <c r="E1097" i="5"/>
  <c r="B1121" i="5"/>
  <c r="C1098" i="5" l="1"/>
  <c r="F1082" i="5"/>
  <c r="C1082" i="5"/>
  <c r="C1105" i="5"/>
  <c r="E1108" i="5"/>
  <c r="C1108" i="5" s="1"/>
  <c r="B1132" i="5"/>
  <c r="C1118" i="5"/>
  <c r="C1088" i="5"/>
  <c r="F1117" i="5"/>
  <c r="C1117" i="5"/>
  <c r="C1094" i="5"/>
  <c r="F1103" i="5"/>
  <c r="C1103" i="5"/>
  <c r="A1134" i="5"/>
  <c r="D1110" i="5"/>
  <c r="C1110" i="5" s="1"/>
  <c r="C1125" i="5"/>
  <c r="F1126" i="5"/>
  <c r="C1126" i="5"/>
  <c r="F1096" i="5"/>
  <c r="C1096" i="5"/>
  <c r="F1116" i="5"/>
  <c r="C1116" i="5"/>
  <c r="C1091" i="5"/>
  <c r="F1108" i="5"/>
  <c r="C1119" i="5"/>
  <c r="C1097" i="5"/>
  <c r="C1084" i="5"/>
  <c r="C1095" i="5"/>
  <c r="F1090" i="5"/>
  <c r="C1090" i="5"/>
  <c r="D1107" i="5"/>
  <c r="C1107" i="5" s="1"/>
  <c r="A1131" i="5"/>
  <c r="F1089" i="5"/>
  <c r="C1089" i="5"/>
  <c r="D1109" i="5"/>
  <c r="C1109" i="5" s="1"/>
  <c r="A1133" i="5"/>
  <c r="F1086" i="5"/>
  <c r="F1085" i="5"/>
  <c r="A1166" i="5"/>
  <c r="D1142" i="5"/>
  <c r="A1153" i="5"/>
  <c r="D1129" i="5"/>
  <c r="B1159" i="5"/>
  <c r="E1135" i="5"/>
  <c r="B1148" i="5"/>
  <c r="E1124" i="5"/>
  <c r="D1132" i="5"/>
  <c r="A1156" i="5"/>
  <c r="B1146" i="5"/>
  <c r="E1122" i="5"/>
  <c r="B1136" i="5"/>
  <c r="E1112" i="5"/>
  <c r="F1112" i="5" s="1"/>
  <c r="A1151" i="5"/>
  <c r="D1127" i="5"/>
  <c r="B1152" i="5"/>
  <c r="E1128" i="5"/>
  <c r="C1128" i="5" s="1"/>
  <c r="A1174" i="5"/>
  <c r="D1150" i="5"/>
  <c r="F1119" i="5"/>
  <c r="A1138" i="5"/>
  <c r="D1114" i="5"/>
  <c r="A1148" i="5"/>
  <c r="D1124" i="5"/>
  <c r="E1150" i="5"/>
  <c r="B1174" i="5"/>
  <c r="D1143" i="5"/>
  <c r="A1167" i="5"/>
  <c r="B1147" i="5"/>
  <c r="E1123" i="5"/>
  <c r="B1164" i="5"/>
  <c r="E1140" i="5"/>
  <c r="D1161" i="5"/>
  <c r="A1185" i="5"/>
  <c r="E1119" i="5"/>
  <c r="B1143" i="5"/>
  <c r="F1097" i="5"/>
  <c r="B1158" i="5"/>
  <c r="E1134" i="5"/>
  <c r="E1115" i="5"/>
  <c r="C1115" i="5" s="1"/>
  <c r="B1139" i="5"/>
  <c r="D1122" i="5"/>
  <c r="C1122" i="5" s="1"/>
  <c r="A1146" i="5"/>
  <c r="A1145" i="5"/>
  <c r="D1121" i="5"/>
  <c r="E1144" i="5"/>
  <c r="B1168" i="5"/>
  <c r="E1131" i="5"/>
  <c r="B1155" i="5"/>
  <c r="F1100" i="5"/>
  <c r="A1147" i="5"/>
  <c r="D1123" i="5"/>
  <c r="C1123" i="5" s="1"/>
  <c r="B1157" i="5"/>
  <c r="E1133" i="5"/>
  <c r="A1176" i="5"/>
  <c r="D1152" i="5"/>
  <c r="A1160" i="5"/>
  <c r="D1136" i="5"/>
  <c r="A1165" i="5"/>
  <c r="D1141" i="5"/>
  <c r="A1159" i="5"/>
  <c r="D1135" i="5"/>
  <c r="E1175" i="5"/>
  <c r="B1199" i="5"/>
  <c r="D1120" i="5"/>
  <c r="A1144" i="5"/>
  <c r="B1153" i="5"/>
  <c r="E1129" i="5"/>
  <c r="B1142" i="5"/>
  <c r="E1118" i="5"/>
  <c r="F1118" i="5" s="1"/>
  <c r="F1098" i="5"/>
  <c r="B1154" i="5"/>
  <c r="E1130" i="5"/>
  <c r="F1099" i="5"/>
  <c r="A1163" i="5"/>
  <c r="D1139" i="5"/>
  <c r="F1128" i="5"/>
  <c r="E1149" i="5"/>
  <c r="B1173" i="5"/>
  <c r="E1138" i="5"/>
  <c r="B1162" i="5"/>
  <c r="A1130" i="5"/>
  <c r="D1106" i="5"/>
  <c r="A1173" i="5"/>
  <c r="D1149" i="5"/>
  <c r="E1121" i="5"/>
  <c r="B1145" i="5"/>
  <c r="F1125" i="5"/>
  <c r="B1165" i="5"/>
  <c r="E1141" i="5"/>
  <c r="F1111" i="5"/>
  <c r="E1113" i="5"/>
  <c r="B1137" i="5"/>
  <c r="D1140" i="5"/>
  <c r="A1164" i="5"/>
  <c r="F1105" i="5"/>
  <c r="C1149" i="5" l="1"/>
  <c r="C1141" i="5"/>
  <c r="C1124" i="5"/>
  <c r="C1135" i="5"/>
  <c r="F1121" i="5"/>
  <c r="C1121" i="5"/>
  <c r="C1112" i="5"/>
  <c r="F1115" i="5"/>
  <c r="A1158" i="5"/>
  <c r="D1134" i="5"/>
  <c r="C1134" i="5" s="1"/>
  <c r="F1106" i="5"/>
  <c r="C1106" i="5"/>
  <c r="C1140" i="5"/>
  <c r="A1157" i="5"/>
  <c r="D1133" i="5"/>
  <c r="C1133" i="5" s="1"/>
  <c r="F1150" i="5"/>
  <c r="C1150" i="5"/>
  <c r="F1110" i="5"/>
  <c r="F1133" i="5"/>
  <c r="B1156" i="5"/>
  <c r="E1132" i="5"/>
  <c r="F1132" i="5" s="1"/>
  <c r="D1131" i="5"/>
  <c r="A1155" i="5"/>
  <c r="F1114" i="5"/>
  <c r="C1114" i="5"/>
  <c r="F1113" i="5"/>
  <c r="C1113" i="5"/>
  <c r="F1109" i="5"/>
  <c r="F1120" i="5"/>
  <c r="C1120" i="5"/>
  <c r="C1139" i="5"/>
  <c r="F1127" i="5"/>
  <c r="C1127" i="5"/>
  <c r="C1129" i="5"/>
  <c r="F1107" i="5"/>
  <c r="B1170" i="5"/>
  <c r="E1146" i="5"/>
  <c r="E1173" i="5"/>
  <c r="B1197" i="5"/>
  <c r="B1166" i="5"/>
  <c r="E1142" i="5"/>
  <c r="F1142" i="5" s="1"/>
  <c r="A1184" i="5"/>
  <c r="D1160" i="5"/>
  <c r="B1171" i="5"/>
  <c r="E1147" i="5"/>
  <c r="D1156" i="5"/>
  <c r="A1180" i="5"/>
  <c r="B1182" i="5"/>
  <c r="E1158" i="5"/>
  <c r="B1177" i="5"/>
  <c r="E1153" i="5"/>
  <c r="D1176" i="5"/>
  <c r="A1200" i="5"/>
  <c r="F1129" i="5"/>
  <c r="E1155" i="5"/>
  <c r="B1179" i="5"/>
  <c r="D1167" i="5"/>
  <c r="A1191" i="5"/>
  <c r="D1144" i="5"/>
  <c r="A1168" i="5"/>
  <c r="E1168" i="5"/>
  <c r="B1192" i="5"/>
  <c r="E1174" i="5"/>
  <c r="B1198" i="5"/>
  <c r="A1198" i="5"/>
  <c r="D1174" i="5"/>
  <c r="A1187" i="5"/>
  <c r="D1163" i="5"/>
  <c r="E1157" i="5"/>
  <c r="B1181" i="5"/>
  <c r="B1183" i="5"/>
  <c r="E1159" i="5"/>
  <c r="B1178" i="5"/>
  <c r="E1154" i="5"/>
  <c r="F1124" i="5"/>
  <c r="A1175" i="5"/>
  <c r="D1151" i="5"/>
  <c r="A1177" i="5"/>
  <c r="D1153" i="5"/>
  <c r="D1138" i="5"/>
  <c r="A1162" i="5"/>
  <c r="E1199" i="5"/>
  <c r="B1223" i="5"/>
  <c r="D1185" i="5"/>
  <c r="A1209" i="5"/>
  <c r="B1176" i="5"/>
  <c r="E1152" i="5"/>
  <c r="F1152" i="5" s="1"/>
  <c r="F1123" i="5"/>
  <c r="D1173" i="5"/>
  <c r="A1197" i="5"/>
  <c r="A1183" i="5"/>
  <c r="D1159" i="5"/>
  <c r="F1122" i="5"/>
  <c r="B1188" i="5"/>
  <c r="E1164" i="5"/>
  <c r="A1172" i="5"/>
  <c r="D1148" i="5"/>
  <c r="E1137" i="5"/>
  <c r="B1161" i="5"/>
  <c r="E1162" i="5"/>
  <c r="B1186" i="5"/>
  <c r="A1189" i="5"/>
  <c r="D1165" i="5"/>
  <c r="E1139" i="5"/>
  <c r="F1139" i="5" s="1"/>
  <c r="B1163" i="5"/>
  <c r="B1189" i="5"/>
  <c r="E1165" i="5"/>
  <c r="E1143" i="5"/>
  <c r="F1143" i="5" s="1"/>
  <c r="B1167" i="5"/>
  <c r="B1172" i="5"/>
  <c r="E1148" i="5"/>
  <c r="E1145" i="5"/>
  <c r="B1169" i="5"/>
  <c r="F1149" i="5"/>
  <c r="A1169" i="5"/>
  <c r="D1145" i="5"/>
  <c r="F1135" i="5"/>
  <c r="A1171" i="5"/>
  <c r="D1147" i="5"/>
  <c r="D1146" i="5"/>
  <c r="A1170" i="5"/>
  <c r="D1164" i="5"/>
  <c r="A1188" i="5"/>
  <c r="F1140" i="5"/>
  <c r="A1154" i="5"/>
  <c r="D1130" i="5"/>
  <c r="F1141" i="5"/>
  <c r="B1160" i="5"/>
  <c r="E1136" i="5"/>
  <c r="C1136" i="5" s="1"/>
  <c r="A1190" i="5"/>
  <c r="D1166" i="5"/>
  <c r="C1142" i="5" l="1"/>
  <c r="F1134" i="5"/>
  <c r="F1136" i="5"/>
  <c r="C1165" i="5"/>
  <c r="F1159" i="5"/>
  <c r="C1159" i="5"/>
  <c r="F1153" i="5"/>
  <c r="C1153" i="5"/>
  <c r="F1157" i="5"/>
  <c r="C1132" i="5"/>
  <c r="C1164" i="5"/>
  <c r="F1144" i="5"/>
  <c r="C1144" i="5"/>
  <c r="F1137" i="5"/>
  <c r="C1137" i="5"/>
  <c r="F1173" i="5"/>
  <c r="C1173" i="5"/>
  <c r="F1151" i="5"/>
  <c r="C1151" i="5"/>
  <c r="C1143" i="5"/>
  <c r="F1145" i="5"/>
  <c r="C1145" i="5"/>
  <c r="F1130" i="5"/>
  <c r="C1130" i="5"/>
  <c r="C1156" i="5"/>
  <c r="D1158" i="5"/>
  <c r="C1158" i="5" s="1"/>
  <c r="A1182" i="5"/>
  <c r="F1146" i="5"/>
  <c r="C1146" i="5"/>
  <c r="F1174" i="5"/>
  <c r="C1174" i="5"/>
  <c r="D1155" i="5"/>
  <c r="C1155" i="5" s="1"/>
  <c r="A1179" i="5"/>
  <c r="B1180" i="5"/>
  <c r="E1156" i="5"/>
  <c r="F1156" i="5" s="1"/>
  <c r="F1138" i="5"/>
  <c r="C1138" i="5"/>
  <c r="F1147" i="5"/>
  <c r="C1147" i="5"/>
  <c r="F1148" i="5"/>
  <c r="C1148" i="5"/>
  <c r="C1131" i="5"/>
  <c r="F1131" i="5"/>
  <c r="C1176" i="5"/>
  <c r="C1152" i="5"/>
  <c r="A1181" i="5"/>
  <c r="D1157" i="5"/>
  <c r="C1157" i="5" s="1"/>
  <c r="A1201" i="5"/>
  <c r="D1177" i="5"/>
  <c r="A1211" i="5"/>
  <c r="D1187" i="5"/>
  <c r="A1196" i="5"/>
  <c r="D1172" i="5"/>
  <c r="C1172" i="5" s="1"/>
  <c r="B1212" i="5"/>
  <c r="E1188" i="5"/>
  <c r="A1224" i="5"/>
  <c r="D1200" i="5"/>
  <c r="A1178" i="5"/>
  <c r="D1154" i="5"/>
  <c r="B1216" i="5"/>
  <c r="E1192" i="5"/>
  <c r="B1190" i="5"/>
  <c r="E1166" i="5"/>
  <c r="F1166" i="5" s="1"/>
  <c r="B1195" i="5"/>
  <c r="E1171" i="5"/>
  <c r="B1213" i="5"/>
  <c r="E1189" i="5"/>
  <c r="D1209" i="5"/>
  <c r="A1233" i="5"/>
  <c r="E1169" i="5"/>
  <c r="B1193" i="5"/>
  <c r="F1165" i="5"/>
  <c r="E1223" i="5"/>
  <c r="B1247" i="5"/>
  <c r="B1207" i="5"/>
  <c r="E1183" i="5"/>
  <c r="E1197" i="5"/>
  <c r="B1221" i="5"/>
  <c r="A1195" i="5"/>
  <c r="D1171" i="5"/>
  <c r="E1179" i="5"/>
  <c r="B1203" i="5"/>
  <c r="A1193" i="5"/>
  <c r="D1169" i="5"/>
  <c r="A1213" i="5"/>
  <c r="D1189" i="5"/>
  <c r="C1189" i="5" s="1"/>
  <c r="D1168" i="5"/>
  <c r="A1192" i="5"/>
  <c r="D1162" i="5"/>
  <c r="A1186" i="5"/>
  <c r="A1222" i="5"/>
  <c r="D1198" i="5"/>
  <c r="B1200" i="5"/>
  <c r="E1176" i="5"/>
  <c r="F1176" i="5" s="1"/>
  <c r="E1198" i="5"/>
  <c r="B1222" i="5"/>
  <c r="E1163" i="5"/>
  <c r="F1163" i="5" s="1"/>
  <c r="B1187" i="5"/>
  <c r="A1214" i="5"/>
  <c r="D1190" i="5"/>
  <c r="B1184" i="5"/>
  <c r="E1160" i="5"/>
  <c r="F1160" i="5" s="1"/>
  <c r="D1170" i="5"/>
  <c r="A1194" i="5"/>
  <c r="B1196" i="5"/>
  <c r="E1172" i="5"/>
  <c r="A1207" i="5"/>
  <c r="D1183" i="5"/>
  <c r="E1181" i="5"/>
  <c r="B1205" i="5"/>
  <c r="B1206" i="5"/>
  <c r="E1182" i="5"/>
  <c r="B1194" i="5"/>
  <c r="E1170" i="5"/>
  <c r="A1199" i="5"/>
  <c r="D1175" i="5"/>
  <c r="A1208" i="5"/>
  <c r="D1184" i="5"/>
  <c r="B1202" i="5"/>
  <c r="E1178" i="5"/>
  <c r="D1188" i="5"/>
  <c r="C1188" i="5" s="1"/>
  <c r="A1212" i="5"/>
  <c r="B1201" i="5"/>
  <c r="E1177" i="5"/>
  <c r="F1164" i="5"/>
  <c r="E1186" i="5"/>
  <c r="B1210" i="5"/>
  <c r="E1167" i="5"/>
  <c r="F1167" i="5" s="1"/>
  <c r="B1191" i="5"/>
  <c r="E1161" i="5"/>
  <c r="B1185" i="5"/>
  <c r="D1197" i="5"/>
  <c r="C1197" i="5" s="1"/>
  <c r="A1221" i="5"/>
  <c r="A1215" i="5"/>
  <c r="D1191" i="5"/>
  <c r="D1180" i="5"/>
  <c r="A1204" i="5"/>
  <c r="C1160" i="5" l="1"/>
  <c r="C1167" i="5"/>
  <c r="C1177" i="5"/>
  <c r="C1163" i="5"/>
  <c r="F1168" i="5"/>
  <c r="C1168" i="5"/>
  <c r="D1179" i="5"/>
  <c r="A1203" i="5"/>
  <c r="F1175" i="5"/>
  <c r="C1175" i="5"/>
  <c r="F1170" i="5"/>
  <c r="C1170" i="5"/>
  <c r="F1154" i="5"/>
  <c r="C1154" i="5"/>
  <c r="D1182" i="5"/>
  <c r="C1182" i="5" s="1"/>
  <c r="A1206" i="5"/>
  <c r="C1198" i="5"/>
  <c r="C1171" i="5"/>
  <c r="F1183" i="5"/>
  <c r="C1183" i="5"/>
  <c r="F1169" i="5"/>
  <c r="C1169" i="5"/>
  <c r="C1191" i="5"/>
  <c r="C1200" i="5"/>
  <c r="C1166" i="5"/>
  <c r="F1161" i="5"/>
  <c r="C1161" i="5"/>
  <c r="F1162" i="5"/>
  <c r="C1162" i="5"/>
  <c r="A1205" i="5"/>
  <c r="D1181" i="5"/>
  <c r="C1181" i="5" s="1"/>
  <c r="E1180" i="5"/>
  <c r="F1180" i="5" s="1"/>
  <c r="B1204" i="5"/>
  <c r="F1155" i="5"/>
  <c r="F1158" i="5"/>
  <c r="A1238" i="5"/>
  <c r="D1214" i="5"/>
  <c r="A1202" i="5"/>
  <c r="D1178" i="5"/>
  <c r="D1215" i="5"/>
  <c r="A1239" i="5"/>
  <c r="B1225" i="5"/>
  <c r="E1201" i="5"/>
  <c r="D1194" i="5"/>
  <c r="A1218" i="5"/>
  <c r="A1217" i="5"/>
  <c r="D1193" i="5"/>
  <c r="B1219" i="5"/>
  <c r="E1195" i="5"/>
  <c r="B1236" i="5"/>
  <c r="E1212" i="5"/>
  <c r="F1190" i="5"/>
  <c r="B1237" i="5"/>
  <c r="E1213" i="5"/>
  <c r="D1224" i="5"/>
  <c r="A1248" i="5"/>
  <c r="A1216" i="5"/>
  <c r="D1192" i="5"/>
  <c r="A1237" i="5"/>
  <c r="D1213" i="5"/>
  <c r="D1204" i="5"/>
  <c r="A1228" i="5"/>
  <c r="E1210" i="5"/>
  <c r="B1234" i="5"/>
  <c r="A1232" i="5"/>
  <c r="D1208" i="5"/>
  <c r="A1231" i="5"/>
  <c r="D1207" i="5"/>
  <c r="E1187" i="5"/>
  <c r="F1187" i="5" s="1"/>
  <c r="B1211" i="5"/>
  <c r="E1247" i="5"/>
  <c r="B1271" i="5"/>
  <c r="A1223" i="5"/>
  <c r="D1199" i="5"/>
  <c r="B1220" i="5"/>
  <c r="E1196" i="5"/>
  <c r="E1222" i="5"/>
  <c r="B1246" i="5"/>
  <c r="F1197" i="5"/>
  <c r="D1212" i="5"/>
  <c r="A1236" i="5"/>
  <c r="B1218" i="5"/>
  <c r="E1194" i="5"/>
  <c r="B1208" i="5"/>
  <c r="E1184" i="5"/>
  <c r="F1184" i="5" s="1"/>
  <c r="F1171" i="5"/>
  <c r="B1230" i="5"/>
  <c r="E1206" i="5"/>
  <c r="D1186" i="5"/>
  <c r="A1210" i="5"/>
  <c r="D1233" i="5"/>
  <c r="A1257" i="5"/>
  <c r="B1240" i="5"/>
  <c r="E1216" i="5"/>
  <c r="F1177" i="5"/>
  <c r="F1189" i="5"/>
  <c r="B1231" i="5"/>
  <c r="E1207" i="5"/>
  <c r="D1221" i="5"/>
  <c r="A1245" i="5"/>
  <c r="E1203" i="5"/>
  <c r="B1227" i="5"/>
  <c r="F1172" i="5"/>
  <c r="E1185" i="5"/>
  <c r="B1209" i="5"/>
  <c r="B1224" i="5"/>
  <c r="E1200" i="5"/>
  <c r="F1200" i="5" s="1"/>
  <c r="E1193" i="5"/>
  <c r="B1217" i="5"/>
  <c r="B1214" i="5"/>
  <c r="E1190" i="5"/>
  <c r="C1190" i="5" s="1"/>
  <c r="A1220" i="5"/>
  <c r="D1196" i="5"/>
  <c r="F1198" i="5"/>
  <c r="E1191" i="5"/>
  <c r="F1191" i="5" s="1"/>
  <c r="B1215" i="5"/>
  <c r="F1188" i="5"/>
  <c r="D1222" i="5"/>
  <c r="A1246" i="5"/>
  <c r="A1219" i="5"/>
  <c r="D1195" i="5"/>
  <c r="A1235" i="5"/>
  <c r="D1211" i="5"/>
  <c r="B1226" i="5"/>
  <c r="E1202" i="5"/>
  <c r="B1229" i="5"/>
  <c r="E1205" i="5"/>
  <c r="E1221" i="5"/>
  <c r="B1245" i="5"/>
  <c r="A1225" i="5"/>
  <c r="D1201" i="5"/>
  <c r="C1187" i="5" l="1"/>
  <c r="C1195" i="5"/>
  <c r="E1204" i="5"/>
  <c r="B1228" i="5"/>
  <c r="F1199" i="5"/>
  <c r="C1199" i="5"/>
  <c r="F1222" i="5"/>
  <c r="C1222" i="5"/>
  <c r="F1178" i="5"/>
  <c r="C1178" i="5"/>
  <c r="F1204" i="5"/>
  <c r="C1204" i="5"/>
  <c r="C1213" i="5"/>
  <c r="F1182" i="5"/>
  <c r="C1184" i="5"/>
  <c r="A1229" i="5"/>
  <c r="D1205" i="5"/>
  <c r="C1205" i="5" s="1"/>
  <c r="F1185" i="5"/>
  <c r="C1185" i="5"/>
  <c r="C1193" i="5"/>
  <c r="A1227" i="5"/>
  <c r="D1203" i="5"/>
  <c r="F1206" i="5"/>
  <c r="C1196" i="5"/>
  <c r="F1192" i="5"/>
  <c r="C1192" i="5"/>
  <c r="C1180" i="5"/>
  <c r="C1179" i="5"/>
  <c r="F1179" i="5"/>
  <c r="F1186" i="5"/>
  <c r="C1186" i="5"/>
  <c r="C1201" i="5"/>
  <c r="C1211" i="5"/>
  <c r="C1212" i="5"/>
  <c r="C1207" i="5"/>
  <c r="F1181" i="5"/>
  <c r="F1221" i="5"/>
  <c r="C1221" i="5"/>
  <c r="F1194" i="5"/>
  <c r="C1194" i="5"/>
  <c r="D1206" i="5"/>
  <c r="C1206" i="5" s="1"/>
  <c r="A1230" i="5"/>
  <c r="B1241" i="5"/>
  <c r="E1217" i="5"/>
  <c r="D1248" i="5"/>
  <c r="A1272" i="5"/>
  <c r="E1234" i="5"/>
  <c r="B1258" i="5"/>
  <c r="E1229" i="5"/>
  <c r="B1253" i="5"/>
  <c r="E1215" i="5"/>
  <c r="F1215" i="5" s="1"/>
  <c r="B1239" i="5"/>
  <c r="B1255" i="5"/>
  <c r="E1231" i="5"/>
  <c r="B1244" i="5"/>
  <c r="E1220" i="5"/>
  <c r="B1249" i="5"/>
  <c r="E1225" i="5"/>
  <c r="D1228" i="5"/>
  <c r="A1252" i="5"/>
  <c r="B1261" i="5"/>
  <c r="E1237" i="5"/>
  <c r="D1239" i="5"/>
  <c r="A1263" i="5"/>
  <c r="A1243" i="5"/>
  <c r="D1219" i="5"/>
  <c r="A1256" i="5"/>
  <c r="D1232" i="5"/>
  <c r="B1232" i="5"/>
  <c r="E1208" i="5"/>
  <c r="F1208" i="5" s="1"/>
  <c r="A1247" i="5"/>
  <c r="D1223" i="5"/>
  <c r="A1255" i="5"/>
  <c r="D1231" i="5"/>
  <c r="D1218" i="5"/>
  <c r="A1242" i="5"/>
  <c r="B1248" i="5"/>
  <c r="E1224" i="5"/>
  <c r="F1224" i="5" s="1"/>
  <c r="B1254" i="5"/>
  <c r="E1230" i="5"/>
  <c r="B1250" i="5"/>
  <c r="E1226" i="5"/>
  <c r="E1271" i="5"/>
  <c r="B1295" i="5"/>
  <c r="B1242" i="5"/>
  <c r="E1218" i="5"/>
  <c r="F1211" i="5"/>
  <c r="E1227" i="5"/>
  <c r="B1251" i="5"/>
  <c r="A1281" i="5"/>
  <c r="D1257" i="5"/>
  <c r="D1236" i="5"/>
  <c r="A1260" i="5"/>
  <c r="E1211" i="5"/>
  <c r="B1235" i="5"/>
  <c r="A1261" i="5"/>
  <c r="D1237" i="5"/>
  <c r="A1241" i="5"/>
  <c r="D1217" i="5"/>
  <c r="E1209" i="5"/>
  <c r="B1233" i="5"/>
  <c r="F1201" i="5"/>
  <c r="F1196" i="5"/>
  <c r="E1240" i="5"/>
  <c r="B1264" i="5"/>
  <c r="B1260" i="5"/>
  <c r="E1236" i="5"/>
  <c r="A1259" i="5"/>
  <c r="D1235" i="5"/>
  <c r="F1212" i="5"/>
  <c r="B1243" i="5"/>
  <c r="E1219" i="5"/>
  <c r="A1262" i="5"/>
  <c r="D1238" i="5"/>
  <c r="D1216" i="5"/>
  <c r="A1240" i="5"/>
  <c r="D1246" i="5"/>
  <c r="A1270" i="5"/>
  <c r="E1246" i="5"/>
  <c r="B1270" i="5"/>
  <c r="F1213" i="5"/>
  <c r="A1226" i="5"/>
  <c r="D1202" i="5"/>
  <c r="A1249" i="5"/>
  <c r="D1225" i="5"/>
  <c r="A1244" i="5"/>
  <c r="D1220" i="5"/>
  <c r="E1245" i="5"/>
  <c r="B1269" i="5"/>
  <c r="F1195" i="5"/>
  <c r="B1238" i="5"/>
  <c r="E1214" i="5"/>
  <c r="F1214" i="5" s="1"/>
  <c r="D1245" i="5"/>
  <c r="A1269" i="5"/>
  <c r="D1210" i="5"/>
  <c r="A1234" i="5"/>
  <c r="F1207" i="5"/>
  <c r="F1193" i="5"/>
  <c r="C1237" i="5" l="1"/>
  <c r="C1224" i="5"/>
  <c r="F1225" i="5"/>
  <c r="C1225" i="5"/>
  <c r="D1227" i="5"/>
  <c r="A1251" i="5"/>
  <c r="F1210" i="5"/>
  <c r="C1210" i="5"/>
  <c r="F1219" i="5"/>
  <c r="C1219" i="5"/>
  <c r="C1214" i="5"/>
  <c r="A1254" i="5"/>
  <c r="D1230" i="5"/>
  <c r="C1230" i="5" s="1"/>
  <c r="F1202" i="5"/>
  <c r="C1202" i="5"/>
  <c r="F1218" i="5"/>
  <c r="C1218" i="5"/>
  <c r="D1229" i="5"/>
  <c r="C1229" i="5" s="1"/>
  <c r="A1253" i="5"/>
  <c r="C1235" i="5"/>
  <c r="F1231" i="5"/>
  <c r="C1231" i="5"/>
  <c r="C1208" i="5"/>
  <c r="C1215" i="5"/>
  <c r="C1246" i="5"/>
  <c r="B1252" i="5"/>
  <c r="E1228" i="5"/>
  <c r="F1228" i="5" s="1"/>
  <c r="F1216" i="5"/>
  <c r="C1216" i="5"/>
  <c r="F1236" i="5"/>
  <c r="C1236" i="5"/>
  <c r="C1203" i="5"/>
  <c r="F1203" i="5"/>
  <c r="F1245" i="5"/>
  <c r="C1245" i="5"/>
  <c r="F1209" i="5"/>
  <c r="C1209" i="5"/>
  <c r="F1217" i="5"/>
  <c r="C1217" i="5"/>
  <c r="F1220" i="5"/>
  <c r="C1220" i="5"/>
  <c r="F1223" i="5"/>
  <c r="C1223" i="5"/>
  <c r="F1205" i="5"/>
  <c r="B1285" i="5"/>
  <c r="E1261" i="5"/>
  <c r="D1281" i="5"/>
  <c r="A1305" i="5"/>
  <c r="B1262" i="5"/>
  <c r="E1238" i="5"/>
  <c r="C1238" i="5" s="1"/>
  <c r="E1270" i="5"/>
  <c r="B1294" i="5"/>
  <c r="F1235" i="5"/>
  <c r="E1251" i="5"/>
  <c r="B1275" i="5"/>
  <c r="B1272" i="5"/>
  <c r="E1248" i="5"/>
  <c r="C1248" i="5" s="1"/>
  <c r="B1256" i="5"/>
  <c r="E1232" i="5"/>
  <c r="C1232" i="5" s="1"/>
  <c r="B1277" i="5"/>
  <c r="E1253" i="5"/>
  <c r="E1269" i="5"/>
  <c r="B1293" i="5"/>
  <c r="D1270" i="5"/>
  <c r="A1294" i="5"/>
  <c r="A1265" i="5"/>
  <c r="D1241" i="5"/>
  <c r="A1280" i="5"/>
  <c r="D1256" i="5"/>
  <c r="E1258" i="5"/>
  <c r="B1282" i="5"/>
  <c r="E1233" i="5"/>
  <c r="B1257" i="5"/>
  <c r="B1278" i="5"/>
  <c r="E1254" i="5"/>
  <c r="E1239" i="5"/>
  <c r="C1239" i="5" s="1"/>
  <c r="B1263" i="5"/>
  <c r="D1252" i="5"/>
  <c r="A1276" i="5"/>
  <c r="A1283" i="5"/>
  <c r="D1259" i="5"/>
  <c r="F1246" i="5"/>
  <c r="B1284" i="5"/>
  <c r="E1260" i="5"/>
  <c r="D1242" i="5"/>
  <c r="A1266" i="5"/>
  <c r="D1269" i="5"/>
  <c r="A1293" i="5"/>
  <c r="D1240" i="5"/>
  <c r="A1264" i="5"/>
  <c r="E1264" i="5"/>
  <c r="B1288" i="5"/>
  <c r="E1295" i="5"/>
  <c r="B1319" i="5"/>
  <c r="B1273" i="5"/>
  <c r="E1249" i="5"/>
  <c r="D1272" i="5"/>
  <c r="A1296" i="5"/>
  <c r="E1235" i="5"/>
  <c r="B1259" i="5"/>
  <c r="A1267" i="5"/>
  <c r="D1243" i="5"/>
  <c r="B1268" i="5"/>
  <c r="E1244" i="5"/>
  <c r="D1234" i="5"/>
  <c r="A1258" i="5"/>
  <c r="A1273" i="5"/>
  <c r="D1249" i="5"/>
  <c r="A1286" i="5"/>
  <c r="D1262" i="5"/>
  <c r="A1279" i="5"/>
  <c r="D1255" i="5"/>
  <c r="D1263" i="5"/>
  <c r="A1287" i="5"/>
  <c r="A1250" i="5"/>
  <c r="D1226" i="5"/>
  <c r="B1267" i="5"/>
  <c r="E1243" i="5"/>
  <c r="A1271" i="5"/>
  <c r="D1247" i="5"/>
  <c r="F1237" i="5"/>
  <c r="B1266" i="5"/>
  <c r="E1242" i="5"/>
  <c r="A1268" i="5"/>
  <c r="D1244" i="5"/>
  <c r="A1285" i="5"/>
  <c r="D1261" i="5"/>
  <c r="F1248" i="5"/>
  <c r="F1238" i="5"/>
  <c r="D1260" i="5"/>
  <c r="C1260" i="5" s="1"/>
  <c r="A1284" i="5"/>
  <c r="B1274" i="5"/>
  <c r="E1250" i="5"/>
  <c r="F1239" i="5"/>
  <c r="B1279" i="5"/>
  <c r="E1255" i="5"/>
  <c r="E1241" i="5"/>
  <c r="B1265" i="5"/>
  <c r="F1232" i="5" l="1"/>
  <c r="F1249" i="5"/>
  <c r="C1249" i="5"/>
  <c r="F1234" i="5"/>
  <c r="C1234" i="5"/>
  <c r="F1261" i="5"/>
  <c r="C1261" i="5"/>
  <c r="F1243" i="5"/>
  <c r="C1243" i="5"/>
  <c r="F1253" i="5"/>
  <c r="F1226" i="5"/>
  <c r="C1226" i="5"/>
  <c r="C1244" i="5"/>
  <c r="C1241" i="5"/>
  <c r="F1229" i="5"/>
  <c r="C1228" i="5"/>
  <c r="F1247" i="5"/>
  <c r="C1247" i="5"/>
  <c r="C1227" i="5"/>
  <c r="F1227" i="5"/>
  <c r="C1255" i="5"/>
  <c r="F1242" i="5"/>
  <c r="C1242" i="5"/>
  <c r="D1253" i="5"/>
  <c r="C1253" i="5" s="1"/>
  <c r="A1277" i="5"/>
  <c r="F1240" i="5"/>
  <c r="C1240" i="5"/>
  <c r="A1278" i="5"/>
  <c r="D1254" i="5"/>
  <c r="C1254" i="5" s="1"/>
  <c r="F1230" i="5"/>
  <c r="B1276" i="5"/>
  <c r="E1252" i="5"/>
  <c r="F1252" i="5" s="1"/>
  <c r="A1275" i="5"/>
  <c r="D1251" i="5"/>
  <c r="C1251" i="5" s="1"/>
  <c r="C1270" i="5"/>
  <c r="F1233" i="5"/>
  <c r="C1233" i="5"/>
  <c r="C1269" i="5"/>
  <c r="B1291" i="5"/>
  <c r="E1267" i="5"/>
  <c r="B1292" i="5"/>
  <c r="E1268" i="5"/>
  <c r="F1244" i="5"/>
  <c r="E1288" i="5"/>
  <c r="B1312" i="5"/>
  <c r="E1294" i="5"/>
  <c r="B1318" i="5"/>
  <c r="A1292" i="5"/>
  <c r="D1268" i="5"/>
  <c r="F1255" i="5"/>
  <c r="E1259" i="5"/>
  <c r="F1259" i="5" s="1"/>
  <c r="B1283" i="5"/>
  <c r="A1307" i="5"/>
  <c r="D1283" i="5"/>
  <c r="E1257" i="5"/>
  <c r="B1281" i="5"/>
  <c r="E1293" i="5"/>
  <c r="B1317" i="5"/>
  <c r="E1272" i="5"/>
  <c r="F1272" i="5" s="1"/>
  <c r="B1296" i="5"/>
  <c r="E1265" i="5"/>
  <c r="B1289" i="5"/>
  <c r="E1319" i="5"/>
  <c r="B1343" i="5"/>
  <c r="D1287" i="5"/>
  <c r="A1311" i="5"/>
  <c r="B1303" i="5"/>
  <c r="E1279" i="5"/>
  <c r="A1291" i="5"/>
  <c r="D1267" i="5"/>
  <c r="A1300" i="5"/>
  <c r="D1276" i="5"/>
  <c r="B1286" i="5"/>
  <c r="E1262" i="5"/>
  <c r="C1262" i="5" s="1"/>
  <c r="A1308" i="5"/>
  <c r="D1284" i="5"/>
  <c r="A1310" i="5"/>
  <c r="D1286" i="5"/>
  <c r="E1263" i="5"/>
  <c r="F1263" i="5" s="1"/>
  <c r="B1287" i="5"/>
  <c r="F1241" i="5"/>
  <c r="E1277" i="5"/>
  <c r="B1301" i="5"/>
  <c r="D1305" i="5"/>
  <c r="A1329" i="5"/>
  <c r="A1303" i="5"/>
  <c r="D1279" i="5"/>
  <c r="D1264" i="5"/>
  <c r="A1288" i="5"/>
  <c r="A1304" i="5"/>
  <c r="D1280" i="5"/>
  <c r="B1298" i="5"/>
  <c r="E1274" i="5"/>
  <c r="B1290" i="5"/>
  <c r="E1266" i="5"/>
  <c r="A1320" i="5"/>
  <c r="D1296" i="5"/>
  <c r="A1317" i="5"/>
  <c r="D1293" i="5"/>
  <c r="A1289" i="5"/>
  <c r="D1265" i="5"/>
  <c r="B1308" i="5"/>
  <c r="E1284" i="5"/>
  <c r="A1309" i="5"/>
  <c r="D1285" i="5"/>
  <c r="F1269" i="5"/>
  <c r="A1318" i="5"/>
  <c r="D1294" i="5"/>
  <c r="B1280" i="5"/>
  <c r="E1256" i="5"/>
  <c r="F1256" i="5" s="1"/>
  <c r="E1275" i="5"/>
  <c r="B1299" i="5"/>
  <c r="A1274" i="5"/>
  <c r="D1250" i="5"/>
  <c r="E1282" i="5"/>
  <c r="B1306" i="5"/>
  <c r="F1260" i="5"/>
  <c r="A1295" i="5"/>
  <c r="D1271" i="5"/>
  <c r="A1297" i="5"/>
  <c r="D1273" i="5"/>
  <c r="B1297" i="5"/>
  <c r="E1273" i="5"/>
  <c r="D1258" i="5"/>
  <c r="A1282" i="5"/>
  <c r="D1266" i="5"/>
  <c r="A1290" i="5"/>
  <c r="B1302" i="5"/>
  <c r="E1278" i="5"/>
  <c r="F1270" i="5"/>
  <c r="B1309" i="5"/>
  <c r="E1285" i="5"/>
  <c r="F1254" i="5" l="1"/>
  <c r="C1285" i="5"/>
  <c r="F1251" i="5"/>
  <c r="C1293" i="5"/>
  <c r="C1279" i="5"/>
  <c r="C1284" i="5"/>
  <c r="C1272" i="5"/>
  <c r="F1257" i="5"/>
  <c r="C1257" i="5"/>
  <c r="B1300" i="5"/>
  <c r="E1276" i="5"/>
  <c r="C1276" i="5" s="1"/>
  <c r="F1266" i="5"/>
  <c r="C1266" i="5"/>
  <c r="C1263" i="5"/>
  <c r="C1259" i="5"/>
  <c r="F1268" i="5"/>
  <c r="C1268" i="5"/>
  <c r="C1287" i="5"/>
  <c r="C1252" i="5"/>
  <c r="F1265" i="5"/>
  <c r="C1265" i="5"/>
  <c r="F1264" i="5"/>
  <c r="C1264" i="5"/>
  <c r="A1302" i="5"/>
  <c r="D1278" i="5"/>
  <c r="C1278" i="5" s="1"/>
  <c r="F1250" i="5"/>
  <c r="C1250" i="5"/>
  <c r="F1262" i="5"/>
  <c r="C1286" i="5"/>
  <c r="A1301" i="5"/>
  <c r="D1277" i="5"/>
  <c r="C1277" i="5" s="1"/>
  <c r="F1277" i="5"/>
  <c r="F1267" i="5"/>
  <c r="C1267" i="5"/>
  <c r="C1256" i="5"/>
  <c r="F1271" i="5"/>
  <c r="C1271" i="5"/>
  <c r="C1283" i="5"/>
  <c r="F1258" i="5"/>
  <c r="C1258" i="5"/>
  <c r="C1273" i="5"/>
  <c r="F1294" i="5"/>
  <c r="C1294" i="5"/>
  <c r="D1275" i="5"/>
  <c r="C1275" i="5" s="1"/>
  <c r="A1299" i="5"/>
  <c r="E1317" i="5"/>
  <c r="B1341" i="5"/>
  <c r="A1328" i="5"/>
  <c r="D1304" i="5"/>
  <c r="E1281" i="5"/>
  <c r="B1305" i="5"/>
  <c r="A1313" i="5"/>
  <c r="D1289" i="5"/>
  <c r="D1288" i="5"/>
  <c r="A1312" i="5"/>
  <c r="B1327" i="5"/>
  <c r="E1303" i="5"/>
  <c r="E1312" i="5"/>
  <c r="B1336" i="5"/>
  <c r="B1320" i="5"/>
  <c r="E1296" i="5"/>
  <c r="F1296" i="5" s="1"/>
  <c r="D1300" i="5"/>
  <c r="A1324" i="5"/>
  <c r="D1318" i="5"/>
  <c r="A1342" i="5"/>
  <c r="D1282" i="5"/>
  <c r="A1306" i="5"/>
  <c r="D1317" i="5"/>
  <c r="A1341" i="5"/>
  <c r="A1327" i="5"/>
  <c r="D1303" i="5"/>
  <c r="C1303" i="5" s="1"/>
  <c r="F1284" i="5"/>
  <c r="E1343" i="5"/>
  <c r="B1367" i="5"/>
  <c r="A1321" i="5"/>
  <c r="D1297" i="5"/>
  <c r="B1314" i="5"/>
  <c r="E1290" i="5"/>
  <c r="E1301" i="5"/>
  <c r="B1325" i="5"/>
  <c r="A1315" i="5"/>
  <c r="D1291" i="5"/>
  <c r="E1306" i="5"/>
  <c r="B1330" i="5"/>
  <c r="F1285" i="5"/>
  <c r="D1320" i="5"/>
  <c r="A1344" i="5"/>
  <c r="A1332" i="5"/>
  <c r="D1308" i="5"/>
  <c r="A1331" i="5"/>
  <c r="D1307" i="5"/>
  <c r="B1316" i="5"/>
  <c r="E1292" i="5"/>
  <c r="B1326" i="5"/>
  <c r="E1302" i="5"/>
  <c r="A1316" i="5"/>
  <c r="D1292" i="5"/>
  <c r="F1279" i="5"/>
  <c r="A1334" i="5"/>
  <c r="D1310" i="5"/>
  <c r="B1333" i="5"/>
  <c r="E1309" i="5"/>
  <c r="B1321" i="5"/>
  <c r="E1297" i="5"/>
  <c r="A1298" i="5"/>
  <c r="D1274" i="5"/>
  <c r="A1333" i="5"/>
  <c r="D1309" i="5"/>
  <c r="D1329" i="5"/>
  <c r="A1353" i="5"/>
  <c r="B1313" i="5"/>
  <c r="E1289" i="5"/>
  <c r="E1283" i="5"/>
  <c r="F1283" i="5" s="1"/>
  <c r="B1307" i="5"/>
  <c r="A1314" i="5"/>
  <c r="D1290" i="5"/>
  <c r="A1319" i="5"/>
  <c r="D1295" i="5"/>
  <c r="B1304" i="5"/>
  <c r="E1280" i="5"/>
  <c r="C1280" i="5" s="1"/>
  <c r="B1332" i="5"/>
  <c r="E1308" i="5"/>
  <c r="B1322" i="5"/>
  <c r="E1298" i="5"/>
  <c r="E1287" i="5"/>
  <c r="F1287" i="5" s="1"/>
  <c r="B1311" i="5"/>
  <c r="B1342" i="5"/>
  <c r="E1318" i="5"/>
  <c r="F1293" i="5"/>
  <c r="D1311" i="5"/>
  <c r="A1335" i="5"/>
  <c r="F1273" i="5"/>
  <c r="E1299" i="5"/>
  <c r="B1323" i="5"/>
  <c r="B1310" i="5"/>
  <c r="E1286" i="5"/>
  <c r="F1286" i="5" s="1"/>
  <c r="B1315" i="5"/>
  <c r="E1291" i="5"/>
  <c r="F1276" i="5" l="1"/>
  <c r="F1280" i="5"/>
  <c r="C1296" i="5"/>
  <c r="A1326" i="5"/>
  <c r="D1302" i="5"/>
  <c r="C1302" i="5" s="1"/>
  <c r="F1290" i="5"/>
  <c r="C1290" i="5"/>
  <c r="F1300" i="5"/>
  <c r="C1300" i="5"/>
  <c r="C1320" i="5"/>
  <c r="C1297" i="5"/>
  <c r="F1282" i="5"/>
  <c r="C1282" i="5"/>
  <c r="E1300" i="5"/>
  <c r="B1324" i="5"/>
  <c r="C1292" i="5"/>
  <c r="C1309" i="5"/>
  <c r="F1275" i="5"/>
  <c r="F1289" i="5"/>
  <c r="C1289" i="5"/>
  <c r="A1323" i="5"/>
  <c r="D1299" i="5"/>
  <c r="F1308" i="5"/>
  <c r="C1308" i="5"/>
  <c r="C1318" i="5"/>
  <c r="D1301" i="5"/>
  <c r="C1301" i="5" s="1"/>
  <c r="A1325" i="5"/>
  <c r="F1281" i="5"/>
  <c r="C1281" i="5"/>
  <c r="F1317" i="5"/>
  <c r="C1317" i="5"/>
  <c r="F1295" i="5"/>
  <c r="C1295" i="5"/>
  <c r="F1274" i="5"/>
  <c r="C1274" i="5"/>
  <c r="F1291" i="5"/>
  <c r="C1291" i="5"/>
  <c r="F1288" i="5"/>
  <c r="C1288" i="5"/>
  <c r="F1278" i="5"/>
  <c r="B1366" i="5"/>
  <c r="E1342" i="5"/>
  <c r="B1351" i="5"/>
  <c r="E1327" i="5"/>
  <c r="E1311" i="5"/>
  <c r="C1311" i="5" s="1"/>
  <c r="B1335" i="5"/>
  <c r="D1332" i="5"/>
  <c r="A1356" i="5"/>
  <c r="A1351" i="5"/>
  <c r="D1327" i="5"/>
  <c r="A1337" i="5"/>
  <c r="D1313" i="5"/>
  <c r="C1313" i="5" s="1"/>
  <c r="A1343" i="5"/>
  <c r="D1319" i="5"/>
  <c r="A1322" i="5"/>
  <c r="D1298" i="5"/>
  <c r="B1334" i="5"/>
  <c r="E1310" i="5"/>
  <c r="F1310" i="5" s="1"/>
  <c r="E1367" i="5"/>
  <c r="B1391" i="5"/>
  <c r="D1312" i="5"/>
  <c r="A1336" i="5"/>
  <c r="A1355" i="5"/>
  <c r="D1331" i="5"/>
  <c r="A1339" i="5"/>
  <c r="D1315" i="5"/>
  <c r="B1357" i="5"/>
  <c r="E1333" i="5"/>
  <c r="E1325" i="5"/>
  <c r="B1349" i="5"/>
  <c r="F1303" i="5"/>
  <c r="B1346" i="5"/>
  <c r="E1322" i="5"/>
  <c r="E1313" i="5"/>
  <c r="B1337" i="5"/>
  <c r="A1358" i="5"/>
  <c r="D1334" i="5"/>
  <c r="A1368" i="5"/>
  <c r="D1344" i="5"/>
  <c r="D1324" i="5"/>
  <c r="A1348" i="5"/>
  <c r="E1305" i="5"/>
  <c r="B1329" i="5"/>
  <c r="B1340" i="5"/>
  <c r="E1316" i="5"/>
  <c r="D1342" i="5"/>
  <c r="A1366" i="5"/>
  <c r="A1338" i="5"/>
  <c r="D1314" i="5"/>
  <c r="B1345" i="5"/>
  <c r="E1321" i="5"/>
  <c r="D1335" i="5"/>
  <c r="A1359" i="5"/>
  <c r="B1356" i="5"/>
  <c r="E1332" i="5"/>
  <c r="F1309" i="5"/>
  <c r="A1340" i="5"/>
  <c r="D1316" i="5"/>
  <c r="E1320" i="5"/>
  <c r="F1320" i="5" s="1"/>
  <c r="B1344" i="5"/>
  <c r="A1352" i="5"/>
  <c r="D1328" i="5"/>
  <c r="F1318" i="5"/>
  <c r="E1307" i="5"/>
  <c r="F1307" i="5" s="1"/>
  <c r="B1331" i="5"/>
  <c r="B1338" i="5"/>
  <c r="E1314" i="5"/>
  <c r="A1365" i="5"/>
  <c r="D1341" i="5"/>
  <c r="B1328" i="5"/>
  <c r="E1304" i="5"/>
  <c r="F1304" i="5" s="1"/>
  <c r="A1357" i="5"/>
  <c r="D1333" i="5"/>
  <c r="E1330" i="5"/>
  <c r="B1354" i="5"/>
  <c r="F1297" i="5"/>
  <c r="B1360" i="5"/>
  <c r="E1336" i="5"/>
  <c r="B1365" i="5"/>
  <c r="E1341" i="5"/>
  <c r="E1323" i="5"/>
  <c r="B1347" i="5"/>
  <c r="D1353" i="5"/>
  <c r="A1377" i="5"/>
  <c r="F1292" i="5"/>
  <c r="B1339" i="5"/>
  <c r="E1315" i="5"/>
  <c r="B1350" i="5"/>
  <c r="E1326" i="5"/>
  <c r="A1345" i="5"/>
  <c r="D1321" i="5"/>
  <c r="D1306" i="5"/>
  <c r="A1330" i="5"/>
  <c r="C1307" i="5" l="1"/>
  <c r="C1310" i="5"/>
  <c r="C1315" i="5"/>
  <c r="C1333" i="5"/>
  <c r="F1302" i="5"/>
  <c r="F1321" i="5"/>
  <c r="C1321" i="5"/>
  <c r="F1312" i="5"/>
  <c r="C1312" i="5"/>
  <c r="F1301" i="5"/>
  <c r="C1331" i="5"/>
  <c r="F1342" i="5"/>
  <c r="C1342" i="5"/>
  <c r="A1349" i="5"/>
  <c r="D1325" i="5"/>
  <c r="C1325" i="5" s="1"/>
  <c r="F1327" i="5"/>
  <c r="C1327" i="5"/>
  <c r="B1348" i="5"/>
  <c r="E1324" i="5"/>
  <c r="F1324" i="5" s="1"/>
  <c r="F1306" i="5"/>
  <c r="C1306" i="5"/>
  <c r="F1326" i="5"/>
  <c r="C1304" i="5"/>
  <c r="F1311" i="5"/>
  <c r="F1305" i="5"/>
  <c r="C1305" i="5"/>
  <c r="C1299" i="5"/>
  <c r="F1299" i="5"/>
  <c r="F1319" i="5"/>
  <c r="C1319" i="5"/>
  <c r="A1347" i="5"/>
  <c r="D1323" i="5"/>
  <c r="C1323" i="5" s="1"/>
  <c r="F1316" i="5"/>
  <c r="C1316" i="5"/>
  <c r="C1341" i="5"/>
  <c r="F1332" i="5"/>
  <c r="C1332" i="5"/>
  <c r="A1350" i="5"/>
  <c r="D1326" i="5"/>
  <c r="C1326" i="5" s="1"/>
  <c r="F1314" i="5"/>
  <c r="C1314" i="5"/>
  <c r="C1335" i="5"/>
  <c r="C1324" i="5"/>
  <c r="F1298" i="5"/>
  <c r="C1298" i="5"/>
  <c r="A1375" i="5"/>
  <c r="D1351" i="5"/>
  <c r="C1351" i="5" s="1"/>
  <c r="B1374" i="5"/>
  <c r="E1350" i="5"/>
  <c r="F1315" i="5"/>
  <c r="A1346" i="5"/>
  <c r="D1322" i="5"/>
  <c r="E1335" i="5"/>
  <c r="F1335" i="5" s="1"/>
  <c r="B1359" i="5"/>
  <c r="B1352" i="5"/>
  <c r="E1328" i="5"/>
  <c r="F1328" i="5" s="1"/>
  <c r="E1391" i="5"/>
  <c r="B1415" i="5"/>
  <c r="A1380" i="5"/>
  <c r="D1356" i="5"/>
  <c r="D1366" i="5"/>
  <c r="A1390" i="5"/>
  <c r="B1361" i="5"/>
  <c r="E1337" i="5"/>
  <c r="A1367" i="5"/>
  <c r="D1343" i="5"/>
  <c r="B1380" i="5"/>
  <c r="E1356" i="5"/>
  <c r="E1365" i="5"/>
  <c r="B1389" i="5"/>
  <c r="A1376" i="5"/>
  <c r="D1352" i="5"/>
  <c r="B1381" i="5"/>
  <c r="E1357" i="5"/>
  <c r="F1341" i="5"/>
  <c r="B1363" i="5"/>
  <c r="E1339" i="5"/>
  <c r="A1362" i="5"/>
  <c r="D1338" i="5"/>
  <c r="A1363" i="5"/>
  <c r="D1339" i="5"/>
  <c r="A1379" i="5"/>
  <c r="D1355" i="5"/>
  <c r="F1313" i="5"/>
  <c r="B1375" i="5"/>
  <c r="E1351" i="5"/>
  <c r="A1369" i="5"/>
  <c r="D1345" i="5"/>
  <c r="B1358" i="5"/>
  <c r="E1334" i="5"/>
  <c r="F1334" i="5" s="1"/>
  <c r="D1368" i="5"/>
  <c r="A1392" i="5"/>
  <c r="D1377" i="5"/>
  <c r="A1401" i="5"/>
  <c r="B1362" i="5"/>
  <c r="E1338" i="5"/>
  <c r="D1330" i="5"/>
  <c r="A1354" i="5"/>
  <c r="F1333" i="5"/>
  <c r="D1336" i="5"/>
  <c r="A1360" i="5"/>
  <c r="A1361" i="5"/>
  <c r="D1337" i="5"/>
  <c r="C1337" i="5" s="1"/>
  <c r="B1353" i="5"/>
  <c r="E1329" i="5"/>
  <c r="D1359" i="5"/>
  <c r="A1383" i="5"/>
  <c r="D1348" i="5"/>
  <c r="A1372" i="5"/>
  <c r="E1349" i="5"/>
  <c r="B1373" i="5"/>
  <c r="B1384" i="5"/>
  <c r="E1360" i="5"/>
  <c r="B1368" i="5"/>
  <c r="E1344" i="5"/>
  <c r="F1344" i="5" s="1"/>
  <c r="B1369" i="5"/>
  <c r="E1345" i="5"/>
  <c r="D1365" i="5"/>
  <c r="A1389" i="5"/>
  <c r="A1382" i="5"/>
  <c r="D1358" i="5"/>
  <c r="E1354" i="5"/>
  <c r="B1378" i="5"/>
  <c r="A1364" i="5"/>
  <c r="D1340" i="5"/>
  <c r="E1347" i="5"/>
  <c r="B1371" i="5"/>
  <c r="A1381" i="5"/>
  <c r="D1357" i="5"/>
  <c r="E1331" i="5"/>
  <c r="F1331" i="5" s="1"/>
  <c r="B1355" i="5"/>
  <c r="B1364" i="5"/>
  <c r="E1340" i="5"/>
  <c r="B1370" i="5"/>
  <c r="E1346" i="5"/>
  <c r="E1366" i="5"/>
  <c r="B1390" i="5"/>
  <c r="F1325" i="5" l="1"/>
  <c r="C1365" i="5"/>
  <c r="A1371" i="5"/>
  <c r="D1347" i="5"/>
  <c r="C1347" i="5" s="1"/>
  <c r="C1334" i="5"/>
  <c r="F1338" i="5"/>
  <c r="C1338" i="5"/>
  <c r="F1336" i="5"/>
  <c r="C1336" i="5"/>
  <c r="F1349" i="5"/>
  <c r="C1357" i="5"/>
  <c r="F1322" i="5"/>
  <c r="C1322" i="5"/>
  <c r="F1323" i="5"/>
  <c r="F1330" i="5"/>
  <c r="C1330" i="5"/>
  <c r="C1328" i="5"/>
  <c r="F1329" i="5"/>
  <c r="C1329" i="5"/>
  <c r="F1345" i="5"/>
  <c r="C1345" i="5"/>
  <c r="F1347" i="5"/>
  <c r="C1366" i="5"/>
  <c r="D1350" i="5"/>
  <c r="C1350" i="5" s="1"/>
  <c r="A1374" i="5"/>
  <c r="E1348" i="5"/>
  <c r="F1348" i="5" s="1"/>
  <c r="B1372" i="5"/>
  <c r="A1373" i="5"/>
  <c r="D1349" i="5"/>
  <c r="C1349" i="5" s="1"/>
  <c r="F1343" i="5"/>
  <c r="C1343" i="5"/>
  <c r="F1340" i="5"/>
  <c r="C1340" i="5"/>
  <c r="C1368" i="5"/>
  <c r="F1339" i="5"/>
  <c r="C1339" i="5"/>
  <c r="C1356" i="5"/>
  <c r="C1344" i="5"/>
  <c r="B1393" i="5"/>
  <c r="E1369" i="5"/>
  <c r="D1401" i="5"/>
  <c r="A1425" i="5"/>
  <c r="B1399" i="5"/>
  <c r="E1375" i="5"/>
  <c r="B1405" i="5"/>
  <c r="E1381" i="5"/>
  <c r="A1388" i="5"/>
  <c r="D1364" i="5"/>
  <c r="E1353" i="5"/>
  <c r="B1377" i="5"/>
  <c r="E1361" i="5"/>
  <c r="B1385" i="5"/>
  <c r="E1378" i="5"/>
  <c r="B1402" i="5"/>
  <c r="E1368" i="5"/>
  <c r="B1392" i="5"/>
  <c r="A1416" i="5"/>
  <c r="D1392" i="5"/>
  <c r="E1384" i="5"/>
  <c r="B1408" i="5"/>
  <c r="D1360" i="5"/>
  <c r="A1384" i="5"/>
  <c r="F1356" i="5"/>
  <c r="D1390" i="5"/>
  <c r="A1414" i="5"/>
  <c r="A1403" i="5"/>
  <c r="D1379" i="5"/>
  <c r="F1366" i="5"/>
  <c r="B1388" i="5"/>
  <c r="E1364" i="5"/>
  <c r="A1406" i="5"/>
  <c r="D1382" i="5"/>
  <c r="B1382" i="5"/>
  <c r="E1358" i="5"/>
  <c r="F1358" i="5" s="1"/>
  <c r="A1387" i="5"/>
  <c r="D1363" i="5"/>
  <c r="B1413" i="5"/>
  <c r="E1389" i="5"/>
  <c r="A1404" i="5"/>
  <c r="D1380" i="5"/>
  <c r="D1372" i="5"/>
  <c r="A1396" i="5"/>
  <c r="A1378" i="5"/>
  <c r="D1354" i="5"/>
  <c r="B1404" i="5"/>
  <c r="E1380" i="5"/>
  <c r="F1351" i="5"/>
  <c r="F1368" i="5"/>
  <c r="E1415" i="5"/>
  <c r="B1439" i="5"/>
  <c r="F1365" i="5"/>
  <c r="A1386" i="5"/>
  <c r="D1362" i="5"/>
  <c r="B1398" i="5"/>
  <c r="E1374" i="5"/>
  <c r="B1387" i="5"/>
  <c r="E1363" i="5"/>
  <c r="B1376" i="5"/>
  <c r="E1352" i="5"/>
  <c r="F1352" i="5" s="1"/>
  <c r="A1399" i="5"/>
  <c r="D1375" i="5"/>
  <c r="B1386" i="5"/>
  <c r="E1362" i="5"/>
  <c r="E1359" i="5"/>
  <c r="F1359" i="5" s="1"/>
  <c r="B1383" i="5"/>
  <c r="F1337" i="5"/>
  <c r="A1400" i="5"/>
  <c r="D1376" i="5"/>
  <c r="A1370" i="5"/>
  <c r="D1346" i="5"/>
  <c r="B1394" i="5"/>
  <c r="E1370" i="5"/>
  <c r="A1385" i="5"/>
  <c r="D1361" i="5"/>
  <c r="E1355" i="5"/>
  <c r="F1355" i="5" s="1"/>
  <c r="B1379" i="5"/>
  <c r="D1389" i="5"/>
  <c r="C1389" i="5" s="1"/>
  <c r="A1413" i="5"/>
  <c r="B1397" i="5"/>
  <c r="E1373" i="5"/>
  <c r="F1357" i="5"/>
  <c r="A1405" i="5"/>
  <c r="D1381" i="5"/>
  <c r="E1390" i="5"/>
  <c r="B1414" i="5"/>
  <c r="E1371" i="5"/>
  <c r="B1395" i="5"/>
  <c r="D1383" i="5"/>
  <c r="A1407" i="5"/>
  <c r="A1393" i="5"/>
  <c r="D1369" i="5"/>
  <c r="A1391" i="5"/>
  <c r="D1367" i="5"/>
  <c r="C1381" i="5" l="1"/>
  <c r="A1398" i="5"/>
  <c r="D1374" i="5"/>
  <c r="C1374" i="5" s="1"/>
  <c r="C1358" i="5"/>
  <c r="F1372" i="5"/>
  <c r="C1372" i="5"/>
  <c r="F1364" i="5"/>
  <c r="C1364" i="5"/>
  <c r="D1373" i="5"/>
  <c r="C1373" i="5" s="1"/>
  <c r="A1397" i="5"/>
  <c r="F1390" i="5"/>
  <c r="C1390" i="5"/>
  <c r="E1372" i="5"/>
  <c r="B1396" i="5"/>
  <c r="C1348" i="5"/>
  <c r="F1360" i="5"/>
  <c r="C1360" i="5"/>
  <c r="F1375" i="5"/>
  <c r="C1375" i="5"/>
  <c r="C1380" i="5"/>
  <c r="C1352" i="5"/>
  <c r="C1359" i="5"/>
  <c r="F1353" i="5"/>
  <c r="C1353" i="5"/>
  <c r="F1346" i="5"/>
  <c r="C1346" i="5"/>
  <c r="A1395" i="5"/>
  <c r="D1371" i="5"/>
  <c r="C1371" i="5" s="1"/>
  <c r="F1362" i="5"/>
  <c r="C1362" i="5"/>
  <c r="F1354" i="5"/>
  <c r="C1354" i="5"/>
  <c r="F1350" i="5"/>
  <c r="F1367" i="5"/>
  <c r="C1367" i="5"/>
  <c r="F1369" i="5"/>
  <c r="C1369" i="5"/>
  <c r="F1374" i="5"/>
  <c r="F1361" i="5"/>
  <c r="C1361" i="5"/>
  <c r="C1363" i="5"/>
  <c r="C1355" i="5"/>
  <c r="A1417" i="5"/>
  <c r="D1393" i="5"/>
  <c r="A1428" i="5"/>
  <c r="D1404" i="5"/>
  <c r="B1432" i="5"/>
  <c r="E1408" i="5"/>
  <c r="A1424" i="5"/>
  <c r="D1400" i="5"/>
  <c r="D1413" i="5"/>
  <c r="A1437" i="5"/>
  <c r="B1428" i="5"/>
  <c r="E1404" i="5"/>
  <c r="B1416" i="5"/>
  <c r="E1392" i="5"/>
  <c r="F1392" i="5" s="1"/>
  <c r="A1410" i="5"/>
  <c r="D1386" i="5"/>
  <c r="B1406" i="5"/>
  <c r="E1382" i="5"/>
  <c r="F1382" i="5" s="1"/>
  <c r="A1409" i="5"/>
  <c r="D1385" i="5"/>
  <c r="B1410" i="5"/>
  <c r="E1386" i="5"/>
  <c r="D1378" i="5"/>
  <c r="A1402" i="5"/>
  <c r="E1402" i="5"/>
  <c r="B1426" i="5"/>
  <c r="B1423" i="5"/>
  <c r="E1399" i="5"/>
  <c r="E1395" i="5"/>
  <c r="B1419" i="5"/>
  <c r="E1379" i="5"/>
  <c r="C1379" i="5" s="1"/>
  <c r="B1403" i="5"/>
  <c r="E1383" i="5"/>
  <c r="C1383" i="5" s="1"/>
  <c r="B1407" i="5"/>
  <c r="B1422" i="5"/>
  <c r="E1398" i="5"/>
  <c r="A1411" i="5"/>
  <c r="D1387" i="5"/>
  <c r="D1414" i="5"/>
  <c r="A1438" i="5"/>
  <c r="A1440" i="5"/>
  <c r="D1416" i="5"/>
  <c r="E1385" i="5"/>
  <c r="B1409" i="5"/>
  <c r="B1400" i="5"/>
  <c r="E1376" i="5"/>
  <c r="F1376" i="5" s="1"/>
  <c r="A1431" i="5"/>
  <c r="D1407" i="5"/>
  <c r="E1413" i="5"/>
  <c r="B1437" i="5"/>
  <c r="F1389" i="5"/>
  <c r="F1363" i="5"/>
  <c r="A1412" i="5"/>
  <c r="D1388" i="5"/>
  <c r="E1414" i="5"/>
  <c r="B1438" i="5"/>
  <c r="B1429" i="5"/>
  <c r="E1405" i="5"/>
  <c r="D1396" i="5"/>
  <c r="A1420" i="5"/>
  <c r="A1430" i="5"/>
  <c r="D1406" i="5"/>
  <c r="F1381" i="5"/>
  <c r="B1418" i="5"/>
  <c r="E1394" i="5"/>
  <c r="A1415" i="5"/>
  <c r="D1391" i="5"/>
  <c r="A1429" i="5"/>
  <c r="D1405" i="5"/>
  <c r="A1423" i="5"/>
  <c r="D1399" i="5"/>
  <c r="E1439" i="5"/>
  <c r="B1463" i="5"/>
  <c r="B1412" i="5"/>
  <c r="E1388" i="5"/>
  <c r="D1384" i="5"/>
  <c r="A1408" i="5"/>
  <c r="B1401" i="5"/>
  <c r="E1377" i="5"/>
  <c r="E1397" i="5"/>
  <c r="B1421" i="5"/>
  <c r="B1411" i="5"/>
  <c r="E1387" i="5"/>
  <c r="F1379" i="5"/>
  <c r="A1427" i="5"/>
  <c r="D1403" i="5"/>
  <c r="D1425" i="5"/>
  <c r="A1449" i="5"/>
  <c r="A1394" i="5"/>
  <c r="D1370" i="5"/>
  <c r="F1380" i="5"/>
  <c r="B1417" i="5"/>
  <c r="E1393" i="5"/>
  <c r="F1383" i="5" l="1"/>
  <c r="C1392" i="5"/>
  <c r="C1399" i="5"/>
  <c r="C1376" i="5"/>
  <c r="D1397" i="5"/>
  <c r="C1397" i="5" s="1"/>
  <c r="A1421" i="5"/>
  <c r="F1370" i="5"/>
  <c r="C1370" i="5"/>
  <c r="F1387" i="5"/>
  <c r="C1387" i="5"/>
  <c r="D1395" i="5"/>
  <c r="A1419" i="5"/>
  <c r="C1386" i="5"/>
  <c r="C1382" i="5"/>
  <c r="F1396" i="5"/>
  <c r="C1396" i="5"/>
  <c r="F1385" i="5"/>
  <c r="C1385" i="5"/>
  <c r="F1414" i="5"/>
  <c r="C1414" i="5"/>
  <c r="F1377" i="5"/>
  <c r="C1377" i="5"/>
  <c r="C1393" i="5"/>
  <c r="B1420" i="5"/>
  <c r="E1396" i="5"/>
  <c r="A1422" i="5"/>
  <c r="D1398" i="5"/>
  <c r="C1398" i="5" s="1"/>
  <c r="F1404" i="5"/>
  <c r="C1404" i="5"/>
  <c r="F1384" i="5"/>
  <c r="C1384" i="5"/>
  <c r="F1388" i="5"/>
  <c r="C1388" i="5"/>
  <c r="F1378" i="5"/>
  <c r="C1378" i="5"/>
  <c r="F1371" i="5"/>
  <c r="F1413" i="5"/>
  <c r="C1413" i="5"/>
  <c r="F1373" i="5"/>
  <c r="F1405" i="5"/>
  <c r="C1405" i="5"/>
  <c r="F1397" i="5"/>
  <c r="F1391" i="5"/>
  <c r="C1391" i="5"/>
  <c r="A1447" i="5"/>
  <c r="D1423" i="5"/>
  <c r="D1438" i="5"/>
  <c r="A1462" i="5"/>
  <c r="B1447" i="5"/>
  <c r="E1423" i="5"/>
  <c r="A1448" i="5"/>
  <c r="D1424" i="5"/>
  <c r="A1432" i="5"/>
  <c r="D1408" i="5"/>
  <c r="A1435" i="5"/>
  <c r="D1411" i="5"/>
  <c r="E1426" i="5"/>
  <c r="B1450" i="5"/>
  <c r="B1441" i="5"/>
  <c r="E1417" i="5"/>
  <c r="E1421" i="5"/>
  <c r="B1445" i="5"/>
  <c r="A1453" i="5"/>
  <c r="D1429" i="5"/>
  <c r="A1418" i="5"/>
  <c r="D1394" i="5"/>
  <c r="A1433" i="5"/>
  <c r="D1409" i="5"/>
  <c r="D1449" i="5"/>
  <c r="A1473" i="5"/>
  <c r="B1425" i="5"/>
  <c r="E1401" i="5"/>
  <c r="A1439" i="5"/>
  <c r="D1415" i="5"/>
  <c r="E1438" i="5"/>
  <c r="B1462" i="5"/>
  <c r="D1431" i="5"/>
  <c r="A1455" i="5"/>
  <c r="B1442" i="5"/>
  <c r="E1418" i="5"/>
  <c r="B1430" i="5"/>
  <c r="E1406" i="5"/>
  <c r="F1406" i="5" s="1"/>
  <c r="E1432" i="5"/>
  <c r="B1456" i="5"/>
  <c r="B1453" i="5"/>
  <c r="E1429" i="5"/>
  <c r="A1451" i="5"/>
  <c r="D1427" i="5"/>
  <c r="A1436" i="5"/>
  <c r="D1412" i="5"/>
  <c r="B1446" i="5"/>
  <c r="E1422" i="5"/>
  <c r="F1386" i="5"/>
  <c r="B1435" i="5"/>
  <c r="E1411" i="5"/>
  <c r="D1420" i="5"/>
  <c r="A1444" i="5"/>
  <c r="E1437" i="5"/>
  <c r="B1461" i="5"/>
  <c r="E1409" i="5"/>
  <c r="B1433" i="5"/>
  <c r="B1427" i="5"/>
  <c r="E1403" i="5"/>
  <c r="F1403" i="5" s="1"/>
  <c r="B1440" i="5"/>
  <c r="E1416" i="5"/>
  <c r="C1416" i="5" s="1"/>
  <c r="F1393" i="5"/>
  <c r="B1452" i="5"/>
  <c r="E1428" i="5"/>
  <c r="A1464" i="5"/>
  <c r="D1440" i="5"/>
  <c r="E1419" i="5"/>
  <c r="B1443" i="5"/>
  <c r="B1434" i="5"/>
  <c r="E1410" i="5"/>
  <c r="D1437" i="5"/>
  <c r="A1461" i="5"/>
  <c r="B1436" i="5"/>
  <c r="E1412" i="5"/>
  <c r="B1424" i="5"/>
  <c r="E1400" i="5"/>
  <c r="C1400" i="5" s="1"/>
  <c r="E1407" i="5"/>
  <c r="F1407" i="5" s="1"/>
  <c r="B1431" i="5"/>
  <c r="D1402" i="5"/>
  <c r="A1426" i="5"/>
  <c r="A1434" i="5"/>
  <c r="D1410" i="5"/>
  <c r="C1410" i="5" s="1"/>
  <c r="A1452" i="5"/>
  <c r="D1428" i="5"/>
  <c r="E1463" i="5"/>
  <c r="B1487" i="5"/>
  <c r="A1454" i="5"/>
  <c r="D1430" i="5"/>
  <c r="F1399" i="5"/>
  <c r="A1441" i="5"/>
  <c r="D1417" i="5"/>
  <c r="C1438" i="5" l="1"/>
  <c r="C1423" i="5"/>
  <c r="F1400" i="5"/>
  <c r="C1437" i="5"/>
  <c r="F1398" i="5"/>
  <c r="F1429" i="5"/>
  <c r="C1429" i="5"/>
  <c r="C1403" i="5"/>
  <c r="F1412" i="5"/>
  <c r="C1412" i="5"/>
  <c r="F1419" i="5"/>
  <c r="C1440" i="5"/>
  <c r="F1408" i="5"/>
  <c r="C1408" i="5"/>
  <c r="B1444" i="5"/>
  <c r="E1420" i="5"/>
  <c r="F1402" i="5"/>
  <c r="C1402" i="5"/>
  <c r="C1395" i="5"/>
  <c r="F1395" i="5"/>
  <c r="F1401" i="5"/>
  <c r="C1401" i="5"/>
  <c r="C1407" i="5"/>
  <c r="F1409" i="5"/>
  <c r="C1409" i="5"/>
  <c r="F1415" i="5"/>
  <c r="C1415" i="5"/>
  <c r="F1420" i="5"/>
  <c r="C1420" i="5"/>
  <c r="F1416" i="5"/>
  <c r="A1446" i="5"/>
  <c r="D1422" i="5"/>
  <c r="C1422" i="5" s="1"/>
  <c r="D1421" i="5"/>
  <c r="C1421" i="5" s="1"/>
  <c r="A1445" i="5"/>
  <c r="F1417" i="5"/>
  <c r="C1417" i="5"/>
  <c r="F1411" i="5"/>
  <c r="C1411" i="5"/>
  <c r="A1443" i="5"/>
  <c r="D1419" i="5"/>
  <c r="C1419" i="5" s="1"/>
  <c r="F1394" i="5"/>
  <c r="C1394" i="5"/>
  <c r="C1428" i="5"/>
  <c r="C1406" i="5"/>
  <c r="E1431" i="5"/>
  <c r="F1431" i="5" s="1"/>
  <c r="B1455" i="5"/>
  <c r="B1451" i="5"/>
  <c r="E1427" i="5"/>
  <c r="F1427" i="5" s="1"/>
  <c r="E1433" i="5"/>
  <c r="B1457" i="5"/>
  <c r="B1448" i="5"/>
  <c r="E1424" i="5"/>
  <c r="F1424" i="5" s="1"/>
  <c r="A1475" i="5"/>
  <c r="D1451" i="5"/>
  <c r="A1459" i="5"/>
  <c r="D1435" i="5"/>
  <c r="F1438" i="5"/>
  <c r="A1465" i="5"/>
  <c r="D1441" i="5"/>
  <c r="D1426" i="5"/>
  <c r="A1450" i="5"/>
  <c r="D1473" i="5"/>
  <c r="A1497" i="5"/>
  <c r="A1472" i="5"/>
  <c r="D1448" i="5"/>
  <c r="E1450" i="5"/>
  <c r="B1474" i="5"/>
  <c r="A1460" i="5"/>
  <c r="D1436" i="5"/>
  <c r="B1466" i="5"/>
  <c r="E1442" i="5"/>
  <c r="D1462" i="5"/>
  <c r="A1486" i="5"/>
  <c r="E1461" i="5"/>
  <c r="B1485" i="5"/>
  <c r="A1442" i="5"/>
  <c r="D1418" i="5"/>
  <c r="B1476" i="5"/>
  <c r="E1452" i="5"/>
  <c r="D1444" i="5"/>
  <c r="A1468" i="5"/>
  <c r="E1425" i="5"/>
  <c r="B1449" i="5"/>
  <c r="E1443" i="5"/>
  <c r="B1467" i="5"/>
  <c r="B1454" i="5"/>
  <c r="E1430" i="5"/>
  <c r="F1430" i="5" s="1"/>
  <c r="B1471" i="5"/>
  <c r="E1447" i="5"/>
  <c r="A1478" i="5"/>
  <c r="D1454" i="5"/>
  <c r="E1487" i="5"/>
  <c r="B1511" i="5"/>
  <c r="E1462" i="5"/>
  <c r="B1486" i="5"/>
  <c r="F1423" i="5"/>
  <c r="A1458" i="5"/>
  <c r="D1434" i="5"/>
  <c r="B1458" i="5"/>
  <c r="E1434" i="5"/>
  <c r="B1470" i="5"/>
  <c r="E1446" i="5"/>
  <c r="A1457" i="5"/>
  <c r="D1433" i="5"/>
  <c r="F1428" i="5"/>
  <c r="B1460" i="5"/>
  <c r="E1436" i="5"/>
  <c r="A1477" i="5"/>
  <c r="D1453" i="5"/>
  <c r="A1476" i="5"/>
  <c r="D1452" i="5"/>
  <c r="D1461" i="5"/>
  <c r="A1485" i="5"/>
  <c r="B1477" i="5"/>
  <c r="E1453" i="5"/>
  <c r="A1463" i="5"/>
  <c r="D1439" i="5"/>
  <c r="B1469" i="5"/>
  <c r="E1445" i="5"/>
  <c r="D1432" i="5"/>
  <c r="A1456" i="5"/>
  <c r="A1471" i="5"/>
  <c r="D1447" i="5"/>
  <c r="B1465" i="5"/>
  <c r="E1441" i="5"/>
  <c r="A1488" i="5"/>
  <c r="D1464" i="5"/>
  <c r="D1455" i="5"/>
  <c r="A1479" i="5"/>
  <c r="F1410" i="5"/>
  <c r="F1437" i="5"/>
  <c r="B1464" i="5"/>
  <c r="E1440" i="5"/>
  <c r="F1440" i="5" s="1"/>
  <c r="B1459" i="5"/>
  <c r="E1435" i="5"/>
  <c r="E1456" i="5"/>
  <c r="B1480" i="5"/>
  <c r="C1430" i="5" l="1"/>
  <c r="C1427" i="5"/>
  <c r="C1433" i="5"/>
  <c r="E1444" i="5"/>
  <c r="F1444" i="5" s="1"/>
  <c r="B1468" i="5"/>
  <c r="C1424" i="5"/>
  <c r="F1452" i="5"/>
  <c r="C1452" i="5"/>
  <c r="F1425" i="5"/>
  <c r="C1425" i="5"/>
  <c r="F1446" i="5"/>
  <c r="D1445" i="5"/>
  <c r="C1445" i="5" s="1"/>
  <c r="A1469" i="5"/>
  <c r="C1436" i="5"/>
  <c r="F1434" i="5"/>
  <c r="C1434" i="5"/>
  <c r="C1462" i="5"/>
  <c r="F1421" i="5"/>
  <c r="C1435" i="5"/>
  <c r="A1467" i="5"/>
  <c r="D1443" i="5"/>
  <c r="C1443" i="5" s="1"/>
  <c r="F1447" i="5"/>
  <c r="C1447" i="5"/>
  <c r="F1426" i="5"/>
  <c r="C1426" i="5"/>
  <c r="F1441" i="5"/>
  <c r="C1441" i="5"/>
  <c r="F1432" i="5"/>
  <c r="C1432" i="5"/>
  <c r="F1439" i="5"/>
  <c r="C1439" i="5"/>
  <c r="C1431" i="5"/>
  <c r="F1461" i="5"/>
  <c r="C1461" i="5"/>
  <c r="F1453" i="5"/>
  <c r="C1453" i="5"/>
  <c r="A1470" i="5"/>
  <c r="D1446" i="5"/>
  <c r="C1446" i="5" s="1"/>
  <c r="F1418" i="5"/>
  <c r="C1418" i="5"/>
  <c r="F1422" i="5"/>
  <c r="B1478" i="5"/>
  <c r="E1454" i="5"/>
  <c r="F1454" i="5" s="1"/>
  <c r="B1483" i="5"/>
  <c r="E1459" i="5"/>
  <c r="A1496" i="5"/>
  <c r="D1472" i="5"/>
  <c r="B1535" i="5"/>
  <c r="E1511" i="5"/>
  <c r="B1494" i="5"/>
  <c r="E1470" i="5"/>
  <c r="D1450" i="5"/>
  <c r="A1474" i="5"/>
  <c r="B1482" i="5"/>
  <c r="E1458" i="5"/>
  <c r="A1502" i="5"/>
  <c r="D1478" i="5"/>
  <c r="D1468" i="5"/>
  <c r="A1492" i="5"/>
  <c r="B1490" i="5"/>
  <c r="E1466" i="5"/>
  <c r="A1489" i="5"/>
  <c r="D1465" i="5"/>
  <c r="B1489" i="5"/>
  <c r="E1465" i="5"/>
  <c r="A1509" i="5"/>
  <c r="D1485" i="5"/>
  <c r="A1481" i="5"/>
  <c r="D1457" i="5"/>
  <c r="C1457" i="5" s="1"/>
  <c r="A1482" i="5"/>
  <c r="D1458" i="5"/>
  <c r="B1491" i="5"/>
  <c r="E1467" i="5"/>
  <c r="A1466" i="5"/>
  <c r="D1442" i="5"/>
  <c r="F1462" i="5"/>
  <c r="E1457" i="5"/>
  <c r="B1481" i="5"/>
  <c r="F1436" i="5"/>
  <c r="E1451" i="5"/>
  <c r="F1451" i="5" s="1"/>
  <c r="B1475" i="5"/>
  <c r="B1510" i="5"/>
  <c r="E1486" i="5"/>
  <c r="E1449" i="5"/>
  <c r="B1473" i="5"/>
  <c r="D1497" i="5"/>
  <c r="A1521" i="5"/>
  <c r="A1480" i="5"/>
  <c r="D1456" i="5"/>
  <c r="A1501" i="5"/>
  <c r="D1477" i="5"/>
  <c r="C1477" i="5" s="1"/>
  <c r="D1479" i="5"/>
  <c r="A1503" i="5"/>
  <c r="E1469" i="5"/>
  <c r="B1493" i="5"/>
  <c r="B1484" i="5"/>
  <c r="E1460" i="5"/>
  <c r="B1495" i="5"/>
  <c r="E1471" i="5"/>
  <c r="A1484" i="5"/>
  <c r="D1460" i="5"/>
  <c r="C1460" i="5" s="1"/>
  <c r="F1435" i="5"/>
  <c r="B1479" i="5"/>
  <c r="E1455" i="5"/>
  <c r="C1455" i="5" s="1"/>
  <c r="B1509" i="5"/>
  <c r="E1485" i="5"/>
  <c r="A1499" i="5"/>
  <c r="D1475" i="5"/>
  <c r="B1488" i="5"/>
  <c r="E1464" i="5"/>
  <c r="F1464" i="5" s="1"/>
  <c r="A1495" i="5"/>
  <c r="D1471" i="5"/>
  <c r="C1471" i="5" s="1"/>
  <c r="A1500" i="5"/>
  <c r="D1476" i="5"/>
  <c r="A1510" i="5"/>
  <c r="D1486" i="5"/>
  <c r="B1472" i="5"/>
  <c r="E1448" i="5"/>
  <c r="F1448" i="5" s="1"/>
  <c r="F1455" i="5"/>
  <c r="A1487" i="5"/>
  <c r="D1463" i="5"/>
  <c r="E1480" i="5"/>
  <c r="B1504" i="5"/>
  <c r="A1512" i="5"/>
  <c r="D1488" i="5"/>
  <c r="B1501" i="5"/>
  <c r="E1477" i="5"/>
  <c r="F1433" i="5"/>
  <c r="B1500" i="5"/>
  <c r="E1476" i="5"/>
  <c r="E1474" i="5"/>
  <c r="B1498" i="5"/>
  <c r="A1483" i="5"/>
  <c r="D1459" i="5"/>
  <c r="C1444" i="5" l="1"/>
  <c r="C1459" i="5"/>
  <c r="F1442" i="5"/>
  <c r="C1442" i="5"/>
  <c r="F1449" i="5"/>
  <c r="C1449" i="5"/>
  <c r="C1454" i="5"/>
  <c r="F1456" i="5"/>
  <c r="C1456" i="5"/>
  <c r="F1458" i="5"/>
  <c r="C1458" i="5"/>
  <c r="A1491" i="5"/>
  <c r="D1467" i="5"/>
  <c r="C1467" i="5" s="1"/>
  <c r="F1465" i="5"/>
  <c r="C1465" i="5"/>
  <c r="F1450" i="5"/>
  <c r="C1450" i="5"/>
  <c r="B1492" i="5"/>
  <c r="E1468" i="5"/>
  <c r="F1468" i="5" s="1"/>
  <c r="F1486" i="5"/>
  <c r="C1486" i="5"/>
  <c r="F1467" i="5"/>
  <c r="C1476" i="5"/>
  <c r="F1443" i="5"/>
  <c r="F1445" i="5"/>
  <c r="D1470" i="5"/>
  <c r="C1470" i="5" s="1"/>
  <c r="A1494" i="5"/>
  <c r="F1463" i="5"/>
  <c r="C1463" i="5"/>
  <c r="C1485" i="5"/>
  <c r="C1448" i="5"/>
  <c r="C1464" i="5"/>
  <c r="A1493" i="5"/>
  <c r="D1469" i="5"/>
  <c r="C1469" i="5" s="1"/>
  <c r="C1451" i="5"/>
  <c r="A1507" i="5"/>
  <c r="D1483" i="5"/>
  <c r="B1528" i="5"/>
  <c r="E1504" i="5"/>
  <c r="A1519" i="5"/>
  <c r="D1495" i="5"/>
  <c r="A1506" i="5"/>
  <c r="D1482" i="5"/>
  <c r="E1535" i="5"/>
  <c r="B1559" i="5"/>
  <c r="D1492" i="5"/>
  <c r="A1516" i="5"/>
  <c r="E1493" i="5"/>
  <c r="B1517" i="5"/>
  <c r="B1496" i="5"/>
  <c r="E1472" i="5"/>
  <c r="F1472" i="5" s="1"/>
  <c r="E1509" i="5"/>
  <c r="B1533" i="5"/>
  <c r="E1481" i="5"/>
  <c r="B1505" i="5"/>
  <c r="F1457" i="5"/>
  <c r="B1522" i="5"/>
  <c r="E1498" i="5"/>
  <c r="B1519" i="5"/>
  <c r="E1495" i="5"/>
  <c r="D1480" i="5"/>
  <c r="A1504" i="5"/>
  <c r="A1490" i="5"/>
  <c r="D1466" i="5"/>
  <c r="A1513" i="5"/>
  <c r="D1489" i="5"/>
  <c r="B1512" i="5"/>
  <c r="E1488" i="5"/>
  <c r="F1488" i="5" s="1"/>
  <c r="D1521" i="5"/>
  <c r="A1545" i="5"/>
  <c r="F1475" i="5"/>
  <c r="D1503" i="5"/>
  <c r="A1527" i="5"/>
  <c r="A1526" i="5"/>
  <c r="D1502" i="5"/>
  <c r="F1477" i="5"/>
  <c r="D1509" i="5"/>
  <c r="A1533" i="5"/>
  <c r="B1506" i="5"/>
  <c r="E1482" i="5"/>
  <c r="B1507" i="5"/>
  <c r="E1483" i="5"/>
  <c r="A1511" i="5"/>
  <c r="D1487" i="5"/>
  <c r="B1518" i="5"/>
  <c r="E1494" i="5"/>
  <c r="E1510" i="5"/>
  <c r="B1534" i="5"/>
  <c r="A1505" i="5"/>
  <c r="D1481" i="5"/>
  <c r="C1481" i="5" s="1"/>
  <c r="D1510" i="5"/>
  <c r="A1534" i="5"/>
  <c r="E1479" i="5"/>
  <c r="F1479" i="5" s="1"/>
  <c r="B1503" i="5"/>
  <c r="F1485" i="5"/>
  <c r="F1476" i="5"/>
  <c r="A1524" i="5"/>
  <c r="D1500" i="5"/>
  <c r="F1460" i="5"/>
  <c r="A1525" i="5"/>
  <c r="D1501" i="5"/>
  <c r="E1475" i="5"/>
  <c r="C1475" i="5" s="1"/>
  <c r="B1499" i="5"/>
  <c r="A1498" i="5"/>
  <c r="D1474" i="5"/>
  <c r="E1491" i="5"/>
  <c r="B1515" i="5"/>
  <c r="B1514" i="5"/>
  <c r="E1490" i="5"/>
  <c r="B1524" i="5"/>
  <c r="E1500" i="5"/>
  <c r="A1523" i="5"/>
  <c r="D1499" i="5"/>
  <c r="B1508" i="5"/>
  <c r="E1484" i="5"/>
  <c r="E1473" i="5"/>
  <c r="B1497" i="5"/>
  <c r="A1520" i="5"/>
  <c r="D1496" i="5"/>
  <c r="B1525" i="5"/>
  <c r="E1501" i="5"/>
  <c r="F1459" i="5"/>
  <c r="A1536" i="5"/>
  <c r="D1512" i="5"/>
  <c r="F1471" i="5"/>
  <c r="A1508" i="5"/>
  <c r="D1484" i="5"/>
  <c r="B1513" i="5"/>
  <c r="E1489" i="5"/>
  <c r="B1502" i="5"/>
  <c r="E1478" i="5"/>
  <c r="F1478" i="5" s="1"/>
  <c r="C1488" i="5" l="1"/>
  <c r="C1500" i="5"/>
  <c r="A1518" i="5"/>
  <c r="D1494" i="5"/>
  <c r="C1494" i="5" s="1"/>
  <c r="F1510" i="5"/>
  <c r="C1510" i="5"/>
  <c r="C1468" i="5"/>
  <c r="F1495" i="5"/>
  <c r="C1495" i="5"/>
  <c r="A1517" i="5"/>
  <c r="D1493" i="5"/>
  <c r="C1493" i="5" s="1"/>
  <c r="D1491" i="5"/>
  <c r="A1515" i="5"/>
  <c r="C1478" i="5"/>
  <c r="F1480" i="5"/>
  <c r="C1480" i="5"/>
  <c r="F1484" i="5"/>
  <c r="C1484" i="5"/>
  <c r="F1501" i="5"/>
  <c r="C1501" i="5"/>
  <c r="C1509" i="5"/>
  <c r="C1483" i="5"/>
  <c r="C1489" i="5"/>
  <c r="F1470" i="5"/>
  <c r="C1479" i="5"/>
  <c r="F1487" i="5"/>
  <c r="C1487" i="5"/>
  <c r="E1492" i="5"/>
  <c r="F1492" i="5" s="1"/>
  <c r="B1516" i="5"/>
  <c r="F1473" i="5"/>
  <c r="C1473" i="5"/>
  <c r="F1469" i="5"/>
  <c r="F1482" i="5"/>
  <c r="C1482" i="5"/>
  <c r="F1474" i="5"/>
  <c r="C1474" i="5"/>
  <c r="C1472" i="5"/>
  <c r="F1494" i="5"/>
  <c r="F1466" i="5"/>
  <c r="C1466" i="5"/>
  <c r="A1514" i="5"/>
  <c r="D1490" i="5"/>
  <c r="A1532" i="5"/>
  <c r="D1508" i="5"/>
  <c r="E1503" i="5"/>
  <c r="F1503" i="5" s="1"/>
  <c r="B1527" i="5"/>
  <c r="A1560" i="5"/>
  <c r="D1536" i="5"/>
  <c r="D1534" i="5"/>
  <c r="A1558" i="5"/>
  <c r="B1530" i="5"/>
  <c r="E1506" i="5"/>
  <c r="D1545" i="5"/>
  <c r="A1569" i="5"/>
  <c r="B1520" i="5"/>
  <c r="E1496" i="5"/>
  <c r="F1496" i="5" s="1"/>
  <c r="A1550" i="5"/>
  <c r="D1526" i="5"/>
  <c r="E1505" i="5"/>
  <c r="B1529" i="5"/>
  <c r="A1535" i="5"/>
  <c r="D1511" i="5"/>
  <c r="E1533" i="5"/>
  <c r="B1557" i="5"/>
  <c r="F1481" i="5"/>
  <c r="A1557" i="5"/>
  <c r="D1533" i="5"/>
  <c r="B1543" i="5"/>
  <c r="E1519" i="5"/>
  <c r="E1517" i="5"/>
  <c r="B1541" i="5"/>
  <c r="E1559" i="5"/>
  <c r="B1583" i="5"/>
  <c r="B1531" i="5"/>
  <c r="E1507" i="5"/>
  <c r="D1504" i="5"/>
  <c r="A1528" i="5"/>
  <c r="A1530" i="5"/>
  <c r="D1506" i="5"/>
  <c r="A1547" i="5"/>
  <c r="D1523" i="5"/>
  <c r="E1499" i="5"/>
  <c r="F1499" i="5" s="1"/>
  <c r="B1523" i="5"/>
  <c r="B1548" i="5"/>
  <c r="E1524" i="5"/>
  <c r="F1509" i="5"/>
  <c r="A1543" i="5"/>
  <c r="D1519" i="5"/>
  <c r="B1538" i="5"/>
  <c r="E1514" i="5"/>
  <c r="E1534" i="5"/>
  <c r="B1558" i="5"/>
  <c r="B1526" i="5"/>
  <c r="E1502" i="5"/>
  <c r="F1502" i="5" s="1"/>
  <c r="E1515" i="5"/>
  <c r="B1539" i="5"/>
  <c r="F1500" i="5"/>
  <c r="F1489" i="5"/>
  <c r="E1528" i="5"/>
  <c r="B1552" i="5"/>
  <c r="B1532" i="5"/>
  <c r="E1508" i="5"/>
  <c r="A1522" i="5"/>
  <c r="D1498" i="5"/>
  <c r="B1549" i="5"/>
  <c r="E1525" i="5"/>
  <c r="A1549" i="5"/>
  <c r="D1525" i="5"/>
  <c r="A1529" i="5"/>
  <c r="D1505" i="5"/>
  <c r="B1536" i="5"/>
  <c r="E1512" i="5"/>
  <c r="F1512" i="5" s="1"/>
  <c r="A1544" i="5"/>
  <c r="D1520" i="5"/>
  <c r="A1548" i="5"/>
  <c r="D1524" i="5"/>
  <c r="A1537" i="5"/>
  <c r="D1513" i="5"/>
  <c r="D1516" i="5"/>
  <c r="A1540" i="5"/>
  <c r="F1483" i="5"/>
  <c r="A1551" i="5"/>
  <c r="D1527" i="5"/>
  <c r="E1522" i="5"/>
  <c r="B1546" i="5"/>
  <c r="B1537" i="5"/>
  <c r="E1513" i="5"/>
  <c r="E1497" i="5"/>
  <c r="B1521" i="5"/>
  <c r="B1542" i="5"/>
  <c r="E1518" i="5"/>
  <c r="A1531" i="5"/>
  <c r="D1507" i="5"/>
  <c r="C1503" i="5" l="1"/>
  <c r="C1512" i="5"/>
  <c r="F1511" i="5"/>
  <c r="C1511" i="5"/>
  <c r="C1491" i="5"/>
  <c r="F1491" i="5"/>
  <c r="F1534" i="5"/>
  <c r="C1534" i="5"/>
  <c r="E1516" i="5"/>
  <c r="C1516" i="5" s="1"/>
  <c r="B1540" i="5"/>
  <c r="C1527" i="5"/>
  <c r="F1506" i="5"/>
  <c r="C1506" i="5"/>
  <c r="F1533" i="5"/>
  <c r="C1533" i="5"/>
  <c r="C1502" i="5"/>
  <c r="C1508" i="5"/>
  <c r="F1498" i="5"/>
  <c r="C1498" i="5"/>
  <c r="D1517" i="5"/>
  <c r="C1517" i="5" s="1"/>
  <c r="A1541" i="5"/>
  <c r="F1507" i="5"/>
  <c r="C1507" i="5"/>
  <c r="C1505" i="5"/>
  <c r="C1525" i="5"/>
  <c r="C1519" i="5"/>
  <c r="F1504" i="5"/>
  <c r="C1504" i="5"/>
  <c r="F1490" i="5"/>
  <c r="C1490" i="5"/>
  <c r="C1492" i="5"/>
  <c r="A1542" i="5"/>
  <c r="D1518" i="5"/>
  <c r="C1518" i="5" s="1"/>
  <c r="F1513" i="5"/>
  <c r="C1513" i="5"/>
  <c r="F1524" i="5"/>
  <c r="C1524" i="5"/>
  <c r="F1493" i="5"/>
  <c r="F1497" i="5"/>
  <c r="C1497" i="5"/>
  <c r="C1499" i="5"/>
  <c r="A1539" i="5"/>
  <c r="D1515" i="5"/>
  <c r="C1496" i="5"/>
  <c r="A1582" i="5"/>
  <c r="D1558" i="5"/>
  <c r="D1551" i="5"/>
  <c r="A1575" i="5"/>
  <c r="A1553" i="5"/>
  <c r="D1529" i="5"/>
  <c r="F1525" i="5"/>
  <c r="A1554" i="5"/>
  <c r="D1530" i="5"/>
  <c r="B1556" i="5"/>
  <c r="E1532" i="5"/>
  <c r="E1529" i="5"/>
  <c r="B1553" i="5"/>
  <c r="F1505" i="5"/>
  <c r="E1558" i="5"/>
  <c r="B1582" i="5"/>
  <c r="A1571" i="5"/>
  <c r="D1547" i="5"/>
  <c r="A1574" i="5"/>
  <c r="D1550" i="5"/>
  <c r="A1564" i="5"/>
  <c r="D1540" i="5"/>
  <c r="A1584" i="5"/>
  <c r="D1560" i="5"/>
  <c r="B1561" i="5"/>
  <c r="E1537" i="5"/>
  <c r="A1573" i="5"/>
  <c r="D1549" i="5"/>
  <c r="B1562" i="5"/>
  <c r="E1538" i="5"/>
  <c r="D1528" i="5"/>
  <c r="A1552" i="5"/>
  <c r="A1581" i="5"/>
  <c r="D1557" i="5"/>
  <c r="C1557" i="5" s="1"/>
  <c r="B1551" i="5"/>
  <c r="E1527" i="5"/>
  <c r="F1527" i="5" s="1"/>
  <c r="E1523" i="5"/>
  <c r="F1523" i="5" s="1"/>
  <c r="B1547" i="5"/>
  <c r="A1559" i="5"/>
  <c r="D1535" i="5"/>
  <c r="B1566" i="5"/>
  <c r="E1542" i="5"/>
  <c r="B1560" i="5"/>
  <c r="E1536" i="5"/>
  <c r="C1536" i="5" s="1"/>
  <c r="E1546" i="5"/>
  <c r="B1570" i="5"/>
  <c r="A1561" i="5"/>
  <c r="D1537" i="5"/>
  <c r="B1573" i="5"/>
  <c r="E1549" i="5"/>
  <c r="E1539" i="5"/>
  <c r="B1563" i="5"/>
  <c r="A1567" i="5"/>
  <c r="D1543" i="5"/>
  <c r="B1581" i="5"/>
  <c r="E1557" i="5"/>
  <c r="B1544" i="5"/>
  <c r="E1520" i="5"/>
  <c r="F1520" i="5" s="1"/>
  <c r="F1508" i="5"/>
  <c r="B1555" i="5"/>
  <c r="E1531" i="5"/>
  <c r="D1569" i="5"/>
  <c r="A1593" i="5"/>
  <c r="A1556" i="5"/>
  <c r="D1532" i="5"/>
  <c r="A1568" i="5"/>
  <c r="D1544" i="5"/>
  <c r="B1550" i="5"/>
  <c r="E1526" i="5"/>
  <c r="F1526" i="5" s="1"/>
  <c r="E1541" i="5"/>
  <c r="B1565" i="5"/>
  <c r="B1554" i="5"/>
  <c r="E1530" i="5"/>
  <c r="B1576" i="5"/>
  <c r="E1552" i="5"/>
  <c r="E1521" i="5"/>
  <c r="B1545" i="5"/>
  <c r="B1567" i="5"/>
  <c r="E1543" i="5"/>
  <c r="F1519" i="5"/>
  <c r="A1572" i="5"/>
  <c r="D1548" i="5"/>
  <c r="C1548" i="5" s="1"/>
  <c r="E1583" i="5"/>
  <c r="B1607" i="5"/>
  <c r="A1555" i="5"/>
  <c r="D1531" i="5"/>
  <c r="D1522" i="5"/>
  <c r="A1546" i="5"/>
  <c r="B1572" i="5"/>
  <c r="E1548" i="5"/>
  <c r="A1538" i="5"/>
  <c r="D1514" i="5"/>
  <c r="C1526" i="5" l="1"/>
  <c r="F1516" i="5"/>
  <c r="C1558" i="5"/>
  <c r="F1536" i="5"/>
  <c r="C1543" i="5"/>
  <c r="D1542" i="5"/>
  <c r="C1542" i="5" s="1"/>
  <c r="A1566" i="5"/>
  <c r="A1565" i="5"/>
  <c r="D1541" i="5"/>
  <c r="C1541" i="5" s="1"/>
  <c r="F1541" i="5"/>
  <c r="F1537" i="5"/>
  <c r="C1537" i="5"/>
  <c r="F1518" i="5"/>
  <c r="F1532" i="5"/>
  <c r="C1532" i="5"/>
  <c r="F1549" i="5"/>
  <c r="C1549" i="5"/>
  <c r="C1523" i="5"/>
  <c r="F1531" i="5"/>
  <c r="C1531" i="5"/>
  <c r="B1564" i="5"/>
  <c r="E1540" i="5"/>
  <c r="F1540" i="5" s="1"/>
  <c r="C1547" i="5"/>
  <c r="F1529" i="5"/>
  <c r="C1529" i="5"/>
  <c r="F1522" i="5"/>
  <c r="C1522" i="5"/>
  <c r="C1520" i="5"/>
  <c r="F1530" i="5"/>
  <c r="C1530" i="5"/>
  <c r="C1515" i="5"/>
  <c r="F1515" i="5"/>
  <c r="F1517" i="5"/>
  <c r="F1521" i="5"/>
  <c r="C1521" i="5"/>
  <c r="F1528" i="5"/>
  <c r="C1528" i="5"/>
  <c r="F1535" i="5"/>
  <c r="C1535" i="5"/>
  <c r="F1514" i="5"/>
  <c r="C1514" i="5"/>
  <c r="C1560" i="5"/>
  <c r="D1539" i="5"/>
  <c r="A1563" i="5"/>
  <c r="A1585" i="5"/>
  <c r="D1561" i="5"/>
  <c r="E1547" i="5"/>
  <c r="F1547" i="5" s="1"/>
  <c r="B1571" i="5"/>
  <c r="B1596" i="5"/>
  <c r="E1572" i="5"/>
  <c r="B1574" i="5"/>
  <c r="E1550" i="5"/>
  <c r="F1550" i="5" s="1"/>
  <c r="A1598" i="5"/>
  <c r="D1574" i="5"/>
  <c r="E1581" i="5"/>
  <c r="B1605" i="5"/>
  <c r="B1585" i="5"/>
  <c r="E1561" i="5"/>
  <c r="A1595" i="5"/>
  <c r="D1571" i="5"/>
  <c r="F1543" i="5"/>
  <c r="B1584" i="5"/>
  <c r="E1560" i="5"/>
  <c r="F1560" i="5" s="1"/>
  <c r="E1582" i="5"/>
  <c r="B1606" i="5"/>
  <c r="A1577" i="5"/>
  <c r="D1553" i="5"/>
  <c r="A1583" i="5"/>
  <c r="D1559" i="5"/>
  <c r="B1586" i="5"/>
  <c r="E1562" i="5"/>
  <c r="B1580" i="5"/>
  <c r="E1556" i="5"/>
  <c r="A1578" i="5"/>
  <c r="D1554" i="5"/>
  <c r="E1545" i="5"/>
  <c r="B1569" i="5"/>
  <c r="A1608" i="5"/>
  <c r="D1584" i="5"/>
  <c r="B1587" i="5"/>
  <c r="E1563" i="5"/>
  <c r="D1581" i="5"/>
  <c r="A1605" i="5"/>
  <c r="E1607" i="5"/>
  <c r="B1631" i="5"/>
  <c r="D1593" i="5"/>
  <c r="A1617" i="5"/>
  <c r="D1552" i="5"/>
  <c r="A1576" i="5"/>
  <c r="B1577" i="5"/>
  <c r="E1553" i="5"/>
  <c r="F1558" i="5"/>
  <c r="B1594" i="5"/>
  <c r="E1570" i="5"/>
  <c r="A1592" i="5"/>
  <c r="D1568" i="5"/>
  <c r="E1551" i="5"/>
  <c r="F1551" i="5" s="1"/>
  <c r="B1575" i="5"/>
  <c r="A1591" i="5"/>
  <c r="D1567" i="5"/>
  <c r="B1590" i="5"/>
  <c r="E1566" i="5"/>
  <c r="B1578" i="5"/>
  <c r="E1554" i="5"/>
  <c r="D1582" i="5"/>
  <c r="A1606" i="5"/>
  <c r="A1562" i="5"/>
  <c r="D1538" i="5"/>
  <c r="A1596" i="5"/>
  <c r="D1572" i="5"/>
  <c r="B1579" i="5"/>
  <c r="E1555" i="5"/>
  <c r="D1564" i="5"/>
  <c r="A1588" i="5"/>
  <c r="A1570" i="5"/>
  <c r="D1546" i="5"/>
  <c r="B1591" i="5"/>
  <c r="E1567" i="5"/>
  <c r="B1568" i="5"/>
  <c r="E1544" i="5"/>
  <c r="F1544" i="5" s="1"/>
  <c r="A1597" i="5"/>
  <c r="D1573" i="5"/>
  <c r="A1579" i="5"/>
  <c r="D1555" i="5"/>
  <c r="E1576" i="5"/>
  <c r="B1600" i="5"/>
  <c r="F1557" i="5"/>
  <c r="D1575" i="5"/>
  <c r="A1599" i="5"/>
  <c r="A1580" i="5"/>
  <c r="D1556" i="5"/>
  <c r="F1548" i="5"/>
  <c r="B1589" i="5"/>
  <c r="E1565" i="5"/>
  <c r="B1597" i="5"/>
  <c r="E1573" i="5"/>
  <c r="C1551" i="5" l="1"/>
  <c r="F1542" i="5"/>
  <c r="C1550" i="5"/>
  <c r="F1559" i="5"/>
  <c r="C1559" i="5"/>
  <c r="F1572" i="5"/>
  <c r="C1572" i="5"/>
  <c r="C1561" i="5"/>
  <c r="F1556" i="5"/>
  <c r="C1556" i="5"/>
  <c r="F1545" i="5"/>
  <c r="C1545" i="5"/>
  <c r="C1540" i="5"/>
  <c r="F1573" i="5"/>
  <c r="C1573" i="5"/>
  <c r="F1554" i="5"/>
  <c r="C1554" i="5"/>
  <c r="A1587" i="5"/>
  <c r="D1563" i="5"/>
  <c r="C1563" i="5" s="1"/>
  <c r="F1567" i="5"/>
  <c r="C1567" i="5"/>
  <c r="F1582" i="5"/>
  <c r="C1582" i="5"/>
  <c r="F1555" i="5"/>
  <c r="C1555" i="5"/>
  <c r="C1553" i="5"/>
  <c r="F1552" i="5"/>
  <c r="C1552" i="5"/>
  <c r="F1546" i="5"/>
  <c r="C1546" i="5"/>
  <c r="C1544" i="5"/>
  <c r="D1565" i="5"/>
  <c r="C1565" i="5" s="1"/>
  <c r="A1589" i="5"/>
  <c r="C1539" i="5"/>
  <c r="F1539" i="5"/>
  <c r="A1590" i="5"/>
  <c r="D1566" i="5"/>
  <c r="C1566" i="5" s="1"/>
  <c r="F1538" i="5"/>
  <c r="C1538" i="5"/>
  <c r="B1588" i="5"/>
  <c r="E1564" i="5"/>
  <c r="C1564" i="5" s="1"/>
  <c r="F1581" i="5"/>
  <c r="C1581" i="5"/>
  <c r="B1592" i="5"/>
  <c r="E1568" i="5"/>
  <c r="F1568" i="5" s="1"/>
  <c r="A1586" i="5"/>
  <c r="D1562" i="5"/>
  <c r="A1615" i="5"/>
  <c r="D1591" i="5"/>
  <c r="D1576" i="5"/>
  <c r="A1600" i="5"/>
  <c r="A1632" i="5"/>
  <c r="D1608" i="5"/>
  <c r="A1607" i="5"/>
  <c r="D1583" i="5"/>
  <c r="A1604" i="5"/>
  <c r="D1580" i="5"/>
  <c r="D1606" i="5"/>
  <c r="C1606" i="5" s="1"/>
  <c r="A1630" i="5"/>
  <c r="E1575" i="5"/>
  <c r="C1575" i="5" s="1"/>
  <c r="B1599" i="5"/>
  <c r="F1553" i="5"/>
  <c r="A1619" i="5"/>
  <c r="D1595" i="5"/>
  <c r="B1598" i="5"/>
  <c r="E1574" i="5"/>
  <c r="F1574" i="5" s="1"/>
  <c r="B1604" i="5"/>
  <c r="E1580" i="5"/>
  <c r="E1589" i="5"/>
  <c r="B1613" i="5"/>
  <c r="A1620" i="5"/>
  <c r="D1596" i="5"/>
  <c r="E1587" i="5"/>
  <c r="B1611" i="5"/>
  <c r="D1599" i="5"/>
  <c r="A1623" i="5"/>
  <c r="B1615" i="5"/>
  <c r="E1591" i="5"/>
  <c r="A1641" i="5"/>
  <c r="D1617" i="5"/>
  <c r="E1569" i="5"/>
  <c r="B1593" i="5"/>
  <c r="A1601" i="5"/>
  <c r="D1577" i="5"/>
  <c r="A1603" i="5"/>
  <c r="D1579" i="5"/>
  <c r="B1608" i="5"/>
  <c r="E1584" i="5"/>
  <c r="C1584" i="5" s="1"/>
  <c r="A1621" i="5"/>
  <c r="D1597" i="5"/>
  <c r="B1614" i="5"/>
  <c r="E1590" i="5"/>
  <c r="B1610" i="5"/>
  <c r="E1586" i="5"/>
  <c r="A1622" i="5"/>
  <c r="D1598" i="5"/>
  <c r="D1570" i="5"/>
  <c r="A1594" i="5"/>
  <c r="B1655" i="5"/>
  <c r="E1631" i="5"/>
  <c r="B1621" i="5"/>
  <c r="E1597" i="5"/>
  <c r="B1602" i="5"/>
  <c r="E1578" i="5"/>
  <c r="E1571" i="5"/>
  <c r="F1571" i="5" s="1"/>
  <c r="B1595" i="5"/>
  <c r="E1600" i="5"/>
  <c r="B1624" i="5"/>
  <c r="D1588" i="5"/>
  <c r="A1612" i="5"/>
  <c r="D1578" i="5"/>
  <c r="C1578" i="5" s="1"/>
  <c r="A1602" i="5"/>
  <c r="E1605" i="5"/>
  <c r="B1629" i="5"/>
  <c r="B1603" i="5"/>
  <c r="E1579" i="5"/>
  <c r="B1601" i="5"/>
  <c r="E1577" i="5"/>
  <c r="B1609" i="5"/>
  <c r="E1585" i="5"/>
  <c r="E1594" i="5"/>
  <c r="B1618" i="5"/>
  <c r="F1561" i="5"/>
  <c r="F1575" i="5"/>
  <c r="E1606" i="5"/>
  <c r="B1630" i="5"/>
  <c r="B1620" i="5"/>
  <c r="E1596" i="5"/>
  <c r="A1616" i="5"/>
  <c r="D1592" i="5"/>
  <c r="D1605" i="5"/>
  <c r="A1629" i="5"/>
  <c r="A1609" i="5"/>
  <c r="D1585" i="5"/>
  <c r="F1584" i="5" l="1"/>
  <c r="F1564" i="5"/>
  <c r="C1597" i="5"/>
  <c r="E1588" i="5"/>
  <c r="B1612" i="5"/>
  <c r="F1580" i="5"/>
  <c r="C1580" i="5"/>
  <c r="C1592" i="5"/>
  <c r="F1570" i="5"/>
  <c r="C1570" i="5"/>
  <c r="F1583" i="5"/>
  <c r="C1583" i="5"/>
  <c r="F1579" i="5"/>
  <c r="C1579" i="5"/>
  <c r="F1565" i="5"/>
  <c r="F1566" i="5"/>
  <c r="C1568" i="5"/>
  <c r="F1605" i="5"/>
  <c r="C1605" i="5"/>
  <c r="F1563" i="5"/>
  <c r="C1577" i="5"/>
  <c r="F1596" i="5"/>
  <c r="C1596" i="5"/>
  <c r="F1576" i="5"/>
  <c r="C1576" i="5"/>
  <c r="A1613" i="5"/>
  <c r="D1589" i="5"/>
  <c r="C1589" i="5" s="1"/>
  <c r="C1574" i="5"/>
  <c r="F1569" i="5"/>
  <c r="C1569" i="5"/>
  <c r="A1614" i="5"/>
  <c r="D1590" i="5"/>
  <c r="C1590" i="5" s="1"/>
  <c r="F1585" i="5"/>
  <c r="C1585" i="5"/>
  <c r="F1591" i="5"/>
  <c r="C1591" i="5"/>
  <c r="F1562" i="5"/>
  <c r="C1562" i="5"/>
  <c r="F1588" i="5"/>
  <c r="C1588" i="5"/>
  <c r="A1611" i="5"/>
  <c r="D1587" i="5"/>
  <c r="C1571" i="5"/>
  <c r="B1632" i="5"/>
  <c r="E1608" i="5"/>
  <c r="F1608" i="5" s="1"/>
  <c r="A1631" i="5"/>
  <c r="D1607" i="5"/>
  <c r="B1627" i="5"/>
  <c r="E1603" i="5"/>
  <c r="A1643" i="5"/>
  <c r="D1619" i="5"/>
  <c r="D1600" i="5"/>
  <c r="A1624" i="5"/>
  <c r="E1618" i="5"/>
  <c r="B1642" i="5"/>
  <c r="E1593" i="5"/>
  <c r="B1617" i="5"/>
  <c r="A1644" i="5"/>
  <c r="D1620" i="5"/>
  <c r="B1628" i="5"/>
  <c r="E1604" i="5"/>
  <c r="A1633" i="5"/>
  <c r="D1609" i="5"/>
  <c r="A1627" i="5"/>
  <c r="D1603" i="5"/>
  <c r="F1577" i="5"/>
  <c r="B1653" i="5"/>
  <c r="E1629" i="5"/>
  <c r="B1626" i="5"/>
  <c r="E1602" i="5"/>
  <c r="B1634" i="5"/>
  <c r="E1610" i="5"/>
  <c r="A1625" i="5"/>
  <c r="D1601" i="5"/>
  <c r="D1629" i="5"/>
  <c r="A1653" i="5"/>
  <c r="A1626" i="5"/>
  <c r="D1602" i="5"/>
  <c r="B1645" i="5"/>
  <c r="E1621" i="5"/>
  <c r="E1613" i="5"/>
  <c r="B1637" i="5"/>
  <c r="E1599" i="5"/>
  <c r="F1599" i="5" s="1"/>
  <c r="B1623" i="5"/>
  <c r="E1611" i="5"/>
  <c r="B1635" i="5"/>
  <c r="F1606" i="5"/>
  <c r="A1610" i="5"/>
  <c r="D1586" i="5"/>
  <c r="E1630" i="5"/>
  <c r="B1654" i="5"/>
  <c r="E1595" i="5"/>
  <c r="F1595" i="5" s="1"/>
  <c r="B1619" i="5"/>
  <c r="A1656" i="5"/>
  <c r="D1632" i="5"/>
  <c r="F1578" i="5"/>
  <c r="E1624" i="5"/>
  <c r="B1648" i="5"/>
  <c r="A1645" i="5"/>
  <c r="D1621" i="5"/>
  <c r="B1639" i="5"/>
  <c r="E1615" i="5"/>
  <c r="E1601" i="5"/>
  <c r="B1625" i="5"/>
  <c r="A1646" i="5"/>
  <c r="D1622" i="5"/>
  <c r="B1622" i="5"/>
  <c r="E1598" i="5"/>
  <c r="F1598" i="5" s="1"/>
  <c r="A1639" i="5"/>
  <c r="D1615" i="5"/>
  <c r="F1592" i="5"/>
  <c r="B1633" i="5"/>
  <c r="E1609" i="5"/>
  <c r="D1612" i="5"/>
  <c r="A1636" i="5"/>
  <c r="E1655" i="5"/>
  <c r="B1679" i="5"/>
  <c r="B1638" i="5"/>
  <c r="E1614" i="5"/>
  <c r="D1641" i="5"/>
  <c r="A1665" i="5"/>
  <c r="D1630" i="5"/>
  <c r="A1654" i="5"/>
  <c r="A1640" i="5"/>
  <c r="D1616" i="5"/>
  <c r="F1597" i="5"/>
  <c r="B1644" i="5"/>
  <c r="E1620" i="5"/>
  <c r="D1594" i="5"/>
  <c r="A1618" i="5"/>
  <c r="D1623" i="5"/>
  <c r="A1647" i="5"/>
  <c r="A1628" i="5"/>
  <c r="D1604" i="5"/>
  <c r="B1616" i="5"/>
  <c r="E1592" i="5"/>
  <c r="C1629" i="5" l="1"/>
  <c r="C1609" i="5"/>
  <c r="A1638" i="5"/>
  <c r="D1614" i="5"/>
  <c r="C1614" i="5" s="1"/>
  <c r="C1587" i="5"/>
  <c r="F1587" i="5"/>
  <c r="C1608" i="5"/>
  <c r="F1594" i="5"/>
  <c r="C1594" i="5"/>
  <c r="C1632" i="5"/>
  <c r="F1601" i="5"/>
  <c r="C1601" i="5"/>
  <c r="A1635" i="5"/>
  <c r="D1611" i="5"/>
  <c r="C1599" i="5"/>
  <c r="F1603" i="5"/>
  <c r="C1603" i="5"/>
  <c r="F1590" i="5"/>
  <c r="F1600" i="5"/>
  <c r="C1600" i="5"/>
  <c r="C1616" i="5"/>
  <c r="A1637" i="5"/>
  <c r="D1613" i="5"/>
  <c r="C1613" i="5" s="1"/>
  <c r="F1621" i="5"/>
  <c r="C1621" i="5"/>
  <c r="C1595" i="5"/>
  <c r="F1586" i="5"/>
  <c r="C1586" i="5"/>
  <c r="F1593" i="5"/>
  <c r="C1593" i="5"/>
  <c r="B1636" i="5"/>
  <c r="E1612" i="5"/>
  <c r="F1612" i="5" s="1"/>
  <c r="C1604" i="5"/>
  <c r="F1630" i="5"/>
  <c r="C1630" i="5"/>
  <c r="F1615" i="5"/>
  <c r="C1615" i="5"/>
  <c r="F1607" i="5"/>
  <c r="C1607" i="5"/>
  <c r="F1620" i="5"/>
  <c r="C1620" i="5"/>
  <c r="C1602" i="5"/>
  <c r="C1598" i="5"/>
  <c r="F1589" i="5"/>
  <c r="D1654" i="5"/>
  <c r="C1654" i="5" s="1"/>
  <c r="A1678" i="5"/>
  <c r="E1637" i="5"/>
  <c r="B1661" i="5"/>
  <c r="D1624" i="5"/>
  <c r="A1648" i="5"/>
  <c r="D1665" i="5"/>
  <c r="A1689" i="5"/>
  <c r="A1663" i="5"/>
  <c r="D1639" i="5"/>
  <c r="E1654" i="5"/>
  <c r="B1678" i="5"/>
  <c r="D1647" i="5"/>
  <c r="A1671" i="5"/>
  <c r="A1668" i="5"/>
  <c r="D1644" i="5"/>
  <c r="A1667" i="5"/>
  <c r="D1643" i="5"/>
  <c r="D1618" i="5"/>
  <c r="A1642" i="5"/>
  <c r="B1662" i="5"/>
  <c r="E1638" i="5"/>
  <c r="B1646" i="5"/>
  <c r="E1622" i="5"/>
  <c r="C1622" i="5" s="1"/>
  <c r="E1648" i="5"/>
  <c r="B1672" i="5"/>
  <c r="A1634" i="5"/>
  <c r="D1610" i="5"/>
  <c r="B1669" i="5"/>
  <c r="E1645" i="5"/>
  <c r="E1653" i="5"/>
  <c r="B1677" i="5"/>
  <c r="E1617" i="5"/>
  <c r="B1641" i="5"/>
  <c r="E1619" i="5"/>
  <c r="F1619" i="5" s="1"/>
  <c r="B1643" i="5"/>
  <c r="F1604" i="5"/>
  <c r="E1679" i="5"/>
  <c r="B1703" i="5"/>
  <c r="F1602" i="5"/>
  <c r="B1651" i="5"/>
  <c r="E1627" i="5"/>
  <c r="B1640" i="5"/>
  <c r="E1616" i="5"/>
  <c r="F1616" i="5" s="1"/>
  <c r="B1663" i="5"/>
  <c r="E1639" i="5"/>
  <c r="B1650" i="5"/>
  <c r="E1626" i="5"/>
  <c r="B1659" i="5"/>
  <c r="E1635" i="5"/>
  <c r="F1629" i="5"/>
  <c r="A1651" i="5"/>
  <c r="D1627" i="5"/>
  <c r="E1642" i="5"/>
  <c r="B1666" i="5"/>
  <c r="A1670" i="5"/>
  <c r="D1646" i="5"/>
  <c r="A1650" i="5"/>
  <c r="D1626" i="5"/>
  <c r="A1680" i="5"/>
  <c r="D1656" i="5"/>
  <c r="F1609" i="5"/>
  <c r="B1658" i="5"/>
  <c r="E1634" i="5"/>
  <c r="B1652" i="5"/>
  <c r="E1628" i="5"/>
  <c r="A1652" i="5"/>
  <c r="D1628" i="5"/>
  <c r="A1669" i="5"/>
  <c r="D1645" i="5"/>
  <c r="B1668" i="5"/>
  <c r="E1644" i="5"/>
  <c r="D1636" i="5"/>
  <c r="A1660" i="5"/>
  <c r="E1625" i="5"/>
  <c r="B1649" i="5"/>
  <c r="D1653" i="5"/>
  <c r="A1677" i="5"/>
  <c r="A1655" i="5"/>
  <c r="D1631" i="5"/>
  <c r="A1664" i="5"/>
  <c r="D1640" i="5"/>
  <c r="B1657" i="5"/>
  <c r="E1633" i="5"/>
  <c r="E1623" i="5"/>
  <c r="F1623" i="5" s="1"/>
  <c r="B1647" i="5"/>
  <c r="A1649" i="5"/>
  <c r="D1625" i="5"/>
  <c r="A1657" i="5"/>
  <c r="D1633" i="5"/>
  <c r="B1656" i="5"/>
  <c r="E1632" i="5"/>
  <c r="F1632" i="5" s="1"/>
  <c r="F1614" i="5" l="1"/>
  <c r="F1622" i="5"/>
  <c r="F1639" i="5"/>
  <c r="C1639" i="5"/>
  <c r="F1617" i="5"/>
  <c r="C1617" i="5"/>
  <c r="E1636" i="5"/>
  <c r="C1636" i="5" s="1"/>
  <c r="B1660" i="5"/>
  <c r="F1631" i="5"/>
  <c r="C1631" i="5"/>
  <c r="F1633" i="5"/>
  <c r="C1633" i="5"/>
  <c r="F1645" i="5"/>
  <c r="C1645" i="5"/>
  <c r="C1612" i="5"/>
  <c r="F1613" i="5"/>
  <c r="F1626" i="5"/>
  <c r="C1626" i="5"/>
  <c r="F1625" i="5"/>
  <c r="C1625" i="5"/>
  <c r="F1653" i="5"/>
  <c r="C1653" i="5"/>
  <c r="C1646" i="5"/>
  <c r="F1638" i="5"/>
  <c r="F1618" i="5"/>
  <c r="C1618" i="5"/>
  <c r="F1644" i="5"/>
  <c r="C1644" i="5"/>
  <c r="D1638" i="5"/>
  <c r="C1638" i="5" s="1"/>
  <c r="A1662" i="5"/>
  <c r="A1661" i="5"/>
  <c r="D1637" i="5"/>
  <c r="C1637" i="5" s="1"/>
  <c r="F1628" i="5"/>
  <c r="C1628" i="5"/>
  <c r="C1619" i="5"/>
  <c r="C1611" i="5"/>
  <c r="F1611" i="5"/>
  <c r="C1623" i="5"/>
  <c r="F1636" i="5"/>
  <c r="F1624" i="5"/>
  <c r="C1624" i="5"/>
  <c r="F1610" i="5"/>
  <c r="C1610" i="5"/>
  <c r="F1627" i="5"/>
  <c r="C1627" i="5"/>
  <c r="D1635" i="5"/>
  <c r="A1659" i="5"/>
  <c r="A1679" i="5"/>
  <c r="D1655" i="5"/>
  <c r="A1704" i="5"/>
  <c r="D1680" i="5"/>
  <c r="E1659" i="5"/>
  <c r="B1683" i="5"/>
  <c r="D1689" i="5"/>
  <c r="A1713" i="5"/>
  <c r="A1673" i="5"/>
  <c r="D1649" i="5"/>
  <c r="B1686" i="5"/>
  <c r="E1662" i="5"/>
  <c r="A1681" i="5"/>
  <c r="D1657" i="5"/>
  <c r="D1642" i="5"/>
  <c r="A1666" i="5"/>
  <c r="E1703" i="5"/>
  <c r="B1727" i="5"/>
  <c r="B1693" i="5"/>
  <c r="E1669" i="5"/>
  <c r="A1691" i="5"/>
  <c r="D1667" i="5"/>
  <c r="D1648" i="5"/>
  <c r="A1672" i="5"/>
  <c r="A1658" i="5"/>
  <c r="D1634" i="5"/>
  <c r="A1692" i="5"/>
  <c r="D1668" i="5"/>
  <c r="B1685" i="5"/>
  <c r="E1661" i="5"/>
  <c r="B1680" i="5"/>
  <c r="E1656" i="5"/>
  <c r="F1656" i="5" s="1"/>
  <c r="B1670" i="5"/>
  <c r="E1646" i="5"/>
  <c r="F1646" i="5" s="1"/>
  <c r="B1664" i="5"/>
  <c r="E1640" i="5"/>
  <c r="C1640" i="5" s="1"/>
  <c r="E1641" i="5"/>
  <c r="B1665" i="5"/>
  <c r="B1675" i="5"/>
  <c r="E1651" i="5"/>
  <c r="E1677" i="5"/>
  <c r="B1701" i="5"/>
  <c r="A1687" i="5"/>
  <c r="D1663" i="5"/>
  <c r="C1663" i="5" s="1"/>
  <c r="A1693" i="5"/>
  <c r="D1669" i="5"/>
  <c r="A1674" i="5"/>
  <c r="D1650" i="5"/>
  <c r="B1681" i="5"/>
  <c r="E1657" i="5"/>
  <c r="A1676" i="5"/>
  <c r="D1652" i="5"/>
  <c r="A1694" i="5"/>
  <c r="D1670" i="5"/>
  <c r="B1674" i="5"/>
  <c r="E1650" i="5"/>
  <c r="E1672" i="5"/>
  <c r="B1696" i="5"/>
  <c r="B1692" i="5"/>
  <c r="E1668" i="5"/>
  <c r="B1682" i="5"/>
  <c r="E1658" i="5"/>
  <c r="D1677" i="5"/>
  <c r="A1701" i="5"/>
  <c r="E1666" i="5"/>
  <c r="B1690" i="5"/>
  <c r="D1671" i="5"/>
  <c r="A1695" i="5"/>
  <c r="D1678" i="5"/>
  <c r="A1702" i="5"/>
  <c r="E1678" i="5"/>
  <c r="B1702" i="5"/>
  <c r="A1675" i="5"/>
  <c r="D1651" i="5"/>
  <c r="E1647" i="5"/>
  <c r="C1647" i="5" s="1"/>
  <c r="B1671" i="5"/>
  <c r="E1649" i="5"/>
  <c r="B1673" i="5"/>
  <c r="D1660" i="5"/>
  <c r="A1684" i="5"/>
  <c r="A1688" i="5"/>
  <c r="D1664" i="5"/>
  <c r="B1676" i="5"/>
  <c r="E1652" i="5"/>
  <c r="B1687" i="5"/>
  <c r="E1663" i="5"/>
  <c r="E1643" i="5"/>
  <c r="F1643" i="5" s="1"/>
  <c r="B1667" i="5"/>
  <c r="F1647" i="5"/>
  <c r="F1654" i="5"/>
  <c r="C1656" i="5" l="1"/>
  <c r="F1640" i="5"/>
  <c r="F1641" i="5"/>
  <c r="C1641" i="5"/>
  <c r="F1657" i="5"/>
  <c r="C1657" i="5"/>
  <c r="B1684" i="5"/>
  <c r="E1660" i="5"/>
  <c r="F1660" i="5" s="1"/>
  <c r="C1670" i="5"/>
  <c r="F1662" i="5"/>
  <c r="F1655" i="5"/>
  <c r="C1655" i="5"/>
  <c r="F1648" i="5"/>
  <c r="C1648" i="5"/>
  <c r="D1659" i="5"/>
  <c r="A1683" i="5"/>
  <c r="F1637" i="5"/>
  <c r="D1661" i="5"/>
  <c r="C1661" i="5" s="1"/>
  <c r="A1685" i="5"/>
  <c r="C1671" i="5"/>
  <c r="C1667" i="5"/>
  <c r="F1651" i="5"/>
  <c r="C1651" i="5"/>
  <c r="C1652" i="5"/>
  <c r="C1635" i="5"/>
  <c r="F1635" i="5"/>
  <c r="F1650" i="5"/>
  <c r="C1650" i="5"/>
  <c r="F1678" i="5"/>
  <c r="C1678" i="5"/>
  <c r="F1669" i="5"/>
  <c r="C1669" i="5"/>
  <c r="F1677" i="5"/>
  <c r="C1677" i="5"/>
  <c r="C1668" i="5"/>
  <c r="F1634" i="5"/>
  <c r="C1634" i="5"/>
  <c r="F1642" i="5"/>
  <c r="C1642" i="5"/>
  <c r="A1686" i="5"/>
  <c r="D1662" i="5"/>
  <c r="C1662" i="5" s="1"/>
  <c r="C1664" i="5"/>
  <c r="F1649" i="5"/>
  <c r="C1649" i="5"/>
  <c r="C1643" i="5"/>
  <c r="B1716" i="5"/>
  <c r="E1692" i="5"/>
  <c r="E1665" i="5"/>
  <c r="B1689" i="5"/>
  <c r="A1717" i="5"/>
  <c r="D1693" i="5"/>
  <c r="B1688" i="5"/>
  <c r="E1664" i="5"/>
  <c r="F1664" i="5" s="1"/>
  <c r="D1672" i="5"/>
  <c r="A1696" i="5"/>
  <c r="D1713" i="5"/>
  <c r="A1737" i="5"/>
  <c r="D1695" i="5"/>
  <c r="A1719" i="5"/>
  <c r="A1697" i="5"/>
  <c r="D1673" i="5"/>
  <c r="E1667" i="5"/>
  <c r="F1667" i="5" s="1"/>
  <c r="B1691" i="5"/>
  <c r="E1673" i="5"/>
  <c r="B1697" i="5"/>
  <c r="E1671" i="5"/>
  <c r="F1671" i="5" s="1"/>
  <c r="B1695" i="5"/>
  <c r="E1690" i="5"/>
  <c r="B1714" i="5"/>
  <c r="B1698" i="5"/>
  <c r="E1674" i="5"/>
  <c r="F1663" i="5"/>
  <c r="B1694" i="5"/>
  <c r="E1670" i="5"/>
  <c r="F1670" i="5" s="1"/>
  <c r="E1683" i="5"/>
  <c r="B1707" i="5"/>
  <c r="D1702" i="5"/>
  <c r="C1702" i="5" s="1"/>
  <c r="A1726" i="5"/>
  <c r="B1705" i="5"/>
  <c r="E1681" i="5"/>
  <c r="A1716" i="5"/>
  <c r="D1692" i="5"/>
  <c r="A1711" i="5"/>
  <c r="D1687" i="5"/>
  <c r="B1700" i="5"/>
  <c r="E1676" i="5"/>
  <c r="A1699" i="5"/>
  <c r="D1675" i="5"/>
  <c r="B1717" i="5"/>
  <c r="E1693" i="5"/>
  <c r="B1710" i="5"/>
  <c r="E1686" i="5"/>
  <c r="A1728" i="5"/>
  <c r="D1704" i="5"/>
  <c r="D1684" i="5"/>
  <c r="A1708" i="5"/>
  <c r="B1720" i="5"/>
  <c r="E1696" i="5"/>
  <c r="A1698" i="5"/>
  <c r="D1674" i="5"/>
  <c r="A1682" i="5"/>
  <c r="D1658" i="5"/>
  <c r="D1666" i="5"/>
  <c r="A1690" i="5"/>
  <c r="D1701" i="5"/>
  <c r="A1725" i="5"/>
  <c r="E1701" i="5"/>
  <c r="B1725" i="5"/>
  <c r="B1704" i="5"/>
  <c r="E1680" i="5"/>
  <c r="C1680" i="5" s="1"/>
  <c r="B1726" i="5"/>
  <c r="E1702" i="5"/>
  <c r="E1685" i="5"/>
  <c r="B1709" i="5"/>
  <c r="B1751" i="5"/>
  <c r="E1727" i="5"/>
  <c r="B1711" i="5"/>
  <c r="E1687" i="5"/>
  <c r="A1715" i="5"/>
  <c r="D1691" i="5"/>
  <c r="A1705" i="5"/>
  <c r="D1681" i="5"/>
  <c r="A1718" i="5"/>
  <c r="D1694" i="5"/>
  <c r="F1652" i="5"/>
  <c r="A1700" i="5"/>
  <c r="D1676" i="5"/>
  <c r="A1712" i="5"/>
  <c r="D1688" i="5"/>
  <c r="B1706" i="5"/>
  <c r="E1682" i="5"/>
  <c r="B1699" i="5"/>
  <c r="E1675" i="5"/>
  <c r="F1668" i="5"/>
  <c r="A1703" i="5"/>
  <c r="D1679" i="5"/>
  <c r="C1660" i="5" l="1"/>
  <c r="C1701" i="5"/>
  <c r="C1676" i="5"/>
  <c r="F1672" i="5"/>
  <c r="C1672" i="5"/>
  <c r="E1684" i="5"/>
  <c r="F1684" i="5" s="1"/>
  <c r="B1708" i="5"/>
  <c r="C1684" i="5"/>
  <c r="F1666" i="5"/>
  <c r="C1666" i="5"/>
  <c r="F1673" i="5"/>
  <c r="C1673" i="5"/>
  <c r="A1707" i="5"/>
  <c r="D1683" i="5"/>
  <c r="F1658" i="5"/>
  <c r="C1658" i="5"/>
  <c r="C1659" i="5"/>
  <c r="F1659" i="5"/>
  <c r="F1681" i="5"/>
  <c r="C1681" i="5"/>
  <c r="C1691" i="5"/>
  <c r="F1679" i="5"/>
  <c r="C1679" i="5"/>
  <c r="F1680" i="5"/>
  <c r="C1693" i="5"/>
  <c r="F1661" i="5"/>
  <c r="C1675" i="5"/>
  <c r="F1674" i="5"/>
  <c r="C1674" i="5"/>
  <c r="F1686" i="5"/>
  <c r="F1692" i="5"/>
  <c r="C1692" i="5"/>
  <c r="F1665" i="5"/>
  <c r="C1665" i="5"/>
  <c r="D1685" i="5"/>
  <c r="C1685" i="5" s="1"/>
  <c r="A1709" i="5"/>
  <c r="A1710" i="5"/>
  <c r="D1686" i="5"/>
  <c r="C1686" i="5" s="1"/>
  <c r="C1687" i="5"/>
  <c r="D1719" i="5"/>
  <c r="A1743" i="5"/>
  <c r="B1723" i="5"/>
  <c r="E1699" i="5"/>
  <c r="A1740" i="5"/>
  <c r="D1716" i="5"/>
  <c r="B1722" i="5"/>
  <c r="E1698" i="5"/>
  <c r="B1712" i="5"/>
  <c r="E1688" i="5"/>
  <c r="F1688" i="5" s="1"/>
  <c r="A1729" i="5"/>
  <c r="D1705" i="5"/>
  <c r="B1728" i="5"/>
  <c r="E1704" i="5"/>
  <c r="F1704" i="5" s="1"/>
  <c r="B1744" i="5"/>
  <c r="E1720" i="5"/>
  <c r="B1741" i="5"/>
  <c r="E1717" i="5"/>
  <c r="E1714" i="5"/>
  <c r="B1738" i="5"/>
  <c r="F1693" i="5"/>
  <c r="A1706" i="5"/>
  <c r="D1682" i="5"/>
  <c r="A1752" i="5"/>
  <c r="D1728" i="5"/>
  <c r="B1730" i="5"/>
  <c r="E1706" i="5"/>
  <c r="E1725" i="5"/>
  <c r="B1749" i="5"/>
  <c r="D1708" i="5"/>
  <c r="A1732" i="5"/>
  <c r="F1675" i="5"/>
  <c r="B1729" i="5"/>
  <c r="E1705" i="5"/>
  <c r="A1741" i="5"/>
  <c r="D1717" i="5"/>
  <c r="D1696" i="5"/>
  <c r="A1720" i="5"/>
  <c r="A1721" i="5"/>
  <c r="D1697" i="5"/>
  <c r="A1739" i="5"/>
  <c r="D1715" i="5"/>
  <c r="A1723" i="5"/>
  <c r="D1699" i="5"/>
  <c r="A1736" i="5"/>
  <c r="D1712" i="5"/>
  <c r="F1676" i="5"/>
  <c r="B1735" i="5"/>
  <c r="E1711" i="5"/>
  <c r="B1724" i="5"/>
  <c r="E1700" i="5"/>
  <c r="E1707" i="5"/>
  <c r="B1731" i="5"/>
  <c r="B1721" i="5"/>
  <c r="E1697" i="5"/>
  <c r="B1718" i="5"/>
  <c r="E1694" i="5"/>
  <c r="F1694" i="5" s="1"/>
  <c r="E1695" i="5"/>
  <c r="C1695" i="5" s="1"/>
  <c r="B1719" i="5"/>
  <c r="F1702" i="5"/>
  <c r="A1724" i="5"/>
  <c r="D1700" i="5"/>
  <c r="D1690" i="5"/>
  <c r="A1714" i="5"/>
  <c r="F1687" i="5"/>
  <c r="E1709" i="5"/>
  <c r="B1733" i="5"/>
  <c r="A1727" i="5"/>
  <c r="D1703" i="5"/>
  <c r="A1742" i="5"/>
  <c r="D1718" i="5"/>
  <c r="E1726" i="5"/>
  <c r="B1750" i="5"/>
  <c r="A1722" i="5"/>
  <c r="D1698" i="5"/>
  <c r="B1734" i="5"/>
  <c r="E1710" i="5"/>
  <c r="D1726" i="5"/>
  <c r="A1750" i="5"/>
  <c r="D1725" i="5"/>
  <c r="A1749" i="5"/>
  <c r="E1689" i="5"/>
  <c r="B1713" i="5"/>
  <c r="F1701" i="5"/>
  <c r="E1751" i="5"/>
  <c r="B1775" i="5"/>
  <c r="A1735" i="5"/>
  <c r="D1711" i="5"/>
  <c r="E1691" i="5"/>
  <c r="F1691" i="5" s="1"/>
  <c r="B1715" i="5"/>
  <c r="D1737" i="5"/>
  <c r="A1761" i="5"/>
  <c r="B1740" i="5"/>
  <c r="E1716" i="5"/>
  <c r="C1698" i="5" l="1"/>
  <c r="C1688" i="5"/>
  <c r="C1694" i="5"/>
  <c r="F1700" i="5"/>
  <c r="C1700" i="5"/>
  <c r="F1696" i="5"/>
  <c r="C1696" i="5"/>
  <c r="F1726" i="5"/>
  <c r="C1726" i="5"/>
  <c r="C1717" i="5"/>
  <c r="C1705" i="5"/>
  <c r="C1719" i="5"/>
  <c r="D1709" i="5"/>
  <c r="C1709" i="5" s="1"/>
  <c r="A1733" i="5"/>
  <c r="C1704" i="5"/>
  <c r="B1732" i="5"/>
  <c r="E1708" i="5"/>
  <c r="F1708" i="5"/>
  <c r="C1708" i="5"/>
  <c r="F1690" i="5"/>
  <c r="C1690" i="5"/>
  <c r="F1697" i="5"/>
  <c r="C1697" i="5"/>
  <c r="F1703" i="5"/>
  <c r="C1703" i="5"/>
  <c r="F1682" i="5"/>
  <c r="C1682" i="5"/>
  <c r="D1710" i="5"/>
  <c r="C1710" i="5" s="1"/>
  <c r="A1734" i="5"/>
  <c r="F1716" i="5"/>
  <c r="C1716" i="5"/>
  <c r="F1710" i="5"/>
  <c r="F1685" i="5"/>
  <c r="C1683" i="5"/>
  <c r="F1683" i="5"/>
  <c r="F1689" i="5"/>
  <c r="C1689" i="5"/>
  <c r="F1711" i="5"/>
  <c r="C1711" i="5"/>
  <c r="C1699" i="5"/>
  <c r="F1695" i="5"/>
  <c r="A1731" i="5"/>
  <c r="D1707" i="5"/>
  <c r="C1707" i="5" s="1"/>
  <c r="F1725" i="5"/>
  <c r="C1725" i="5"/>
  <c r="E1731" i="5"/>
  <c r="B1755" i="5"/>
  <c r="A1747" i="5"/>
  <c r="D1723" i="5"/>
  <c r="C1723" i="5" s="1"/>
  <c r="A1730" i="5"/>
  <c r="D1706" i="5"/>
  <c r="D1732" i="5"/>
  <c r="A1756" i="5"/>
  <c r="B1736" i="5"/>
  <c r="E1712" i="5"/>
  <c r="C1712" i="5" s="1"/>
  <c r="A1751" i="5"/>
  <c r="D1727" i="5"/>
  <c r="A1748" i="5"/>
  <c r="D1724" i="5"/>
  <c r="A1763" i="5"/>
  <c r="D1739" i="5"/>
  <c r="E1738" i="5"/>
  <c r="B1762" i="5"/>
  <c r="D1750" i="5"/>
  <c r="A1774" i="5"/>
  <c r="E1749" i="5"/>
  <c r="B1773" i="5"/>
  <c r="E1719" i="5"/>
  <c r="B1743" i="5"/>
  <c r="B1759" i="5"/>
  <c r="E1735" i="5"/>
  <c r="A1745" i="5"/>
  <c r="D1721" i="5"/>
  <c r="B1765" i="5"/>
  <c r="E1741" i="5"/>
  <c r="E1715" i="5"/>
  <c r="F1715" i="5" s="1"/>
  <c r="B1739" i="5"/>
  <c r="E1775" i="5"/>
  <c r="B1799" i="5"/>
  <c r="B1758" i="5"/>
  <c r="E1734" i="5"/>
  <c r="D1720" i="5"/>
  <c r="A1744" i="5"/>
  <c r="A1764" i="5"/>
  <c r="D1740" i="5"/>
  <c r="A1766" i="5"/>
  <c r="D1742" i="5"/>
  <c r="B1746" i="5"/>
  <c r="E1722" i="5"/>
  <c r="B1742" i="5"/>
  <c r="E1718" i="5"/>
  <c r="C1718" i="5" s="1"/>
  <c r="F1717" i="5"/>
  <c r="B1747" i="5"/>
  <c r="E1723" i="5"/>
  <c r="E1713" i="5"/>
  <c r="B1737" i="5"/>
  <c r="B1774" i="5"/>
  <c r="E1750" i="5"/>
  <c r="A1765" i="5"/>
  <c r="D1741" i="5"/>
  <c r="C1741" i="5" s="1"/>
  <c r="B1752" i="5"/>
  <c r="E1728" i="5"/>
  <c r="F1728" i="5" s="1"/>
  <c r="D1743" i="5"/>
  <c r="A1767" i="5"/>
  <c r="B1748" i="5"/>
  <c r="E1724" i="5"/>
  <c r="A1759" i="5"/>
  <c r="D1735" i="5"/>
  <c r="E1733" i="5"/>
  <c r="B1757" i="5"/>
  <c r="F1698" i="5"/>
  <c r="A1760" i="5"/>
  <c r="D1736" i="5"/>
  <c r="A1776" i="5"/>
  <c r="D1752" i="5"/>
  <c r="F1705" i="5"/>
  <c r="F1719" i="5"/>
  <c r="B1754" i="5"/>
  <c r="E1730" i="5"/>
  <c r="B1768" i="5"/>
  <c r="E1744" i="5"/>
  <c r="A1746" i="5"/>
  <c r="D1722" i="5"/>
  <c r="B1764" i="5"/>
  <c r="E1740" i="5"/>
  <c r="D1761" i="5"/>
  <c r="A1785" i="5"/>
  <c r="D1749" i="5"/>
  <c r="A1773" i="5"/>
  <c r="D1714" i="5"/>
  <c r="A1738" i="5"/>
  <c r="E1721" i="5"/>
  <c r="B1745" i="5"/>
  <c r="F1699" i="5"/>
  <c r="B1753" i="5"/>
  <c r="E1729" i="5"/>
  <c r="A1753" i="5"/>
  <c r="D1729" i="5"/>
  <c r="C1729" i="5" s="1"/>
  <c r="C1721" i="5" l="1"/>
  <c r="F1712" i="5"/>
  <c r="F1714" i="5"/>
  <c r="C1714" i="5"/>
  <c r="F1750" i="5"/>
  <c r="C1750" i="5"/>
  <c r="F1735" i="5"/>
  <c r="C1735" i="5"/>
  <c r="C1740" i="5"/>
  <c r="F1706" i="5"/>
  <c r="C1706" i="5"/>
  <c r="C1715" i="5"/>
  <c r="F1718" i="5"/>
  <c r="D1731" i="5"/>
  <c r="A1755" i="5"/>
  <c r="C1749" i="5"/>
  <c r="C1722" i="5"/>
  <c r="F1713" i="5"/>
  <c r="C1713" i="5"/>
  <c r="C1724" i="5"/>
  <c r="A1758" i="5"/>
  <c r="D1734" i="5"/>
  <c r="C1734" i="5" s="1"/>
  <c r="F1720" i="5"/>
  <c r="C1720" i="5"/>
  <c r="C1728" i="5"/>
  <c r="B1756" i="5"/>
  <c r="E1732" i="5"/>
  <c r="F1732" i="5" s="1"/>
  <c r="F1727" i="5"/>
  <c r="C1727" i="5"/>
  <c r="F1709" i="5"/>
  <c r="D1733" i="5"/>
  <c r="C1733" i="5" s="1"/>
  <c r="A1757" i="5"/>
  <c r="F1707" i="5"/>
  <c r="B1777" i="5"/>
  <c r="E1753" i="5"/>
  <c r="B1788" i="5"/>
  <c r="E1764" i="5"/>
  <c r="A1790" i="5"/>
  <c r="D1766" i="5"/>
  <c r="F1740" i="5"/>
  <c r="B1789" i="5"/>
  <c r="E1765" i="5"/>
  <c r="A1770" i="5"/>
  <c r="D1746" i="5"/>
  <c r="D1767" i="5"/>
  <c r="A1791" i="5"/>
  <c r="E1737" i="5"/>
  <c r="B1761" i="5"/>
  <c r="A1788" i="5"/>
  <c r="D1764" i="5"/>
  <c r="F1721" i="5"/>
  <c r="A1800" i="5"/>
  <c r="D1776" i="5"/>
  <c r="A1783" i="5"/>
  <c r="D1759" i="5"/>
  <c r="B1770" i="5"/>
  <c r="E1746" i="5"/>
  <c r="D1774" i="5"/>
  <c r="A1798" i="5"/>
  <c r="B1760" i="5"/>
  <c r="E1736" i="5"/>
  <c r="F1736" i="5" s="1"/>
  <c r="A1784" i="5"/>
  <c r="D1760" i="5"/>
  <c r="B1772" i="5"/>
  <c r="E1748" i="5"/>
  <c r="E1762" i="5"/>
  <c r="B1786" i="5"/>
  <c r="D1756" i="5"/>
  <c r="A1780" i="5"/>
  <c r="B1769" i="5"/>
  <c r="E1745" i="5"/>
  <c r="F1722" i="5"/>
  <c r="E1774" i="5"/>
  <c r="B1798" i="5"/>
  <c r="D1738" i="5"/>
  <c r="A1762" i="5"/>
  <c r="D1744" i="5"/>
  <c r="A1768" i="5"/>
  <c r="A1769" i="5"/>
  <c r="D1745" i="5"/>
  <c r="A1787" i="5"/>
  <c r="D1763" i="5"/>
  <c r="A1777" i="5"/>
  <c r="D1753" i="5"/>
  <c r="C1753" i="5" s="1"/>
  <c r="E1739" i="5"/>
  <c r="C1739" i="5" s="1"/>
  <c r="B1763" i="5"/>
  <c r="B1792" i="5"/>
  <c r="E1768" i="5"/>
  <c r="F1723" i="5"/>
  <c r="D1773" i="5"/>
  <c r="A1797" i="5"/>
  <c r="B1778" i="5"/>
  <c r="E1754" i="5"/>
  <c r="F1749" i="5"/>
  <c r="E1757" i="5"/>
  <c r="B1781" i="5"/>
  <c r="F1741" i="5"/>
  <c r="B1782" i="5"/>
  <c r="E1758" i="5"/>
  <c r="A1775" i="5"/>
  <c r="D1751" i="5"/>
  <c r="E1755" i="5"/>
  <c r="B1779" i="5"/>
  <c r="F1724" i="5"/>
  <c r="A1754" i="5"/>
  <c r="D1730" i="5"/>
  <c r="B1776" i="5"/>
  <c r="E1752" i="5"/>
  <c r="F1752" i="5" s="1"/>
  <c r="B1771" i="5"/>
  <c r="E1747" i="5"/>
  <c r="B1783" i="5"/>
  <c r="E1759" i="5"/>
  <c r="A1772" i="5"/>
  <c r="D1748" i="5"/>
  <c r="E1743" i="5"/>
  <c r="F1743" i="5" s="1"/>
  <c r="B1767" i="5"/>
  <c r="A1771" i="5"/>
  <c r="D1747" i="5"/>
  <c r="F1729" i="5"/>
  <c r="D1785" i="5"/>
  <c r="A1809" i="5"/>
  <c r="A1789" i="5"/>
  <c r="D1765" i="5"/>
  <c r="B1766" i="5"/>
  <c r="E1742" i="5"/>
  <c r="F1742" i="5" s="1"/>
  <c r="E1799" i="5"/>
  <c r="B1823" i="5"/>
  <c r="E1773" i="5"/>
  <c r="B1797" i="5"/>
  <c r="F1734" i="5" l="1"/>
  <c r="F1733" i="5"/>
  <c r="F1739" i="5"/>
  <c r="F1764" i="5"/>
  <c r="C1764" i="5"/>
  <c r="C1752" i="5"/>
  <c r="C1736" i="5"/>
  <c r="F1747" i="5"/>
  <c r="C1747" i="5"/>
  <c r="E1756" i="5"/>
  <c r="C1756" i="5" s="1"/>
  <c r="B1780" i="5"/>
  <c r="C1745" i="5"/>
  <c r="D1755" i="5"/>
  <c r="A1779" i="5"/>
  <c r="F1738" i="5"/>
  <c r="C1738" i="5"/>
  <c r="F1730" i="5"/>
  <c r="C1730" i="5"/>
  <c r="C1732" i="5"/>
  <c r="F1773" i="5"/>
  <c r="C1773" i="5"/>
  <c r="D1757" i="5"/>
  <c r="C1757" i="5" s="1"/>
  <c r="A1781" i="5"/>
  <c r="C1731" i="5"/>
  <c r="F1731" i="5"/>
  <c r="C1774" i="5"/>
  <c r="C1765" i="5"/>
  <c r="F1744" i="5"/>
  <c r="C1744" i="5"/>
  <c r="F1759" i="5"/>
  <c r="C1759" i="5"/>
  <c r="C1743" i="5"/>
  <c r="F1748" i="5"/>
  <c r="C1748" i="5"/>
  <c r="C1742" i="5"/>
  <c r="A1782" i="5"/>
  <c r="D1758" i="5"/>
  <c r="C1758" i="5" s="1"/>
  <c r="F1737" i="5"/>
  <c r="C1737" i="5"/>
  <c r="F1751" i="5"/>
  <c r="C1751" i="5"/>
  <c r="F1758" i="5"/>
  <c r="C1746" i="5"/>
  <c r="A1796" i="5"/>
  <c r="D1772" i="5"/>
  <c r="B1813" i="5"/>
  <c r="E1789" i="5"/>
  <c r="B1790" i="5"/>
  <c r="E1766" i="5"/>
  <c r="C1766" i="5" s="1"/>
  <c r="E1779" i="5"/>
  <c r="B1803" i="5"/>
  <c r="D1797" i="5"/>
  <c r="A1821" i="5"/>
  <c r="A1811" i="5"/>
  <c r="D1787" i="5"/>
  <c r="F1745" i="5"/>
  <c r="D1798" i="5"/>
  <c r="A1822" i="5"/>
  <c r="A1812" i="5"/>
  <c r="D1788" i="5"/>
  <c r="D1780" i="5"/>
  <c r="A1804" i="5"/>
  <c r="F1774" i="5"/>
  <c r="E1761" i="5"/>
  <c r="B1785" i="5"/>
  <c r="A1814" i="5"/>
  <c r="D1790" i="5"/>
  <c r="B1802" i="5"/>
  <c r="E1778" i="5"/>
  <c r="B1784" i="5"/>
  <c r="E1760" i="5"/>
  <c r="C1760" i="5" s="1"/>
  <c r="F1765" i="5"/>
  <c r="B1807" i="5"/>
  <c r="E1783" i="5"/>
  <c r="A1793" i="5"/>
  <c r="D1769" i="5"/>
  <c r="D1809" i="5"/>
  <c r="A1833" i="5"/>
  <c r="B1795" i="5"/>
  <c r="E1771" i="5"/>
  <c r="A1799" i="5"/>
  <c r="D1775" i="5"/>
  <c r="D1768" i="5"/>
  <c r="A1792" i="5"/>
  <c r="B1793" i="5"/>
  <c r="E1769" i="5"/>
  <c r="F1766" i="5"/>
  <c r="A1813" i="5"/>
  <c r="D1789" i="5"/>
  <c r="E1792" i="5"/>
  <c r="B1816" i="5"/>
  <c r="E1786" i="5"/>
  <c r="B1810" i="5"/>
  <c r="B1794" i="5"/>
  <c r="E1770" i="5"/>
  <c r="D1791" i="5"/>
  <c r="A1815" i="5"/>
  <c r="B1800" i="5"/>
  <c r="E1776" i="5"/>
  <c r="F1776" i="5" s="1"/>
  <c r="E1763" i="5"/>
  <c r="F1763" i="5" s="1"/>
  <c r="B1787" i="5"/>
  <c r="A1807" i="5"/>
  <c r="D1783" i="5"/>
  <c r="E1797" i="5"/>
  <c r="B1821" i="5"/>
  <c r="E1767" i="5"/>
  <c r="C1767" i="5" s="1"/>
  <c r="B1791" i="5"/>
  <c r="F1760" i="5"/>
  <c r="A1824" i="5"/>
  <c r="D1800" i="5"/>
  <c r="F1746" i="5"/>
  <c r="A1801" i="5"/>
  <c r="D1777" i="5"/>
  <c r="B1806" i="5"/>
  <c r="E1782" i="5"/>
  <c r="F1767" i="5"/>
  <c r="B1812" i="5"/>
  <c r="E1788" i="5"/>
  <c r="A1795" i="5"/>
  <c r="D1771" i="5"/>
  <c r="E1781" i="5"/>
  <c r="B1805" i="5"/>
  <c r="D1762" i="5"/>
  <c r="A1786" i="5"/>
  <c r="B1796" i="5"/>
  <c r="E1772" i="5"/>
  <c r="B1801" i="5"/>
  <c r="E1777" i="5"/>
  <c r="B1847" i="5"/>
  <c r="E1823" i="5"/>
  <c r="A1778" i="5"/>
  <c r="D1754" i="5"/>
  <c r="F1753" i="5"/>
  <c r="E1798" i="5"/>
  <c r="B1822" i="5"/>
  <c r="A1808" i="5"/>
  <c r="D1784" i="5"/>
  <c r="A1794" i="5"/>
  <c r="D1770" i="5"/>
  <c r="C1770" i="5" l="1"/>
  <c r="C1763" i="5"/>
  <c r="F1788" i="5"/>
  <c r="C1788" i="5"/>
  <c r="F1761" i="5"/>
  <c r="C1761" i="5"/>
  <c r="F1762" i="5"/>
  <c r="C1762" i="5"/>
  <c r="F1768" i="5"/>
  <c r="C1768" i="5"/>
  <c r="D1782" i="5"/>
  <c r="C1782" i="5" s="1"/>
  <c r="A1806" i="5"/>
  <c r="E1780" i="5"/>
  <c r="B1804" i="5"/>
  <c r="F1780" i="5"/>
  <c r="C1780" i="5"/>
  <c r="F1775" i="5"/>
  <c r="C1775" i="5"/>
  <c r="F1769" i="5"/>
  <c r="C1769" i="5"/>
  <c r="F1756" i="5"/>
  <c r="F1781" i="5"/>
  <c r="F1777" i="5"/>
  <c r="C1777" i="5"/>
  <c r="C1798" i="5"/>
  <c r="C1772" i="5"/>
  <c r="F1771" i="5"/>
  <c r="C1771" i="5"/>
  <c r="F1797" i="5"/>
  <c r="C1797" i="5"/>
  <c r="F1754" i="5"/>
  <c r="C1754" i="5"/>
  <c r="D1781" i="5"/>
  <c r="C1781" i="5" s="1"/>
  <c r="A1805" i="5"/>
  <c r="D1779" i="5"/>
  <c r="A1803" i="5"/>
  <c r="F1757" i="5"/>
  <c r="F1789" i="5"/>
  <c r="C1789" i="5"/>
  <c r="C1783" i="5"/>
  <c r="C1776" i="5"/>
  <c r="C1755" i="5"/>
  <c r="F1755" i="5"/>
  <c r="A1838" i="5"/>
  <c r="D1814" i="5"/>
  <c r="A1832" i="5"/>
  <c r="D1808" i="5"/>
  <c r="B1820" i="5"/>
  <c r="E1796" i="5"/>
  <c r="A1837" i="5"/>
  <c r="D1813" i="5"/>
  <c r="A1817" i="5"/>
  <c r="D1793" i="5"/>
  <c r="D1815" i="5"/>
  <c r="A1839" i="5"/>
  <c r="E1803" i="5"/>
  <c r="B1827" i="5"/>
  <c r="E1805" i="5"/>
  <c r="B1829" i="5"/>
  <c r="E1821" i="5"/>
  <c r="B1845" i="5"/>
  <c r="E1793" i="5"/>
  <c r="B1817" i="5"/>
  <c r="B1831" i="5"/>
  <c r="E1807" i="5"/>
  <c r="A1828" i="5"/>
  <c r="D1804" i="5"/>
  <c r="A1848" i="5"/>
  <c r="D1824" i="5"/>
  <c r="D1833" i="5"/>
  <c r="A1857" i="5"/>
  <c r="A1835" i="5"/>
  <c r="D1811" i="5"/>
  <c r="D1792" i="5"/>
  <c r="A1816" i="5"/>
  <c r="E1791" i="5"/>
  <c r="F1791" i="5" s="1"/>
  <c r="B1815" i="5"/>
  <c r="F1783" i="5"/>
  <c r="A1823" i="5"/>
  <c r="D1799" i="5"/>
  <c r="D1822" i="5"/>
  <c r="A1846" i="5"/>
  <c r="B1837" i="5"/>
  <c r="E1813" i="5"/>
  <c r="A1818" i="5"/>
  <c r="D1794" i="5"/>
  <c r="B1836" i="5"/>
  <c r="E1812" i="5"/>
  <c r="D1821" i="5"/>
  <c r="A1845" i="5"/>
  <c r="E1822" i="5"/>
  <c r="B1846" i="5"/>
  <c r="B1830" i="5"/>
  <c r="E1806" i="5"/>
  <c r="B1824" i="5"/>
  <c r="E1800" i="5"/>
  <c r="C1800" i="5" s="1"/>
  <c r="A1825" i="5"/>
  <c r="D1801" i="5"/>
  <c r="B1818" i="5"/>
  <c r="E1794" i="5"/>
  <c r="B1808" i="5"/>
  <c r="E1784" i="5"/>
  <c r="F1784" i="5" s="1"/>
  <c r="A1836" i="5"/>
  <c r="D1812" i="5"/>
  <c r="E1847" i="5"/>
  <c r="B1871" i="5"/>
  <c r="A1831" i="5"/>
  <c r="D1807" i="5"/>
  <c r="E1816" i="5"/>
  <c r="B1840" i="5"/>
  <c r="F1798" i="5"/>
  <c r="F1772" i="5"/>
  <c r="E1785" i="5"/>
  <c r="B1809" i="5"/>
  <c r="D1786" i="5"/>
  <c r="A1810" i="5"/>
  <c r="A1802" i="5"/>
  <c r="D1778" i="5"/>
  <c r="B1814" i="5"/>
  <c r="E1790" i="5"/>
  <c r="F1790" i="5" s="1"/>
  <c r="E1810" i="5"/>
  <c r="B1834" i="5"/>
  <c r="A1819" i="5"/>
  <c r="D1795" i="5"/>
  <c r="F1770" i="5"/>
  <c r="B1825" i="5"/>
  <c r="E1801" i="5"/>
  <c r="E1787" i="5"/>
  <c r="F1787" i="5" s="1"/>
  <c r="B1811" i="5"/>
  <c r="B1819" i="5"/>
  <c r="E1795" i="5"/>
  <c r="B1826" i="5"/>
  <c r="E1802" i="5"/>
  <c r="A1820" i="5"/>
  <c r="D1796" i="5"/>
  <c r="C1787" i="5" l="1"/>
  <c r="C1790" i="5"/>
  <c r="F1800" i="5"/>
  <c r="C1791" i="5"/>
  <c r="F1782" i="5"/>
  <c r="C1784" i="5"/>
  <c r="F1799" i="5"/>
  <c r="C1799" i="5"/>
  <c r="C1801" i="5"/>
  <c r="C1794" i="5"/>
  <c r="C1779" i="5"/>
  <c r="F1779" i="5"/>
  <c r="F1786" i="5"/>
  <c r="C1786" i="5"/>
  <c r="F1792" i="5"/>
  <c r="C1792" i="5"/>
  <c r="F1793" i="5"/>
  <c r="C1793" i="5"/>
  <c r="F1822" i="5"/>
  <c r="C1822" i="5"/>
  <c r="F1821" i="5"/>
  <c r="C1821" i="5"/>
  <c r="F1807" i="5"/>
  <c r="C1807" i="5"/>
  <c r="E1804" i="5"/>
  <c r="F1804" i="5" s="1"/>
  <c r="B1828" i="5"/>
  <c r="D1806" i="5"/>
  <c r="C1806" i="5" s="1"/>
  <c r="A1830" i="5"/>
  <c r="F1785" i="5"/>
  <c r="C1785" i="5"/>
  <c r="C1813" i="5"/>
  <c r="F1812" i="5"/>
  <c r="C1812" i="5"/>
  <c r="D1805" i="5"/>
  <c r="C1805" i="5" s="1"/>
  <c r="A1829" i="5"/>
  <c r="C1804" i="5"/>
  <c r="F1796" i="5"/>
  <c r="C1796" i="5"/>
  <c r="C1795" i="5"/>
  <c r="F1778" i="5"/>
  <c r="C1778" i="5"/>
  <c r="F1806" i="5"/>
  <c r="A1827" i="5"/>
  <c r="D1803" i="5"/>
  <c r="B1861" i="5"/>
  <c r="E1837" i="5"/>
  <c r="B1850" i="5"/>
  <c r="E1826" i="5"/>
  <c r="A1859" i="5"/>
  <c r="D1835" i="5"/>
  <c r="D1857" i="5"/>
  <c r="A1881" i="5"/>
  <c r="A1861" i="5"/>
  <c r="D1837" i="5"/>
  <c r="E1811" i="5"/>
  <c r="C1811" i="5" s="1"/>
  <c r="B1835" i="5"/>
  <c r="B1832" i="5"/>
  <c r="E1808" i="5"/>
  <c r="C1808" i="5" s="1"/>
  <c r="D1845" i="5"/>
  <c r="A1869" i="5"/>
  <c r="A1847" i="5"/>
  <c r="D1823" i="5"/>
  <c r="E1829" i="5"/>
  <c r="B1853" i="5"/>
  <c r="A1844" i="5"/>
  <c r="D1820" i="5"/>
  <c r="E1834" i="5"/>
  <c r="B1858" i="5"/>
  <c r="D1810" i="5"/>
  <c r="A1834" i="5"/>
  <c r="B1854" i="5"/>
  <c r="E1830" i="5"/>
  <c r="D1846" i="5"/>
  <c r="A1870" i="5"/>
  <c r="A1841" i="5"/>
  <c r="D1817" i="5"/>
  <c r="A1860" i="5"/>
  <c r="D1836" i="5"/>
  <c r="B1844" i="5"/>
  <c r="E1820" i="5"/>
  <c r="A1856" i="5"/>
  <c r="D1832" i="5"/>
  <c r="B1849" i="5"/>
  <c r="E1825" i="5"/>
  <c r="F1801" i="5"/>
  <c r="B1860" i="5"/>
  <c r="E1836" i="5"/>
  <c r="E1815" i="5"/>
  <c r="F1815" i="5" s="1"/>
  <c r="B1839" i="5"/>
  <c r="A1852" i="5"/>
  <c r="D1828" i="5"/>
  <c r="D1839" i="5"/>
  <c r="A1863" i="5"/>
  <c r="A1843" i="5"/>
  <c r="D1819" i="5"/>
  <c r="A1826" i="5"/>
  <c r="D1802" i="5"/>
  <c r="E1871" i="5"/>
  <c r="B1895" i="5"/>
  <c r="B1848" i="5"/>
  <c r="E1824" i="5"/>
  <c r="F1824" i="5" s="1"/>
  <c r="D1816" i="5"/>
  <c r="A1840" i="5"/>
  <c r="E1817" i="5"/>
  <c r="B1841" i="5"/>
  <c r="F1813" i="5"/>
  <c r="A1872" i="5"/>
  <c r="D1848" i="5"/>
  <c r="E1827" i="5"/>
  <c r="B1851" i="5"/>
  <c r="E1840" i="5"/>
  <c r="B1864" i="5"/>
  <c r="B1838" i="5"/>
  <c r="E1814" i="5"/>
  <c r="C1814" i="5" s="1"/>
  <c r="A1849" i="5"/>
  <c r="D1825" i="5"/>
  <c r="F1794" i="5"/>
  <c r="A1862" i="5"/>
  <c r="D1838" i="5"/>
  <c r="F1811" i="5"/>
  <c r="E1809" i="5"/>
  <c r="B1833" i="5"/>
  <c r="E1846" i="5"/>
  <c r="B1870" i="5"/>
  <c r="E1845" i="5"/>
  <c r="B1869" i="5"/>
  <c r="B1843" i="5"/>
  <c r="E1819" i="5"/>
  <c r="B1842" i="5"/>
  <c r="E1818" i="5"/>
  <c r="F1808" i="5"/>
  <c r="F1795" i="5"/>
  <c r="A1855" i="5"/>
  <c r="D1831" i="5"/>
  <c r="A1842" i="5"/>
  <c r="D1818" i="5"/>
  <c r="B1855" i="5"/>
  <c r="E1831" i="5"/>
  <c r="C1846" i="5" l="1"/>
  <c r="C1819" i="5"/>
  <c r="C1845" i="5"/>
  <c r="C1815" i="5"/>
  <c r="F1814" i="5"/>
  <c r="F1805" i="5"/>
  <c r="C1824" i="5"/>
  <c r="F1810" i="5"/>
  <c r="C1810" i="5"/>
  <c r="F1816" i="5"/>
  <c r="C1816" i="5"/>
  <c r="F1831" i="5"/>
  <c r="C1831" i="5"/>
  <c r="F1836" i="5"/>
  <c r="C1836" i="5"/>
  <c r="C1803" i="5"/>
  <c r="F1803" i="5"/>
  <c r="A1851" i="5"/>
  <c r="D1827" i="5"/>
  <c r="F1825" i="5"/>
  <c r="C1825" i="5"/>
  <c r="A1854" i="5"/>
  <c r="D1830" i="5"/>
  <c r="C1830" i="5" s="1"/>
  <c r="C1817" i="5"/>
  <c r="C1820" i="5"/>
  <c r="F1823" i="5"/>
  <c r="C1823" i="5"/>
  <c r="F1809" i="5"/>
  <c r="C1809" i="5"/>
  <c r="F1802" i="5"/>
  <c r="C1802" i="5"/>
  <c r="A1853" i="5"/>
  <c r="D1829" i="5"/>
  <c r="C1829" i="5" s="1"/>
  <c r="B1852" i="5"/>
  <c r="E1828" i="5"/>
  <c r="F1828" i="5" s="1"/>
  <c r="F1818" i="5"/>
  <c r="C1818" i="5"/>
  <c r="C1837" i="5"/>
  <c r="B1879" i="5"/>
  <c r="E1855" i="5"/>
  <c r="A1880" i="5"/>
  <c r="D1856" i="5"/>
  <c r="D1834" i="5"/>
  <c r="A1858" i="5"/>
  <c r="A1871" i="5"/>
  <c r="D1847" i="5"/>
  <c r="D1869" i="5"/>
  <c r="A1893" i="5"/>
  <c r="A1879" i="5"/>
  <c r="D1855" i="5"/>
  <c r="E1870" i="5"/>
  <c r="B1894" i="5"/>
  <c r="B1862" i="5"/>
  <c r="E1838" i="5"/>
  <c r="C1838" i="5" s="1"/>
  <c r="D1852" i="5"/>
  <c r="A1876" i="5"/>
  <c r="B1868" i="5"/>
  <c r="E1844" i="5"/>
  <c r="E1858" i="5"/>
  <c r="B1882" i="5"/>
  <c r="F1845" i="5"/>
  <c r="B1888" i="5"/>
  <c r="E1864" i="5"/>
  <c r="B1872" i="5"/>
  <c r="E1848" i="5"/>
  <c r="C1848" i="5" s="1"/>
  <c r="E1839" i="5"/>
  <c r="C1839" i="5" s="1"/>
  <c r="B1863" i="5"/>
  <c r="A1883" i="5"/>
  <c r="D1859" i="5"/>
  <c r="E1833" i="5"/>
  <c r="B1857" i="5"/>
  <c r="E1851" i="5"/>
  <c r="B1875" i="5"/>
  <c r="F1820" i="5"/>
  <c r="B1878" i="5"/>
  <c r="E1854" i="5"/>
  <c r="B1856" i="5"/>
  <c r="E1832" i="5"/>
  <c r="F1832" i="5" s="1"/>
  <c r="F1817" i="5"/>
  <c r="F1838" i="5"/>
  <c r="F1848" i="5"/>
  <c r="A1850" i="5"/>
  <c r="D1826" i="5"/>
  <c r="A1865" i="5"/>
  <c r="D1841" i="5"/>
  <c r="A1868" i="5"/>
  <c r="D1844" i="5"/>
  <c r="E1835" i="5"/>
  <c r="F1835" i="5" s="1"/>
  <c r="B1859" i="5"/>
  <c r="B1874" i="5"/>
  <c r="E1850" i="5"/>
  <c r="F1839" i="5"/>
  <c r="A1884" i="5"/>
  <c r="D1860" i="5"/>
  <c r="B1866" i="5"/>
  <c r="E1842" i="5"/>
  <c r="A1886" i="5"/>
  <c r="D1862" i="5"/>
  <c r="A1896" i="5"/>
  <c r="D1872" i="5"/>
  <c r="F1819" i="5"/>
  <c r="D1870" i="5"/>
  <c r="A1894" i="5"/>
  <c r="E1853" i="5"/>
  <c r="B1877" i="5"/>
  <c r="B1865" i="5"/>
  <c r="E1841" i="5"/>
  <c r="A1885" i="5"/>
  <c r="D1861" i="5"/>
  <c r="B1867" i="5"/>
  <c r="E1843" i="5"/>
  <c r="D1863" i="5"/>
  <c r="A1887" i="5"/>
  <c r="D1881" i="5"/>
  <c r="A1905" i="5"/>
  <c r="A1866" i="5"/>
  <c r="D1842" i="5"/>
  <c r="E1869" i="5"/>
  <c r="B1893" i="5"/>
  <c r="A1873" i="5"/>
  <c r="D1849" i="5"/>
  <c r="D1840" i="5"/>
  <c r="A1864" i="5"/>
  <c r="E1895" i="5"/>
  <c r="B1919" i="5"/>
  <c r="B1884" i="5"/>
  <c r="E1860" i="5"/>
  <c r="A1867" i="5"/>
  <c r="D1843" i="5"/>
  <c r="B1873" i="5"/>
  <c r="E1849" i="5"/>
  <c r="F1846" i="5"/>
  <c r="F1837" i="5"/>
  <c r="B1885" i="5"/>
  <c r="E1861" i="5"/>
  <c r="F1830" i="5" l="1"/>
  <c r="F1829" i="5"/>
  <c r="C1841" i="5"/>
  <c r="F1869" i="5"/>
  <c r="C1869" i="5"/>
  <c r="E1852" i="5"/>
  <c r="C1852" i="5" s="1"/>
  <c r="B1876" i="5"/>
  <c r="C1859" i="5"/>
  <c r="F1847" i="5"/>
  <c r="C1847" i="5"/>
  <c r="A1877" i="5"/>
  <c r="D1853" i="5"/>
  <c r="C1853" i="5" s="1"/>
  <c r="F1861" i="5"/>
  <c r="C1861" i="5"/>
  <c r="C1844" i="5"/>
  <c r="C1828" i="5"/>
  <c r="F1870" i="5"/>
  <c r="C1870" i="5"/>
  <c r="F1833" i="5"/>
  <c r="C1833" i="5"/>
  <c r="F1854" i="5"/>
  <c r="F1834" i="5"/>
  <c r="C1834" i="5"/>
  <c r="C1835" i="5"/>
  <c r="F1843" i="5"/>
  <c r="C1843" i="5"/>
  <c r="C1842" i="5"/>
  <c r="F1826" i="5"/>
  <c r="C1826" i="5"/>
  <c r="F1855" i="5"/>
  <c r="C1855" i="5"/>
  <c r="C1832" i="5"/>
  <c r="C1827" i="5"/>
  <c r="F1827" i="5"/>
  <c r="F1840" i="5"/>
  <c r="C1840" i="5"/>
  <c r="F1852" i="5"/>
  <c r="C1849" i="5"/>
  <c r="A1878" i="5"/>
  <c r="D1854" i="5"/>
  <c r="C1854" i="5" s="1"/>
  <c r="F1860" i="5"/>
  <c r="C1860" i="5"/>
  <c r="D1851" i="5"/>
  <c r="C1851" i="5" s="1"/>
  <c r="A1875" i="5"/>
  <c r="A1903" i="5"/>
  <c r="D1879" i="5"/>
  <c r="B1897" i="5"/>
  <c r="E1873" i="5"/>
  <c r="D1887" i="5"/>
  <c r="A1911" i="5"/>
  <c r="B1898" i="5"/>
  <c r="E1874" i="5"/>
  <c r="B1891" i="5"/>
  <c r="E1867" i="5"/>
  <c r="E1859" i="5"/>
  <c r="B1883" i="5"/>
  <c r="B1880" i="5"/>
  <c r="E1856" i="5"/>
  <c r="F1856" i="5" s="1"/>
  <c r="A1907" i="5"/>
  <c r="D1883" i="5"/>
  <c r="B1892" i="5"/>
  <c r="E1868" i="5"/>
  <c r="A1895" i="5"/>
  <c r="D1871" i="5"/>
  <c r="F1859" i="5"/>
  <c r="B1908" i="5"/>
  <c r="E1884" i="5"/>
  <c r="E1863" i="5"/>
  <c r="F1863" i="5" s="1"/>
  <c r="B1887" i="5"/>
  <c r="D1876" i="5"/>
  <c r="A1900" i="5"/>
  <c r="A1882" i="5"/>
  <c r="D1858" i="5"/>
  <c r="D1905" i="5"/>
  <c r="A1929" i="5"/>
  <c r="A1908" i="5"/>
  <c r="D1884" i="5"/>
  <c r="C1884" i="5" s="1"/>
  <c r="A1910" i="5"/>
  <c r="D1886" i="5"/>
  <c r="A1909" i="5"/>
  <c r="D1885" i="5"/>
  <c r="C1885" i="5" s="1"/>
  <c r="B1917" i="5"/>
  <c r="E1893" i="5"/>
  <c r="B1890" i="5"/>
  <c r="E1866" i="5"/>
  <c r="B1896" i="5"/>
  <c r="E1872" i="5"/>
  <c r="F1872" i="5" s="1"/>
  <c r="B1886" i="5"/>
  <c r="E1862" i="5"/>
  <c r="F1862" i="5" s="1"/>
  <c r="A1904" i="5"/>
  <c r="D1880" i="5"/>
  <c r="A1874" i="5"/>
  <c r="D1850" i="5"/>
  <c r="E1857" i="5"/>
  <c r="B1881" i="5"/>
  <c r="D1893" i="5"/>
  <c r="A1917" i="5"/>
  <c r="A1891" i="5"/>
  <c r="D1867" i="5"/>
  <c r="C1867" i="5" s="1"/>
  <c r="D1864" i="5"/>
  <c r="A1888" i="5"/>
  <c r="A1920" i="5"/>
  <c r="D1896" i="5"/>
  <c r="F1849" i="5"/>
  <c r="A1897" i="5"/>
  <c r="D1873" i="5"/>
  <c r="F1844" i="5"/>
  <c r="B1902" i="5"/>
  <c r="E1878" i="5"/>
  <c r="A1892" i="5"/>
  <c r="D1868" i="5"/>
  <c r="E1865" i="5"/>
  <c r="B1889" i="5"/>
  <c r="F1841" i="5"/>
  <c r="B1909" i="5"/>
  <c r="E1885" i="5"/>
  <c r="F1842" i="5"/>
  <c r="B1901" i="5"/>
  <c r="E1877" i="5"/>
  <c r="A1889" i="5"/>
  <c r="D1865" i="5"/>
  <c r="E1875" i="5"/>
  <c r="B1899" i="5"/>
  <c r="E1894" i="5"/>
  <c r="B1918" i="5"/>
  <c r="B1943" i="5"/>
  <c r="E1919" i="5"/>
  <c r="D1894" i="5"/>
  <c r="A1918" i="5"/>
  <c r="E1882" i="5"/>
  <c r="B1906" i="5"/>
  <c r="A1890" i="5"/>
  <c r="D1866" i="5"/>
  <c r="C1866" i="5" s="1"/>
  <c r="E1888" i="5"/>
  <c r="B1912" i="5"/>
  <c r="B1903" i="5"/>
  <c r="E1879" i="5"/>
  <c r="C1862" i="5" l="1"/>
  <c r="C1879" i="5"/>
  <c r="C1863" i="5"/>
  <c r="A1902" i="5"/>
  <c r="D1878" i="5"/>
  <c r="C1878" i="5" s="1"/>
  <c r="F1864" i="5"/>
  <c r="C1864" i="5"/>
  <c r="F1877" i="5"/>
  <c r="F1851" i="5"/>
  <c r="C1894" i="5"/>
  <c r="F1871" i="5"/>
  <c r="C1871" i="5"/>
  <c r="C1872" i="5"/>
  <c r="E1876" i="5"/>
  <c r="F1876" i="5" s="1"/>
  <c r="B1900" i="5"/>
  <c r="F1853" i="5"/>
  <c r="A1901" i="5"/>
  <c r="D1877" i="5"/>
  <c r="C1877" i="5" s="1"/>
  <c r="F1873" i="5"/>
  <c r="C1873" i="5"/>
  <c r="F1857" i="5"/>
  <c r="C1857" i="5"/>
  <c r="F1850" i="5"/>
  <c r="C1850" i="5"/>
  <c r="F1865" i="5"/>
  <c r="C1865" i="5"/>
  <c r="F1868" i="5"/>
  <c r="C1868" i="5"/>
  <c r="C1893" i="5"/>
  <c r="F1858" i="5"/>
  <c r="C1858" i="5"/>
  <c r="C1856" i="5"/>
  <c r="F1878" i="5"/>
  <c r="D1875" i="5"/>
  <c r="C1875" i="5" s="1"/>
  <c r="A1899" i="5"/>
  <c r="B1927" i="5"/>
  <c r="E1903" i="5"/>
  <c r="B1942" i="5"/>
  <c r="E1918" i="5"/>
  <c r="B1914" i="5"/>
  <c r="E1890" i="5"/>
  <c r="B1922" i="5"/>
  <c r="E1898" i="5"/>
  <c r="A1914" i="5"/>
  <c r="D1890" i="5"/>
  <c r="A1913" i="5"/>
  <c r="D1889" i="5"/>
  <c r="D1888" i="5"/>
  <c r="A1912" i="5"/>
  <c r="A1898" i="5"/>
  <c r="D1874" i="5"/>
  <c r="B1941" i="5"/>
  <c r="E1917" i="5"/>
  <c r="A1906" i="5"/>
  <c r="D1882" i="5"/>
  <c r="B1916" i="5"/>
  <c r="E1892" i="5"/>
  <c r="E1906" i="5"/>
  <c r="B1930" i="5"/>
  <c r="D1900" i="5"/>
  <c r="A1924" i="5"/>
  <c r="D1911" i="5"/>
  <c r="A1935" i="5"/>
  <c r="A1932" i="5"/>
  <c r="D1908" i="5"/>
  <c r="E1899" i="5"/>
  <c r="B1923" i="5"/>
  <c r="B1933" i="5"/>
  <c r="E1909" i="5"/>
  <c r="A1919" i="5"/>
  <c r="D1895" i="5"/>
  <c r="F1866" i="5"/>
  <c r="E1889" i="5"/>
  <c r="B1913" i="5"/>
  <c r="A1931" i="5"/>
  <c r="D1907" i="5"/>
  <c r="A1942" i="5"/>
  <c r="D1918" i="5"/>
  <c r="A1933" i="5"/>
  <c r="D1909" i="5"/>
  <c r="E1887" i="5"/>
  <c r="F1887" i="5" s="1"/>
  <c r="B1911" i="5"/>
  <c r="F1894" i="5"/>
  <c r="E1901" i="5"/>
  <c r="B1925" i="5"/>
  <c r="B1926" i="5"/>
  <c r="E1902" i="5"/>
  <c r="F1893" i="5"/>
  <c r="A1934" i="5"/>
  <c r="D1910" i="5"/>
  <c r="B1907" i="5"/>
  <c r="E1883" i="5"/>
  <c r="F1883" i="5" s="1"/>
  <c r="F1879" i="5"/>
  <c r="E1912" i="5"/>
  <c r="B1936" i="5"/>
  <c r="A1921" i="5"/>
  <c r="D1897" i="5"/>
  <c r="D1929" i="5"/>
  <c r="A1953" i="5"/>
  <c r="B1915" i="5"/>
  <c r="E1891" i="5"/>
  <c r="A1944" i="5"/>
  <c r="D1920" i="5"/>
  <c r="F1867" i="5"/>
  <c r="A1928" i="5"/>
  <c r="D1904" i="5"/>
  <c r="F1885" i="5"/>
  <c r="A1916" i="5"/>
  <c r="D1892" i="5"/>
  <c r="C1892" i="5" s="1"/>
  <c r="A1915" i="5"/>
  <c r="D1891" i="5"/>
  <c r="D1917" i="5"/>
  <c r="A1941" i="5"/>
  <c r="B1910" i="5"/>
  <c r="E1886" i="5"/>
  <c r="C1886" i="5" s="1"/>
  <c r="F1886" i="5"/>
  <c r="B1904" i="5"/>
  <c r="E1880" i="5"/>
  <c r="F1880" i="5" s="1"/>
  <c r="B1921" i="5"/>
  <c r="E1897" i="5"/>
  <c r="E1943" i="5"/>
  <c r="B1967" i="5"/>
  <c r="E1881" i="5"/>
  <c r="B1905" i="5"/>
  <c r="B1920" i="5"/>
  <c r="E1896" i="5"/>
  <c r="F1896" i="5" s="1"/>
  <c r="F1884" i="5"/>
  <c r="B1932" i="5"/>
  <c r="E1908" i="5"/>
  <c r="A1927" i="5"/>
  <c r="D1903" i="5"/>
  <c r="F1874" i="5" l="1"/>
  <c r="C1874" i="5"/>
  <c r="C1887" i="5"/>
  <c r="F1881" i="5"/>
  <c r="C1881" i="5"/>
  <c r="F1888" i="5"/>
  <c r="C1888" i="5"/>
  <c r="A1923" i="5"/>
  <c r="D1899" i="5"/>
  <c r="C1896" i="5"/>
  <c r="F1897" i="5"/>
  <c r="C1897" i="5"/>
  <c r="F1895" i="5"/>
  <c r="C1895" i="5"/>
  <c r="F1917" i="5"/>
  <c r="C1917" i="5"/>
  <c r="C1889" i="5"/>
  <c r="F1891" i="5"/>
  <c r="C1891" i="5"/>
  <c r="F1909" i="5"/>
  <c r="C1909" i="5"/>
  <c r="C1910" i="5"/>
  <c r="A1926" i="5"/>
  <c r="D1902" i="5"/>
  <c r="C1902" i="5" s="1"/>
  <c r="F1890" i="5"/>
  <c r="C1890" i="5"/>
  <c r="C1880" i="5"/>
  <c r="C1918" i="5"/>
  <c r="E1900" i="5"/>
  <c r="C1900" i="5" s="1"/>
  <c r="B1924" i="5"/>
  <c r="F1903" i="5"/>
  <c r="C1903" i="5"/>
  <c r="C1876" i="5"/>
  <c r="F1875" i="5"/>
  <c r="D1901" i="5"/>
  <c r="C1901" i="5" s="1"/>
  <c r="A1925" i="5"/>
  <c r="F1908" i="5"/>
  <c r="C1908" i="5"/>
  <c r="F1882" i="5"/>
  <c r="C1882" i="5"/>
  <c r="C1883" i="5"/>
  <c r="B1956" i="5"/>
  <c r="E1932" i="5"/>
  <c r="B1944" i="5"/>
  <c r="E1920" i="5"/>
  <c r="F1920" i="5" s="1"/>
  <c r="D1935" i="5"/>
  <c r="A1959" i="5"/>
  <c r="F1911" i="5"/>
  <c r="A1930" i="5"/>
  <c r="D1906" i="5"/>
  <c r="B1946" i="5"/>
  <c r="E1922" i="5"/>
  <c r="E1907" i="5"/>
  <c r="C1907" i="5" s="1"/>
  <c r="B1931" i="5"/>
  <c r="A1957" i="5"/>
  <c r="D1933" i="5"/>
  <c r="A1952" i="5"/>
  <c r="D1928" i="5"/>
  <c r="E1913" i="5"/>
  <c r="B1937" i="5"/>
  <c r="B1960" i="5"/>
  <c r="E1936" i="5"/>
  <c r="B1935" i="5"/>
  <c r="E1911" i="5"/>
  <c r="C1911" i="5" s="1"/>
  <c r="B1940" i="5"/>
  <c r="E1916" i="5"/>
  <c r="B1934" i="5"/>
  <c r="E1910" i="5"/>
  <c r="F1910" i="5" s="1"/>
  <c r="A1968" i="5"/>
  <c r="D1944" i="5"/>
  <c r="D1941" i="5"/>
  <c r="A1965" i="5"/>
  <c r="A1943" i="5"/>
  <c r="D1919" i="5"/>
  <c r="B1939" i="5"/>
  <c r="E1915" i="5"/>
  <c r="F1918" i="5"/>
  <c r="D1924" i="5"/>
  <c r="A1948" i="5"/>
  <c r="E1941" i="5"/>
  <c r="B1965" i="5"/>
  <c r="B1938" i="5"/>
  <c r="E1914" i="5"/>
  <c r="A1937" i="5"/>
  <c r="D1913" i="5"/>
  <c r="C1913" i="5" s="1"/>
  <c r="A1938" i="5"/>
  <c r="D1914" i="5"/>
  <c r="E1905" i="5"/>
  <c r="B1929" i="5"/>
  <c r="E1967" i="5"/>
  <c r="B1991" i="5"/>
  <c r="A1939" i="5"/>
  <c r="D1915" i="5"/>
  <c r="D1953" i="5"/>
  <c r="A1977" i="5"/>
  <c r="A1958" i="5"/>
  <c r="D1934" i="5"/>
  <c r="D1942" i="5"/>
  <c r="C1942" i="5" s="1"/>
  <c r="A1966" i="5"/>
  <c r="F1892" i="5"/>
  <c r="A1951" i="5"/>
  <c r="D1927" i="5"/>
  <c r="A1940" i="5"/>
  <c r="D1916" i="5"/>
  <c r="F1907" i="5"/>
  <c r="B1957" i="5"/>
  <c r="E1933" i="5"/>
  <c r="A1936" i="5"/>
  <c r="D1912" i="5"/>
  <c r="E1942" i="5"/>
  <c r="B1966" i="5"/>
  <c r="E1925" i="5"/>
  <c r="B1949" i="5"/>
  <c r="B1928" i="5"/>
  <c r="E1904" i="5"/>
  <c r="C1904" i="5" s="1"/>
  <c r="A1945" i="5"/>
  <c r="D1921" i="5"/>
  <c r="C1921" i="5" s="1"/>
  <c r="A1956" i="5"/>
  <c r="D1932" i="5"/>
  <c r="A1922" i="5"/>
  <c r="D1898" i="5"/>
  <c r="B1945" i="5"/>
  <c r="E1921" i="5"/>
  <c r="B1950" i="5"/>
  <c r="E1926" i="5"/>
  <c r="A1955" i="5"/>
  <c r="D1931" i="5"/>
  <c r="E1923" i="5"/>
  <c r="B1947" i="5"/>
  <c r="E1930" i="5"/>
  <c r="B1954" i="5"/>
  <c r="F1889" i="5"/>
  <c r="B1951" i="5"/>
  <c r="E1927" i="5"/>
  <c r="C1927" i="5" l="1"/>
  <c r="C1914" i="5"/>
  <c r="F1932" i="5"/>
  <c r="C1932" i="5"/>
  <c r="F1941" i="5"/>
  <c r="C1941" i="5"/>
  <c r="F1901" i="5"/>
  <c r="F1915" i="5"/>
  <c r="C1915" i="5"/>
  <c r="F1900" i="5"/>
  <c r="A1950" i="5"/>
  <c r="D1926" i="5"/>
  <c r="C1926" i="5" s="1"/>
  <c r="C1899" i="5"/>
  <c r="F1899" i="5"/>
  <c r="D1925" i="5"/>
  <c r="C1925" i="5" s="1"/>
  <c r="A1949" i="5"/>
  <c r="A1947" i="5"/>
  <c r="D1923" i="5"/>
  <c r="C1920" i="5"/>
  <c r="E1924" i="5"/>
  <c r="F1924" i="5" s="1"/>
  <c r="B1948" i="5"/>
  <c r="F1906" i="5"/>
  <c r="C1906" i="5"/>
  <c r="F1916" i="5"/>
  <c r="C1916" i="5"/>
  <c r="F1904" i="5"/>
  <c r="C1933" i="5"/>
  <c r="F1898" i="5"/>
  <c r="C1898" i="5"/>
  <c r="F1912" i="5"/>
  <c r="C1912" i="5"/>
  <c r="F1902" i="5"/>
  <c r="F1919" i="5"/>
  <c r="C1919" i="5"/>
  <c r="F1925" i="5"/>
  <c r="C1935" i="5"/>
  <c r="F1905" i="5"/>
  <c r="C1905" i="5"/>
  <c r="B1989" i="5"/>
  <c r="E1965" i="5"/>
  <c r="E1937" i="5"/>
  <c r="B1961" i="5"/>
  <c r="B1969" i="5"/>
  <c r="E1945" i="5"/>
  <c r="A1975" i="5"/>
  <c r="D1951" i="5"/>
  <c r="A1963" i="5"/>
  <c r="D1939" i="5"/>
  <c r="E1991" i="5"/>
  <c r="B2015" i="5"/>
  <c r="A1954" i="5"/>
  <c r="D1930" i="5"/>
  <c r="D1936" i="5"/>
  <c r="A1960" i="5"/>
  <c r="E1947" i="5"/>
  <c r="B1971" i="5"/>
  <c r="E1929" i="5"/>
  <c r="B1953" i="5"/>
  <c r="B1958" i="5"/>
  <c r="E1934" i="5"/>
  <c r="C1934" i="5" s="1"/>
  <c r="A1980" i="5"/>
  <c r="D1956" i="5"/>
  <c r="F1933" i="5"/>
  <c r="A1964" i="5"/>
  <c r="D1940" i="5"/>
  <c r="F1927" i="5"/>
  <c r="D1948" i="5"/>
  <c r="A1972" i="5"/>
  <c r="A1976" i="5"/>
  <c r="D1952" i="5"/>
  <c r="A1967" i="5"/>
  <c r="D1943" i="5"/>
  <c r="B1962" i="5"/>
  <c r="E1938" i="5"/>
  <c r="D1965" i="5"/>
  <c r="A1989" i="5"/>
  <c r="B1984" i="5"/>
  <c r="E1960" i="5"/>
  <c r="E1966" i="5"/>
  <c r="B1990" i="5"/>
  <c r="B1970" i="5"/>
  <c r="E1946" i="5"/>
  <c r="E1954" i="5"/>
  <c r="B1978" i="5"/>
  <c r="A1946" i="5"/>
  <c r="D1922" i="5"/>
  <c r="D1959" i="5"/>
  <c r="A1983" i="5"/>
  <c r="F1914" i="5"/>
  <c r="B1964" i="5"/>
  <c r="E1940" i="5"/>
  <c r="A1981" i="5"/>
  <c r="D1957" i="5"/>
  <c r="A1979" i="5"/>
  <c r="D1955" i="5"/>
  <c r="A1969" i="5"/>
  <c r="D1945" i="5"/>
  <c r="B1981" i="5"/>
  <c r="E1957" i="5"/>
  <c r="A1962" i="5"/>
  <c r="D1938" i="5"/>
  <c r="C1938" i="5" s="1"/>
  <c r="B1955" i="5"/>
  <c r="E1931" i="5"/>
  <c r="F1931" i="5" s="1"/>
  <c r="B1968" i="5"/>
  <c r="E1944" i="5"/>
  <c r="F1944" i="5" s="1"/>
  <c r="F1913" i="5"/>
  <c r="B1963" i="5"/>
  <c r="E1939" i="5"/>
  <c r="E1935" i="5"/>
  <c r="F1935" i="5" s="1"/>
  <c r="B1959" i="5"/>
  <c r="B1973" i="5"/>
  <c r="E1949" i="5"/>
  <c r="D1977" i="5"/>
  <c r="A2001" i="5"/>
  <c r="B1975" i="5"/>
  <c r="E1951" i="5"/>
  <c r="A1992" i="5"/>
  <c r="D1968" i="5"/>
  <c r="F1921" i="5"/>
  <c r="D1966" i="5"/>
  <c r="A1990" i="5"/>
  <c r="F1942" i="5"/>
  <c r="B1974" i="5"/>
  <c r="E1950" i="5"/>
  <c r="B1952" i="5"/>
  <c r="E1928" i="5"/>
  <c r="F1928" i="5" s="1"/>
  <c r="A1982" i="5"/>
  <c r="D1958" i="5"/>
  <c r="A1961" i="5"/>
  <c r="D1937" i="5"/>
  <c r="B1980" i="5"/>
  <c r="E1956" i="5"/>
  <c r="C1939" i="5" l="1"/>
  <c r="F1930" i="5"/>
  <c r="C1930" i="5"/>
  <c r="C1923" i="5"/>
  <c r="F1923" i="5"/>
  <c r="C1940" i="5"/>
  <c r="D1949" i="5"/>
  <c r="C1949" i="5" s="1"/>
  <c r="A1973" i="5"/>
  <c r="C1928" i="5"/>
  <c r="F1934" i="5"/>
  <c r="C1924" i="5"/>
  <c r="A1974" i="5"/>
  <c r="D1950" i="5"/>
  <c r="C1950" i="5" s="1"/>
  <c r="F1929" i="5"/>
  <c r="C1929" i="5"/>
  <c r="F1951" i="5"/>
  <c r="C1951" i="5"/>
  <c r="C1944" i="5"/>
  <c r="C1966" i="5"/>
  <c r="C1965" i="5"/>
  <c r="F1943" i="5"/>
  <c r="C1943" i="5"/>
  <c r="F1957" i="5"/>
  <c r="C1957" i="5"/>
  <c r="F1950" i="5"/>
  <c r="F1922" i="5"/>
  <c r="C1922" i="5"/>
  <c r="C1931" i="5"/>
  <c r="F1936" i="5"/>
  <c r="C1936" i="5"/>
  <c r="D1947" i="5"/>
  <c r="A1971" i="5"/>
  <c r="F1926" i="5"/>
  <c r="F1937" i="5"/>
  <c r="C1937" i="5"/>
  <c r="F1945" i="5"/>
  <c r="C1945" i="5"/>
  <c r="C1956" i="5"/>
  <c r="B1972" i="5"/>
  <c r="E1948" i="5"/>
  <c r="F1948" i="5" s="1"/>
  <c r="F1939" i="5"/>
  <c r="A1985" i="5"/>
  <c r="D1961" i="5"/>
  <c r="A1993" i="5"/>
  <c r="D1969" i="5"/>
  <c r="A2006" i="5"/>
  <c r="D1982" i="5"/>
  <c r="A2003" i="5"/>
  <c r="D1979" i="5"/>
  <c r="A1991" i="5"/>
  <c r="D1967" i="5"/>
  <c r="A1999" i="5"/>
  <c r="D1975" i="5"/>
  <c r="B1994" i="5"/>
  <c r="E1970" i="5"/>
  <c r="F1956" i="5"/>
  <c r="D1960" i="5"/>
  <c r="A1984" i="5"/>
  <c r="E1961" i="5"/>
  <c r="B1985" i="5"/>
  <c r="B1998" i="5"/>
  <c r="E1974" i="5"/>
  <c r="E1955" i="5"/>
  <c r="C1955" i="5" s="1"/>
  <c r="B1979" i="5"/>
  <c r="B1988" i="5"/>
  <c r="E1964" i="5"/>
  <c r="D1972" i="5"/>
  <c r="A1996" i="5"/>
  <c r="B1982" i="5"/>
  <c r="E1958" i="5"/>
  <c r="F1958" i="5" s="1"/>
  <c r="D1954" i="5"/>
  <c r="A1978" i="5"/>
  <c r="E1971" i="5"/>
  <c r="B1995" i="5"/>
  <c r="B1976" i="5"/>
  <c r="E1952" i="5"/>
  <c r="C1952" i="5" s="1"/>
  <c r="B1999" i="5"/>
  <c r="E1975" i="5"/>
  <c r="A2005" i="5"/>
  <c r="D1981" i="5"/>
  <c r="E1990" i="5"/>
  <c r="B2014" i="5"/>
  <c r="F1952" i="5"/>
  <c r="A2004" i="5"/>
  <c r="D1980" i="5"/>
  <c r="B1993" i="5"/>
  <c r="E1969" i="5"/>
  <c r="E1953" i="5"/>
  <c r="B1977" i="5"/>
  <c r="B2005" i="5"/>
  <c r="E1981" i="5"/>
  <c r="A1970" i="5"/>
  <c r="D1946" i="5"/>
  <c r="B1986" i="5"/>
  <c r="E1962" i="5"/>
  <c r="A2016" i="5"/>
  <c r="D1992" i="5"/>
  <c r="B1987" i="5"/>
  <c r="E1963" i="5"/>
  <c r="B2002" i="5"/>
  <c r="E1978" i="5"/>
  <c r="A1987" i="5"/>
  <c r="D1963" i="5"/>
  <c r="B1992" i="5"/>
  <c r="E1968" i="5"/>
  <c r="F1968" i="5" s="1"/>
  <c r="D2001" i="5"/>
  <c r="A2025" i="5"/>
  <c r="E1984" i="5"/>
  <c r="B2008" i="5"/>
  <c r="B2004" i="5"/>
  <c r="E1980" i="5"/>
  <c r="D1990" i="5"/>
  <c r="A2014" i="5"/>
  <c r="B1997" i="5"/>
  <c r="E1973" i="5"/>
  <c r="A1986" i="5"/>
  <c r="D1962" i="5"/>
  <c r="D1983" i="5"/>
  <c r="A2007" i="5"/>
  <c r="D1989" i="5"/>
  <c r="A2013" i="5"/>
  <c r="B2039" i="5"/>
  <c r="E2015" i="5"/>
  <c r="B2013" i="5"/>
  <c r="E1989" i="5"/>
  <c r="A1988" i="5"/>
  <c r="D1964" i="5"/>
  <c r="F1955" i="5"/>
  <c r="A2000" i="5"/>
  <c r="D1976" i="5"/>
  <c r="F1938" i="5"/>
  <c r="F1966" i="5"/>
  <c r="E1959" i="5"/>
  <c r="C1959" i="5" s="1"/>
  <c r="B1983" i="5"/>
  <c r="F1959" i="5"/>
  <c r="F1965" i="5"/>
  <c r="F1940" i="5"/>
  <c r="F1954" i="5" l="1"/>
  <c r="C1954" i="5"/>
  <c r="E1972" i="5"/>
  <c r="B1996" i="5"/>
  <c r="F1949" i="5"/>
  <c r="F1981" i="5"/>
  <c r="C1981" i="5"/>
  <c r="C1990" i="5"/>
  <c r="C1968" i="5"/>
  <c r="C1961" i="5"/>
  <c r="F1962" i="5"/>
  <c r="C1962" i="5"/>
  <c r="F1946" i="5"/>
  <c r="C1946" i="5"/>
  <c r="F1960" i="5"/>
  <c r="C1960" i="5"/>
  <c r="F1969" i="5"/>
  <c r="C1969" i="5"/>
  <c r="C1975" i="5"/>
  <c r="C1989" i="5"/>
  <c r="F1967" i="5"/>
  <c r="C1967" i="5"/>
  <c r="D1971" i="5"/>
  <c r="A1995" i="5"/>
  <c r="C1948" i="5"/>
  <c r="D1973" i="5"/>
  <c r="C1973" i="5" s="1"/>
  <c r="A1997" i="5"/>
  <c r="C1980" i="5"/>
  <c r="C1947" i="5"/>
  <c r="F1947" i="5"/>
  <c r="A1998" i="5"/>
  <c r="D1974" i="5"/>
  <c r="C1974" i="5" s="1"/>
  <c r="F1964" i="5"/>
  <c r="C1964" i="5"/>
  <c r="F1963" i="5"/>
  <c r="C1963" i="5"/>
  <c r="F1972" i="5"/>
  <c r="C1972" i="5"/>
  <c r="F1953" i="5"/>
  <c r="C1953" i="5"/>
  <c r="C1958" i="5"/>
  <c r="A2010" i="5"/>
  <c r="D1986" i="5"/>
  <c r="B2016" i="5"/>
  <c r="E1992" i="5"/>
  <c r="C1992" i="5" s="1"/>
  <c r="B2010" i="5"/>
  <c r="E1986" i="5"/>
  <c r="E2014" i="5"/>
  <c r="B2038" i="5"/>
  <c r="E1985" i="5"/>
  <c r="B2009" i="5"/>
  <c r="E2013" i="5"/>
  <c r="B2037" i="5"/>
  <c r="F1990" i="5"/>
  <c r="E2002" i="5"/>
  <c r="B2026" i="5"/>
  <c r="B2029" i="5"/>
  <c r="E2005" i="5"/>
  <c r="A2030" i="5"/>
  <c r="D2006" i="5"/>
  <c r="B2022" i="5"/>
  <c r="E1998" i="5"/>
  <c r="E1983" i="5"/>
  <c r="F1983" i="5" s="1"/>
  <c r="B2007" i="5"/>
  <c r="A2012" i="5"/>
  <c r="D1988" i="5"/>
  <c r="A1994" i="5"/>
  <c r="D1970" i="5"/>
  <c r="B2006" i="5"/>
  <c r="E1982" i="5"/>
  <c r="F1982" i="5" s="1"/>
  <c r="A2029" i="5"/>
  <c r="D2005" i="5"/>
  <c r="E2039" i="5"/>
  <c r="B2063" i="5"/>
  <c r="B2028" i="5"/>
  <c r="E2004" i="5"/>
  <c r="B2012" i="5"/>
  <c r="E1988" i="5"/>
  <c r="B2018" i="5"/>
  <c r="E1994" i="5"/>
  <c r="A2024" i="5"/>
  <c r="D2000" i="5"/>
  <c r="D2013" i="5"/>
  <c r="A2037" i="5"/>
  <c r="E2008" i="5"/>
  <c r="B2032" i="5"/>
  <c r="B2000" i="5"/>
  <c r="E1976" i="5"/>
  <c r="F1976" i="5" s="1"/>
  <c r="E1979" i="5"/>
  <c r="F1979" i="5" s="1"/>
  <c r="B2003" i="5"/>
  <c r="F1975" i="5"/>
  <c r="A2017" i="5"/>
  <c r="D1993" i="5"/>
  <c r="C1993" i="5" s="1"/>
  <c r="A2002" i="5"/>
  <c r="D1978" i="5"/>
  <c r="A2011" i="5"/>
  <c r="D1987" i="5"/>
  <c r="D1984" i="5"/>
  <c r="A2008" i="5"/>
  <c r="D1996" i="5"/>
  <c r="A2020" i="5"/>
  <c r="E1977" i="5"/>
  <c r="B2001" i="5"/>
  <c r="F1989" i="5"/>
  <c r="A2040" i="5"/>
  <c r="D2016" i="5"/>
  <c r="B2017" i="5"/>
  <c r="E1993" i="5"/>
  <c r="E1995" i="5"/>
  <c r="B2019" i="5"/>
  <c r="A2023" i="5"/>
  <c r="D1999" i="5"/>
  <c r="F1961" i="5"/>
  <c r="B2021" i="5"/>
  <c r="E1997" i="5"/>
  <c r="B2023" i="5"/>
  <c r="E1999" i="5"/>
  <c r="B2011" i="5"/>
  <c r="E1987" i="5"/>
  <c r="D2007" i="5"/>
  <c r="A2031" i="5"/>
  <c r="D2025" i="5"/>
  <c r="A2049" i="5"/>
  <c r="F1980" i="5"/>
  <c r="A2009" i="5"/>
  <c r="D1985" i="5"/>
  <c r="A2027" i="5"/>
  <c r="D2003" i="5"/>
  <c r="D2014" i="5"/>
  <c r="A2038" i="5"/>
  <c r="A2028" i="5"/>
  <c r="D2004" i="5"/>
  <c r="A2015" i="5"/>
  <c r="D1991" i="5"/>
  <c r="C1979" i="5" l="1"/>
  <c r="C1983" i="5"/>
  <c r="F1974" i="5"/>
  <c r="C1976" i="5"/>
  <c r="F1973" i="5"/>
  <c r="C1985" i="5"/>
  <c r="C1988" i="5"/>
  <c r="F1970" i="5"/>
  <c r="C1970" i="5"/>
  <c r="F1977" i="5"/>
  <c r="C1977" i="5"/>
  <c r="C1982" i="5"/>
  <c r="F1991" i="5"/>
  <c r="C1991" i="5"/>
  <c r="A2022" i="5"/>
  <c r="D1998" i="5"/>
  <c r="C1998" i="5" s="1"/>
  <c r="F1997" i="5"/>
  <c r="F1987" i="5"/>
  <c r="C1987" i="5"/>
  <c r="D1995" i="5"/>
  <c r="A2019" i="5"/>
  <c r="E1996" i="5"/>
  <c r="F1996" i="5" s="1"/>
  <c r="B2020" i="5"/>
  <c r="F2004" i="5"/>
  <c r="C2004" i="5"/>
  <c r="F2014" i="5"/>
  <c r="C2014" i="5"/>
  <c r="F1992" i="5"/>
  <c r="C1971" i="5"/>
  <c r="F1971" i="5"/>
  <c r="F1999" i="5"/>
  <c r="C1999" i="5"/>
  <c r="D1997" i="5"/>
  <c r="C1997" i="5" s="1"/>
  <c r="A2021" i="5"/>
  <c r="F1984" i="5"/>
  <c r="C1984" i="5"/>
  <c r="C2003" i="5"/>
  <c r="F1978" i="5"/>
  <c r="C1978" i="5"/>
  <c r="C2005" i="5"/>
  <c r="C1986" i="5"/>
  <c r="F2013" i="5"/>
  <c r="C2013" i="5"/>
  <c r="A2041" i="5"/>
  <c r="D2017" i="5"/>
  <c r="B2046" i="5"/>
  <c r="E2022" i="5"/>
  <c r="A2052" i="5"/>
  <c r="D2028" i="5"/>
  <c r="B2036" i="5"/>
  <c r="E2012" i="5"/>
  <c r="F1988" i="5"/>
  <c r="B2053" i="5"/>
  <c r="E2029" i="5"/>
  <c r="D2038" i="5"/>
  <c r="A2062" i="5"/>
  <c r="A2047" i="5"/>
  <c r="D2023" i="5"/>
  <c r="C2023" i="5" s="1"/>
  <c r="D2008" i="5"/>
  <c r="A2032" i="5"/>
  <c r="B2024" i="5"/>
  <c r="E2000" i="5"/>
  <c r="C2000" i="5" s="1"/>
  <c r="A2036" i="5"/>
  <c r="D2012" i="5"/>
  <c r="E2026" i="5"/>
  <c r="B2050" i="5"/>
  <c r="B2042" i="5"/>
  <c r="E2018" i="5"/>
  <c r="D2031" i="5"/>
  <c r="A2055" i="5"/>
  <c r="E2019" i="5"/>
  <c r="B2043" i="5"/>
  <c r="E2032" i="5"/>
  <c r="B2056" i="5"/>
  <c r="E2063" i="5"/>
  <c r="B2087" i="5"/>
  <c r="A2035" i="5"/>
  <c r="D2011" i="5"/>
  <c r="E2037" i="5"/>
  <c r="B2061" i="5"/>
  <c r="B2040" i="5"/>
  <c r="E2016" i="5"/>
  <c r="F2016" i="5" s="1"/>
  <c r="B2030" i="5"/>
  <c r="E2006" i="5"/>
  <c r="C2006" i="5" s="1"/>
  <c r="E2009" i="5"/>
  <c r="B2033" i="5"/>
  <c r="E2038" i="5"/>
  <c r="B2062" i="5"/>
  <c r="B2052" i="5"/>
  <c r="E2028" i="5"/>
  <c r="B2034" i="5"/>
  <c r="E2010" i="5"/>
  <c r="F2003" i="5"/>
  <c r="B2035" i="5"/>
  <c r="E2011" i="5"/>
  <c r="B2041" i="5"/>
  <c r="E2017" i="5"/>
  <c r="D2037" i="5"/>
  <c r="A2061" i="5"/>
  <c r="E2007" i="5"/>
  <c r="C2007" i="5" s="1"/>
  <c r="B2031" i="5"/>
  <c r="F1986" i="5"/>
  <c r="E2021" i="5"/>
  <c r="B2045" i="5"/>
  <c r="B2025" i="5"/>
  <c r="E2001" i="5"/>
  <c r="E2003" i="5"/>
  <c r="B2027" i="5"/>
  <c r="A2054" i="5"/>
  <c r="D2030" i="5"/>
  <c r="A2051" i="5"/>
  <c r="D2027" i="5"/>
  <c r="D2002" i="5"/>
  <c r="A2026" i="5"/>
  <c r="F2005" i="5"/>
  <c r="A2034" i="5"/>
  <c r="D2010" i="5"/>
  <c r="C2010" i="5" s="1"/>
  <c r="A2033" i="5"/>
  <c r="D2009" i="5"/>
  <c r="A2048" i="5"/>
  <c r="D2024" i="5"/>
  <c r="F2006" i="5"/>
  <c r="D2020" i="5"/>
  <c r="A2044" i="5"/>
  <c r="A2018" i="5"/>
  <c r="D1994" i="5"/>
  <c r="D2049" i="5"/>
  <c r="A2073" i="5"/>
  <c r="A2039" i="5"/>
  <c r="D2015" i="5"/>
  <c r="F1985" i="5"/>
  <c r="B2047" i="5"/>
  <c r="E2023" i="5"/>
  <c r="A2064" i="5"/>
  <c r="D2040" i="5"/>
  <c r="F1993" i="5"/>
  <c r="F2000" i="5"/>
  <c r="A2053" i="5"/>
  <c r="D2029" i="5"/>
  <c r="C2016" i="5" l="1"/>
  <c r="C1996" i="5"/>
  <c r="F2007" i="5"/>
  <c r="F2029" i="5"/>
  <c r="C2029" i="5"/>
  <c r="A2045" i="5"/>
  <c r="D2021" i="5"/>
  <c r="C2021" i="5" s="1"/>
  <c r="C2038" i="5"/>
  <c r="D2019" i="5"/>
  <c r="A2043" i="5"/>
  <c r="F2011" i="5"/>
  <c r="C2011" i="5"/>
  <c r="C2017" i="5"/>
  <c r="F2009" i="5"/>
  <c r="C2009" i="5"/>
  <c r="F1998" i="5"/>
  <c r="C1995" i="5"/>
  <c r="F1995" i="5"/>
  <c r="C2028" i="5"/>
  <c r="C2037" i="5"/>
  <c r="F2015" i="5"/>
  <c r="C2015" i="5"/>
  <c r="F2001" i="5"/>
  <c r="C2001" i="5"/>
  <c r="F2012" i="5"/>
  <c r="C2012" i="5"/>
  <c r="F1994" i="5"/>
  <c r="C1994" i="5"/>
  <c r="F2020" i="5"/>
  <c r="C2020" i="5"/>
  <c r="F2002" i="5"/>
  <c r="C2002" i="5"/>
  <c r="F2008" i="5"/>
  <c r="C2008" i="5"/>
  <c r="A2046" i="5"/>
  <c r="D2022" i="5"/>
  <c r="C2022" i="5" s="1"/>
  <c r="E2020" i="5"/>
  <c r="B2044" i="5"/>
  <c r="E2025" i="5"/>
  <c r="B2049" i="5"/>
  <c r="B2076" i="5"/>
  <c r="E2052" i="5"/>
  <c r="D2061" i="5"/>
  <c r="A2085" i="5"/>
  <c r="A2059" i="5"/>
  <c r="D2035" i="5"/>
  <c r="D2055" i="5"/>
  <c r="A2079" i="5"/>
  <c r="F2023" i="5"/>
  <c r="F2028" i="5"/>
  <c r="E2061" i="5"/>
  <c r="B2085" i="5"/>
  <c r="A2068" i="5"/>
  <c r="D2044" i="5"/>
  <c r="A2075" i="5"/>
  <c r="D2051" i="5"/>
  <c r="A2078" i="5"/>
  <c r="D2054" i="5"/>
  <c r="D2026" i="5"/>
  <c r="A2050" i="5"/>
  <c r="B2069" i="5"/>
  <c r="E2045" i="5"/>
  <c r="B2064" i="5"/>
  <c r="E2040" i="5"/>
  <c r="F2040" i="5" s="1"/>
  <c r="A2060" i="5"/>
  <c r="D2036" i="5"/>
  <c r="E2043" i="5"/>
  <c r="B2067" i="5"/>
  <c r="F2037" i="5"/>
  <c r="E2033" i="5"/>
  <c r="B2057" i="5"/>
  <c r="A2057" i="5"/>
  <c r="D2033" i="5"/>
  <c r="E2027" i="5"/>
  <c r="F2027" i="5" s="1"/>
  <c r="B2051" i="5"/>
  <c r="B2065" i="5"/>
  <c r="E2041" i="5"/>
  <c r="B2066" i="5"/>
  <c r="E2042" i="5"/>
  <c r="D2062" i="5"/>
  <c r="A2086" i="5"/>
  <c r="B2070" i="5"/>
  <c r="E2046" i="5"/>
  <c r="A2042" i="5"/>
  <c r="D2018" i="5"/>
  <c r="B2058" i="5"/>
  <c r="E2034" i="5"/>
  <c r="B2048" i="5"/>
  <c r="E2024" i="5"/>
  <c r="F2024" i="5" s="1"/>
  <c r="A2071" i="5"/>
  <c r="D2047" i="5"/>
  <c r="A2063" i="5"/>
  <c r="D2039" i="5"/>
  <c r="E2050" i="5"/>
  <c r="B2074" i="5"/>
  <c r="F2038" i="5"/>
  <c r="F2017" i="5"/>
  <c r="B2077" i="5"/>
  <c r="E2053" i="5"/>
  <c r="A2077" i="5"/>
  <c r="D2053" i="5"/>
  <c r="E2056" i="5"/>
  <c r="B2080" i="5"/>
  <c r="B2060" i="5"/>
  <c r="E2036" i="5"/>
  <c r="E2031" i="5"/>
  <c r="C2031" i="5" s="1"/>
  <c r="B2055" i="5"/>
  <c r="D2032" i="5"/>
  <c r="A2056" i="5"/>
  <c r="A2088" i="5"/>
  <c r="D2064" i="5"/>
  <c r="E2062" i="5"/>
  <c r="B2086" i="5"/>
  <c r="B2071" i="5"/>
  <c r="E2047" i="5"/>
  <c r="A2072" i="5"/>
  <c r="D2048" i="5"/>
  <c r="A2076" i="5"/>
  <c r="D2052" i="5"/>
  <c r="C2052" i="5" s="1"/>
  <c r="F2010" i="5"/>
  <c r="D2073" i="5"/>
  <c r="A2097" i="5"/>
  <c r="A2058" i="5"/>
  <c r="D2034" i="5"/>
  <c r="B2059" i="5"/>
  <c r="E2035" i="5"/>
  <c r="B2054" i="5"/>
  <c r="E2030" i="5"/>
  <c r="F2030" i="5" s="1"/>
  <c r="E2087" i="5"/>
  <c r="B2111" i="5"/>
  <c r="A2065" i="5"/>
  <c r="D2041" i="5"/>
  <c r="C2027" i="5" l="1"/>
  <c r="F2031" i="5"/>
  <c r="C2036" i="5"/>
  <c r="F2022" i="5"/>
  <c r="F2061" i="5"/>
  <c r="C2061" i="5"/>
  <c r="E2044" i="5"/>
  <c r="C2044" i="5" s="1"/>
  <c r="B2068" i="5"/>
  <c r="C2030" i="5"/>
  <c r="D2043" i="5"/>
  <c r="C2043" i="5" s="1"/>
  <c r="A2067" i="5"/>
  <c r="F2026" i="5"/>
  <c r="C2026" i="5"/>
  <c r="F2025" i="5"/>
  <c r="C2025" i="5"/>
  <c r="A2070" i="5"/>
  <c r="D2046" i="5"/>
  <c r="C2046" i="5" s="1"/>
  <c r="F2021" i="5"/>
  <c r="F2035" i="5"/>
  <c r="C2035" i="5"/>
  <c r="C2019" i="5"/>
  <c r="F2019" i="5"/>
  <c r="F2039" i="5"/>
  <c r="C2039" i="5"/>
  <c r="D2045" i="5"/>
  <c r="C2045" i="5" s="1"/>
  <c r="A2069" i="5"/>
  <c r="F2034" i="5"/>
  <c r="C2034" i="5"/>
  <c r="C2047" i="5"/>
  <c r="F2041" i="5"/>
  <c r="C2041" i="5"/>
  <c r="C2024" i="5"/>
  <c r="F2032" i="5"/>
  <c r="C2032" i="5"/>
  <c r="F2018" i="5"/>
  <c r="C2018" i="5"/>
  <c r="F2033" i="5"/>
  <c r="C2033" i="5"/>
  <c r="F2062" i="5"/>
  <c r="C2062" i="5"/>
  <c r="F2053" i="5"/>
  <c r="C2053" i="5"/>
  <c r="C2040" i="5"/>
  <c r="E2080" i="5"/>
  <c r="B2104" i="5"/>
  <c r="A2087" i="5"/>
  <c r="D2063" i="5"/>
  <c r="E2086" i="5"/>
  <c r="B2110" i="5"/>
  <c r="D2086" i="5"/>
  <c r="A2110" i="5"/>
  <c r="E2057" i="5"/>
  <c r="B2081" i="5"/>
  <c r="D2050" i="5"/>
  <c r="A2074" i="5"/>
  <c r="B2082" i="5"/>
  <c r="E2058" i="5"/>
  <c r="B2089" i="5"/>
  <c r="E2065" i="5"/>
  <c r="A2084" i="5"/>
  <c r="D2060" i="5"/>
  <c r="F2048" i="5"/>
  <c r="E2051" i="5"/>
  <c r="F2051" i="5" s="1"/>
  <c r="B2075" i="5"/>
  <c r="D2085" i="5"/>
  <c r="A2109" i="5"/>
  <c r="B2083" i="5"/>
  <c r="E2059" i="5"/>
  <c r="B2095" i="5"/>
  <c r="E2071" i="5"/>
  <c r="B2094" i="5"/>
  <c r="E2070" i="5"/>
  <c r="F2047" i="5"/>
  <c r="A2095" i="5"/>
  <c r="D2071" i="5"/>
  <c r="E2085" i="5"/>
  <c r="B2109" i="5"/>
  <c r="B2100" i="5"/>
  <c r="E2076" i="5"/>
  <c r="D2068" i="5"/>
  <c r="A2092" i="5"/>
  <c r="A2112" i="5"/>
  <c r="D2088" i="5"/>
  <c r="B2101" i="5"/>
  <c r="E2077" i="5"/>
  <c r="B2090" i="5"/>
  <c r="E2066" i="5"/>
  <c r="E2067" i="5"/>
  <c r="B2091" i="5"/>
  <c r="A2083" i="5"/>
  <c r="D2059" i="5"/>
  <c r="A2101" i="5"/>
  <c r="D2077" i="5"/>
  <c r="E2049" i="5"/>
  <c r="B2073" i="5"/>
  <c r="B2078" i="5"/>
  <c r="E2054" i="5"/>
  <c r="F2054" i="5" s="1"/>
  <c r="A2081" i="5"/>
  <c r="D2057" i="5"/>
  <c r="B2093" i="5"/>
  <c r="E2069" i="5"/>
  <c r="A2082" i="5"/>
  <c r="D2058" i="5"/>
  <c r="A2089" i="5"/>
  <c r="D2065" i="5"/>
  <c r="A2102" i="5"/>
  <c r="D2078" i="5"/>
  <c r="A2099" i="5"/>
  <c r="D2075" i="5"/>
  <c r="A2096" i="5"/>
  <c r="D2072" i="5"/>
  <c r="B2084" i="5"/>
  <c r="E2060" i="5"/>
  <c r="A2066" i="5"/>
  <c r="D2042" i="5"/>
  <c r="B2088" i="5"/>
  <c r="E2064" i="5"/>
  <c r="F2064" i="5" s="1"/>
  <c r="D2097" i="5"/>
  <c r="A2121" i="5"/>
  <c r="D2056" i="5"/>
  <c r="A2080" i="5"/>
  <c r="F2052" i="5"/>
  <c r="B2072" i="5"/>
  <c r="E2048" i="5"/>
  <c r="C2048" i="5" s="1"/>
  <c r="B2135" i="5"/>
  <c r="E2111" i="5"/>
  <c r="A2100" i="5"/>
  <c r="D2076" i="5"/>
  <c r="E2055" i="5"/>
  <c r="F2055" i="5" s="1"/>
  <c r="B2079" i="5"/>
  <c r="E2074" i="5"/>
  <c r="B2098" i="5"/>
  <c r="F2036" i="5"/>
  <c r="D2079" i="5"/>
  <c r="A2103" i="5"/>
  <c r="C2065" i="5" l="1"/>
  <c r="F2076" i="5"/>
  <c r="C2076" i="5"/>
  <c r="F2060" i="5"/>
  <c r="C2060" i="5"/>
  <c r="D2070" i="5"/>
  <c r="C2070" i="5" s="1"/>
  <c r="A2094" i="5"/>
  <c r="C2077" i="5"/>
  <c r="F2070" i="5"/>
  <c r="A2093" i="5"/>
  <c r="D2069" i="5"/>
  <c r="C2069" i="5" s="1"/>
  <c r="F2044" i="5"/>
  <c r="F2085" i="5"/>
  <c r="C2085" i="5"/>
  <c r="F2043" i="5"/>
  <c r="C2064" i="5"/>
  <c r="F2063" i="5"/>
  <c r="C2063" i="5"/>
  <c r="F2045" i="5"/>
  <c r="C2078" i="5"/>
  <c r="B2092" i="5"/>
  <c r="E2068" i="5"/>
  <c r="F2068" i="5" s="1"/>
  <c r="C2079" i="5"/>
  <c r="C2057" i="5"/>
  <c r="F2059" i="5"/>
  <c r="C2059" i="5"/>
  <c r="D2067" i="5"/>
  <c r="A2091" i="5"/>
  <c r="F2050" i="5"/>
  <c r="C2050" i="5"/>
  <c r="F2042" i="5"/>
  <c r="C2042" i="5"/>
  <c r="C2055" i="5"/>
  <c r="F2071" i="5"/>
  <c r="C2071" i="5"/>
  <c r="F2049" i="5"/>
  <c r="C2049" i="5"/>
  <c r="F2058" i="5"/>
  <c r="C2058" i="5"/>
  <c r="F2086" i="5"/>
  <c r="C2086" i="5"/>
  <c r="F2056" i="5"/>
  <c r="C2056" i="5"/>
  <c r="C2054" i="5"/>
  <c r="F2046" i="5"/>
  <c r="C2051" i="5"/>
  <c r="B2105" i="5"/>
  <c r="E2081" i="5"/>
  <c r="A2120" i="5"/>
  <c r="D2096" i="5"/>
  <c r="A2125" i="5"/>
  <c r="D2101" i="5"/>
  <c r="A2134" i="5"/>
  <c r="D2110" i="5"/>
  <c r="E2079" i="5"/>
  <c r="F2079" i="5" s="1"/>
  <c r="B2103" i="5"/>
  <c r="A2108" i="5"/>
  <c r="D2084" i="5"/>
  <c r="F2077" i="5"/>
  <c r="B2125" i="5"/>
  <c r="E2101" i="5"/>
  <c r="D2080" i="5"/>
  <c r="A2104" i="5"/>
  <c r="A2136" i="5"/>
  <c r="D2112" i="5"/>
  <c r="A2123" i="5"/>
  <c r="D2099" i="5"/>
  <c r="A2107" i="5"/>
  <c r="D2083" i="5"/>
  <c r="E2110" i="5"/>
  <c r="B2134" i="5"/>
  <c r="B2118" i="5"/>
  <c r="E2094" i="5"/>
  <c r="A2124" i="5"/>
  <c r="D2100" i="5"/>
  <c r="B2112" i="5"/>
  <c r="E2088" i="5"/>
  <c r="F2088" i="5" s="1"/>
  <c r="F2065" i="5"/>
  <c r="E2073" i="5"/>
  <c r="B2097" i="5"/>
  <c r="E2091" i="5"/>
  <c r="B2115" i="5"/>
  <c r="B2119" i="5"/>
  <c r="E2095" i="5"/>
  <c r="E2104" i="5"/>
  <c r="B2128" i="5"/>
  <c r="B2099" i="5"/>
  <c r="E2075" i="5"/>
  <c r="F2075" i="5" s="1"/>
  <c r="A2113" i="5"/>
  <c r="D2089" i="5"/>
  <c r="C2089" i="5" s="1"/>
  <c r="B2124" i="5"/>
  <c r="E2100" i="5"/>
  <c r="B2106" i="5"/>
  <c r="E2082" i="5"/>
  <c r="B2096" i="5"/>
  <c r="E2072" i="5"/>
  <c r="C2072" i="5" s="1"/>
  <c r="F2057" i="5"/>
  <c r="A2119" i="5"/>
  <c r="D2095" i="5"/>
  <c r="E2098" i="5"/>
  <c r="B2122" i="5"/>
  <c r="D2121" i="5"/>
  <c r="A2145" i="5"/>
  <c r="D2092" i="5"/>
  <c r="A2116" i="5"/>
  <c r="A2126" i="5"/>
  <c r="D2102" i="5"/>
  <c r="B2113" i="5"/>
  <c r="E2089" i="5"/>
  <c r="E2135" i="5"/>
  <c r="B2159" i="5"/>
  <c r="A2090" i="5"/>
  <c r="D2066" i="5"/>
  <c r="E2109" i="5"/>
  <c r="B2133" i="5"/>
  <c r="B2107" i="5"/>
  <c r="E2083" i="5"/>
  <c r="A2098" i="5"/>
  <c r="D2074" i="5"/>
  <c r="D2103" i="5"/>
  <c r="A2127" i="5"/>
  <c r="B2108" i="5"/>
  <c r="E2084" i="5"/>
  <c r="E2093" i="5"/>
  <c r="B2117" i="5"/>
  <c r="A2105" i="5"/>
  <c r="D2081" i="5"/>
  <c r="B2102" i="5"/>
  <c r="E2078" i="5"/>
  <c r="F2078" i="5" s="1"/>
  <c r="A2111" i="5"/>
  <c r="D2087" i="5"/>
  <c r="A2106" i="5"/>
  <c r="D2082" i="5"/>
  <c r="B2114" i="5"/>
  <c r="E2090" i="5"/>
  <c r="D2109" i="5"/>
  <c r="A2133" i="5"/>
  <c r="C2068" i="5" l="1"/>
  <c r="C2088" i="5"/>
  <c r="D2093" i="5"/>
  <c r="C2093" i="5" s="1"/>
  <c r="A2117" i="5"/>
  <c r="C2084" i="5"/>
  <c r="C2067" i="5"/>
  <c r="F2067" i="5"/>
  <c r="F2080" i="5"/>
  <c r="C2080" i="5"/>
  <c r="F2066" i="5"/>
  <c r="C2066" i="5"/>
  <c r="F2087" i="5"/>
  <c r="C2087" i="5"/>
  <c r="F2095" i="5"/>
  <c r="C2095" i="5"/>
  <c r="F2081" i="5"/>
  <c r="C2081" i="5"/>
  <c r="B2116" i="5"/>
  <c r="E2092" i="5"/>
  <c r="F2092" i="5" s="1"/>
  <c r="F2093" i="5"/>
  <c r="C2083" i="5"/>
  <c r="F2110" i="5"/>
  <c r="C2110" i="5"/>
  <c r="F2109" i="5"/>
  <c r="C2109" i="5"/>
  <c r="C2082" i="5"/>
  <c r="A2118" i="5"/>
  <c r="D2094" i="5"/>
  <c r="C2094" i="5" s="1"/>
  <c r="F2074" i="5"/>
  <c r="C2074" i="5"/>
  <c r="F2100" i="5"/>
  <c r="C2100" i="5"/>
  <c r="C2112" i="5"/>
  <c r="F2069" i="5"/>
  <c r="F2073" i="5"/>
  <c r="C2073" i="5"/>
  <c r="A2115" i="5"/>
  <c r="D2091" i="5"/>
  <c r="F2072" i="5"/>
  <c r="F2101" i="5"/>
  <c r="C2101" i="5"/>
  <c r="C2075" i="5"/>
  <c r="A2143" i="5"/>
  <c r="D2119" i="5"/>
  <c r="E2099" i="5"/>
  <c r="F2099" i="5" s="1"/>
  <c r="B2123" i="5"/>
  <c r="A2158" i="5"/>
  <c r="D2134" i="5"/>
  <c r="E2117" i="5"/>
  <c r="B2141" i="5"/>
  <c r="E2133" i="5"/>
  <c r="B2157" i="5"/>
  <c r="A2140" i="5"/>
  <c r="D2116" i="5"/>
  <c r="B2120" i="5"/>
  <c r="E2096" i="5"/>
  <c r="F2096" i="5" s="1"/>
  <c r="A2160" i="5"/>
  <c r="D2136" i="5"/>
  <c r="B2138" i="5"/>
  <c r="E2114" i="5"/>
  <c r="B2131" i="5"/>
  <c r="E2107" i="5"/>
  <c r="E2128" i="5"/>
  <c r="B2152" i="5"/>
  <c r="A2148" i="5"/>
  <c r="D2124" i="5"/>
  <c r="A2150" i="5"/>
  <c r="D2126" i="5"/>
  <c r="D2104" i="5"/>
  <c r="A2128" i="5"/>
  <c r="A2149" i="5"/>
  <c r="D2125" i="5"/>
  <c r="C2125" i="5" s="1"/>
  <c r="A2130" i="5"/>
  <c r="D2106" i="5"/>
  <c r="B2132" i="5"/>
  <c r="E2108" i="5"/>
  <c r="A2114" i="5"/>
  <c r="D2090" i="5"/>
  <c r="D2145" i="5"/>
  <c r="A2169" i="5"/>
  <c r="E2115" i="5"/>
  <c r="B2139" i="5"/>
  <c r="E2134" i="5"/>
  <c r="B2158" i="5"/>
  <c r="A2144" i="5"/>
  <c r="D2120" i="5"/>
  <c r="B2126" i="5"/>
  <c r="E2102" i="5"/>
  <c r="C2102" i="5" s="1"/>
  <c r="B2137" i="5"/>
  <c r="E2113" i="5"/>
  <c r="A2147" i="5"/>
  <c r="D2123" i="5"/>
  <c r="D2127" i="5"/>
  <c r="A2151" i="5"/>
  <c r="E2159" i="5"/>
  <c r="B2183" i="5"/>
  <c r="B2148" i="5"/>
  <c r="E2124" i="5"/>
  <c r="B2149" i="5"/>
  <c r="E2125" i="5"/>
  <c r="A2132" i="5"/>
  <c r="D2108" i="5"/>
  <c r="D2133" i="5"/>
  <c r="A2157" i="5"/>
  <c r="B2136" i="5"/>
  <c r="E2112" i="5"/>
  <c r="F2112" i="5" s="1"/>
  <c r="F2102" i="5"/>
  <c r="B2130" i="5"/>
  <c r="E2106" i="5"/>
  <c r="B2142" i="5"/>
  <c r="E2118" i="5"/>
  <c r="A2135" i="5"/>
  <c r="D2111" i="5"/>
  <c r="F2103" i="5"/>
  <c r="E2122" i="5"/>
  <c r="B2146" i="5"/>
  <c r="F2089" i="5"/>
  <c r="E2097" i="5"/>
  <c r="B2121" i="5"/>
  <c r="F2083" i="5"/>
  <c r="E2105" i="5"/>
  <c r="B2129" i="5"/>
  <c r="E2103" i="5"/>
  <c r="C2103" i="5" s="1"/>
  <c r="B2127" i="5"/>
  <c r="A2129" i="5"/>
  <c r="D2105" i="5"/>
  <c r="A2122" i="5"/>
  <c r="D2098" i="5"/>
  <c r="F2082" i="5"/>
  <c r="B2143" i="5"/>
  <c r="E2119" i="5"/>
  <c r="A2137" i="5"/>
  <c r="D2113" i="5"/>
  <c r="A2131" i="5"/>
  <c r="D2107" i="5"/>
  <c r="F2084" i="5"/>
  <c r="C2124" i="5" l="1"/>
  <c r="F2097" i="5"/>
  <c r="C2097" i="5"/>
  <c r="B2140" i="5"/>
  <c r="E2116" i="5"/>
  <c r="F2116" i="5" s="1"/>
  <c r="D2118" i="5"/>
  <c r="C2118" i="5" s="1"/>
  <c r="A2142" i="5"/>
  <c r="C2099" i="5"/>
  <c r="C2127" i="5"/>
  <c r="F2098" i="5"/>
  <c r="C2098" i="5"/>
  <c r="F2108" i="5"/>
  <c r="C2108" i="5"/>
  <c r="F2107" i="5"/>
  <c r="C2107" i="5"/>
  <c r="F2111" i="5"/>
  <c r="C2111" i="5"/>
  <c r="C2091" i="5"/>
  <c r="F2091" i="5"/>
  <c r="F2104" i="5"/>
  <c r="C2104" i="5"/>
  <c r="F2090" i="5"/>
  <c r="C2090" i="5"/>
  <c r="C2116" i="5"/>
  <c r="C2092" i="5"/>
  <c r="A2141" i="5"/>
  <c r="D2117" i="5"/>
  <c r="C2117" i="5" s="1"/>
  <c r="C2105" i="5"/>
  <c r="F2113" i="5"/>
  <c r="C2113" i="5"/>
  <c r="C2119" i="5"/>
  <c r="F2094" i="5"/>
  <c r="C2106" i="5"/>
  <c r="F2134" i="5"/>
  <c r="C2134" i="5"/>
  <c r="D2115" i="5"/>
  <c r="C2115" i="5" s="1"/>
  <c r="A2139" i="5"/>
  <c r="F2133" i="5"/>
  <c r="C2133" i="5"/>
  <c r="C2096" i="5"/>
  <c r="A2184" i="5"/>
  <c r="D2160" i="5"/>
  <c r="E2129" i="5"/>
  <c r="B2153" i="5"/>
  <c r="B2144" i="5"/>
  <c r="E2120" i="5"/>
  <c r="F2120" i="5" s="1"/>
  <c r="B2172" i="5"/>
  <c r="E2148" i="5"/>
  <c r="A2138" i="5"/>
  <c r="D2114" i="5"/>
  <c r="B2154" i="5"/>
  <c r="E2130" i="5"/>
  <c r="A2172" i="5"/>
  <c r="D2148" i="5"/>
  <c r="C2148" i="5" s="1"/>
  <c r="A2164" i="5"/>
  <c r="D2140" i="5"/>
  <c r="A2173" i="5"/>
  <c r="D2149" i="5"/>
  <c r="A2174" i="5"/>
  <c r="D2150" i="5"/>
  <c r="B2207" i="5"/>
  <c r="E2183" i="5"/>
  <c r="B2150" i="5"/>
  <c r="E2126" i="5"/>
  <c r="F2126" i="5" s="1"/>
  <c r="B2156" i="5"/>
  <c r="E2132" i="5"/>
  <c r="E2152" i="5"/>
  <c r="B2176" i="5"/>
  <c r="E2157" i="5"/>
  <c r="B2181" i="5"/>
  <c r="F2119" i="5"/>
  <c r="E2139" i="5"/>
  <c r="B2163" i="5"/>
  <c r="B2162" i="5"/>
  <c r="E2138" i="5"/>
  <c r="A2159" i="5"/>
  <c r="D2135" i="5"/>
  <c r="E2123" i="5"/>
  <c r="F2123" i="5" s="1"/>
  <c r="B2147" i="5"/>
  <c r="B2161" i="5"/>
  <c r="E2137" i="5"/>
  <c r="F2106" i="5"/>
  <c r="A2167" i="5"/>
  <c r="D2143" i="5"/>
  <c r="D2128" i="5"/>
  <c r="A2152" i="5"/>
  <c r="B2173" i="5"/>
  <c r="E2149" i="5"/>
  <c r="B2160" i="5"/>
  <c r="E2136" i="5"/>
  <c r="F2136" i="5" s="1"/>
  <c r="D2151" i="5"/>
  <c r="A2175" i="5"/>
  <c r="A2168" i="5"/>
  <c r="D2144" i="5"/>
  <c r="A2154" i="5"/>
  <c r="D2130" i="5"/>
  <c r="E2141" i="5"/>
  <c r="B2165" i="5"/>
  <c r="B2166" i="5"/>
  <c r="E2142" i="5"/>
  <c r="F2124" i="5"/>
  <c r="B2167" i="5"/>
  <c r="E2143" i="5"/>
  <c r="D2122" i="5"/>
  <c r="A2146" i="5"/>
  <c r="E2146" i="5"/>
  <c r="B2170" i="5"/>
  <c r="D2157" i="5"/>
  <c r="A2181" i="5"/>
  <c r="E2158" i="5"/>
  <c r="B2182" i="5"/>
  <c r="B2155" i="5"/>
  <c r="E2131" i="5"/>
  <c r="A2153" i="5"/>
  <c r="D2129" i="5"/>
  <c r="A2155" i="5"/>
  <c r="D2131" i="5"/>
  <c r="E2127" i="5"/>
  <c r="F2127" i="5" s="1"/>
  <c r="B2151" i="5"/>
  <c r="A2156" i="5"/>
  <c r="D2132" i="5"/>
  <c r="A2171" i="5"/>
  <c r="D2147" i="5"/>
  <c r="D2169" i="5"/>
  <c r="A2193" i="5"/>
  <c r="D2158" i="5"/>
  <c r="C2158" i="5" s="1"/>
  <c r="A2182" i="5"/>
  <c r="A2161" i="5"/>
  <c r="D2137" i="5"/>
  <c r="E2121" i="5"/>
  <c r="B2145" i="5"/>
  <c r="F2105" i="5"/>
  <c r="F2125" i="5"/>
  <c r="C2120" i="5" l="1"/>
  <c r="C2136" i="5"/>
  <c r="C2123" i="5"/>
  <c r="C2137" i="5"/>
  <c r="C2131" i="5"/>
  <c r="D2139" i="5"/>
  <c r="A2163" i="5"/>
  <c r="F2114" i="5"/>
  <c r="C2114" i="5"/>
  <c r="F2117" i="5"/>
  <c r="F2115" i="5"/>
  <c r="A2166" i="5"/>
  <c r="D2142" i="5"/>
  <c r="C2142" i="5" s="1"/>
  <c r="F2132" i="5"/>
  <c r="C2132" i="5"/>
  <c r="C2149" i="5"/>
  <c r="E2140" i="5"/>
  <c r="F2140" i="5" s="1"/>
  <c r="B2164" i="5"/>
  <c r="F2143" i="5"/>
  <c r="C2143" i="5"/>
  <c r="F2122" i="5"/>
  <c r="C2122" i="5"/>
  <c r="F2141" i="5"/>
  <c r="F2135" i="5"/>
  <c r="C2135" i="5"/>
  <c r="C2126" i="5"/>
  <c r="F2128" i="5"/>
  <c r="C2128" i="5"/>
  <c r="F2129" i="5"/>
  <c r="C2129" i="5"/>
  <c r="D2141" i="5"/>
  <c r="C2141" i="5" s="1"/>
  <c r="A2165" i="5"/>
  <c r="F2142" i="5"/>
  <c r="F2121" i="5"/>
  <c r="C2121" i="5"/>
  <c r="C2157" i="5"/>
  <c r="F2130" i="5"/>
  <c r="C2130" i="5"/>
  <c r="F2118" i="5"/>
  <c r="B2179" i="5"/>
  <c r="E2155" i="5"/>
  <c r="F2149" i="5"/>
  <c r="A2162" i="5"/>
  <c r="D2138" i="5"/>
  <c r="E2151" i="5"/>
  <c r="C2151" i="5" s="1"/>
  <c r="B2175" i="5"/>
  <c r="A2185" i="5"/>
  <c r="D2161" i="5"/>
  <c r="D2181" i="5"/>
  <c r="A2205" i="5"/>
  <c r="A2206" i="5"/>
  <c r="D2182" i="5"/>
  <c r="A2179" i="5"/>
  <c r="D2155" i="5"/>
  <c r="B2197" i="5"/>
  <c r="E2173" i="5"/>
  <c r="A2183" i="5"/>
  <c r="D2159" i="5"/>
  <c r="A2197" i="5"/>
  <c r="D2173" i="5"/>
  <c r="B2168" i="5"/>
  <c r="E2144" i="5"/>
  <c r="C2144" i="5" s="1"/>
  <c r="B2191" i="5"/>
  <c r="E2167" i="5"/>
  <c r="B2171" i="5"/>
  <c r="E2147" i="5"/>
  <c r="C2147" i="5" s="1"/>
  <c r="E2176" i="5"/>
  <c r="B2200" i="5"/>
  <c r="F2157" i="5"/>
  <c r="A2188" i="5"/>
  <c r="D2164" i="5"/>
  <c r="B2178" i="5"/>
  <c r="E2154" i="5"/>
  <c r="B2185" i="5"/>
  <c r="E2161" i="5"/>
  <c r="B2190" i="5"/>
  <c r="E2166" i="5"/>
  <c r="B2189" i="5"/>
  <c r="E2165" i="5"/>
  <c r="D2193" i="5"/>
  <c r="A2217" i="5"/>
  <c r="A2177" i="5"/>
  <c r="D2153" i="5"/>
  <c r="D2146" i="5"/>
  <c r="A2170" i="5"/>
  <c r="A2192" i="5"/>
  <c r="D2168" i="5"/>
  <c r="B2186" i="5"/>
  <c r="E2162" i="5"/>
  <c r="B2174" i="5"/>
  <c r="E2150" i="5"/>
  <c r="F2150" i="5" s="1"/>
  <c r="F2148" i="5"/>
  <c r="B2184" i="5"/>
  <c r="E2160" i="5"/>
  <c r="F2160" i="5" s="1"/>
  <c r="A2198" i="5"/>
  <c r="D2174" i="5"/>
  <c r="E2145" i="5"/>
  <c r="B2169" i="5"/>
  <c r="A2180" i="5"/>
  <c r="D2156" i="5"/>
  <c r="E2182" i="5"/>
  <c r="B2206" i="5"/>
  <c r="E2181" i="5"/>
  <c r="B2205" i="5"/>
  <c r="F2137" i="5"/>
  <c r="B2196" i="5"/>
  <c r="E2172" i="5"/>
  <c r="F2158" i="5"/>
  <c r="E2170" i="5"/>
  <c r="B2194" i="5"/>
  <c r="A2178" i="5"/>
  <c r="D2154" i="5"/>
  <c r="D2152" i="5"/>
  <c r="A2176" i="5"/>
  <c r="B2180" i="5"/>
  <c r="E2156" i="5"/>
  <c r="E2153" i="5"/>
  <c r="B2177" i="5"/>
  <c r="D2175" i="5"/>
  <c r="A2199" i="5"/>
  <c r="A2191" i="5"/>
  <c r="D2167" i="5"/>
  <c r="E2163" i="5"/>
  <c r="B2187" i="5"/>
  <c r="A2196" i="5"/>
  <c r="D2172" i="5"/>
  <c r="A2195" i="5"/>
  <c r="D2171" i="5"/>
  <c r="F2131" i="5"/>
  <c r="F2147" i="5"/>
  <c r="F2151" i="5"/>
  <c r="B2231" i="5"/>
  <c r="E2207" i="5"/>
  <c r="A2208" i="5"/>
  <c r="D2184" i="5"/>
  <c r="F2144" i="5" l="1"/>
  <c r="C2172" i="5"/>
  <c r="C2160" i="5"/>
  <c r="F2173" i="5"/>
  <c r="C2173" i="5"/>
  <c r="A2190" i="5"/>
  <c r="D2166" i="5"/>
  <c r="C2166" i="5" s="1"/>
  <c r="F2166" i="5"/>
  <c r="C2175" i="5"/>
  <c r="C2168" i="5"/>
  <c r="F2155" i="5"/>
  <c r="C2155" i="5"/>
  <c r="F2138" i="5"/>
  <c r="C2138" i="5"/>
  <c r="B2188" i="5"/>
  <c r="E2164" i="5"/>
  <c r="F2164" i="5" s="1"/>
  <c r="A2189" i="5"/>
  <c r="D2165" i="5"/>
  <c r="C2165" i="5" s="1"/>
  <c r="F2154" i="5"/>
  <c r="C2154" i="5"/>
  <c r="F2146" i="5"/>
  <c r="C2146" i="5"/>
  <c r="C2140" i="5"/>
  <c r="C2150" i="5"/>
  <c r="F2161" i="5"/>
  <c r="C2161" i="5"/>
  <c r="F2167" i="5"/>
  <c r="C2167" i="5"/>
  <c r="F2152" i="5"/>
  <c r="C2152" i="5"/>
  <c r="C2171" i="5"/>
  <c r="F2145" i="5"/>
  <c r="C2145" i="5"/>
  <c r="C2182" i="5"/>
  <c r="F2153" i="5"/>
  <c r="C2153" i="5"/>
  <c r="A2187" i="5"/>
  <c r="D2163" i="5"/>
  <c r="C2163" i="5" s="1"/>
  <c r="F2159" i="5"/>
  <c r="C2159" i="5"/>
  <c r="C2156" i="5"/>
  <c r="F2181" i="5"/>
  <c r="C2181" i="5"/>
  <c r="C2139" i="5"/>
  <c r="F2139" i="5"/>
  <c r="B2213" i="5"/>
  <c r="E2189" i="5"/>
  <c r="D2199" i="5"/>
  <c r="A2223" i="5"/>
  <c r="A2207" i="5"/>
  <c r="D2183" i="5"/>
  <c r="F2175" i="5"/>
  <c r="A2202" i="5"/>
  <c r="D2178" i="5"/>
  <c r="A2204" i="5"/>
  <c r="D2180" i="5"/>
  <c r="B2214" i="5"/>
  <c r="E2190" i="5"/>
  <c r="E2175" i="5"/>
  <c r="B2199" i="5"/>
  <c r="E2206" i="5"/>
  <c r="B2230" i="5"/>
  <c r="A2209" i="5"/>
  <c r="D2185" i="5"/>
  <c r="A2215" i="5"/>
  <c r="D2191" i="5"/>
  <c r="F2156" i="5"/>
  <c r="B2210" i="5"/>
  <c r="E2186" i="5"/>
  <c r="E2200" i="5"/>
  <c r="B2224" i="5"/>
  <c r="E2194" i="5"/>
  <c r="B2218" i="5"/>
  <c r="E2169" i="5"/>
  <c r="B2193" i="5"/>
  <c r="A2216" i="5"/>
  <c r="D2192" i="5"/>
  <c r="B2221" i="5"/>
  <c r="E2197" i="5"/>
  <c r="E2231" i="5"/>
  <c r="B2255" i="5"/>
  <c r="E2205" i="5"/>
  <c r="B2229" i="5"/>
  <c r="A2219" i="5"/>
  <c r="D2195" i="5"/>
  <c r="A2203" i="5"/>
  <c r="D2179" i="5"/>
  <c r="A2186" i="5"/>
  <c r="D2162" i="5"/>
  <c r="A2212" i="5"/>
  <c r="D2188" i="5"/>
  <c r="B2209" i="5"/>
  <c r="E2185" i="5"/>
  <c r="F2182" i="5"/>
  <c r="D2217" i="5"/>
  <c r="A2241" i="5"/>
  <c r="B2192" i="5"/>
  <c r="E2168" i="5"/>
  <c r="F2168" i="5" s="1"/>
  <c r="B2204" i="5"/>
  <c r="E2180" i="5"/>
  <c r="D2176" i="5"/>
  <c r="A2200" i="5"/>
  <c r="B2198" i="5"/>
  <c r="E2174" i="5"/>
  <c r="C2174" i="5" s="1"/>
  <c r="A2221" i="5"/>
  <c r="D2197" i="5"/>
  <c r="A2232" i="5"/>
  <c r="D2208" i="5"/>
  <c r="F2172" i="5"/>
  <c r="E2177" i="5"/>
  <c r="B2201" i="5"/>
  <c r="B2220" i="5"/>
  <c r="E2196" i="5"/>
  <c r="A2201" i="5"/>
  <c r="D2177" i="5"/>
  <c r="B2215" i="5"/>
  <c r="E2191" i="5"/>
  <c r="D2206" i="5"/>
  <c r="A2230" i="5"/>
  <c r="E2187" i="5"/>
  <c r="B2211" i="5"/>
  <c r="A2194" i="5"/>
  <c r="D2170" i="5"/>
  <c r="E2171" i="5"/>
  <c r="F2171" i="5" s="1"/>
  <c r="B2195" i="5"/>
  <c r="A2222" i="5"/>
  <c r="D2198" i="5"/>
  <c r="A2220" i="5"/>
  <c r="D2196" i="5"/>
  <c r="B2208" i="5"/>
  <c r="E2184" i="5"/>
  <c r="F2184" i="5" s="1"/>
  <c r="B2202" i="5"/>
  <c r="E2178" i="5"/>
  <c r="D2205" i="5"/>
  <c r="A2229" i="5"/>
  <c r="B2203" i="5"/>
  <c r="E2179" i="5"/>
  <c r="C2185" i="5" l="1"/>
  <c r="C2164" i="5"/>
  <c r="F2178" i="5"/>
  <c r="C2178" i="5"/>
  <c r="F2163" i="5"/>
  <c r="F2205" i="5"/>
  <c r="C2205" i="5"/>
  <c r="C2192" i="5"/>
  <c r="F2165" i="5"/>
  <c r="F2162" i="5"/>
  <c r="C2162" i="5"/>
  <c r="C2179" i="5"/>
  <c r="D2187" i="5"/>
  <c r="A2211" i="5"/>
  <c r="A2214" i="5"/>
  <c r="D2190" i="5"/>
  <c r="C2190" i="5" s="1"/>
  <c r="F2174" i="5"/>
  <c r="C2184" i="5"/>
  <c r="F2177" i="5"/>
  <c r="C2177" i="5"/>
  <c r="F2183" i="5"/>
  <c r="C2183" i="5"/>
  <c r="C2196" i="5"/>
  <c r="C2206" i="5"/>
  <c r="C2197" i="5"/>
  <c r="F2180" i="5"/>
  <c r="C2180" i="5"/>
  <c r="E2188" i="5"/>
  <c r="F2188" i="5" s="1"/>
  <c r="B2212" i="5"/>
  <c r="F2176" i="5"/>
  <c r="C2176" i="5"/>
  <c r="F2170" i="5"/>
  <c r="C2170" i="5"/>
  <c r="D2189" i="5"/>
  <c r="C2189" i="5" s="1"/>
  <c r="A2213" i="5"/>
  <c r="F2169" i="5"/>
  <c r="C2169" i="5"/>
  <c r="F2191" i="5"/>
  <c r="C2191" i="5"/>
  <c r="E2195" i="5"/>
  <c r="F2195" i="5" s="1"/>
  <c r="B2219" i="5"/>
  <c r="B2244" i="5"/>
  <c r="E2220" i="5"/>
  <c r="A2224" i="5"/>
  <c r="D2200" i="5"/>
  <c r="E2229" i="5"/>
  <c r="B2253" i="5"/>
  <c r="A2239" i="5"/>
  <c r="D2215" i="5"/>
  <c r="A2218" i="5"/>
  <c r="D2194" i="5"/>
  <c r="E2255" i="5"/>
  <c r="B2279" i="5"/>
  <c r="A2233" i="5"/>
  <c r="D2209" i="5"/>
  <c r="E2193" i="5"/>
  <c r="B2217" i="5"/>
  <c r="D2229" i="5"/>
  <c r="A2253" i="5"/>
  <c r="B2222" i="5"/>
  <c r="E2198" i="5"/>
  <c r="F2198" i="5" s="1"/>
  <c r="A2243" i="5"/>
  <c r="D2219" i="5"/>
  <c r="A2226" i="5"/>
  <c r="D2202" i="5"/>
  <c r="B2226" i="5"/>
  <c r="E2202" i="5"/>
  <c r="B2232" i="5"/>
  <c r="E2208" i="5"/>
  <c r="F2208" i="5" s="1"/>
  <c r="A2231" i="5"/>
  <c r="D2207" i="5"/>
  <c r="B2234" i="5"/>
  <c r="E2210" i="5"/>
  <c r="B2227" i="5"/>
  <c r="E2203" i="5"/>
  <c r="E2218" i="5"/>
  <c r="B2242" i="5"/>
  <c r="B2225" i="5"/>
  <c r="E2201" i="5"/>
  <c r="B2228" i="5"/>
  <c r="E2204" i="5"/>
  <c r="F2196" i="5"/>
  <c r="D2230" i="5"/>
  <c r="A2254" i="5"/>
  <c r="A2256" i="5"/>
  <c r="D2232" i="5"/>
  <c r="B2216" i="5"/>
  <c r="E2192" i="5"/>
  <c r="B2245" i="5"/>
  <c r="E2221" i="5"/>
  <c r="E2199" i="5"/>
  <c r="C2199" i="5" s="1"/>
  <c r="B2223" i="5"/>
  <c r="D2223" i="5"/>
  <c r="A2247" i="5"/>
  <c r="F2185" i="5"/>
  <c r="E2211" i="5"/>
  <c r="B2235" i="5"/>
  <c r="A2244" i="5"/>
  <c r="D2220" i="5"/>
  <c r="F2206" i="5"/>
  <c r="D2241" i="5"/>
  <c r="A2265" i="5"/>
  <c r="A2210" i="5"/>
  <c r="D2186" i="5"/>
  <c r="E2224" i="5"/>
  <c r="B2248" i="5"/>
  <c r="F2199" i="5"/>
  <c r="A2225" i="5"/>
  <c r="D2201" i="5"/>
  <c r="B2233" i="5"/>
  <c r="E2209" i="5"/>
  <c r="A2228" i="5"/>
  <c r="D2204" i="5"/>
  <c r="A2245" i="5"/>
  <c r="D2221" i="5"/>
  <c r="C2221" i="5" s="1"/>
  <c r="A2240" i="5"/>
  <c r="D2216" i="5"/>
  <c r="D2212" i="5"/>
  <c r="A2236" i="5"/>
  <c r="E2230" i="5"/>
  <c r="B2254" i="5"/>
  <c r="F2179" i="5"/>
  <c r="A2246" i="5"/>
  <c r="D2222" i="5"/>
  <c r="B2239" i="5"/>
  <c r="E2215" i="5"/>
  <c r="F2197" i="5"/>
  <c r="A2227" i="5"/>
  <c r="D2203" i="5"/>
  <c r="F2192" i="5"/>
  <c r="B2238" i="5"/>
  <c r="E2214" i="5"/>
  <c r="E2213" i="5"/>
  <c r="B2237" i="5"/>
  <c r="C2208" i="5" l="1"/>
  <c r="C2198" i="5"/>
  <c r="C2230" i="5"/>
  <c r="F2211" i="5"/>
  <c r="F2207" i="5"/>
  <c r="C2207" i="5"/>
  <c r="F2204" i="5"/>
  <c r="C2204" i="5"/>
  <c r="A2237" i="5"/>
  <c r="D2213" i="5"/>
  <c r="C2213" i="5" s="1"/>
  <c r="C2195" i="5"/>
  <c r="D2214" i="5"/>
  <c r="C2214" i="5" s="1"/>
  <c r="A2238" i="5"/>
  <c r="C2188" i="5"/>
  <c r="F2215" i="5"/>
  <c r="C2215" i="5"/>
  <c r="F2190" i="5"/>
  <c r="F2193" i="5"/>
  <c r="C2193" i="5"/>
  <c r="F2189" i="5"/>
  <c r="F2194" i="5"/>
  <c r="C2194" i="5"/>
  <c r="D2211" i="5"/>
  <c r="C2211" i="5" s="1"/>
  <c r="A2235" i="5"/>
  <c r="C2201" i="5"/>
  <c r="C2202" i="5"/>
  <c r="F2203" i="5"/>
  <c r="C2203" i="5"/>
  <c r="E2212" i="5"/>
  <c r="F2212" i="5" s="1"/>
  <c r="B2236" i="5"/>
  <c r="F2186" i="5"/>
  <c r="C2186" i="5"/>
  <c r="F2229" i="5"/>
  <c r="C2229" i="5"/>
  <c r="C2187" i="5"/>
  <c r="F2187" i="5"/>
  <c r="F2220" i="5"/>
  <c r="C2220" i="5"/>
  <c r="C2209" i="5"/>
  <c r="F2200" i="5"/>
  <c r="C2200" i="5"/>
  <c r="E2254" i="5"/>
  <c r="B2278" i="5"/>
  <c r="A2249" i="5"/>
  <c r="D2225" i="5"/>
  <c r="E2253" i="5"/>
  <c r="B2277" i="5"/>
  <c r="A2264" i="5"/>
  <c r="D2240" i="5"/>
  <c r="E2248" i="5"/>
  <c r="B2272" i="5"/>
  <c r="E2235" i="5"/>
  <c r="B2259" i="5"/>
  <c r="B2240" i="5"/>
  <c r="E2216" i="5"/>
  <c r="C2216" i="5" s="1"/>
  <c r="F2202" i="5"/>
  <c r="A2242" i="5"/>
  <c r="D2218" i="5"/>
  <c r="A2260" i="5"/>
  <c r="D2236" i="5"/>
  <c r="E2217" i="5"/>
  <c r="B2241" i="5"/>
  <c r="A2251" i="5"/>
  <c r="D2227" i="5"/>
  <c r="F2221" i="5"/>
  <c r="A2250" i="5"/>
  <c r="D2226" i="5"/>
  <c r="F2209" i="5"/>
  <c r="F2201" i="5"/>
  <c r="A2268" i="5"/>
  <c r="D2244" i="5"/>
  <c r="B2269" i="5"/>
  <c r="E2245" i="5"/>
  <c r="E2242" i="5"/>
  <c r="B2266" i="5"/>
  <c r="A2263" i="5"/>
  <c r="D2239" i="5"/>
  <c r="B2251" i="5"/>
  <c r="E2227" i="5"/>
  <c r="D2247" i="5"/>
  <c r="A2271" i="5"/>
  <c r="D2254" i="5"/>
  <c r="A2278" i="5"/>
  <c r="A2267" i="5"/>
  <c r="D2243" i="5"/>
  <c r="A2270" i="5"/>
  <c r="D2246" i="5"/>
  <c r="F2230" i="5"/>
  <c r="B2258" i="5"/>
  <c r="E2234" i="5"/>
  <c r="B2268" i="5"/>
  <c r="E2244" i="5"/>
  <c r="E2225" i="5"/>
  <c r="B2249" i="5"/>
  <c r="B2256" i="5"/>
  <c r="E2232" i="5"/>
  <c r="F2232" i="5" s="1"/>
  <c r="B2250" i="5"/>
  <c r="E2226" i="5"/>
  <c r="B2263" i="5"/>
  <c r="E2239" i="5"/>
  <c r="A2280" i="5"/>
  <c r="D2256" i="5"/>
  <c r="B2303" i="5"/>
  <c r="E2279" i="5"/>
  <c r="E2219" i="5"/>
  <c r="C2219" i="5" s="1"/>
  <c r="B2243" i="5"/>
  <c r="B2252" i="5"/>
  <c r="E2228" i="5"/>
  <c r="B2246" i="5"/>
  <c r="E2222" i="5"/>
  <c r="F2222" i="5" s="1"/>
  <c r="B2262" i="5"/>
  <c r="E2238" i="5"/>
  <c r="B2257" i="5"/>
  <c r="E2233" i="5"/>
  <c r="D2253" i="5"/>
  <c r="A2277" i="5"/>
  <c r="F2216" i="5"/>
  <c r="A2269" i="5"/>
  <c r="D2245" i="5"/>
  <c r="C2245" i="5" s="1"/>
  <c r="A2257" i="5"/>
  <c r="D2233" i="5"/>
  <c r="D2224" i="5"/>
  <c r="A2248" i="5"/>
  <c r="B2261" i="5"/>
  <c r="E2237" i="5"/>
  <c r="A2234" i="5"/>
  <c r="D2210" i="5"/>
  <c r="E2223" i="5"/>
  <c r="F2223" i="5" s="1"/>
  <c r="B2247" i="5"/>
  <c r="A2252" i="5"/>
  <c r="D2228" i="5"/>
  <c r="D2265" i="5"/>
  <c r="A2289" i="5"/>
  <c r="A2255" i="5"/>
  <c r="D2231" i="5"/>
  <c r="C2212" i="5" l="1"/>
  <c r="F2214" i="5"/>
  <c r="C2223" i="5"/>
  <c r="F2210" i="5"/>
  <c r="C2210" i="5"/>
  <c r="D2237" i="5"/>
  <c r="C2237" i="5" s="1"/>
  <c r="A2261" i="5"/>
  <c r="C2243" i="5"/>
  <c r="C2253" i="5"/>
  <c r="F2244" i="5"/>
  <c r="C2244" i="5"/>
  <c r="F2217" i="5"/>
  <c r="C2217" i="5"/>
  <c r="C2222" i="5"/>
  <c r="F2227" i="5"/>
  <c r="C2227" i="5"/>
  <c r="E2236" i="5"/>
  <c r="F2236" i="5" s="1"/>
  <c r="B2260" i="5"/>
  <c r="F2213" i="5"/>
  <c r="F2237" i="5"/>
  <c r="F2231" i="5"/>
  <c r="C2231" i="5"/>
  <c r="C2256" i="5"/>
  <c r="F2254" i="5"/>
  <c r="C2254" i="5"/>
  <c r="F2224" i="5"/>
  <c r="C2224" i="5"/>
  <c r="A2262" i="5"/>
  <c r="D2238" i="5"/>
  <c r="C2238" i="5" s="1"/>
  <c r="F2233" i="5"/>
  <c r="C2233" i="5"/>
  <c r="F2238" i="5"/>
  <c r="F2218" i="5"/>
  <c r="C2218" i="5"/>
  <c r="A2259" i="5"/>
  <c r="D2235" i="5"/>
  <c r="C2235" i="5" s="1"/>
  <c r="C2232" i="5"/>
  <c r="F2225" i="5"/>
  <c r="C2225" i="5"/>
  <c r="F2228" i="5"/>
  <c r="C2228" i="5"/>
  <c r="F2219" i="5"/>
  <c r="C2246" i="5"/>
  <c r="C2239" i="5"/>
  <c r="C2226" i="5"/>
  <c r="A2302" i="5"/>
  <c r="D2278" i="5"/>
  <c r="E2259" i="5"/>
  <c r="B2283" i="5"/>
  <c r="E2241" i="5"/>
  <c r="B2265" i="5"/>
  <c r="F2240" i="5"/>
  <c r="F2245" i="5"/>
  <c r="B2276" i="5"/>
  <c r="E2252" i="5"/>
  <c r="B2274" i="5"/>
  <c r="E2250" i="5"/>
  <c r="A2288" i="5"/>
  <c r="D2264" i="5"/>
  <c r="A2281" i="5"/>
  <c r="D2257" i="5"/>
  <c r="B2286" i="5"/>
  <c r="E2262" i="5"/>
  <c r="A2304" i="5"/>
  <c r="D2280" i="5"/>
  <c r="A2275" i="5"/>
  <c r="D2251" i="5"/>
  <c r="A2276" i="5"/>
  <c r="D2252" i="5"/>
  <c r="B2287" i="5"/>
  <c r="E2263" i="5"/>
  <c r="B2282" i="5"/>
  <c r="E2258" i="5"/>
  <c r="A2292" i="5"/>
  <c r="D2268" i="5"/>
  <c r="E2247" i="5"/>
  <c r="F2247" i="5" s="1"/>
  <c r="B2271" i="5"/>
  <c r="A2293" i="5"/>
  <c r="D2269" i="5"/>
  <c r="D2260" i="5"/>
  <c r="A2284" i="5"/>
  <c r="E2277" i="5"/>
  <c r="B2301" i="5"/>
  <c r="D2289" i="5"/>
  <c r="A2313" i="5"/>
  <c r="A2258" i="5"/>
  <c r="D2234" i="5"/>
  <c r="F2239" i="5"/>
  <c r="D2242" i="5"/>
  <c r="A2266" i="5"/>
  <c r="F2253" i="5"/>
  <c r="A2287" i="5"/>
  <c r="D2263" i="5"/>
  <c r="F2226" i="5"/>
  <c r="A2273" i="5"/>
  <c r="D2249" i="5"/>
  <c r="C2249" i="5" s="1"/>
  <c r="B2293" i="5"/>
  <c r="E2269" i="5"/>
  <c r="D2271" i="5"/>
  <c r="A2295" i="5"/>
  <c r="D2248" i="5"/>
  <c r="A2272" i="5"/>
  <c r="B2327" i="5"/>
  <c r="E2303" i="5"/>
  <c r="E2266" i="5"/>
  <c r="B2290" i="5"/>
  <c r="A2274" i="5"/>
  <c r="D2250" i="5"/>
  <c r="E2278" i="5"/>
  <c r="B2302" i="5"/>
  <c r="E2272" i="5"/>
  <c r="B2296" i="5"/>
  <c r="B2270" i="5"/>
  <c r="E2246" i="5"/>
  <c r="F2246" i="5" s="1"/>
  <c r="E2243" i="5"/>
  <c r="F2243" i="5" s="1"/>
  <c r="B2267" i="5"/>
  <c r="B2280" i="5"/>
  <c r="E2256" i="5"/>
  <c r="F2256" i="5" s="1"/>
  <c r="A2294" i="5"/>
  <c r="D2270" i="5"/>
  <c r="B2275" i="5"/>
  <c r="E2251" i="5"/>
  <c r="D2277" i="5"/>
  <c r="A2301" i="5"/>
  <c r="E2249" i="5"/>
  <c r="B2273" i="5"/>
  <c r="B2285" i="5"/>
  <c r="E2261" i="5"/>
  <c r="A2279" i="5"/>
  <c r="D2255" i="5"/>
  <c r="B2281" i="5"/>
  <c r="E2257" i="5"/>
  <c r="B2292" i="5"/>
  <c r="E2268" i="5"/>
  <c r="A2291" i="5"/>
  <c r="D2267" i="5"/>
  <c r="B2264" i="5"/>
  <c r="E2240" i="5"/>
  <c r="C2240" i="5" s="1"/>
  <c r="C2278" i="5" l="1"/>
  <c r="C2263" i="5"/>
  <c r="C2251" i="5"/>
  <c r="F2269" i="5"/>
  <c r="C2269" i="5"/>
  <c r="C2247" i="5"/>
  <c r="E2260" i="5"/>
  <c r="B2284" i="5"/>
  <c r="D2261" i="5"/>
  <c r="C2261" i="5" s="1"/>
  <c r="A2285" i="5"/>
  <c r="F2252" i="5"/>
  <c r="C2252" i="5"/>
  <c r="F2250" i="5"/>
  <c r="C2250" i="5"/>
  <c r="F2257" i="5"/>
  <c r="C2257" i="5"/>
  <c r="F2235" i="5"/>
  <c r="F2277" i="5"/>
  <c r="C2277" i="5"/>
  <c r="C2268" i="5"/>
  <c r="F2260" i="5"/>
  <c r="C2260" i="5"/>
  <c r="F2241" i="5"/>
  <c r="C2241" i="5"/>
  <c r="C2236" i="5"/>
  <c r="F2234" i="5"/>
  <c r="C2234" i="5"/>
  <c r="A2283" i="5"/>
  <c r="D2259" i="5"/>
  <c r="F2255" i="5"/>
  <c r="C2255" i="5"/>
  <c r="D2262" i="5"/>
  <c r="C2262" i="5" s="1"/>
  <c r="A2286" i="5"/>
  <c r="F2248" i="5"/>
  <c r="C2248" i="5"/>
  <c r="F2242" i="5"/>
  <c r="C2242" i="5"/>
  <c r="E2265" i="5"/>
  <c r="B2289" i="5"/>
  <c r="B2316" i="5"/>
  <c r="E2292" i="5"/>
  <c r="E2273" i="5"/>
  <c r="B2297" i="5"/>
  <c r="B2351" i="5"/>
  <c r="E2327" i="5"/>
  <c r="A2305" i="5"/>
  <c r="D2281" i="5"/>
  <c r="D2301" i="5"/>
  <c r="A2325" i="5"/>
  <c r="B2305" i="5"/>
  <c r="E2281" i="5"/>
  <c r="B2299" i="5"/>
  <c r="E2275" i="5"/>
  <c r="A2282" i="5"/>
  <c r="D2258" i="5"/>
  <c r="A2317" i="5"/>
  <c r="D2293" i="5"/>
  <c r="A2300" i="5"/>
  <c r="D2276" i="5"/>
  <c r="E2302" i="5"/>
  <c r="B2326" i="5"/>
  <c r="E2271" i="5"/>
  <c r="F2271" i="5" s="1"/>
  <c r="B2295" i="5"/>
  <c r="F2251" i="5"/>
  <c r="A2312" i="5"/>
  <c r="D2288" i="5"/>
  <c r="E2283" i="5"/>
  <c r="B2307" i="5"/>
  <c r="A2303" i="5"/>
  <c r="D2279" i="5"/>
  <c r="A2318" i="5"/>
  <c r="D2294" i="5"/>
  <c r="A2298" i="5"/>
  <c r="D2274" i="5"/>
  <c r="F2249" i="5"/>
  <c r="D2313" i="5"/>
  <c r="A2337" i="5"/>
  <c r="A2299" i="5"/>
  <c r="D2275" i="5"/>
  <c r="B2288" i="5"/>
  <c r="E2264" i="5"/>
  <c r="C2264" i="5" s="1"/>
  <c r="A2311" i="5"/>
  <c r="D2287" i="5"/>
  <c r="C2287" i="5" s="1"/>
  <c r="D2284" i="5"/>
  <c r="A2308" i="5"/>
  <c r="B2306" i="5"/>
  <c r="E2282" i="5"/>
  <c r="B2310" i="5"/>
  <c r="E2286" i="5"/>
  <c r="B2300" i="5"/>
  <c r="E2276" i="5"/>
  <c r="B2317" i="5"/>
  <c r="E2293" i="5"/>
  <c r="F2278" i="5"/>
  <c r="D2295" i="5"/>
  <c r="A2319" i="5"/>
  <c r="E2290" i="5"/>
  <c r="B2314" i="5"/>
  <c r="A2297" i="5"/>
  <c r="D2273" i="5"/>
  <c r="F2268" i="5"/>
  <c r="E2285" i="5"/>
  <c r="B2309" i="5"/>
  <c r="B2304" i="5"/>
  <c r="E2280" i="5"/>
  <c r="F2280" i="5" s="1"/>
  <c r="E2301" i="5"/>
  <c r="B2325" i="5"/>
  <c r="A2316" i="5"/>
  <c r="D2292" i="5"/>
  <c r="A2328" i="5"/>
  <c r="D2304" i="5"/>
  <c r="B2298" i="5"/>
  <c r="E2274" i="5"/>
  <c r="D2302" i="5"/>
  <c r="A2326" i="5"/>
  <c r="A2315" i="5"/>
  <c r="D2291" i="5"/>
  <c r="B2294" i="5"/>
  <c r="E2270" i="5"/>
  <c r="F2270" i="5" s="1"/>
  <c r="D2272" i="5"/>
  <c r="A2296" i="5"/>
  <c r="D2266" i="5"/>
  <c r="A2290" i="5"/>
  <c r="B2311" i="5"/>
  <c r="E2287" i="5"/>
  <c r="E2296" i="5"/>
  <c r="B2320" i="5"/>
  <c r="E2267" i="5"/>
  <c r="F2267" i="5" s="1"/>
  <c r="B2291" i="5"/>
  <c r="F2263" i="5"/>
  <c r="F2262" i="5" l="1"/>
  <c r="C2280" i="5"/>
  <c r="F2261" i="5"/>
  <c r="C2292" i="5"/>
  <c r="F2274" i="5"/>
  <c r="C2274" i="5"/>
  <c r="C2259" i="5"/>
  <c r="F2259" i="5"/>
  <c r="F2264" i="5"/>
  <c r="F2265" i="5"/>
  <c r="C2265" i="5"/>
  <c r="D2283" i="5"/>
  <c r="A2307" i="5"/>
  <c r="D2285" i="5"/>
  <c r="C2285" i="5" s="1"/>
  <c r="A2309" i="5"/>
  <c r="F2279" i="5"/>
  <c r="C2279" i="5"/>
  <c r="F2276" i="5"/>
  <c r="C2276" i="5"/>
  <c r="C2267" i="5"/>
  <c r="C2295" i="5"/>
  <c r="C2284" i="5"/>
  <c r="F2302" i="5"/>
  <c r="C2302" i="5"/>
  <c r="C2293" i="5"/>
  <c r="C2281" i="5"/>
  <c r="C2270" i="5"/>
  <c r="F2272" i="5"/>
  <c r="C2272" i="5"/>
  <c r="C2301" i="5"/>
  <c r="E2284" i="5"/>
  <c r="F2284" i="5" s="1"/>
  <c r="B2308" i="5"/>
  <c r="C2275" i="5"/>
  <c r="C2273" i="5"/>
  <c r="F2258" i="5"/>
  <c r="C2258" i="5"/>
  <c r="A2310" i="5"/>
  <c r="D2286" i="5"/>
  <c r="C2286" i="5" s="1"/>
  <c r="F2266" i="5"/>
  <c r="C2266" i="5"/>
  <c r="C2271" i="5"/>
  <c r="C2291" i="5"/>
  <c r="C2304" i="5"/>
  <c r="F2286" i="5"/>
  <c r="E2325" i="5"/>
  <c r="B2349" i="5"/>
  <c r="A2306" i="5"/>
  <c r="D2282" i="5"/>
  <c r="B2341" i="5"/>
  <c r="E2317" i="5"/>
  <c r="E2351" i="5"/>
  <c r="B2375" i="5"/>
  <c r="A2339" i="5"/>
  <c r="D2315" i="5"/>
  <c r="B2328" i="5"/>
  <c r="E2304" i="5"/>
  <c r="B2330" i="5"/>
  <c r="E2306" i="5"/>
  <c r="B2321" i="5"/>
  <c r="E2297" i="5"/>
  <c r="E2309" i="5"/>
  <c r="B2333" i="5"/>
  <c r="A2332" i="5"/>
  <c r="D2308" i="5"/>
  <c r="B2329" i="5"/>
  <c r="E2305" i="5"/>
  <c r="F2287" i="5"/>
  <c r="A2342" i="5"/>
  <c r="D2318" i="5"/>
  <c r="E2320" i="5"/>
  <c r="B2344" i="5"/>
  <c r="B2340" i="5"/>
  <c r="E2316" i="5"/>
  <c r="A2314" i="5"/>
  <c r="D2290" i="5"/>
  <c r="F2304" i="5"/>
  <c r="A2321" i="5"/>
  <c r="D2297" i="5"/>
  <c r="A2327" i="5"/>
  <c r="D2303" i="5"/>
  <c r="A2324" i="5"/>
  <c r="D2300" i="5"/>
  <c r="D2325" i="5"/>
  <c r="A2349" i="5"/>
  <c r="E2289" i="5"/>
  <c r="B2313" i="5"/>
  <c r="B2318" i="5"/>
  <c r="E2294" i="5"/>
  <c r="F2294" i="5" s="1"/>
  <c r="F2273" i="5"/>
  <c r="A2335" i="5"/>
  <c r="D2311" i="5"/>
  <c r="A2352" i="5"/>
  <c r="D2328" i="5"/>
  <c r="E2314" i="5"/>
  <c r="B2338" i="5"/>
  <c r="B2312" i="5"/>
  <c r="E2288" i="5"/>
  <c r="F2288" i="5" s="1"/>
  <c r="E2307" i="5"/>
  <c r="B2331" i="5"/>
  <c r="F2293" i="5"/>
  <c r="F2301" i="5"/>
  <c r="F2291" i="5"/>
  <c r="B2323" i="5"/>
  <c r="E2299" i="5"/>
  <c r="A2322" i="5"/>
  <c r="D2298" i="5"/>
  <c r="A2320" i="5"/>
  <c r="D2296" i="5"/>
  <c r="F2292" i="5"/>
  <c r="F2275" i="5"/>
  <c r="A2341" i="5"/>
  <c r="D2317" i="5"/>
  <c r="F2281" i="5"/>
  <c r="F2295" i="5"/>
  <c r="D2337" i="5"/>
  <c r="A2361" i="5"/>
  <c r="A2336" i="5"/>
  <c r="D2312" i="5"/>
  <c r="B2334" i="5"/>
  <c r="E2310" i="5"/>
  <c r="E2295" i="5"/>
  <c r="B2319" i="5"/>
  <c r="A2350" i="5"/>
  <c r="D2326" i="5"/>
  <c r="E2326" i="5"/>
  <c r="B2350" i="5"/>
  <c r="B2335" i="5"/>
  <c r="E2311" i="5"/>
  <c r="B2322" i="5"/>
  <c r="E2298" i="5"/>
  <c r="B2315" i="5"/>
  <c r="E2291" i="5"/>
  <c r="A2340" i="5"/>
  <c r="D2316" i="5"/>
  <c r="D2319" i="5"/>
  <c r="A2343" i="5"/>
  <c r="B2324" i="5"/>
  <c r="E2300" i="5"/>
  <c r="A2323" i="5"/>
  <c r="D2299" i="5"/>
  <c r="A2329" i="5"/>
  <c r="D2305" i="5"/>
  <c r="C2294" i="5" l="1"/>
  <c r="C2305" i="5"/>
  <c r="F2290" i="5"/>
  <c r="C2290" i="5"/>
  <c r="D2307" i="5"/>
  <c r="A2331" i="5"/>
  <c r="E2308" i="5"/>
  <c r="F2308" i="5" s="1"/>
  <c r="B2332" i="5"/>
  <c r="F2325" i="5"/>
  <c r="C2325" i="5"/>
  <c r="C2300" i="5"/>
  <c r="F2282" i="5"/>
  <c r="C2282" i="5"/>
  <c r="D2309" i="5"/>
  <c r="C2309" i="5" s="1"/>
  <c r="A2333" i="5"/>
  <c r="F2296" i="5"/>
  <c r="C2296" i="5"/>
  <c r="F2285" i="5"/>
  <c r="C2288" i="5"/>
  <c r="F2309" i="5"/>
  <c r="C2326" i="5"/>
  <c r="C2311" i="5"/>
  <c r="F2299" i="5"/>
  <c r="C2299" i="5"/>
  <c r="F2317" i="5"/>
  <c r="C2317" i="5"/>
  <c r="F2303" i="5"/>
  <c r="C2303" i="5"/>
  <c r="F2289" i="5"/>
  <c r="C2289" i="5"/>
  <c r="C2316" i="5"/>
  <c r="F2298" i="5"/>
  <c r="C2298" i="5"/>
  <c r="C2283" i="5"/>
  <c r="F2283" i="5"/>
  <c r="C2297" i="5"/>
  <c r="A2334" i="5"/>
  <c r="D2310" i="5"/>
  <c r="C2310" i="5" s="1"/>
  <c r="D2361" i="5"/>
  <c r="A2385" i="5"/>
  <c r="B2364" i="5"/>
  <c r="E2340" i="5"/>
  <c r="F2326" i="5"/>
  <c r="A2376" i="5"/>
  <c r="D2352" i="5"/>
  <c r="D2350" i="5"/>
  <c r="A2374" i="5"/>
  <c r="F2311" i="5"/>
  <c r="A2348" i="5"/>
  <c r="D2324" i="5"/>
  <c r="E2344" i="5"/>
  <c r="B2368" i="5"/>
  <c r="E2313" i="5"/>
  <c r="B2337" i="5"/>
  <c r="D2349" i="5"/>
  <c r="A2373" i="5"/>
  <c r="A2356" i="5"/>
  <c r="D2332" i="5"/>
  <c r="A2359" i="5"/>
  <c r="D2335" i="5"/>
  <c r="B2348" i="5"/>
  <c r="E2324" i="5"/>
  <c r="B2347" i="5"/>
  <c r="E2323" i="5"/>
  <c r="E2338" i="5"/>
  <c r="B2362" i="5"/>
  <c r="A2338" i="5"/>
  <c r="D2314" i="5"/>
  <c r="B2353" i="5"/>
  <c r="E2329" i="5"/>
  <c r="E2350" i="5"/>
  <c r="B2374" i="5"/>
  <c r="E2375" i="5"/>
  <c r="B2399" i="5"/>
  <c r="B2357" i="5"/>
  <c r="E2333" i="5"/>
  <c r="E2319" i="5"/>
  <c r="F2319" i="5" s="1"/>
  <c r="B2343" i="5"/>
  <c r="A2364" i="5"/>
  <c r="D2340" i="5"/>
  <c r="A2365" i="5"/>
  <c r="D2341" i="5"/>
  <c r="E2331" i="5"/>
  <c r="B2355" i="5"/>
  <c r="A2351" i="5"/>
  <c r="D2327" i="5"/>
  <c r="B2365" i="5"/>
  <c r="E2341" i="5"/>
  <c r="F2305" i="5"/>
  <c r="E2315" i="5"/>
  <c r="F2315" i="5" s="1"/>
  <c r="B2339" i="5"/>
  <c r="B2358" i="5"/>
  <c r="E2334" i="5"/>
  <c r="B2342" i="5"/>
  <c r="E2318" i="5"/>
  <c r="F2318" i="5" s="1"/>
  <c r="F2297" i="5"/>
  <c r="B2354" i="5"/>
  <c r="E2330" i="5"/>
  <c r="A2330" i="5"/>
  <c r="D2306" i="5"/>
  <c r="A2347" i="5"/>
  <c r="D2323" i="5"/>
  <c r="B2359" i="5"/>
  <c r="E2335" i="5"/>
  <c r="A2346" i="5"/>
  <c r="D2322" i="5"/>
  <c r="A2363" i="5"/>
  <c r="D2339" i="5"/>
  <c r="D2343" i="5"/>
  <c r="A2367" i="5"/>
  <c r="F2316" i="5"/>
  <c r="A2353" i="5"/>
  <c r="D2329" i="5"/>
  <c r="B2336" i="5"/>
  <c r="E2312" i="5"/>
  <c r="F2312" i="5" s="1"/>
  <c r="A2345" i="5"/>
  <c r="D2321" i="5"/>
  <c r="A2366" i="5"/>
  <c r="D2342" i="5"/>
  <c r="E2349" i="5"/>
  <c r="B2373" i="5"/>
  <c r="F2300" i="5"/>
  <c r="E2321" i="5"/>
  <c r="B2345" i="5"/>
  <c r="B2346" i="5"/>
  <c r="E2322" i="5"/>
  <c r="A2360" i="5"/>
  <c r="D2336" i="5"/>
  <c r="D2320" i="5"/>
  <c r="A2344" i="5"/>
  <c r="B2352" i="5"/>
  <c r="E2328" i="5"/>
  <c r="F2328" i="5" s="1"/>
  <c r="C2308" i="5" l="1"/>
  <c r="C2349" i="5"/>
  <c r="F2310" i="5"/>
  <c r="C2315" i="5"/>
  <c r="C2322" i="5"/>
  <c r="C2335" i="5"/>
  <c r="C2324" i="5"/>
  <c r="C2312" i="5"/>
  <c r="C2328" i="5"/>
  <c r="F2320" i="5"/>
  <c r="C2320" i="5"/>
  <c r="C2341" i="5"/>
  <c r="D2331" i="5"/>
  <c r="A2355" i="5"/>
  <c r="F2327" i="5"/>
  <c r="C2327" i="5"/>
  <c r="F2334" i="5"/>
  <c r="C2307" i="5"/>
  <c r="F2307" i="5"/>
  <c r="F2306" i="5"/>
  <c r="C2306" i="5"/>
  <c r="F2313" i="5"/>
  <c r="C2313" i="5"/>
  <c r="D2334" i="5"/>
  <c r="C2334" i="5" s="1"/>
  <c r="A2358" i="5"/>
  <c r="F2321" i="5"/>
  <c r="C2321" i="5"/>
  <c r="E2332" i="5"/>
  <c r="F2332" i="5" s="1"/>
  <c r="B2356" i="5"/>
  <c r="C2340" i="5"/>
  <c r="F2314" i="5"/>
  <c r="C2314" i="5"/>
  <c r="A2357" i="5"/>
  <c r="D2333" i="5"/>
  <c r="C2333" i="5" s="1"/>
  <c r="C2319" i="5"/>
  <c r="F2329" i="5"/>
  <c r="C2329" i="5"/>
  <c r="C2323" i="5"/>
  <c r="F2350" i="5"/>
  <c r="C2350" i="5"/>
  <c r="C2318" i="5"/>
  <c r="D2367" i="5"/>
  <c r="A2391" i="5"/>
  <c r="B2370" i="5"/>
  <c r="E2346" i="5"/>
  <c r="A2387" i="5"/>
  <c r="D2363" i="5"/>
  <c r="A2375" i="5"/>
  <c r="D2351" i="5"/>
  <c r="D2373" i="5"/>
  <c r="A2397" i="5"/>
  <c r="A2369" i="5"/>
  <c r="D2345" i="5"/>
  <c r="B2423" i="5"/>
  <c r="E2399" i="5"/>
  <c r="F2322" i="5"/>
  <c r="E2355" i="5"/>
  <c r="B2379" i="5"/>
  <c r="E2374" i="5"/>
  <c r="B2398" i="5"/>
  <c r="B2371" i="5"/>
  <c r="E2347" i="5"/>
  <c r="E2343" i="5"/>
  <c r="F2343" i="5" s="1"/>
  <c r="B2367" i="5"/>
  <c r="E2362" i="5"/>
  <c r="B2386" i="5"/>
  <c r="D2356" i="5"/>
  <c r="A2380" i="5"/>
  <c r="D2374" i="5"/>
  <c r="A2398" i="5"/>
  <c r="A2384" i="5"/>
  <c r="D2360" i="5"/>
  <c r="B2389" i="5"/>
  <c r="E2365" i="5"/>
  <c r="B2381" i="5"/>
  <c r="E2357" i="5"/>
  <c r="E2337" i="5"/>
  <c r="B2361" i="5"/>
  <c r="B2378" i="5"/>
  <c r="E2354" i="5"/>
  <c r="A2400" i="5"/>
  <c r="D2376" i="5"/>
  <c r="E2345" i="5"/>
  <c r="B2369" i="5"/>
  <c r="A2370" i="5"/>
  <c r="D2346" i="5"/>
  <c r="E2368" i="5"/>
  <c r="B2392" i="5"/>
  <c r="B2388" i="5"/>
  <c r="E2364" i="5"/>
  <c r="B2360" i="5"/>
  <c r="E2336" i="5"/>
  <c r="F2336" i="5" s="1"/>
  <c r="B2366" i="5"/>
  <c r="E2342" i="5"/>
  <c r="C2342" i="5" s="1"/>
  <c r="F2341" i="5"/>
  <c r="B2372" i="5"/>
  <c r="E2348" i="5"/>
  <c r="F2349" i="5"/>
  <c r="B2383" i="5"/>
  <c r="E2359" i="5"/>
  <c r="A2389" i="5"/>
  <c r="D2365" i="5"/>
  <c r="B2377" i="5"/>
  <c r="E2353" i="5"/>
  <c r="F2335" i="5"/>
  <c r="F2324" i="5"/>
  <c r="D2344" i="5"/>
  <c r="A2368" i="5"/>
  <c r="A2390" i="5"/>
  <c r="D2366" i="5"/>
  <c r="B2376" i="5"/>
  <c r="E2352" i="5"/>
  <c r="F2352" i="5" s="1"/>
  <c r="F2323" i="5"/>
  <c r="B2382" i="5"/>
  <c r="E2358" i="5"/>
  <c r="F2340" i="5"/>
  <c r="A2383" i="5"/>
  <c r="D2359" i="5"/>
  <c r="C2359" i="5" s="1"/>
  <c r="A2372" i="5"/>
  <c r="D2348" i="5"/>
  <c r="D2385" i="5"/>
  <c r="A2409" i="5"/>
  <c r="A2354" i="5"/>
  <c r="D2330" i="5"/>
  <c r="E2373" i="5"/>
  <c r="B2397" i="5"/>
  <c r="A2377" i="5"/>
  <c r="D2353" i="5"/>
  <c r="A2371" i="5"/>
  <c r="D2347" i="5"/>
  <c r="E2339" i="5"/>
  <c r="F2339" i="5" s="1"/>
  <c r="B2363" i="5"/>
  <c r="A2388" i="5"/>
  <c r="D2364" i="5"/>
  <c r="C2364" i="5" s="1"/>
  <c r="D2338" i="5"/>
  <c r="A2362" i="5"/>
  <c r="C2352" i="5" l="1"/>
  <c r="F2344" i="5"/>
  <c r="C2344" i="5"/>
  <c r="F2351" i="5"/>
  <c r="C2351" i="5"/>
  <c r="F2374" i="5"/>
  <c r="C2374" i="5"/>
  <c r="C2363" i="5"/>
  <c r="A2379" i="5"/>
  <c r="D2355" i="5"/>
  <c r="C2355" i="5" s="1"/>
  <c r="C2332" i="5"/>
  <c r="F2353" i="5"/>
  <c r="C2353" i="5"/>
  <c r="F2338" i="5"/>
  <c r="C2338" i="5"/>
  <c r="D2357" i="5"/>
  <c r="C2357" i="5" s="1"/>
  <c r="A2381" i="5"/>
  <c r="C2331" i="5"/>
  <c r="F2331" i="5"/>
  <c r="C2339" i="5"/>
  <c r="F2348" i="5"/>
  <c r="C2348" i="5"/>
  <c r="F2347" i="5"/>
  <c r="C2347" i="5"/>
  <c r="F2342" i="5"/>
  <c r="C2336" i="5"/>
  <c r="B2380" i="5"/>
  <c r="E2356" i="5"/>
  <c r="C2356" i="5" s="1"/>
  <c r="F2345" i="5"/>
  <c r="C2345" i="5"/>
  <c r="F2373" i="5"/>
  <c r="C2373" i="5"/>
  <c r="F2365" i="5"/>
  <c r="C2365" i="5"/>
  <c r="C2343" i="5"/>
  <c r="F2346" i="5"/>
  <c r="C2346" i="5"/>
  <c r="D2358" i="5"/>
  <c r="C2358" i="5" s="1"/>
  <c r="A2382" i="5"/>
  <c r="F2358" i="5"/>
  <c r="F2330" i="5"/>
  <c r="C2330" i="5"/>
  <c r="F2337" i="5"/>
  <c r="C2337" i="5"/>
  <c r="F2333" i="5"/>
  <c r="B2402" i="5"/>
  <c r="E2378" i="5"/>
  <c r="A2399" i="5"/>
  <c r="D2375" i="5"/>
  <c r="B2412" i="5"/>
  <c r="E2388" i="5"/>
  <c r="A2411" i="5"/>
  <c r="D2387" i="5"/>
  <c r="A2401" i="5"/>
  <c r="D2377" i="5"/>
  <c r="A2407" i="5"/>
  <c r="D2383" i="5"/>
  <c r="E2392" i="5"/>
  <c r="B2416" i="5"/>
  <c r="E2398" i="5"/>
  <c r="B2422" i="5"/>
  <c r="E2367" i="5"/>
  <c r="C2367" i="5" s="1"/>
  <c r="B2391" i="5"/>
  <c r="E2423" i="5"/>
  <c r="B2447" i="5"/>
  <c r="B2395" i="5"/>
  <c r="E2371" i="5"/>
  <c r="D2409" i="5"/>
  <c r="A2433" i="5"/>
  <c r="A2424" i="5"/>
  <c r="D2400" i="5"/>
  <c r="A2404" i="5"/>
  <c r="D2380" i="5"/>
  <c r="E2379" i="5"/>
  <c r="B2403" i="5"/>
  <c r="A2395" i="5"/>
  <c r="D2371" i="5"/>
  <c r="A2396" i="5"/>
  <c r="D2372" i="5"/>
  <c r="D2368" i="5"/>
  <c r="A2392" i="5"/>
  <c r="E2397" i="5"/>
  <c r="B2421" i="5"/>
  <c r="E2381" i="5"/>
  <c r="B2405" i="5"/>
  <c r="E2363" i="5"/>
  <c r="F2363" i="5" s="1"/>
  <c r="B2387" i="5"/>
  <c r="B2407" i="5"/>
  <c r="E2383" i="5"/>
  <c r="B2406" i="5"/>
  <c r="E2382" i="5"/>
  <c r="A2394" i="5"/>
  <c r="D2370" i="5"/>
  <c r="A2393" i="5"/>
  <c r="D2369" i="5"/>
  <c r="B2394" i="5"/>
  <c r="E2370" i="5"/>
  <c r="B2400" i="5"/>
  <c r="E2376" i="5"/>
  <c r="F2376" i="5" s="1"/>
  <c r="A2413" i="5"/>
  <c r="D2389" i="5"/>
  <c r="A2408" i="5"/>
  <c r="D2384" i="5"/>
  <c r="B2384" i="5"/>
  <c r="E2360" i="5"/>
  <c r="F2360" i="5" s="1"/>
  <c r="D2398" i="5"/>
  <c r="A2422" i="5"/>
  <c r="A2414" i="5"/>
  <c r="D2390" i="5"/>
  <c r="E2386" i="5"/>
  <c r="B2410" i="5"/>
  <c r="D2362" i="5"/>
  <c r="A2386" i="5"/>
  <c r="A2378" i="5"/>
  <c r="D2354" i="5"/>
  <c r="B2401" i="5"/>
  <c r="E2377" i="5"/>
  <c r="E2369" i="5"/>
  <c r="B2393" i="5"/>
  <c r="B2413" i="5"/>
  <c r="E2389" i="5"/>
  <c r="D2391" i="5"/>
  <c r="A2415" i="5"/>
  <c r="A2412" i="5"/>
  <c r="D2388" i="5"/>
  <c r="F2359" i="5"/>
  <c r="E2361" i="5"/>
  <c r="B2385" i="5"/>
  <c r="B2396" i="5"/>
  <c r="E2372" i="5"/>
  <c r="F2364" i="5"/>
  <c r="B2390" i="5"/>
  <c r="E2366" i="5"/>
  <c r="F2366" i="5" s="1"/>
  <c r="D2397" i="5"/>
  <c r="A2421" i="5"/>
  <c r="F2367" i="5"/>
  <c r="F2357" i="5" l="1"/>
  <c r="F2375" i="5"/>
  <c r="C2375" i="5"/>
  <c r="A2403" i="5"/>
  <c r="D2379" i="5"/>
  <c r="C2377" i="5"/>
  <c r="F2355" i="5"/>
  <c r="C2376" i="5"/>
  <c r="F2382" i="5"/>
  <c r="C2371" i="5"/>
  <c r="C2383" i="5"/>
  <c r="F2381" i="5"/>
  <c r="F2356" i="5"/>
  <c r="F2397" i="5"/>
  <c r="C2397" i="5"/>
  <c r="E2380" i="5"/>
  <c r="F2380" i="5" s="1"/>
  <c r="B2404" i="5"/>
  <c r="F2361" i="5"/>
  <c r="C2361" i="5"/>
  <c r="F2369" i="5"/>
  <c r="C2369" i="5"/>
  <c r="C2400" i="5"/>
  <c r="C2360" i="5"/>
  <c r="F2372" i="5"/>
  <c r="C2372" i="5"/>
  <c r="D2381" i="5"/>
  <c r="C2381" i="5" s="1"/>
  <c r="A2405" i="5"/>
  <c r="C2380" i="5"/>
  <c r="C2366" i="5"/>
  <c r="F2398" i="5"/>
  <c r="C2398" i="5"/>
  <c r="F2368" i="5"/>
  <c r="C2368" i="5"/>
  <c r="F2362" i="5"/>
  <c r="C2362" i="5"/>
  <c r="A2406" i="5"/>
  <c r="D2382" i="5"/>
  <c r="C2382" i="5" s="1"/>
  <c r="F2389" i="5"/>
  <c r="C2389" i="5"/>
  <c r="F2388" i="5"/>
  <c r="C2388" i="5"/>
  <c r="F2354" i="5"/>
  <c r="C2354" i="5"/>
  <c r="F2370" i="5"/>
  <c r="C2370" i="5"/>
  <c r="D2422" i="5"/>
  <c r="A2446" i="5"/>
  <c r="A2425" i="5"/>
  <c r="D2401" i="5"/>
  <c r="A2432" i="5"/>
  <c r="D2408" i="5"/>
  <c r="E2416" i="5"/>
  <c r="B2440" i="5"/>
  <c r="A2417" i="5"/>
  <c r="D2393" i="5"/>
  <c r="C2393" i="5" s="1"/>
  <c r="E2422" i="5"/>
  <c r="B2446" i="5"/>
  <c r="A2436" i="5"/>
  <c r="D2412" i="5"/>
  <c r="A2402" i="5"/>
  <c r="D2378" i="5"/>
  <c r="E2421" i="5"/>
  <c r="B2445" i="5"/>
  <c r="A2435" i="5"/>
  <c r="D2411" i="5"/>
  <c r="D2386" i="5"/>
  <c r="A2410" i="5"/>
  <c r="A2448" i="5"/>
  <c r="D2424" i="5"/>
  <c r="B2414" i="5"/>
  <c r="E2390" i="5"/>
  <c r="F2390" i="5" s="1"/>
  <c r="B2430" i="5"/>
  <c r="E2406" i="5"/>
  <c r="A2423" i="5"/>
  <c r="D2399" i="5"/>
  <c r="A2428" i="5"/>
  <c r="D2404" i="5"/>
  <c r="D2421" i="5"/>
  <c r="A2445" i="5"/>
  <c r="D2415" i="5"/>
  <c r="A2439" i="5"/>
  <c r="B2408" i="5"/>
  <c r="E2384" i="5"/>
  <c r="C2384" i="5" s="1"/>
  <c r="D2392" i="5"/>
  <c r="A2416" i="5"/>
  <c r="D2433" i="5"/>
  <c r="A2457" i="5"/>
  <c r="B2436" i="5"/>
  <c r="E2412" i="5"/>
  <c r="E2410" i="5"/>
  <c r="B2434" i="5"/>
  <c r="A2437" i="5"/>
  <c r="D2413" i="5"/>
  <c r="A2420" i="5"/>
  <c r="D2396" i="5"/>
  <c r="B2419" i="5"/>
  <c r="E2395" i="5"/>
  <c r="F2371" i="5"/>
  <c r="B2420" i="5"/>
  <c r="E2396" i="5"/>
  <c r="E2393" i="5"/>
  <c r="B2417" i="5"/>
  <c r="B2424" i="5"/>
  <c r="E2400" i="5"/>
  <c r="F2400" i="5" s="1"/>
  <c r="A2419" i="5"/>
  <c r="D2395" i="5"/>
  <c r="F2383" i="5"/>
  <c r="B2437" i="5"/>
  <c r="E2413" i="5"/>
  <c r="E2447" i="5"/>
  <c r="B2471" i="5"/>
  <c r="E2385" i="5"/>
  <c r="B2409" i="5"/>
  <c r="B2411" i="5"/>
  <c r="E2387" i="5"/>
  <c r="F2387" i="5" s="1"/>
  <c r="E2403" i="5"/>
  <c r="B2427" i="5"/>
  <c r="E2391" i="5"/>
  <c r="F2391" i="5" s="1"/>
  <c r="B2415" i="5"/>
  <c r="A2431" i="5"/>
  <c r="D2407" i="5"/>
  <c r="B2426" i="5"/>
  <c r="E2402" i="5"/>
  <c r="B2425" i="5"/>
  <c r="E2401" i="5"/>
  <c r="B2429" i="5"/>
  <c r="E2405" i="5"/>
  <c r="A2418" i="5"/>
  <c r="D2394" i="5"/>
  <c r="C2394" i="5" s="1"/>
  <c r="B2431" i="5"/>
  <c r="E2407" i="5"/>
  <c r="A2438" i="5"/>
  <c r="D2414" i="5"/>
  <c r="B2418" i="5"/>
  <c r="E2394" i="5"/>
  <c r="F2377" i="5"/>
  <c r="C2390" i="5" l="1"/>
  <c r="F2384" i="5"/>
  <c r="C2387" i="5"/>
  <c r="C2404" i="5"/>
  <c r="F2399" i="5"/>
  <c r="C2399" i="5"/>
  <c r="F2378" i="5"/>
  <c r="C2378" i="5"/>
  <c r="F2413" i="5"/>
  <c r="C2413" i="5"/>
  <c r="D2406" i="5"/>
  <c r="C2406" i="5" s="1"/>
  <c r="A2430" i="5"/>
  <c r="C2391" i="5"/>
  <c r="B2428" i="5"/>
  <c r="E2404" i="5"/>
  <c r="F2404" i="5" s="1"/>
  <c r="F2412" i="5"/>
  <c r="C2412" i="5"/>
  <c r="C2401" i="5"/>
  <c r="C2379" i="5"/>
  <c r="F2379" i="5"/>
  <c r="C2411" i="5"/>
  <c r="F2403" i="5"/>
  <c r="F2396" i="5"/>
  <c r="C2396" i="5"/>
  <c r="D2405" i="5"/>
  <c r="C2405" i="5" s="1"/>
  <c r="A2429" i="5"/>
  <c r="D2403" i="5"/>
  <c r="C2403" i="5" s="1"/>
  <c r="A2427" i="5"/>
  <c r="F2386" i="5"/>
  <c r="C2386" i="5"/>
  <c r="F2385" i="5"/>
  <c r="C2385" i="5"/>
  <c r="F2407" i="5"/>
  <c r="C2407" i="5"/>
  <c r="F2392" i="5"/>
  <c r="C2392" i="5"/>
  <c r="F2395" i="5"/>
  <c r="C2395" i="5"/>
  <c r="C2421" i="5"/>
  <c r="C2422" i="5"/>
  <c r="E2429" i="5"/>
  <c r="B2453" i="5"/>
  <c r="A2443" i="5"/>
  <c r="D2419" i="5"/>
  <c r="A2444" i="5"/>
  <c r="D2420" i="5"/>
  <c r="B2442" i="5"/>
  <c r="E2418" i="5"/>
  <c r="B2438" i="5"/>
  <c r="E2414" i="5"/>
  <c r="C2414" i="5" s="1"/>
  <c r="A2460" i="5"/>
  <c r="D2436" i="5"/>
  <c r="B2450" i="5"/>
  <c r="E2426" i="5"/>
  <c r="B2495" i="5"/>
  <c r="E2471" i="5"/>
  <c r="B2441" i="5"/>
  <c r="E2417" i="5"/>
  <c r="D2445" i="5"/>
  <c r="A2469" i="5"/>
  <c r="E2446" i="5"/>
  <c r="B2470" i="5"/>
  <c r="A2456" i="5"/>
  <c r="D2432" i="5"/>
  <c r="B2432" i="5"/>
  <c r="E2408" i="5"/>
  <c r="F2408" i="5" s="1"/>
  <c r="A2426" i="5"/>
  <c r="D2402" i="5"/>
  <c r="E2409" i="5"/>
  <c r="B2433" i="5"/>
  <c r="A2462" i="5"/>
  <c r="D2438" i="5"/>
  <c r="D2410" i="5"/>
  <c r="A2434" i="5"/>
  <c r="F2393" i="5"/>
  <c r="B2449" i="5"/>
  <c r="E2425" i="5"/>
  <c r="A2461" i="5"/>
  <c r="D2437" i="5"/>
  <c r="D2439" i="5"/>
  <c r="A2463" i="5"/>
  <c r="E2434" i="5"/>
  <c r="B2458" i="5"/>
  <c r="B2455" i="5"/>
  <c r="E2431" i="5"/>
  <c r="B2444" i="5"/>
  <c r="E2420" i="5"/>
  <c r="D2457" i="5"/>
  <c r="A2481" i="5"/>
  <c r="D2428" i="5"/>
  <c r="A2452" i="5"/>
  <c r="A2441" i="5"/>
  <c r="D2417" i="5"/>
  <c r="C2417" i="5" s="1"/>
  <c r="F2401" i="5"/>
  <c r="B2454" i="5"/>
  <c r="E2430" i="5"/>
  <c r="E2411" i="5"/>
  <c r="F2411" i="5" s="1"/>
  <c r="B2435" i="5"/>
  <c r="A2472" i="5"/>
  <c r="D2448" i="5"/>
  <c r="B2460" i="5"/>
  <c r="E2436" i="5"/>
  <c r="A2449" i="5"/>
  <c r="D2425" i="5"/>
  <c r="C2425" i="5" s="1"/>
  <c r="B2448" i="5"/>
  <c r="E2424" i="5"/>
  <c r="F2424" i="5" s="1"/>
  <c r="F2421" i="5"/>
  <c r="E2415" i="5"/>
  <c r="C2415" i="5" s="1"/>
  <c r="B2439" i="5"/>
  <c r="F2394" i="5"/>
  <c r="A2442" i="5"/>
  <c r="D2418" i="5"/>
  <c r="C2418" i="5" s="1"/>
  <c r="E2427" i="5"/>
  <c r="B2451" i="5"/>
  <c r="B2461" i="5"/>
  <c r="E2437" i="5"/>
  <c r="A2440" i="5"/>
  <c r="D2416" i="5"/>
  <c r="A2447" i="5"/>
  <c r="D2423" i="5"/>
  <c r="A2459" i="5"/>
  <c r="D2435" i="5"/>
  <c r="E2440" i="5"/>
  <c r="B2464" i="5"/>
  <c r="D2446" i="5"/>
  <c r="A2470" i="5"/>
  <c r="A2455" i="5"/>
  <c r="D2431" i="5"/>
  <c r="B2443" i="5"/>
  <c r="E2419" i="5"/>
  <c r="E2445" i="5"/>
  <c r="B2469" i="5"/>
  <c r="F2422" i="5"/>
  <c r="F2415" i="5" l="1"/>
  <c r="C2408" i="5"/>
  <c r="C2445" i="5"/>
  <c r="F2431" i="5"/>
  <c r="C2431" i="5"/>
  <c r="C2424" i="5"/>
  <c r="F2410" i="5"/>
  <c r="C2410" i="5"/>
  <c r="F2406" i="5"/>
  <c r="C2435" i="5"/>
  <c r="F2423" i="5"/>
  <c r="C2423" i="5"/>
  <c r="C2420" i="5"/>
  <c r="D2427" i="5"/>
  <c r="C2427" i="5" s="1"/>
  <c r="A2451" i="5"/>
  <c r="D2429" i="5"/>
  <c r="C2429" i="5" s="1"/>
  <c r="A2453" i="5"/>
  <c r="F2446" i="5"/>
  <c r="C2446" i="5"/>
  <c r="F2427" i="5"/>
  <c r="F2409" i="5"/>
  <c r="C2409" i="5"/>
  <c r="F2402" i="5"/>
  <c r="C2402" i="5"/>
  <c r="C2428" i="5"/>
  <c r="F2414" i="5"/>
  <c r="A2454" i="5"/>
  <c r="D2430" i="5"/>
  <c r="C2430" i="5" s="1"/>
  <c r="F2437" i="5"/>
  <c r="C2437" i="5"/>
  <c r="F2416" i="5"/>
  <c r="C2416" i="5"/>
  <c r="C2419" i="5"/>
  <c r="F2430" i="5"/>
  <c r="E2428" i="5"/>
  <c r="F2428" i="5" s="1"/>
  <c r="B2452" i="5"/>
  <c r="C2436" i="5"/>
  <c r="F2405" i="5"/>
  <c r="A2479" i="5"/>
  <c r="D2455" i="5"/>
  <c r="B2485" i="5"/>
  <c r="E2461" i="5"/>
  <c r="B2472" i="5"/>
  <c r="E2448" i="5"/>
  <c r="F2448" i="5" s="1"/>
  <c r="A2496" i="5"/>
  <c r="D2472" i="5"/>
  <c r="B2473" i="5"/>
  <c r="E2449" i="5"/>
  <c r="A2494" i="5"/>
  <c r="D2470" i="5"/>
  <c r="E2451" i="5"/>
  <c r="B2475" i="5"/>
  <c r="E2435" i="5"/>
  <c r="F2435" i="5" s="1"/>
  <c r="B2459" i="5"/>
  <c r="B2468" i="5"/>
  <c r="E2444" i="5"/>
  <c r="E2495" i="5"/>
  <c r="B2519" i="5"/>
  <c r="F2445" i="5"/>
  <c r="B2467" i="5"/>
  <c r="E2443" i="5"/>
  <c r="A2485" i="5"/>
  <c r="D2461" i="5"/>
  <c r="B2456" i="5"/>
  <c r="E2432" i="5"/>
  <c r="C2432" i="5" s="1"/>
  <c r="F2420" i="5"/>
  <c r="B2466" i="5"/>
  <c r="E2442" i="5"/>
  <c r="F2425" i="5"/>
  <c r="B2478" i="5"/>
  <c r="E2454" i="5"/>
  <c r="A2480" i="5"/>
  <c r="D2456" i="5"/>
  <c r="F2419" i="5"/>
  <c r="D2440" i="5"/>
  <c r="A2464" i="5"/>
  <c r="D2481" i="5"/>
  <c r="A2505" i="5"/>
  <c r="A2458" i="5"/>
  <c r="D2434" i="5"/>
  <c r="A2468" i="5"/>
  <c r="D2444" i="5"/>
  <c r="E2458" i="5"/>
  <c r="B2482" i="5"/>
  <c r="E2470" i="5"/>
  <c r="B2494" i="5"/>
  <c r="F2436" i="5"/>
  <c r="A2467" i="5"/>
  <c r="D2443" i="5"/>
  <c r="A2471" i="5"/>
  <c r="D2447" i="5"/>
  <c r="B2484" i="5"/>
  <c r="E2460" i="5"/>
  <c r="D2452" i="5"/>
  <c r="A2476" i="5"/>
  <c r="F2418" i="5"/>
  <c r="A2483" i="5"/>
  <c r="D2459" i="5"/>
  <c r="E2439" i="5"/>
  <c r="C2439" i="5" s="1"/>
  <c r="B2463" i="5"/>
  <c r="F2417" i="5"/>
  <c r="A2486" i="5"/>
  <c r="D2462" i="5"/>
  <c r="A2484" i="5"/>
  <c r="D2460" i="5"/>
  <c r="E2453" i="5"/>
  <c r="B2477" i="5"/>
  <c r="D2469" i="5"/>
  <c r="C2469" i="5" s="1"/>
  <c r="A2493" i="5"/>
  <c r="B2462" i="5"/>
  <c r="E2438" i="5"/>
  <c r="C2438" i="5" s="1"/>
  <c r="A2450" i="5"/>
  <c r="D2426" i="5"/>
  <c r="B2465" i="5"/>
  <c r="E2441" i="5"/>
  <c r="E2464" i="5"/>
  <c r="B2488" i="5"/>
  <c r="B2474" i="5"/>
  <c r="E2450" i="5"/>
  <c r="A2466" i="5"/>
  <c r="D2442" i="5"/>
  <c r="A2473" i="5"/>
  <c r="D2449" i="5"/>
  <c r="B2479" i="5"/>
  <c r="E2455" i="5"/>
  <c r="E2469" i="5"/>
  <c r="B2493" i="5"/>
  <c r="A2465" i="5"/>
  <c r="D2441" i="5"/>
  <c r="D2463" i="5"/>
  <c r="A2487" i="5"/>
  <c r="E2433" i="5"/>
  <c r="B2457" i="5"/>
  <c r="C2448" i="5" l="1"/>
  <c r="F2438" i="5"/>
  <c r="C2444" i="5"/>
  <c r="D2454" i="5"/>
  <c r="C2454" i="5" s="1"/>
  <c r="A2478" i="5"/>
  <c r="F2440" i="5"/>
  <c r="C2440" i="5"/>
  <c r="F2439" i="5"/>
  <c r="F2441" i="5"/>
  <c r="C2441" i="5"/>
  <c r="F2432" i="5"/>
  <c r="A2477" i="5"/>
  <c r="D2453" i="5"/>
  <c r="C2453" i="5" s="1"/>
  <c r="F2460" i="5"/>
  <c r="C2460" i="5"/>
  <c r="F2470" i="5"/>
  <c r="C2470" i="5"/>
  <c r="A2475" i="5"/>
  <c r="D2451" i="5"/>
  <c r="C2451" i="5" s="1"/>
  <c r="F2429" i="5"/>
  <c r="F2433" i="5"/>
  <c r="C2433" i="5"/>
  <c r="F2447" i="5"/>
  <c r="C2447" i="5"/>
  <c r="F2434" i="5"/>
  <c r="C2434" i="5"/>
  <c r="F2454" i="5"/>
  <c r="F2442" i="5"/>
  <c r="C2442" i="5"/>
  <c r="F2461" i="5"/>
  <c r="C2461" i="5"/>
  <c r="C2455" i="5"/>
  <c r="E2452" i="5"/>
  <c r="F2452" i="5" s="1"/>
  <c r="B2476" i="5"/>
  <c r="C2449" i="5"/>
  <c r="F2426" i="5"/>
  <c r="C2426" i="5"/>
  <c r="F2443" i="5"/>
  <c r="C2443" i="5"/>
  <c r="E2477" i="5"/>
  <c r="B2501" i="5"/>
  <c r="A2504" i="5"/>
  <c r="D2480" i="5"/>
  <c r="E2475" i="5"/>
  <c r="B2499" i="5"/>
  <c r="F2444" i="5"/>
  <c r="A2495" i="5"/>
  <c r="D2471" i="5"/>
  <c r="A2482" i="5"/>
  <c r="D2458" i="5"/>
  <c r="B2491" i="5"/>
  <c r="E2467" i="5"/>
  <c r="B2496" i="5"/>
  <c r="E2472" i="5"/>
  <c r="F2472" i="5" s="1"/>
  <c r="E2465" i="5"/>
  <c r="B2489" i="5"/>
  <c r="B2508" i="5"/>
  <c r="E2484" i="5"/>
  <c r="A2492" i="5"/>
  <c r="D2468" i="5"/>
  <c r="A2520" i="5"/>
  <c r="D2496" i="5"/>
  <c r="A2491" i="5"/>
  <c r="D2467" i="5"/>
  <c r="D2505" i="5"/>
  <c r="A2529" i="5"/>
  <c r="A2518" i="5"/>
  <c r="D2494" i="5"/>
  <c r="B2509" i="5"/>
  <c r="E2485" i="5"/>
  <c r="E2493" i="5"/>
  <c r="B2517" i="5"/>
  <c r="E2459" i="5"/>
  <c r="C2459" i="5" s="1"/>
  <c r="B2483" i="5"/>
  <c r="B2502" i="5"/>
  <c r="E2478" i="5"/>
  <c r="B2486" i="5"/>
  <c r="E2462" i="5"/>
  <c r="C2462" i="5" s="1"/>
  <c r="F2455" i="5"/>
  <c r="A2489" i="5"/>
  <c r="D2465" i="5"/>
  <c r="D2476" i="5"/>
  <c r="A2500" i="5"/>
  <c r="E2482" i="5"/>
  <c r="B2506" i="5"/>
  <c r="B2480" i="5"/>
  <c r="E2456" i="5"/>
  <c r="F2456" i="5" s="1"/>
  <c r="B2497" i="5"/>
  <c r="E2473" i="5"/>
  <c r="A2509" i="5"/>
  <c r="D2485" i="5"/>
  <c r="C2485" i="5" s="1"/>
  <c r="B2503" i="5"/>
  <c r="E2479" i="5"/>
  <c r="A2510" i="5"/>
  <c r="D2486" i="5"/>
  <c r="E2457" i="5"/>
  <c r="B2481" i="5"/>
  <c r="A2490" i="5"/>
  <c r="D2466" i="5"/>
  <c r="D2487" i="5"/>
  <c r="A2511" i="5"/>
  <c r="D2493" i="5"/>
  <c r="A2517" i="5"/>
  <c r="A2507" i="5"/>
  <c r="D2483" i="5"/>
  <c r="E2494" i="5"/>
  <c r="B2518" i="5"/>
  <c r="D2464" i="5"/>
  <c r="A2488" i="5"/>
  <c r="B2490" i="5"/>
  <c r="E2466" i="5"/>
  <c r="A2503" i="5"/>
  <c r="D2479" i="5"/>
  <c r="E2488" i="5"/>
  <c r="B2512" i="5"/>
  <c r="B2492" i="5"/>
  <c r="E2468" i="5"/>
  <c r="A2508" i="5"/>
  <c r="D2484" i="5"/>
  <c r="F2462" i="5"/>
  <c r="F2449" i="5"/>
  <c r="A2497" i="5"/>
  <c r="D2473" i="5"/>
  <c r="A2474" i="5"/>
  <c r="D2450" i="5"/>
  <c r="E2463" i="5"/>
  <c r="F2463" i="5" s="1"/>
  <c r="B2487" i="5"/>
  <c r="B2498" i="5"/>
  <c r="E2474" i="5"/>
  <c r="F2469" i="5"/>
  <c r="E2519" i="5"/>
  <c r="B2543" i="5"/>
  <c r="C2473" i="5" l="1"/>
  <c r="D2475" i="5"/>
  <c r="A2499" i="5"/>
  <c r="F2467" i="5"/>
  <c r="C2467" i="5"/>
  <c r="F2450" i="5"/>
  <c r="C2450" i="5"/>
  <c r="E2476" i="5"/>
  <c r="C2476" i="5" s="1"/>
  <c r="B2500" i="5"/>
  <c r="C2479" i="5"/>
  <c r="F2493" i="5"/>
  <c r="C2493" i="5"/>
  <c r="A2501" i="5"/>
  <c r="D2477" i="5"/>
  <c r="C2477" i="5" s="1"/>
  <c r="C2456" i="5"/>
  <c r="F2465" i="5"/>
  <c r="C2465" i="5"/>
  <c r="F2477" i="5"/>
  <c r="F2468" i="5"/>
  <c r="C2468" i="5"/>
  <c r="F2494" i="5"/>
  <c r="C2494" i="5"/>
  <c r="F2471" i="5"/>
  <c r="C2471" i="5"/>
  <c r="C2472" i="5"/>
  <c r="C2452" i="5"/>
  <c r="A2502" i="5"/>
  <c r="D2478" i="5"/>
  <c r="C2478" i="5" s="1"/>
  <c r="F2458" i="5"/>
  <c r="C2458" i="5"/>
  <c r="F2451" i="5"/>
  <c r="F2459" i="5"/>
  <c r="F2453" i="5"/>
  <c r="F2464" i="5"/>
  <c r="C2464" i="5"/>
  <c r="F2457" i="5"/>
  <c r="C2457" i="5"/>
  <c r="F2466" i="5"/>
  <c r="C2466" i="5"/>
  <c r="F2484" i="5"/>
  <c r="C2484" i="5"/>
  <c r="C2463" i="5"/>
  <c r="B2521" i="5"/>
  <c r="E2497" i="5"/>
  <c r="A2516" i="5"/>
  <c r="D2492" i="5"/>
  <c r="B2516" i="5"/>
  <c r="E2492" i="5"/>
  <c r="E2518" i="5"/>
  <c r="B2542" i="5"/>
  <c r="B2510" i="5"/>
  <c r="E2486" i="5"/>
  <c r="F2486" i="5" s="1"/>
  <c r="E2499" i="5"/>
  <c r="B2523" i="5"/>
  <c r="B2567" i="5"/>
  <c r="E2543" i="5"/>
  <c r="A2514" i="5"/>
  <c r="D2490" i="5"/>
  <c r="A2532" i="5"/>
  <c r="D2508" i="5"/>
  <c r="D2488" i="5"/>
  <c r="A2512" i="5"/>
  <c r="B2504" i="5"/>
  <c r="E2480" i="5"/>
  <c r="F2480" i="5" s="1"/>
  <c r="A2519" i="5"/>
  <c r="D2495" i="5"/>
  <c r="E2483" i="5"/>
  <c r="F2483" i="5" s="1"/>
  <c r="B2507" i="5"/>
  <c r="A2528" i="5"/>
  <c r="D2504" i="5"/>
  <c r="B2533" i="5"/>
  <c r="E2509" i="5"/>
  <c r="D2482" i="5"/>
  <c r="A2506" i="5"/>
  <c r="D2518" i="5"/>
  <c r="A2542" i="5"/>
  <c r="B2522" i="5"/>
  <c r="E2498" i="5"/>
  <c r="E2512" i="5"/>
  <c r="B2536" i="5"/>
  <c r="A2531" i="5"/>
  <c r="D2507" i="5"/>
  <c r="B2527" i="5"/>
  <c r="E2503" i="5"/>
  <c r="A2498" i="5"/>
  <c r="D2474" i="5"/>
  <c r="D2517" i="5"/>
  <c r="A2541" i="5"/>
  <c r="F2485" i="5"/>
  <c r="A2513" i="5"/>
  <c r="D2489" i="5"/>
  <c r="A2515" i="5"/>
  <c r="D2491" i="5"/>
  <c r="B2520" i="5"/>
  <c r="E2496" i="5"/>
  <c r="C2496" i="5" s="1"/>
  <c r="E2481" i="5"/>
  <c r="B2505" i="5"/>
  <c r="B2532" i="5"/>
  <c r="E2508" i="5"/>
  <c r="E2506" i="5"/>
  <c r="B2530" i="5"/>
  <c r="E2489" i="5"/>
  <c r="B2513" i="5"/>
  <c r="E2487" i="5"/>
  <c r="C2487" i="5" s="1"/>
  <c r="B2511" i="5"/>
  <c r="F2473" i="5"/>
  <c r="F2479" i="5"/>
  <c r="E2517" i="5"/>
  <c r="B2541" i="5"/>
  <c r="F2496" i="5"/>
  <c r="E2501" i="5"/>
  <c r="B2525" i="5"/>
  <c r="B2514" i="5"/>
  <c r="E2490" i="5"/>
  <c r="A2534" i="5"/>
  <c r="D2510" i="5"/>
  <c r="D2500" i="5"/>
  <c r="A2524" i="5"/>
  <c r="D2529" i="5"/>
  <c r="A2553" i="5"/>
  <c r="B2526" i="5"/>
  <c r="E2502" i="5"/>
  <c r="A2533" i="5"/>
  <c r="D2509" i="5"/>
  <c r="A2521" i="5"/>
  <c r="D2497" i="5"/>
  <c r="A2527" i="5"/>
  <c r="D2503" i="5"/>
  <c r="D2511" i="5"/>
  <c r="A2535" i="5"/>
  <c r="A2544" i="5"/>
  <c r="D2520" i="5"/>
  <c r="B2515" i="5"/>
  <c r="E2491" i="5"/>
  <c r="C2490" i="5" l="1"/>
  <c r="C2486" i="5"/>
  <c r="F2491" i="5"/>
  <c r="C2491" i="5"/>
  <c r="F2509" i="5"/>
  <c r="C2509" i="5"/>
  <c r="C2517" i="5"/>
  <c r="F2518" i="5"/>
  <c r="C2518" i="5"/>
  <c r="F2476" i="5"/>
  <c r="C2492" i="5"/>
  <c r="F2482" i="5"/>
  <c r="C2482" i="5"/>
  <c r="F2478" i="5"/>
  <c r="C2480" i="5"/>
  <c r="F2495" i="5"/>
  <c r="C2495" i="5"/>
  <c r="A2526" i="5"/>
  <c r="D2502" i="5"/>
  <c r="C2502" i="5" s="1"/>
  <c r="F2474" i="5"/>
  <c r="C2474" i="5"/>
  <c r="C2483" i="5"/>
  <c r="F2503" i="5"/>
  <c r="C2503" i="5"/>
  <c r="F2481" i="5"/>
  <c r="C2481" i="5"/>
  <c r="F2488" i="5"/>
  <c r="C2488" i="5"/>
  <c r="C2500" i="5"/>
  <c r="C2508" i="5"/>
  <c r="D2499" i="5"/>
  <c r="A2523" i="5"/>
  <c r="F2489" i="5"/>
  <c r="C2489" i="5"/>
  <c r="E2500" i="5"/>
  <c r="F2500" i="5" s="1"/>
  <c r="B2524" i="5"/>
  <c r="F2497" i="5"/>
  <c r="C2497" i="5"/>
  <c r="F2487" i="5"/>
  <c r="D2501" i="5"/>
  <c r="C2501" i="5" s="1"/>
  <c r="A2525" i="5"/>
  <c r="C2475" i="5"/>
  <c r="F2475" i="5"/>
  <c r="B2539" i="5"/>
  <c r="E2515" i="5"/>
  <c r="F2490" i="5"/>
  <c r="D2553" i="5"/>
  <c r="A2577" i="5"/>
  <c r="E2530" i="5"/>
  <c r="B2554" i="5"/>
  <c r="E2541" i="5"/>
  <c r="B2565" i="5"/>
  <c r="D2541" i="5"/>
  <c r="A2565" i="5"/>
  <c r="B2546" i="5"/>
  <c r="E2522" i="5"/>
  <c r="B2591" i="5"/>
  <c r="E2567" i="5"/>
  <c r="E2511" i="5"/>
  <c r="F2511" i="5" s="1"/>
  <c r="B2535" i="5"/>
  <c r="B2549" i="5"/>
  <c r="E2525" i="5"/>
  <c r="E2542" i="5"/>
  <c r="B2566" i="5"/>
  <c r="D2535" i="5"/>
  <c r="A2559" i="5"/>
  <c r="D2524" i="5"/>
  <c r="A2548" i="5"/>
  <c r="F2517" i="5"/>
  <c r="A2566" i="5"/>
  <c r="D2542" i="5"/>
  <c r="A2543" i="5"/>
  <c r="D2519" i="5"/>
  <c r="A2538" i="5"/>
  <c r="D2514" i="5"/>
  <c r="E2505" i="5"/>
  <c r="B2529" i="5"/>
  <c r="A2522" i="5"/>
  <c r="D2498" i="5"/>
  <c r="D2506" i="5"/>
  <c r="A2530" i="5"/>
  <c r="B2528" i="5"/>
  <c r="E2504" i="5"/>
  <c r="C2504" i="5" s="1"/>
  <c r="F2492" i="5"/>
  <c r="A2555" i="5"/>
  <c r="D2531" i="5"/>
  <c r="A2556" i="5"/>
  <c r="D2532" i="5"/>
  <c r="E2536" i="5"/>
  <c r="B2560" i="5"/>
  <c r="B2540" i="5"/>
  <c r="E2516" i="5"/>
  <c r="A2536" i="5"/>
  <c r="D2512" i="5"/>
  <c r="A2540" i="5"/>
  <c r="D2516" i="5"/>
  <c r="A2552" i="5"/>
  <c r="D2528" i="5"/>
  <c r="A2568" i="5"/>
  <c r="D2544" i="5"/>
  <c r="B2550" i="5"/>
  <c r="E2526" i="5"/>
  <c r="A2537" i="5"/>
  <c r="D2513" i="5"/>
  <c r="B2531" i="5"/>
  <c r="E2507" i="5"/>
  <c r="F2507" i="5" s="1"/>
  <c r="B2551" i="5"/>
  <c r="E2527" i="5"/>
  <c r="E2523" i="5"/>
  <c r="B2547" i="5"/>
  <c r="A2557" i="5"/>
  <c r="D2533" i="5"/>
  <c r="C2533" i="5" s="1"/>
  <c r="B2538" i="5"/>
  <c r="E2514" i="5"/>
  <c r="A2539" i="5"/>
  <c r="D2515" i="5"/>
  <c r="B2537" i="5"/>
  <c r="E2513" i="5"/>
  <c r="B2534" i="5"/>
  <c r="E2510" i="5"/>
  <c r="F2510" i="5" s="1"/>
  <c r="B2556" i="5"/>
  <c r="E2532" i="5"/>
  <c r="A2551" i="5"/>
  <c r="D2527" i="5"/>
  <c r="A2558" i="5"/>
  <c r="D2534" i="5"/>
  <c r="A2545" i="5"/>
  <c r="D2521" i="5"/>
  <c r="B2544" i="5"/>
  <c r="E2520" i="5"/>
  <c r="F2520" i="5" s="1"/>
  <c r="B2557" i="5"/>
  <c r="E2533" i="5"/>
  <c r="F2508" i="5"/>
  <c r="B2545" i="5"/>
  <c r="E2521" i="5"/>
  <c r="C2520" i="5" l="1"/>
  <c r="C2510" i="5"/>
  <c r="C2514" i="5"/>
  <c r="C2516" i="5"/>
  <c r="F2504" i="5"/>
  <c r="D2525" i="5"/>
  <c r="C2525" i="5" s="1"/>
  <c r="A2549" i="5"/>
  <c r="A2547" i="5"/>
  <c r="D2523" i="5"/>
  <c r="C2507" i="5"/>
  <c r="F2527" i="5"/>
  <c r="C2527" i="5"/>
  <c r="F2513" i="5"/>
  <c r="C2513" i="5"/>
  <c r="A2550" i="5"/>
  <c r="D2526" i="5"/>
  <c r="C2526" i="5" s="1"/>
  <c r="C2511" i="5"/>
  <c r="C2499" i="5"/>
  <c r="F2499" i="5"/>
  <c r="F2512" i="5"/>
  <c r="C2512" i="5"/>
  <c r="F2501" i="5"/>
  <c r="E2524" i="5"/>
  <c r="F2524" i="5" s="1"/>
  <c r="B2548" i="5"/>
  <c r="C2532" i="5"/>
  <c r="F2521" i="5"/>
  <c r="C2521" i="5"/>
  <c r="F2502" i="5"/>
  <c r="F2515" i="5"/>
  <c r="C2515" i="5"/>
  <c r="F2525" i="5"/>
  <c r="F2519" i="5"/>
  <c r="C2519" i="5"/>
  <c r="F2542" i="5"/>
  <c r="C2542" i="5"/>
  <c r="F2506" i="5"/>
  <c r="C2506" i="5"/>
  <c r="F2498" i="5"/>
  <c r="C2498" i="5"/>
  <c r="F2505" i="5"/>
  <c r="C2505" i="5"/>
  <c r="C2541" i="5"/>
  <c r="A2564" i="5"/>
  <c r="D2540" i="5"/>
  <c r="A2562" i="5"/>
  <c r="D2538" i="5"/>
  <c r="B2564" i="5"/>
  <c r="E2540" i="5"/>
  <c r="B2552" i="5"/>
  <c r="E2528" i="5"/>
  <c r="F2528" i="5" s="1"/>
  <c r="A2590" i="5"/>
  <c r="D2566" i="5"/>
  <c r="B2580" i="5"/>
  <c r="E2556" i="5"/>
  <c r="E2547" i="5"/>
  <c r="B2571" i="5"/>
  <c r="A2554" i="5"/>
  <c r="D2530" i="5"/>
  <c r="D2577" i="5"/>
  <c r="A2601" i="5"/>
  <c r="D2601" i="5" s="1"/>
  <c r="E2549" i="5"/>
  <c r="B2573" i="5"/>
  <c r="E2560" i="5"/>
  <c r="B2584" i="5"/>
  <c r="D2548" i="5"/>
  <c r="A2572" i="5"/>
  <c r="E2591" i="5"/>
  <c r="B2615" i="5"/>
  <c r="E2615" i="5" s="1"/>
  <c r="E2535" i="5"/>
  <c r="C2535" i="5" s="1"/>
  <c r="B2559" i="5"/>
  <c r="B2574" i="5"/>
  <c r="E2550" i="5"/>
  <c r="B2575" i="5"/>
  <c r="E2551" i="5"/>
  <c r="A2592" i="5"/>
  <c r="D2568" i="5"/>
  <c r="F2532" i="5"/>
  <c r="A2546" i="5"/>
  <c r="D2522" i="5"/>
  <c r="D2559" i="5"/>
  <c r="A2583" i="5"/>
  <c r="B2570" i="5"/>
  <c r="E2546" i="5"/>
  <c r="B2562" i="5"/>
  <c r="E2538" i="5"/>
  <c r="E2531" i="5"/>
  <c r="F2531" i="5" s="1"/>
  <c r="B2555" i="5"/>
  <c r="D2536" i="5"/>
  <c r="A2560" i="5"/>
  <c r="F2533" i="5"/>
  <c r="E2554" i="5"/>
  <c r="B2578" i="5"/>
  <c r="B2558" i="5"/>
  <c r="E2534" i="5"/>
  <c r="F2534" i="5" s="1"/>
  <c r="A2569" i="5"/>
  <c r="D2545" i="5"/>
  <c r="E2537" i="5"/>
  <c r="B2561" i="5"/>
  <c r="A2580" i="5"/>
  <c r="D2556" i="5"/>
  <c r="E2529" i="5"/>
  <c r="B2553" i="5"/>
  <c r="D2565" i="5"/>
  <c r="A2589" i="5"/>
  <c r="B2569" i="5"/>
  <c r="E2545" i="5"/>
  <c r="A2563" i="5"/>
  <c r="D2539" i="5"/>
  <c r="A2575" i="5"/>
  <c r="D2551" i="5"/>
  <c r="A2567" i="5"/>
  <c r="D2543" i="5"/>
  <c r="B2581" i="5"/>
  <c r="E2557" i="5"/>
  <c r="A2561" i="5"/>
  <c r="D2537" i="5"/>
  <c r="A2576" i="5"/>
  <c r="D2552" i="5"/>
  <c r="E2566" i="5"/>
  <c r="B2590" i="5"/>
  <c r="F2541" i="5"/>
  <c r="A2581" i="5"/>
  <c r="D2557" i="5"/>
  <c r="B2568" i="5"/>
  <c r="E2544" i="5"/>
  <c r="F2544" i="5" s="1"/>
  <c r="A2582" i="5"/>
  <c r="D2558" i="5"/>
  <c r="F2516" i="5"/>
  <c r="A2579" i="5"/>
  <c r="D2555" i="5"/>
  <c r="F2514" i="5"/>
  <c r="E2565" i="5"/>
  <c r="B2589" i="5"/>
  <c r="B2563" i="5"/>
  <c r="E2539" i="5"/>
  <c r="F2535" i="5" l="1"/>
  <c r="C2539" i="5"/>
  <c r="B2572" i="5"/>
  <c r="E2548" i="5"/>
  <c r="F2548" i="5" s="1"/>
  <c r="F2536" i="5"/>
  <c r="C2536" i="5"/>
  <c r="F2537" i="5"/>
  <c r="C2537" i="5"/>
  <c r="C2531" i="5"/>
  <c r="F2526" i="5"/>
  <c r="C2558" i="5"/>
  <c r="F2565" i="5"/>
  <c r="C2565" i="5"/>
  <c r="C2528" i="5"/>
  <c r="C2548" i="5"/>
  <c r="F2529" i="5"/>
  <c r="C2529" i="5"/>
  <c r="F2530" i="5"/>
  <c r="C2530" i="5"/>
  <c r="C2538" i="5"/>
  <c r="D2547" i="5"/>
  <c r="A2571" i="5"/>
  <c r="C2524" i="5"/>
  <c r="A2574" i="5"/>
  <c r="D2550" i="5"/>
  <c r="C2550" i="5" s="1"/>
  <c r="F2566" i="5"/>
  <c r="C2566" i="5"/>
  <c r="F2545" i="5"/>
  <c r="C2545" i="5"/>
  <c r="F2550" i="5"/>
  <c r="C2523" i="5"/>
  <c r="F2523" i="5"/>
  <c r="F2557" i="5"/>
  <c r="C2557" i="5"/>
  <c r="F2556" i="5"/>
  <c r="C2556" i="5"/>
  <c r="C2534" i="5"/>
  <c r="A2573" i="5"/>
  <c r="D2549" i="5"/>
  <c r="C2549" i="5" s="1"/>
  <c r="F2522" i="5"/>
  <c r="C2522" i="5"/>
  <c r="F2543" i="5"/>
  <c r="C2543" i="5"/>
  <c r="C2551" i="5"/>
  <c r="C2559" i="5"/>
  <c r="C2540" i="5"/>
  <c r="C2544" i="5"/>
  <c r="D2589" i="5"/>
  <c r="A2613" i="5"/>
  <c r="D2613" i="5" s="1"/>
  <c r="E2584" i="5"/>
  <c r="B2608" i="5"/>
  <c r="E2608" i="5" s="1"/>
  <c r="A2605" i="5"/>
  <c r="D2605" i="5" s="1"/>
  <c r="D2581" i="5"/>
  <c r="E2590" i="5"/>
  <c r="B2614" i="5"/>
  <c r="E2614" i="5" s="1"/>
  <c r="A2591" i="5"/>
  <c r="D2567" i="5"/>
  <c r="B2598" i="5"/>
  <c r="E2598" i="5" s="1"/>
  <c r="E2574" i="5"/>
  <c r="E2573" i="5"/>
  <c r="B2597" i="5"/>
  <c r="E2597" i="5" s="1"/>
  <c r="A2603" i="5"/>
  <c r="D2603" i="5" s="1"/>
  <c r="D2579" i="5"/>
  <c r="A2604" i="5"/>
  <c r="D2604" i="5" s="1"/>
  <c r="D2580" i="5"/>
  <c r="F2538" i="5"/>
  <c r="B2592" i="5"/>
  <c r="E2568" i="5"/>
  <c r="C2568" i="5" s="1"/>
  <c r="B2593" i="5"/>
  <c r="E2569" i="5"/>
  <c r="A2593" i="5"/>
  <c r="D2569" i="5"/>
  <c r="D2590" i="5"/>
  <c r="A2614" i="5"/>
  <c r="D2614" i="5" s="1"/>
  <c r="E2553" i="5"/>
  <c r="B2577" i="5"/>
  <c r="B2576" i="5"/>
  <c r="E2552" i="5"/>
  <c r="F2552" i="5" s="1"/>
  <c r="E2578" i="5"/>
  <c r="B2602" i="5"/>
  <c r="E2602" i="5" s="1"/>
  <c r="A2599" i="5"/>
  <c r="D2599" i="5" s="1"/>
  <c r="D2575" i="5"/>
  <c r="F2559" i="5"/>
  <c r="D2554" i="5"/>
  <c r="A2578" i="5"/>
  <c r="A2586" i="5"/>
  <c r="D2562" i="5"/>
  <c r="E2589" i="5"/>
  <c r="B2613" i="5"/>
  <c r="E2613" i="5" s="1"/>
  <c r="B2582" i="5"/>
  <c r="E2558" i="5"/>
  <c r="F2558" i="5" s="1"/>
  <c r="B2594" i="5"/>
  <c r="E2594" i="5" s="1"/>
  <c r="E2570" i="5"/>
  <c r="E2559" i="5"/>
  <c r="B2583" i="5"/>
  <c r="B2588" i="5"/>
  <c r="E2564" i="5"/>
  <c r="F2539" i="5"/>
  <c r="E2571" i="5"/>
  <c r="B2595" i="5"/>
  <c r="E2595" i="5" s="1"/>
  <c r="F2540" i="5"/>
  <c r="B2586" i="5"/>
  <c r="E2562" i="5"/>
  <c r="B2599" i="5"/>
  <c r="E2599" i="5" s="1"/>
  <c r="E2575" i="5"/>
  <c r="F2551" i="5"/>
  <c r="D2583" i="5"/>
  <c r="A2607" i="5"/>
  <c r="D2607" i="5" s="1"/>
  <c r="A2600" i="5"/>
  <c r="D2600" i="5" s="1"/>
  <c r="D2576" i="5"/>
  <c r="A2606" i="5"/>
  <c r="D2606" i="5" s="1"/>
  <c r="D2582" i="5"/>
  <c r="A2587" i="5"/>
  <c r="D2563" i="5"/>
  <c r="D2560" i="5"/>
  <c r="A2584" i="5"/>
  <c r="A2570" i="5"/>
  <c r="D2546" i="5"/>
  <c r="A2588" i="5"/>
  <c r="D2564" i="5"/>
  <c r="E2555" i="5"/>
  <c r="F2555" i="5" s="1"/>
  <c r="B2579" i="5"/>
  <c r="B2604" i="5"/>
  <c r="E2604" i="5" s="1"/>
  <c r="E2580" i="5"/>
  <c r="B2587" i="5"/>
  <c r="E2563" i="5"/>
  <c r="A2585" i="5"/>
  <c r="D2561" i="5"/>
  <c r="A2616" i="5"/>
  <c r="D2616" i="5" s="1"/>
  <c r="D2592" i="5"/>
  <c r="B2605" i="5"/>
  <c r="E2605" i="5" s="1"/>
  <c r="E2581" i="5"/>
  <c r="E2561" i="5"/>
  <c r="B2585" i="5"/>
  <c r="D2572" i="5"/>
  <c r="A2596" i="5"/>
  <c r="D2596" i="5" s="1"/>
  <c r="C2581" i="5" l="1"/>
  <c r="F2599" i="5"/>
  <c r="C2599" i="5"/>
  <c r="F2560" i="5"/>
  <c r="C2560" i="5"/>
  <c r="F2580" i="5"/>
  <c r="C2580" i="5"/>
  <c r="F2568" i="5"/>
  <c r="C2604" i="5"/>
  <c r="C2605" i="5"/>
  <c r="C2596" i="5"/>
  <c r="C2552" i="5"/>
  <c r="F2562" i="5"/>
  <c r="C2562" i="5"/>
  <c r="F2553" i="5"/>
  <c r="C2553" i="5"/>
  <c r="F2567" i="5"/>
  <c r="C2567" i="5"/>
  <c r="D2571" i="5"/>
  <c r="C2571" i="5" s="1"/>
  <c r="A2595" i="5"/>
  <c r="D2595" i="5" s="1"/>
  <c r="C2595" i="5" s="1"/>
  <c r="C2563" i="5"/>
  <c r="C2555" i="5"/>
  <c r="C2590" i="5"/>
  <c r="F2554" i="5"/>
  <c r="C2554" i="5"/>
  <c r="F2569" i="5"/>
  <c r="C2569" i="5"/>
  <c r="F2573" i="5"/>
  <c r="C2589" i="5"/>
  <c r="C2547" i="5"/>
  <c r="F2547" i="5"/>
  <c r="C2614" i="5"/>
  <c r="A2597" i="5"/>
  <c r="D2597" i="5" s="1"/>
  <c r="C2597" i="5" s="1"/>
  <c r="D2573" i="5"/>
  <c r="C2573" i="5" s="1"/>
  <c r="F2564" i="5"/>
  <c r="C2564" i="5"/>
  <c r="C2616" i="5"/>
  <c r="F2546" i="5"/>
  <c r="C2546" i="5"/>
  <c r="C2583" i="5"/>
  <c r="A2598" i="5"/>
  <c r="D2598" i="5" s="1"/>
  <c r="C2598" i="5" s="1"/>
  <c r="D2574" i="5"/>
  <c r="C2574" i="5" s="1"/>
  <c r="F2549" i="5"/>
  <c r="F2597" i="5"/>
  <c r="C2613" i="5"/>
  <c r="C2561" i="5"/>
  <c r="F2575" i="5"/>
  <c r="C2575" i="5"/>
  <c r="E2572" i="5"/>
  <c r="F2572" i="5" s="1"/>
  <c r="B2596" i="5"/>
  <c r="E2596" i="5" s="1"/>
  <c r="F2596" i="5" s="1"/>
  <c r="A2612" i="5"/>
  <c r="D2612" i="5" s="1"/>
  <c r="C2612" i="5" s="1"/>
  <c r="D2588" i="5"/>
  <c r="B2612" i="5"/>
  <c r="E2612" i="5" s="1"/>
  <c r="E2588" i="5"/>
  <c r="F2590" i="5"/>
  <c r="F2582" i="5"/>
  <c r="A2610" i="5"/>
  <c r="D2610" i="5" s="1"/>
  <c r="D2586" i="5"/>
  <c r="F2614" i="5"/>
  <c r="F2605" i="5"/>
  <c r="B2600" i="5"/>
  <c r="E2600" i="5" s="1"/>
  <c r="C2600" i="5" s="1"/>
  <c r="E2576" i="5"/>
  <c r="C2576" i="5" s="1"/>
  <c r="F2561" i="5"/>
  <c r="D2584" i="5"/>
  <c r="A2608" i="5"/>
  <c r="D2608" i="5" s="1"/>
  <c r="E2585" i="5"/>
  <c r="B2609" i="5"/>
  <c r="E2609" i="5" s="1"/>
  <c r="A2615" i="5"/>
  <c r="D2615" i="5" s="1"/>
  <c r="D2591" i="5"/>
  <c r="B2603" i="5"/>
  <c r="E2603" i="5" s="1"/>
  <c r="C2603" i="5" s="1"/>
  <c r="E2579" i="5"/>
  <c r="F2579" i="5" s="1"/>
  <c r="D2578" i="5"/>
  <c r="A2602" i="5"/>
  <c r="D2602" i="5" s="1"/>
  <c r="F2581" i="5"/>
  <c r="A2594" i="5"/>
  <c r="D2594" i="5" s="1"/>
  <c r="D2570" i="5"/>
  <c r="A2609" i="5"/>
  <c r="D2609" i="5" s="1"/>
  <c r="D2585" i="5"/>
  <c r="B2617" i="5"/>
  <c r="E2617" i="5" s="1"/>
  <c r="E2593" i="5"/>
  <c r="F2604" i="5"/>
  <c r="B2611" i="5"/>
  <c r="E2611" i="5" s="1"/>
  <c r="E2587" i="5"/>
  <c r="F2563" i="5"/>
  <c r="F2613" i="5"/>
  <c r="F2576" i="5"/>
  <c r="E2577" i="5"/>
  <c r="B2601" i="5"/>
  <c r="E2601" i="5" s="1"/>
  <c r="E2583" i="5"/>
  <c r="F2583" i="5" s="1"/>
  <c r="B2607" i="5"/>
  <c r="E2607" i="5" s="1"/>
  <c r="F2607" i="5" s="1"/>
  <c r="A2617" i="5"/>
  <c r="D2617" i="5" s="1"/>
  <c r="C2617" i="5" s="1"/>
  <c r="D2593" i="5"/>
  <c r="C2593" i="5" s="1"/>
  <c r="A2611" i="5"/>
  <c r="D2611" i="5" s="1"/>
  <c r="D2587" i="5"/>
  <c r="B2610" i="5"/>
  <c r="E2610" i="5" s="1"/>
  <c r="E2586" i="5"/>
  <c r="B2606" i="5"/>
  <c r="E2606" i="5" s="1"/>
  <c r="F2606" i="5" s="1"/>
  <c r="E2582" i="5"/>
  <c r="C2582" i="5" s="1"/>
  <c r="B2616" i="5"/>
  <c r="E2616" i="5" s="1"/>
  <c r="F2616" i="5" s="1"/>
  <c r="E2592" i="5"/>
  <c r="F2592" i="5" s="1"/>
  <c r="F2589" i="5"/>
  <c r="F2598" i="5" l="1"/>
  <c r="F2595" i="5"/>
  <c r="C2579" i="5"/>
  <c r="C2607" i="5"/>
  <c r="C2592" i="5"/>
  <c r="F2571" i="5"/>
  <c r="F2578" i="5"/>
  <c r="C2578" i="5"/>
  <c r="C2606" i="5"/>
  <c r="F2611" i="5"/>
  <c r="C2611" i="5"/>
  <c r="F2591" i="5"/>
  <c r="C2591" i="5"/>
  <c r="F2600" i="5"/>
  <c r="C2572" i="5"/>
  <c r="F2585" i="5"/>
  <c r="C2585" i="5"/>
  <c r="F2603" i="5"/>
  <c r="F2587" i="5"/>
  <c r="C2587" i="5"/>
  <c r="F2610" i="5"/>
  <c r="C2610" i="5"/>
  <c r="C2609" i="5"/>
  <c r="F2608" i="5"/>
  <c r="C2608" i="5"/>
  <c r="F2570" i="5"/>
  <c r="C2570" i="5"/>
  <c r="F2602" i="5"/>
  <c r="C2602" i="5"/>
  <c r="F2584" i="5"/>
  <c r="C2584" i="5"/>
  <c r="F2577" i="5"/>
  <c r="C2577" i="5"/>
  <c r="F2594" i="5"/>
  <c r="C2594" i="5"/>
  <c r="C2586" i="5"/>
  <c r="F2615" i="5"/>
  <c r="C2615" i="5"/>
  <c r="F2601" i="5"/>
  <c r="C2601" i="5"/>
  <c r="C2588" i="5"/>
  <c r="F2574" i="5"/>
  <c r="F2588" i="5"/>
  <c r="F2612" i="5"/>
  <c r="F2593" i="5"/>
  <c r="F2609" i="5"/>
  <c r="F2617" i="5"/>
  <c r="F2586" i="5"/>
  <c r="A530" i="9" l="1"/>
  <c r="A791" i="9"/>
  <c r="A914" i="9"/>
  <c r="A1663" i="9"/>
  <c r="A1205" i="9"/>
  <c r="A554" i="9"/>
  <c r="A809" i="9"/>
  <c r="A1815" i="9"/>
  <c r="A167" i="9"/>
  <c r="A1301" i="9"/>
  <c r="A1885" i="9"/>
  <c r="A1160" i="9"/>
  <c r="A1124" i="9"/>
  <c r="A1307" i="9"/>
  <c r="A473" i="9"/>
  <c r="A1144" i="9"/>
  <c r="A1482" i="9"/>
  <c r="A2508" i="9"/>
  <c r="A1344" i="9"/>
  <c r="A314" i="9"/>
  <c r="A1238" i="9"/>
  <c r="A1208" i="9"/>
  <c r="A1501" i="9"/>
  <c r="A786" i="9"/>
  <c r="A649" i="9"/>
  <c r="A925" i="9"/>
  <c r="A1504" i="9"/>
  <c r="A1546" i="9"/>
  <c r="A1966" i="9"/>
  <c r="A2548" i="9"/>
  <c r="A184" i="9"/>
  <c r="A2106" i="9"/>
  <c r="A1950" i="9"/>
  <c r="A395" i="9"/>
  <c r="A763" i="9"/>
  <c r="A802" i="9"/>
  <c r="A1230" i="9"/>
  <c r="A1266" i="9"/>
  <c r="A1734" i="9"/>
  <c r="A688" i="9"/>
  <c r="A715" i="9"/>
  <c r="A2501" i="9"/>
  <c r="A2247" i="9"/>
  <c r="A290" i="9"/>
  <c r="A653" i="9"/>
  <c r="A1609" i="9"/>
  <c r="A2068" i="9"/>
  <c r="A524" i="9"/>
  <c r="A2242" i="9"/>
  <c r="A834" i="9"/>
  <c r="A2253" i="9"/>
  <c r="A544" i="9"/>
  <c r="A1098" i="9"/>
  <c r="A2262" i="9"/>
  <c r="A929" i="9"/>
  <c r="A826" i="9"/>
  <c r="A2246" i="9"/>
  <c r="A2519" i="9"/>
  <c r="A615" i="9"/>
  <c r="A148" i="9"/>
  <c r="A704" i="9"/>
  <c r="A24" i="9"/>
  <c r="A1226" i="9"/>
  <c r="A1175" i="9"/>
  <c r="A801" i="9"/>
  <c r="A93" i="9"/>
  <c r="A509" i="9"/>
  <c r="A413" i="9"/>
  <c r="A1192" i="9"/>
  <c r="A1833" i="9"/>
  <c r="A684" i="9"/>
  <c r="A1890" i="9"/>
  <c r="A1393" i="9"/>
  <c r="A1454" i="9"/>
  <c r="A208" i="9"/>
  <c r="A418" i="9"/>
  <c r="A803" i="9"/>
  <c r="A1541" i="9"/>
  <c r="A149" i="9"/>
  <c r="A1514" i="9"/>
  <c r="A1529" i="9"/>
  <c r="A1526" i="9"/>
  <c r="A2560" i="9"/>
  <c r="A2136" i="9"/>
  <c r="A1247" i="9"/>
  <c r="A811" i="9"/>
  <c r="A240" i="9"/>
  <c r="A1792" i="9"/>
  <c r="A531" i="9"/>
  <c r="A932" i="9"/>
  <c r="A1299" i="9"/>
  <c r="A1710" i="9"/>
  <c r="A1763" i="9"/>
  <c r="A1076" i="9"/>
  <c r="A1155" i="9"/>
  <c r="A2595" i="9"/>
  <c r="A608" i="9"/>
  <c r="A213" i="9"/>
  <c r="A260" i="9"/>
  <c r="A417" i="9"/>
  <c r="A1283" i="9"/>
  <c r="A614" i="9"/>
  <c r="A2353" i="9"/>
  <c r="A689" i="9"/>
  <c r="A2275" i="9"/>
  <c r="A1323" i="9"/>
  <c r="A1369" i="9"/>
  <c r="A2377" i="9"/>
  <c r="A1718" i="9"/>
  <c r="A505" i="9"/>
  <c r="A1804" i="9"/>
  <c r="A701" i="9"/>
  <c r="A1913" i="9"/>
  <c r="A639" i="9"/>
  <c r="A2472" i="9"/>
  <c r="A2314" i="9"/>
  <c r="A951" i="9"/>
  <c r="A1317" i="9"/>
  <c r="A1341" i="9"/>
  <c r="A1727" i="9"/>
  <c r="A1783" i="9"/>
  <c r="A1159" i="9"/>
  <c r="A1195" i="9"/>
  <c r="A2531" i="9"/>
  <c r="A258" i="9"/>
  <c r="A259" i="9"/>
  <c r="A749" i="9"/>
  <c r="A1982" i="9"/>
  <c r="A2201" i="9"/>
  <c r="A1776" i="9"/>
  <c r="A108" i="9"/>
  <c r="A506" i="9"/>
  <c r="A1633" i="9"/>
  <c r="A2092" i="9"/>
  <c r="A718" i="9"/>
  <c r="A2107" i="9"/>
  <c r="A850" i="9"/>
  <c r="A2331" i="9"/>
  <c r="A1214" i="9"/>
  <c r="A2272" i="9"/>
  <c r="A1086" i="9"/>
  <c r="A165" i="9"/>
  <c r="A2204" i="9"/>
  <c r="A349" i="9"/>
  <c r="A2258" i="9"/>
  <c r="A2537" i="9"/>
  <c r="A1046" i="9"/>
  <c r="A229" i="9"/>
  <c r="A2549" i="9"/>
  <c r="A361" i="9"/>
  <c r="A2270" i="9"/>
  <c r="A2552" i="9"/>
  <c r="A310" i="9"/>
  <c r="A2228" i="9"/>
  <c r="A1233" i="9"/>
  <c r="A2450" i="9"/>
  <c r="A1511" i="9"/>
  <c r="A1216" i="9"/>
  <c r="A730" i="9"/>
  <c r="A1755" i="9"/>
  <c r="A1211" i="9"/>
  <c r="A2161" i="9"/>
  <c r="A2474" i="9"/>
  <c r="A985" i="9"/>
  <c r="A2534" i="9"/>
  <c r="A1544" i="9"/>
  <c r="A1967" i="9"/>
  <c r="A822" i="9"/>
  <c r="A573" i="9"/>
  <c r="A2540" i="9"/>
  <c r="A1706" i="9"/>
  <c r="A1895" i="9"/>
  <c r="A256" i="9"/>
  <c r="A1928" i="9"/>
  <c r="A1872" i="9"/>
  <c r="A1296" i="9"/>
  <c r="A1740" i="9"/>
  <c r="A1782" i="9"/>
  <c r="A2170" i="9"/>
  <c r="A2243" i="9"/>
  <c r="A407" i="9"/>
  <c r="A2076" i="9"/>
  <c r="A2444" i="9"/>
  <c r="A844" i="9"/>
  <c r="A1602" i="9"/>
  <c r="A326" i="9"/>
  <c r="A532" i="9"/>
  <c r="A1065" i="9"/>
  <c r="A2067" i="9"/>
  <c r="A1438" i="9"/>
  <c r="A627" i="9"/>
  <c r="A2006" i="9"/>
  <c r="A2279" i="9"/>
  <c r="A868" i="9"/>
  <c r="A1422" i="9"/>
  <c r="A1244" i="9"/>
  <c r="A337" i="9"/>
  <c r="A1060" i="9"/>
  <c r="A1464" i="9"/>
  <c r="A2491" i="9"/>
  <c r="A333" i="9"/>
  <c r="A138" i="9"/>
  <c r="A1897" i="9"/>
  <c r="A2296" i="9"/>
  <c r="A1103" i="9"/>
  <c r="A187" i="9"/>
  <c r="A206" i="9"/>
  <c r="A1909" i="9"/>
  <c r="A2356" i="9"/>
  <c r="A1524" i="9"/>
  <c r="A100" i="9"/>
  <c r="A1714" i="9"/>
  <c r="A1172" i="9"/>
  <c r="A2149" i="9"/>
  <c r="A2536" i="9"/>
  <c r="A1848" i="9"/>
  <c r="A34" i="9"/>
  <c r="A2267" i="9"/>
  <c r="A1132" i="9"/>
  <c r="A961" i="9"/>
  <c r="A1516" i="9"/>
  <c r="A2173" i="9"/>
  <c r="A1564" i="9"/>
  <c r="A160" i="9"/>
  <c r="A819" i="9"/>
  <c r="A1810" i="9"/>
  <c r="A2287" i="9"/>
  <c r="A1309" i="9"/>
  <c r="A553" i="9"/>
  <c r="A2457" i="9"/>
  <c r="A1381" i="9"/>
  <c r="A2449" i="9"/>
  <c r="A1742" i="9"/>
  <c r="A1816" i="9"/>
  <c r="A938" i="9"/>
  <c r="A693" i="9"/>
  <c r="A926" i="9"/>
  <c r="A1597" i="9"/>
  <c r="A518" i="9"/>
  <c r="A1970" i="9"/>
  <c r="A520" i="9"/>
  <c r="A2056" i="9"/>
  <c r="A620" i="9"/>
  <c r="A2168" i="9"/>
  <c r="A1032" i="9"/>
  <c r="A890" i="9"/>
  <c r="A1911" i="9"/>
  <c r="A1335" i="9"/>
  <c r="A1760" i="9"/>
  <c r="A1803" i="9"/>
  <c r="A2190" i="9"/>
  <c r="A2263" i="9"/>
  <c r="A560" i="9"/>
  <c r="A2115" i="9"/>
  <c r="A2559" i="9"/>
  <c r="A633" i="9"/>
  <c r="A1639" i="9"/>
  <c r="A147" i="9"/>
  <c r="A1497" i="9"/>
  <c r="A739" i="9"/>
  <c r="A2410" i="9"/>
  <c r="A794" i="9"/>
  <c r="A1855" i="9"/>
  <c r="A1779" i="9"/>
  <c r="A898" i="9"/>
  <c r="A787" i="9"/>
  <c r="A843" i="9"/>
  <c r="A1842" i="9"/>
  <c r="A2383" i="9"/>
  <c r="A186" i="9"/>
  <c r="A1308" i="9"/>
  <c r="A2237" i="9"/>
  <c r="A2561" i="9"/>
  <c r="A474" i="9"/>
  <c r="A1083" i="9"/>
  <c r="A38" i="9"/>
  <c r="A23" i="9"/>
  <c r="A132" i="9"/>
  <c r="A1705" i="9"/>
  <c r="A590" i="9"/>
  <c r="A2018" i="9"/>
  <c r="A568" i="9"/>
  <c r="A2104" i="9"/>
  <c r="A824" i="9"/>
  <c r="A2297" i="9"/>
  <c r="A1530" i="9"/>
  <c r="A756" i="9"/>
  <c r="A2430" i="9"/>
  <c r="A264" i="9"/>
  <c r="A1951" i="9"/>
  <c r="A1797" i="9"/>
  <c r="A994" i="9"/>
  <c r="A252" i="9"/>
  <c r="A2340" i="9"/>
  <c r="A958" i="9"/>
  <c r="A582" i="9"/>
  <c r="A1774" i="9"/>
  <c r="A2139" i="9"/>
  <c r="A2421" i="9"/>
  <c r="A2466" i="9"/>
  <c r="A1757" i="9"/>
  <c r="A579" i="9"/>
  <c r="A589" i="9"/>
  <c r="A661" i="9"/>
  <c r="A1165" i="9"/>
  <c r="A225" i="9"/>
  <c r="A1420" i="9"/>
  <c r="A445" i="9"/>
  <c r="A1945" i="9"/>
  <c r="A2473" i="9"/>
  <c r="A1814" i="9"/>
  <c r="A2558" i="9"/>
  <c r="A1264" i="9"/>
  <c r="A2116" i="9"/>
  <c r="A1093" i="9"/>
  <c r="A1625" i="9"/>
  <c r="A112" i="9"/>
  <c r="A1560" i="9"/>
  <c r="A305" i="9"/>
  <c r="A2026" i="9"/>
  <c r="A860" i="9"/>
  <c r="A1028" i="9"/>
  <c r="A2199" i="9"/>
  <c r="A1029" i="9"/>
  <c r="A2240" i="9"/>
  <c r="A1014" i="9"/>
  <c r="A2454" i="9"/>
  <c r="A1439" i="9"/>
  <c r="A2362" i="9"/>
  <c r="A978" i="9"/>
  <c r="A2435" i="9"/>
  <c r="A1691" i="9"/>
  <c r="A1853" i="9"/>
  <c r="A813" i="9"/>
  <c r="A1539" i="9"/>
  <c r="A2503" i="9"/>
  <c r="A479" i="9"/>
  <c r="A201" i="9"/>
  <c r="A1429" i="9"/>
  <c r="A1729" i="9"/>
  <c r="A2005" i="9"/>
  <c r="A2209" i="9"/>
  <c r="A2485" i="9"/>
  <c r="A974" i="9"/>
  <c r="A1310" i="9"/>
  <c r="A1562" i="9"/>
  <c r="A1826" i="9"/>
  <c r="A2102" i="9"/>
  <c r="A2306" i="9"/>
  <c r="A2570" i="9"/>
  <c r="A352" i="9"/>
  <c r="A652" i="9"/>
  <c r="A1276" i="9"/>
  <c r="A1648" i="9"/>
  <c r="A1912" i="9"/>
  <c r="A2128" i="9"/>
  <c r="A2392" i="9"/>
  <c r="A712" i="9"/>
  <c r="A842" i="9"/>
  <c r="A905" i="9"/>
  <c r="A1319" i="9"/>
  <c r="A1703" i="9"/>
  <c r="A1976" i="9"/>
  <c r="A2327" i="9"/>
  <c r="A1070" i="9"/>
  <c r="A64" i="9"/>
  <c r="A792" i="9"/>
  <c r="A1242" i="9"/>
  <c r="A1641" i="9"/>
  <c r="A1914" i="9"/>
  <c r="A2265" i="9"/>
  <c r="A2616" i="9"/>
  <c r="A73" i="9"/>
  <c r="A815" i="9"/>
  <c r="A1295" i="9"/>
  <c r="A1716" i="9"/>
  <c r="A2046" i="9"/>
  <c r="A2467" i="9"/>
  <c r="A2219" i="9"/>
  <c r="A183" i="9"/>
  <c r="A879" i="9"/>
  <c r="A172" i="9"/>
  <c r="A679" i="9"/>
  <c r="A1047" i="9"/>
  <c r="A1508" i="9"/>
  <c r="A2239" i="9"/>
  <c r="A121" i="9"/>
  <c r="A504" i="9"/>
  <c r="A1051" i="9"/>
  <c r="A1509" i="9"/>
  <c r="A1836" i="9"/>
  <c r="A2259" i="9"/>
  <c r="A632" i="9"/>
  <c r="A466" i="9"/>
  <c r="A1035" i="9"/>
  <c r="A1533" i="9"/>
  <c r="A1995" i="9"/>
  <c r="A2493" i="9"/>
  <c r="A298" i="9"/>
  <c r="A942" i="9"/>
  <c r="A1459" i="9"/>
  <c r="A1919" i="9"/>
  <c r="A2382" i="9"/>
  <c r="A377" i="9"/>
  <c r="A447" i="9"/>
  <c r="A995" i="9"/>
  <c r="A1517" i="9"/>
  <c r="A1975" i="9"/>
  <c r="A2455" i="9"/>
  <c r="A687" i="9"/>
  <c r="A1728" i="9"/>
  <c r="A128" i="9"/>
  <c r="A1063" i="9"/>
  <c r="A1927" i="9"/>
  <c r="A1557" i="9"/>
  <c r="A1329" i="9"/>
  <c r="A908" i="9"/>
  <c r="A2290" i="9"/>
  <c r="A537" i="9"/>
  <c r="A1579" i="9"/>
  <c r="A2499" i="9"/>
  <c r="A1697" i="9"/>
  <c r="A847" i="9"/>
  <c r="A2542" i="9"/>
  <c r="A1675" i="9"/>
  <c r="A1174" i="9"/>
  <c r="A562" i="9"/>
  <c r="A2562" i="9"/>
  <c r="A538" i="9"/>
  <c r="A1695" i="9"/>
  <c r="A656" i="9"/>
  <c r="A774" i="9"/>
  <c r="A499" i="9"/>
  <c r="A1665" i="9"/>
  <c r="A482" i="9"/>
  <c r="A1632" i="9"/>
  <c r="A303" i="9"/>
  <c r="A909" i="9"/>
  <c r="A2141" i="9"/>
  <c r="A1647" i="9"/>
  <c r="A1324" i="9"/>
  <c r="A970" i="9"/>
  <c r="A48" i="9"/>
  <c r="A120" i="9"/>
  <c r="A782" i="9"/>
  <c r="A191" i="9"/>
  <c r="A330" i="9"/>
  <c r="A404" i="9"/>
  <c r="A1024" i="9"/>
  <c r="A601" i="9"/>
  <c r="A1153" i="9"/>
  <c r="A1441" i="9"/>
  <c r="A1741" i="9"/>
  <c r="A2017" i="9"/>
  <c r="A2233" i="9"/>
  <c r="A2497" i="9"/>
  <c r="A998" i="9"/>
  <c r="A1370" i="9"/>
  <c r="A1574" i="9"/>
  <c r="A1838" i="9"/>
  <c r="A2114" i="9"/>
  <c r="A2330" i="9"/>
  <c r="A2582" i="9"/>
  <c r="A364" i="9"/>
  <c r="A808" i="9"/>
  <c r="A1288" i="9"/>
  <c r="A1660" i="9"/>
  <c r="A1924" i="9"/>
  <c r="A2152" i="9"/>
  <c r="A2404" i="9"/>
  <c r="A640" i="9"/>
  <c r="A348" i="9"/>
  <c r="A935" i="9"/>
  <c r="A1337" i="9"/>
  <c r="A1721" i="9"/>
  <c r="A2009" i="9"/>
  <c r="A2345" i="9"/>
  <c r="A1000" i="9"/>
  <c r="A261" i="9"/>
  <c r="A810" i="9"/>
  <c r="A1257" i="9"/>
  <c r="A1656" i="9"/>
  <c r="A1944" i="9"/>
  <c r="A2280" i="9"/>
  <c r="A1118" i="9"/>
  <c r="A286" i="9"/>
  <c r="A835" i="9"/>
  <c r="A1315" i="9"/>
  <c r="A1738" i="9"/>
  <c r="A2083" i="9"/>
  <c r="A2484" i="9"/>
  <c r="A2256" i="9"/>
  <c r="A379" i="9"/>
  <c r="A897" i="9"/>
  <c r="A117" i="9"/>
  <c r="A699" i="9"/>
  <c r="A1087" i="9"/>
  <c r="A1527" i="9"/>
  <c r="A2295" i="9"/>
  <c r="A118" i="9"/>
  <c r="A526" i="9"/>
  <c r="A1068" i="9"/>
  <c r="A1531" i="9"/>
  <c r="A1875" i="9"/>
  <c r="A2277" i="9"/>
  <c r="A592" i="9"/>
  <c r="A488" i="9"/>
  <c r="A1073" i="9"/>
  <c r="A1553" i="9"/>
  <c r="A2013" i="9"/>
  <c r="A2513" i="9"/>
  <c r="A320" i="9"/>
  <c r="A959" i="9"/>
  <c r="A1476" i="9"/>
  <c r="A1939" i="9"/>
  <c r="A2399" i="9"/>
  <c r="A309" i="9"/>
  <c r="A489" i="9"/>
  <c r="A1015" i="9"/>
  <c r="A1534" i="9"/>
  <c r="A1997" i="9"/>
  <c r="A2477" i="9"/>
  <c r="A735" i="9"/>
  <c r="A1767" i="9"/>
  <c r="A283" i="9"/>
  <c r="A780" i="9"/>
  <c r="A2045" i="9"/>
  <c r="A1635" i="9"/>
  <c r="A1484" i="9"/>
  <c r="A1003" i="9"/>
  <c r="A2406" i="9"/>
  <c r="A583" i="9"/>
  <c r="A1616" i="9"/>
  <c r="A2539" i="9"/>
  <c r="A1773" i="9"/>
  <c r="A930" i="9"/>
  <c r="A2579" i="9"/>
  <c r="A1749" i="9"/>
  <c r="A1292" i="9"/>
  <c r="A669" i="9"/>
  <c r="A1011" i="9"/>
  <c r="A586" i="9"/>
  <c r="A2001" i="9"/>
  <c r="A654" i="9"/>
  <c r="A869" i="9"/>
  <c r="A543" i="9"/>
  <c r="A1702" i="9"/>
  <c r="A500" i="9"/>
  <c r="A1671" i="9"/>
  <c r="A454" i="9"/>
  <c r="A960" i="9"/>
  <c r="A2254" i="9"/>
  <c r="A2337" i="9"/>
  <c r="A386" i="9"/>
  <c r="A793" i="9"/>
  <c r="A1286" i="9"/>
  <c r="A9" i="9"/>
  <c r="A622" i="9"/>
  <c r="A450" i="9"/>
  <c r="A207" i="9"/>
  <c r="A1348" i="9"/>
  <c r="A462" i="9"/>
  <c r="A888" i="9"/>
  <c r="A1566" i="9"/>
  <c r="A821" i="9"/>
  <c r="A1451" i="9"/>
  <c r="A876" i="9"/>
  <c r="A2587" i="9"/>
  <c r="A1858" i="9"/>
  <c r="A1306" i="9"/>
  <c r="A273" i="9"/>
  <c r="A2322" i="9"/>
  <c r="A2043" i="9"/>
  <c r="A46" i="9"/>
  <c r="A2229" i="9"/>
  <c r="A1135" i="9"/>
  <c r="A127" i="9"/>
  <c r="A1281" i="9"/>
  <c r="A307" i="9"/>
  <c r="A242" i="9"/>
  <c r="A164" i="9"/>
  <c r="A446" i="9"/>
  <c r="A997" i="9"/>
  <c r="A2461" i="9"/>
  <c r="A1802" i="9"/>
  <c r="A2546" i="9"/>
  <c r="A1624" i="9"/>
  <c r="A2584" i="9"/>
  <c r="A1577" i="9"/>
  <c r="A136" i="9"/>
  <c r="A1881" i="9"/>
  <c r="A880" i="9"/>
  <c r="A1583" i="9"/>
  <c r="A75" i="9"/>
  <c r="A1008" i="9"/>
  <c r="A464" i="9"/>
  <c r="A2220" i="9"/>
  <c r="A1494" i="9"/>
  <c r="A900" i="9"/>
  <c r="A403" i="9"/>
  <c r="A2418" i="9"/>
  <c r="A2386" i="9"/>
  <c r="A717" i="9"/>
  <c r="A1581" i="9"/>
  <c r="A1520" i="9"/>
  <c r="A431" i="9"/>
  <c r="A145" i="9"/>
  <c r="A1287" i="9"/>
  <c r="A1493" i="9"/>
  <c r="A77" i="9"/>
  <c r="A144" i="9"/>
  <c r="A1417" i="9"/>
  <c r="A2197" i="9"/>
  <c r="A1550" i="9"/>
  <c r="A2042" i="9"/>
  <c r="A340" i="9"/>
  <c r="A1636" i="9"/>
  <c r="A784" i="9"/>
  <c r="A1304" i="9"/>
  <c r="A2312" i="9"/>
  <c r="A744" i="9"/>
  <c r="A1896" i="9"/>
  <c r="A778" i="9"/>
  <c r="A2447" i="9"/>
  <c r="A119" i="9"/>
  <c r="A181" i="9"/>
  <c r="A1488" i="9"/>
  <c r="A486" i="9"/>
  <c r="A1819" i="9"/>
  <c r="A444" i="9"/>
  <c r="A1974" i="9"/>
  <c r="A922" i="9"/>
  <c r="A588" i="9"/>
  <c r="A1495" i="9"/>
  <c r="A630" i="9"/>
  <c r="A2541" i="9"/>
  <c r="A1253" i="9"/>
  <c r="A430" i="9"/>
  <c r="A1618" i="9"/>
  <c r="A1596" i="9"/>
  <c r="A455" i="9"/>
  <c r="A1654" i="9"/>
  <c r="A90" i="9"/>
  <c r="A713" i="9"/>
  <c r="A91" i="9"/>
  <c r="A2099" i="9"/>
  <c r="A39" i="9"/>
  <c r="A65" i="9"/>
  <c r="A733" i="9"/>
  <c r="A659" i="9"/>
  <c r="A2608" i="9"/>
  <c r="A637" i="9"/>
  <c r="A1753" i="9"/>
  <c r="A2509" i="9"/>
  <c r="A1598" i="9"/>
  <c r="A2390" i="9"/>
  <c r="A856" i="9"/>
  <c r="A1936" i="9"/>
  <c r="A577" i="9"/>
  <c r="A983" i="9"/>
  <c r="A1736" i="9"/>
  <c r="A920" i="9"/>
  <c r="A840" i="9"/>
  <c r="A1674" i="9"/>
  <c r="A2298" i="9"/>
  <c r="A308" i="9"/>
  <c r="A1332" i="9"/>
  <c r="A2179" i="9"/>
  <c r="A2276" i="9"/>
  <c r="A956" i="9"/>
  <c r="A719" i="9"/>
  <c r="A1547" i="9"/>
  <c r="A140" i="9"/>
  <c r="A1088" i="9"/>
  <c r="A1971" i="9"/>
  <c r="A441" i="9"/>
  <c r="A1090" i="9"/>
  <c r="A2033" i="9"/>
  <c r="A360" i="9"/>
  <c r="A1498" i="9"/>
  <c r="A2419" i="9"/>
  <c r="A511" i="9"/>
  <c r="A1554" i="9"/>
  <c r="A2014" i="9"/>
  <c r="A775" i="9"/>
  <c r="A390" i="9"/>
  <c r="A2119" i="9"/>
  <c r="A1599" i="9"/>
  <c r="A1095" i="9"/>
  <c r="A631" i="9"/>
  <c r="A2576" i="9"/>
  <c r="A1025" i="9"/>
  <c r="A1827" i="9"/>
  <c r="A771" i="9"/>
  <c r="A790" i="9"/>
  <c r="A2038" i="9"/>
  <c r="A1606" i="9"/>
  <c r="A1743" i="9"/>
  <c r="A1711" i="9"/>
  <c r="A1004" i="9"/>
  <c r="A1225" i="9"/>
  <c r="A234" i="9"/>
  <c r="A1213" i="9"/>
  <c r="A1765" i="9"/>
  <c r="A2305" i="9"/>
  <c r="A1082" i="9"/>
  <c r="A1658" i="9"/>
  <c r="A2138" i="9"/>
  <c r="A1837" i="9"/>
  <c r="A388" i="9"/>
  <c r="A1456" i="9"/>
  <c r="A1948" i="9"/>
  <c r="A2440" i="9"/>
  <c r="A420" i="9"/>
  <c r="A1367" i="9"/>
  <c r="A2105" i="9"/>
  <c r="A892" i="9"/>
  <c r="A954" i="9"/>
  <c r="A1689" i="9"/>
  <c r="A2328" i="9"/>
  <c r="A354" i="9"/>
  <c r="A1354" i="9"/>
  <c r="A2196" i="9"/>
  <c r="A2352" i="9"/>
  <c r="A1089" i="9"/>
  <c r="A740" i="9"/>
  <c r="A1584" i="9"/>
  <c r="A2391" i="9"/>
  <c r="A202" i="9"/>
  <c r="A680" i="9"/>
  <c r="A1107" i="9"/>
  <c r="A1568" i="9"/>
  <c r="A2336" i="9"/>
  <c r="A54" i="9"/>
  <c r="A574" i="9"/>
  <c r="A1169" i="9"/>
  <c r="A1629" i="9"/>
  <c r="A2091" i="9"/>
  <c r="A2589" i="9"/>
  <c r="A428" i="9"/>
  <c r="A1038" i="9"/>
  <c r="A1555" i="9"/>
  <c r="A2015" i="9"/>
  <c r="A2478" i="9"/>
  <c r="A95" i="9"/>
  <c r="A575" i="9"/>
  <c r="A1091" i="9"/>
  <c r="A1613" i="9"/>
  <c r="A2093" i="9"/>
  <c r="A2573" i="9"/>
  <c r="A923" i="9"/>
  <c r="A1920" i="9"/>
  <c r="A694" i="9"/>
  <c r="A21" i="9"/>
  <c r="A1903" i="9"/>
  <c r="A1941" i="9"/>
  <c r="A1983" i="9"/>
  <c r="A1330" i="9"/>
  <c r="A991" i="9"/>
  <c r="A788" i="9"/>
  <c r="A1771" i="9"/>
  <c r="A706" i="9"/>
  <c r="A2081" i="9"/>
  <c r="A1277" i="9"/>
  <c r="A1748" i="9"/>
  <c r="A2059" i="9"/>
  <c r="A1637" i="9"/>
  <c r="A1042" i="9"/>
  <c r="A646" i="9"/>
  <c r="A1062" i="9"/>
  <c r="A2079" i="9"/>
  <c r="A1340" i="9"/>
  <c r="A1685" i="9"/>
  <c r="A648" i="9"/>
  <c r="A2049" i="9"/>
  <c r="A607" i="9"/>
  <c r="A1787" i="9"/>
  <c r="A1905" i="9"/>
  <c r="A1043" i="9"/>
  <c r="A155" i="9"/>
  <c r="A2607" i="9"/>
  <c r="A71" i="9"/>
  <c r="A102" i="9"/>
  <c r="A493" i="9"/>
  <c r="A2358" i="9"/>
  <c r="A116" i="9"/>
  <c r="A398" i="9"/>
  <c r="A182" i="9"/>
  <c r="A230" i="9"/>
  <c r="A301" i="9"/>
  <c r="A697" i="9"/>
  <c r="A1237" i="9"/>
  <c r="A1561" i="9"/>
  <c r="A1789" i="9"/>
  <c r="A2053" i="9"/>
  <c r="A2317" i="9"/>
  <c r="A2593" i="9"/>
  <c r="A1094" i="9"/>
  <c r="A1406" i="9"/>
  <c r="A1670" i="9"/>
  <c r="A1886" i="9"/>
  <c r="A2150" i="9"/>
  <c r="A2414" i="9"/>
  <c r="A806" i="9"/>
  <c r="A400" i="9"/>
  <c r="A928" i="9"/>
  <c r="A1468" i="9"/>
  <c r="A1708" i="9"/>
  <c r="A1960" i="9"/>
  <c r="A2236" i="9"/>
  <c r="A2500" i="9"/>
  <c r="A485" i="9"/>
  <c r="A456" i="9"/>
  <c r="A1112" i="9"/>
  <c r="A1400" i="9"/>
  <c r="A1769" i="9"/>
  <c r="A2120" i="9"/>
  <c r="A2471" i="9"/>
  <c r="A857" i="9"/>
  <c r="A459" i="9"/>
  <c r="A969" i="9"/>
  <c r="A1338" i="9"/>
  <c r="A1704" i="9"/>
  <c r="A2058" i="9"/>
  <c r="A2409" i="9"/>
  <c r="A657" i="9"/>
  <c r="A394" i="9"/>
  <c r="A1027" i="9"/>
  <c r="A1391" i="9"/>
  <c r="A1795" i="9"/>
  <c r="A2218" i="9"/>
  <c r="A1739" i="9"/>
  <c r="A2372" i="9"/>
  <c r="A443" i="9"/>
  <c r="A1109" i="9"/>
  <c r="A139" i="9"/>
  <c r="A759" i="9"/>
  <c r="A1239" i="9"/>
  <c r="A1700" i="9"/>
  <c r="A2448" i="9"/>
  <c r="A226" i="9"/>
  <c r="A702" i="9"/>
  <c r="A1164" i="9"/>
  <c r="A1587" i="9"/>
  <c r="A2011" i="9"/>
  <c r="A2432" i="9"/>
  <c r="A169" i="9"/>
  <c r="A726" i="9"/>
  <c r="A1265" i="9"/>
  <c r="A1725" i="9"/>
  <c r="A2187" i="9"/>
  <c r="A776" i="9"/>
  <c r="A576" i="9"/>
  <c r="A1151" i="9"/>
  <c r="A1651" i="9"/>
  <c r="A2111" i="9"/>
  <c r="A2574" i="9"/>
  <c r="A57" i="9"/>
  <c r="A683" i="9"/>
  <c r="A1207" i="9"/>
  <c r="A1709" i="9"/>
  <c r="A2189" i="9"/>
  <c r="A157" i="9"/>
  <c r="A1191" i="9"/>
  <c r="A2112" i="9"/>
  <c r="A1467" i="9"/>
  <c r="A695" i="9"/>
  <c r="A42" i="9"/>
  <c r="A2364" i="9"/>
  <c r="A2597" i="9"/>
  <c r="A1601" i="9"/>
  <c r="A1017" i="9"/>
  <c r="A1019" i="9"/>
  <c r="A1963" i="9"/>
  <c r="A432" i="9"/>
  <c r="A2502" i="9"/>
  <c r="A1619" i="9"/>
  <c r="A346" i="9"/>
  <c r="A2403" i="9"/>
  <c r="A2134" i="9"/>
  <c r="A1446" i="9"/>
  <c r="A758" i="9"/>
  <c r="A1115" i="9"/>
  <c r="A2117" i="9"/>
  <c r="A2215" i="9"/>
  <c r="A1761" i="9"/>
  <c r="A707" i="9"/>
  <c r="A2086" i="9"/>
  <c r="A651" i="9"/>
  <c r="A2132" i="9"/>
  <c r="A2060" i="9"/>
  <c r="A1099" i="9"/>
  <c r="A321" i="9"/>
  <c r="A383" i="9"/>
  <c r="A913" i="9"/>
  <c r="A26" i="9"/>
  <c r="A62" i="9"/>
  <c r="A87" i="9"/>
  <c r="A481" i="9"/>
  <c r="A233" i="9"/>
  <c r="A255" i="9"/>
  <c r="A315" i="9"/>
  <c r="A2217" i="9"/>
  <c r="A1987" i="9"/>
  <c r="A55" i="9"/>
  <c r="A971" i="9"/>
  <c r="A442" i="9"/>
  <c r="A2203" i="9"/>
  <c r="A1398" i="9"/>
  <c r="A82" i="9"/>
  <c r="A2244" i="9"/>
  <c r="A862" i="9"/>
  <c r="A322" i="9"/>
  <c r="A1390" i="9"/>
  <c r="A1906" i="9"/>
  <c r="A1197" i="9"/>
  <c r="A43" i="9"/>
  <c r="A1580" i="9"/>
  <c r="A437" i="9"/>
  <c r="A1248" i="9"/>
  <c r="A1414" i="9"/>
  <c r="A336" i="9"/>
  <c r="A545" i="9"/>
  <c r="A1405" i="9"/>
  <c r="A2185" i="9"/>
  <c r="A1250" i="9"/>
  <c r="A2282" i="9"/>
  <c r="A1252" i="9"/>
  <c r="A2368" i="9"/>
  <c r="A1289" i="9"/>
  <c r="A2585" i="9"/>
  <c r="A1176" i="9"/>
  <c r="A2520" i="9"/>
  <c r="A2004" i="9"/>
  <c r="A838" i="9"/>
  <c r="A1471" i="9"/>
  <c r="A992" i="9"/>
  <c r="A676" i="9"/>
  <c r="A1954" i="9"/>
  <c r="A1402" i="9"/>
  <c r="A600" i="9"/>
  <c r="A1938" i="9"/>
  <c r="A2575" i="9"/>
  <c r="A1041" i="9"/>
  <c r="A1500" i="9"/>
  <c r="A907" i="9"/>
  <c r="A1617" i="9"/>
  <c r="A1589" i="9"/>
  <c r="A366" i="9"/>
  <c r="A625" i="9"/>
  <c r="A1274" i="9"/>
  <c r="A1620" i="9"/>
  <c r="A387" i="9"/>
  <c r="A457" i="9"/>
  <c r="A1189" i="9"/>
  <c r="A2029" i="9"/>
  <c r="A1022" i="9"/>
  <c r="A1850" i="9"/>
  <c r="A2594" i="9"/>
  <c r="A1336" i="9"/>
  <c r="A2212" i="9"/>
  <c r="A384" i="9"/>
  <c r="A2360" i="9"/>
  <c r="A644" i="9"/>
  <c r="A1171" i="9"/>
  <c r="A1668" i="9"/>
  <c r="A2131" i="9"/>
  <c r="A2591" i="9"/>
  <c r="A79" i="9"/>
  <c r="A705" i="9"/>
  <c r="A1229" i="9"/>
  <c r="A1726" i="9"/>
  <c r="A2206" i="9"/>
  <c r="A3" i="9"/>
  <c r="A1231" i="9"/>
  <c r="A2151" i="9"/>
  <c r="A1542" i="9"/>
  <c r="A795" i="9"/>
  <c r="A195" i="9"/>
  <c r="A2556" i="9"/>
  <c r="A993" i="9"/>
  <c r="A1638" i="9"/>
  <c r="A885" i="9"/>
  <c r="A1061" i="9"/>
  <c r="A2000" i="9"/>
  <c r="A539" i="9"/>
  <c r="A2578" i="9"/>
  <c r="A1735" i="9"/>
  <c r="A453" i="9"/>
  <c r="A2443" i="9"/>
  <c r="A2213" i="9"/>
  <c r="A2061" i="9"/>
  <c r="A686" i="9"/>
  <c r="A1157" i="9"/>
  <c r="A2156" i="9"/>
  <c r="A2407" i="9"/>
  <c r="A1839" i="9"/>
  <c r="A1121" i="9"/>
  <c r="A2127" i="9"/>
  <c r="A714" i="9"/>
  <c r="A2171" i="9"/>
  <c r="A2175" i="9"/>
  <c r="A1486" i="9"/>
  <c r="A415" i="9"/>
  <c r="A143" i="9"/>
  <c r="A72" i="9"/>
  <c r="A494" i="9"/>
  <c r="A2429" i="9"/>
  <c r="A865" i="9"/>
  <c r="A1994" i="9"/>
  <c r="A306" i="9"/>
  <c r="A467" i="9"/>
  <c r="A18" i="9"/>
  <c r="A1866" i="9"/>
  <c r="A2490" i="9"/>
  <c r="A1140" i="9"/>
  <c r="A1931" i="9"/>
  <c r="A439" i="9"/>
  <c r="A962" i="9"/>
  <c r="A1339" i="9"/>
  <c r="A228" i="9"/>
  <c r="A2321" i="9"/>
  <c r="A1786" i="9"/>
  <c r="A1342" i="9"/>
  <c r="A1460" i="9"/>
  <c r="A945" i="9"/>
  <c r="A111" i="9"/>
  <c r="A22" i="9"/>
  <c r="A915" i="9"/>
  <c r="A2577" i="9"/>
  <c r="A2588" i="9"/>
  <c r="A1678" i="9"/>
  <c r="A949" i="9"/>
  <c r="A385" i="9"/>
  <c r="A1921" i="9"/>
  <c r="A1538" i="9"/>
  <c r="A280" i="9"/>
  <c r="A1828" i="9"/>
  <c r="A1432" i="9"/>
  <c r="A1943" i="9"/>
  <c r="A711" i="9"/>
  <c r="A2232" i="9"/>
  <c r="A1258" i="9"/>
  <c r="A2007" i="9"/>
  <c r="A463" i="9"/>
  <c r="A878" i="9"/>
  <c r="A1376" i="9"/>
  <c r="A402" i="9"/>
  <c r="A2434" i="9"/>
  <c r="A1882" i="9"/>
  <c r="A1475" i="9"/>
  <c r="A1652" i="9"/>
  <c r="A1404" i="9"/>
  <c r="A371" i="9"/>
  <c r="A647" i="9"/>
  <c r="A363" i="9"/>
  <c r="A2614" i="9"/>
  <c r="A901" i="9"/>
  <c r="A2062" i="9"/>
  <c r="A508" i="9"/>
  <c r="A425" i="9"/>
  <c r="A1009" i="9"/>
  <c r="A1717" i="9"/>
  <c r="A866" i="9"/>
  <c r="A2294" i="9"/>
  <c r="A604" i="9"/>
  <c r="A1852" i="9"/>
  <c r="A2380" i="9"/>
  <c r="A887" i="9"/>
  <c r="A1961" i="9"/>
  <c r="A1097" i="9"/>
  <c r="A1194" i="9"/>
  <c r="A2250" i="9"/>
  <c r="A2601" i="9"/>
  <c r="A1278" i="9"/>
  <c r="A2180" i="9"/>
  <c r="A525" i="9"/>
  <c r="A872" i="9"/>
  <c r="A1413" i="9"/>
  <c r="A641" i="9"/>
  <c r="A1515" i="9"/>
  <c r="A274" i="9"/>
  <c r="A1902" i="9"/>
  <c r="A427" i="9"/>
  <c r="A1955" i="9"/>
  <c r="A698" i="9"/>
  <c r="A1483" i="9"/>
  <c r="A2214" i="9"/>
  <c r="A2460" i="9"/>
  <c r="A752" i="9"/>
  <c r="A1085" i="9"/>
  <c r="A2291" i="9"/>
  <c r="A777" i="9"/>
  <c r="A671" i="9"/>
  <c r="A1628" i="9"/>
  <c r="A1595" i="9"/>
  <c r="A519" i="9"/>
  <c r="A1569" i="9"/>
  <c r="A287" i="9"/>
  <c r="A478" i="9"/>
  <c r="A1033" i="9"/>
  <c r="A1477" i="9"/>
  <c r="A2293" i="9"/>
  <c r="A1382" i="9"/>
  <c r="A2126" i="9"/>
  <c r="A376" i="9"/>
  <c r="A1672" i="9"/>
  <c r="A2416" i="9"/>
  <c r="A1352" i="9"/>
  <c r="A2087" i="9"/>
  <c r="A351" i="9"/>
  <c r="A1290" i="9"/>
  <c r="A2025" i="9"/>
  <c r="A1050" i="9"/>
  <c r="A894" i="9"/>
  <c r="A1758" i="9"/>
  <c r="A2506" i="9"/>
  <c r="A399" i="9"/>
  <c r="A7" i="9"/>
  <c r="A1200" i="9"/>
  <c r="A2335" i="9"/>
  <c r="A572" i="9"/>
  <c r="A1548" i="9"/>
  <c r="A2299" i="9"/>
  <c r="A510" i="9"/>
  <c r="A1570" i="9"/>
  <c r="A2530" i="9"/>
  <c r="A979" i="9"/>
  <c r="A1956" i="9"/>
  <c r="A244" i="9"/>
  <c r="A1037" i="9"/>
  <c r="A2494" i="9"/>
  <c r="A1807" i="9"/>
  <c r="A766" i="9"/>
  <c r="A1712" i="9"/>
  <c r="A2445" i="9"/>
  <c r="A1653" i="9"/>
  <c r="A1851" i="9"/>
  <c r="A365" i="9"/>
  <c r="A1366" i="9"/>
  <c r="A645" i="9"/>
  <c r="A205" i="9"/>
  <c r="A606" i="9"/>
  <c r="A559" i="9"/>
  <c r="A1791" i="9"/>
  <c r="A2333" i="9"/>
  <c r="A2453" i="9"/>
  <c r="A92" i="9"/>
  <c r="A1162" i="9"/>
  <c r="A51" i="9"/>
  <c r="A318" i="9"/>
  <c r="A517" i="9"/>
  <c r="A547" i="9"/>
  <c r="A266" i="9"/>
  <c r="A673" i="9"/>
  <c r="A1549" i="9"/>
  <c r="A2041" i="9"/>
  <c r="A2533" i="9"/>
  <c r="A1394" i="9"/>
  <c r="A1862" i="9"/>
  <c r="A2402" i="9"/>
  <c r="A904" i="9"/>
  <c r="A1684" i="9"/>
  <c r="A2224" i="9"/>
  <c r="A469" i="9"/>
  <c r="A1079" i="9"/>
  <c r="A1751" i="9"/>
  <c r="A2393" i="9"/>
  <c r="A369" i="9"/>
  <c r="A1305" i="9"/>
  <c r="A2040" i="9"/>
  <c r="A728" i="9"/>
  <c r="A1007" i="9"/>
  <c r="A1775" i="9"/>
  <c r="A2543" i="9"/>
  <c r="A419" i="9"/>
  <c r="A31" i="9"/>
  <c r="A1220" i="9"/>
  <c r="A1989" i="9"/>
  <c r="A313" i="9"/>
  <c r="A745" i="9"/>
  <c r="A1261" i="9"/>
  <c r="A1573" i="9"/>
  <c r="A1861" i="9"/>
  <c r="A2065" i="9"/>
  <c r="A2329" i="9"/>
  <c r="A2605" i="9"/>
  <c r="A1142" i="9"/>
  <c r="A1418" i="9"/>
  <c r="A1682" i="9"/>
  <c r="A1946" i="9"/>
  <c r="A2162" i="9"/>
  <c r="A2426" i="9"/>
  <c r="A734" i="9"/>
  <c r="A424" i="9"/>
  <c r="A952" i="9"/>
  <c r="A1480" i="9"/>
  <c r="A1768" i="9"/>
  <c r="A1972" i="9"/>
  <c r="A2248" i="9"/>
  <c r="A2512" i="9"/>
  <c r="A557" i="9"/>
  <c r="A492" i="9"/>
  <c r="A1127" i="9"/>
  <c r="A1481" i="9"/>
  <c r="A1784" i="9"/>
  <c r="A2135" i="9"/>
  <c r="A2489" i="9"/>
  <c r="A722" i="9"/>
  <c r="A477" i="9"/>
  <c r="A984" i="9"/>
  <c r="A1434" i="9"/>
  <c r="A1722" i="9"/>
  <c r="A2073" i="9"/>
  <c r="A2424" i="9"/>
  <c r="A401" i="9"/>
  <c r="A416" i="9"/>
  <c r="A1044" i="9"/>
  <c r="A1487" i="9"/>
  <c r="A1812" i="9"/>
  <c r="A2238" i="9"/>
  <c r="A1796" i="9"/>
  <c r="A2431" i="9"/>
  <c r="A507" i="9"/>
  <c r="A1126" i="9"/>
  <c r="A355" i="9"/>
  <c r="A799" i="9"/>
  <c r="A1259" i="9"/>
  <c r="A1719" i="9"/>
  <c r="A2544" i="9"/>
  <c r="A248" i="9"/>
  <c r="A720" i="9"/>
  <c r="A1260" i="9"/>
  <c r="A1605" i="9"/>
  <c r="A2028" i="9"/>
  <c r="A2451" i="9"/>
  <c r="A162" i="9"/>
  <c r="A765" i="9"/>
  <c r="A1282" i="9"/>
  <c r="A1745" i="9"/>
  <c r="A2205" i="9"/>
  <c r="A567" i="9"/>
  <c r="A325" i="9"/>
  <c r="A889" i="9"/>
  <c r="A1273" i="9"/>
  <c r="A1585" i="9"/>
  <c r="A1873" i="9"/>
  <c r="A2089" i="9"/>
  <c r="A2341" i="9"/>
  <c r="A2617" i="9"/>
  <c r="A1202" i="9"/>
  <c r="A1430" i="9"/>
  <c r="A1694" i="9"/>
  <c r="A1958" i="9"/>
  <c r="A2186" i="9"/>
  <c r="A2438" i="9"/>
  <c r="A662" i="9"/>
  <c r="A496" i="9"/>
  <c r="A988" i="9"/>
  <c r="A1492" i="9"/>
  <c r="A1780" i="9"/>
  <c r="A1996" i="9"/>
  <c r="A2260" i="9"/>
  <c r="A2524" i="9"/>
  <c r="A665" i="9"/>
  <c r="A548" i="9"/>
  <c r="A1145" i="9"/>
  <c r="A1496" i="9"/>
  <c r="A1817" i="9"/>
  <c r="A2153" i="9"/>
  <c r="A2504" i="9"/>
  <c r="A232" i="9"/>
  <c r="A495" i="9"/>
  <c r="A1002" i="9"/>
  <c r="A1449" i="9"/>
  <c r="A1752" i="9"/>
  <c r="A2088" i="9"/>
  <c r="A2442" i="9"/>
  <c r="A940" i="9"/>
  <c r="A480" i="9"/>
  <c r="A1066" i="9"/>
  <c r="A1507" i="9"/>
  <c r="A1854" i="9"/>
  <c r="A2255" i="9"/>
  <c r="A1835" i="9"/>
  <c r="A968" i="9"/>
  <c r="A527" i="9"/>
  <c r="A1148" i="9"/>
  <c r="A375" i="9"/>
  <c r="A836" i="9"/>
  <c r="A1279" i="9"/>
  <c r="A1759" i="9"/>
  <c r="A1512" i="9"/>
  <c r="A270" i="9"/>
  <c r="A741" i="9"/>
  <c r="A1280" i="9"/>
  <c r="A1644" i="9"/>
  <c r="A2048" i="9"/>
  <c r="A2469" i="9"/>
  <c r="A109" i="9"/>
  <c r="A785" i="9"/>
  <c r="A1302" i="9"/>
  <c r="A1762" i="9"/>
  <c r="A2225" i="9"/>
  <c r="A465" i="9"/>
  <c r="A666" i="9"/>
  <c r="A1188" i="9"/>
  <c r="A1690" i="9"/>
  <c r="A2148" i="9"/>
  <c r="A2611" i="9"/>
  <c r="A103" i="9"/>
  <c r="A727" i="9"/>
  <c r="A1246" i="9"/>
  <c r="A1746" i="9"/>
  <c r="A2226" i="9"/>
  <c r="A66" i="9"/>
  <c r="A1268" i="9"/>
  <c r="A2191" i="9"/>
  <c r="A1659" i="9"/>
  <c r="A886" i="9"/>
  <c r="A300" i="9"/>
  <c r="A2528" i="9"/>
  <c r="A675" i="9"/>
  <c r="A1677" i="9"/>
  <c r="A760" i="9"/>
  <c r="A1102" i="9"/>
  <c r="A2037" i="9"/>
  <c r="A751" i="9"/>
  <c r="A764" i="9"/>
  <c r="A1811" i="9"/>
  <c r="A501" i="9"/>
  <c r="A2517" i="9"/>
  <c r="A2326" i="9"/>
  <c r="A2177" i="9"/>
  <c r="A584" i="9"/>
  <c r="A1196" i="9"/>
  <c r="A2463" i="9"/>
  <c r="A2525" i="9"/>
  <c r="A1916" i="9"/>
  <c r="A1167" i="9"/>
  <c r="A2165" i="9"/>
  <c r="A1122" i="9"/>
  <c r="A2208" i="9"/>
  <c r="A2289" i="9"/>
  <c r="A1523" i="9"/>
  <c r="A522" i="9"/>
  <c r="A569" i="9"/>
  <c r="A137" i="9"/>
  <c r="A278" i="9"/>
  <c r="A123" i="9"/>
  <c r="A134" i="9"/>
  <c r="A1240" i="9"/>
  <c r="A60" i="9"/>
  <c r="A1158" i="9"/>
  <c r="A14" i="9"/>
  <c r="A2547" i="9"/>
  <c r="A297" i="9"/>
  <c r="A56" i="9"/>
  <c r="A534" i="9"/>
  <c r="A861" i="9"/>
  <c r="A1110" i="9"/>
  <c r="A1361" i="9"/>
  <c r="A1590" i="9"/>
  <c r="A1821" i="9"/>
  <c r="A2050" i="9"/>
  <c r="A2283" i="9"/>
  <c r="A2550" i="9"/>
  <c r="A36" i="9"/>
  <c r="A382" i="9"/>
  <c r="A750" i="9"/>
  <c r="A996" i="9"/>
  <c r="A1267" i="9"/>
  <c r="A1518" i="9"/>
  <c r="A1747" i="9"/>
  <c r="A1978" i="9"/>
  <c r="A2207" i="9"/>
  <c r="A2436" i="9"/>
  <c r="A1386" i="9"/>
  <c r="A220" i="9"/>
  <c r="A211" i="9"/>
  <c r="A535" i="9"/>
  <c r="A823" i="9"/>
  <c r="A1054" i="9"/>
  <c r="A1303" i="9"/>
  <c r="A1571" i="9"/>
  <c r="A1805" i="9"/>
  <c r="A2034" i="9"/>
  <c r="A2285" i="9"/>
  <c r="A2514" i="9"/>
  <c r="A215" i="9"/>
  <c r="A828" i="9"/>
  <c r="A1383" i="9"/>
  <c r="A1844" i="9"/>
  <c r="A2304" i="9"/>
  <c r="A491" i="9"/>
  <c r="A1889" i="9"/>
  <c r="A762" i="9"/>
  <c r="A1235" i="9"/>
  <c r="A2195" i="9"/>
  <c r="A667" i="9"/>
  <c r="A1788" i="9"/>
  <c r="A729" i="9"/>
  <c r="A1713" i="9"/>
  <c r="A196" i="9"/>
  <c r="A1179" i="9"/>
  <c r="A1830" i="9"/>
  <c r="A2523" i="9"/>
  <c r="A19" i="9"/>
  <c r="A690" i="9"/>
  <c r="A1232" i="9"/>
  <c r="A1692" i="9"/>
  <c r="A2155" i="9"/>
  <c r="A2613" i="9"/>
  <c r="A1023" i="9"/>
  <c r="A1926" i="9"/>
  <c r="A405" i="9"/>
  <c r="A1119" i="9"/>
  <c r="A2082" i="9"/>
  <c r="A294" i="9"/>
  <c r="A903" i="9"/>
  <c r="A1904" i="9"/>
  <c r="A2465" i="9"/>
  <c r="A1445" i="9"/>
  <c r="A2612" i="9"/>
  <c r="A864" i="9"/>
  <c r="A2369" i="9"/>
  <c r="A747" i="9"/>
  <c r="A20" i="9"/>
  <c r="A691" i="9"/>
  <c r="A1270" i="9"/>
  <c r="A1733" i="9"/>
  <c r="A2193" i="9"/>
  <c r="A1136" i="9"/>
  <c r="A2108" i="9"/>
  <c r="A217" i="9"/>
  <c r="A963" i="9"/>
  <c r="A1990" i="9"/>
  <c r="A84" i="9"/>
  <c r="A753" i="9"/>
  <c r="A1318" i="9"/>
  <c r="A1781" i="9"/>
  <c r="A2241" i="9"/>
  <c r="A25" i="9"/>
  <c r="A807" i="9"/>
  <c r="A1327" i="9"/>
  <c r="A1824" i="9"/>
  <c r="A2324" i="9"/>
  <c r="A668" i="9"/>
  <c r="A2405" i="9"/>
  <c r="A563" i="9"/>
  <c r="A1138" i="9"/>
  <c r="A1715" i="9"/>
  <c r="A2370" i="9"/>
  <c r="A732" i="9"/>
  <c r="A1724" i="9"/>
  <c r="A168" i="9"/>
  <c r="A125" i="9"/>
  <c r="A161" i="9"/>
  <c r="A1384" i="9"/>
  <c r="A332" i="9"/>
  <c r="A114" i="9"/>
  <c r="A973" i="9"/>
  <c r="A700" i="9"/>
  <c r="A254" i="9"/>
  <c r="A197" i="9"/>
  <c r="A53" i="9"/>
  <c r="A374" i="9"/>
  <c r="A12" i="9"/>
  <c r="A721" i="9"/>
  <c r="A171" i="9"/>
  <c r="A89" i="9"/>
  <c r="A50" i="9"/>
  <c r="A99" i="9"/>
  <c r="A210" i="9"/>
  <c r="A353" i="9"/>
  <c r="A30" i="9"/>
  <c r="A4" i="9"/>
  <c r="A373" i="9"/>
  <c r="A709" i="9"/>
  <c r="A1021" i="9"/>
  <c r="A1285" i="9"/>
  <c r="A1453" i="9"/>
  <c r="A1621" i="9"/>
  <c r="A1777" i="9"/>
  <c r="A1933" i="9"/>
  <c r="A2077" i="9"/>
  <c r="A2221" i="9"/>
  <c r="A2365" i="9"/>
  <c r="A2521" i="9"/>
  <c r="A566" i="9"/>
  <c r="A1106" i="9"/>
  <c r="A1298" i="9"/>
  <c r="A1442" i="9"/>
  <c r="A1586" i="9"/>
  <c r="A1730" i="9"/>
  <c r="A1874" i="9"/>
  <c r="A2030" i="9"/>
  <c r="A2174" i="9"/>
  <c r="A2318" i="9"/>
  <c r="A2462" i="9"/>
  <c r="A2606" i="9"/>
  <c r="A268" i="9"/>
  <c r="A412" i="9"/>
  <c r="A616" i="9"/>
  <c r="A1036" i="9"/>
  <c r="A1312" i="9"/>
  <c r="A1540" i="9"/>
  <c r="A1696" i="9"/>
  <c r="A1840" i="9"/>
  <c r="A1984" i="9"/>
  <c r="A2140" i="9"/>
  <c r="A2284" i="9"/>
  <c r="A2428" i="9"/>
  <c r="A2572" i="9"/>
  <c r="A521" i="9"/>
  <c r="A1012" i="9"/>
  <c r="A564" i="9"/>
  <c r="A953" i="9"/>
  <c r="A1193" i="9"/>
  <c r="A1385" i="9"/>
  <c r="A1592" i="9"/>
  <c r="A1799" i="9"/>
  <c r="A1991" i="9"/>
  <c r="A2183" i="9"/>
  <c r="A2375" i="9"/>
  <c r="A2567" i="9"/>
  <c r="A748" i="9"/>
  <c r="A88" i="9"/>
  <c r="A513" i="9"/>
  <c r="A825" i="9"/>
  <c r="A1080" i="9"/>
  <c r="A1320" i="9"/>
  <c r="A1545" i="9"/>
  <c r="A1737" i="9"/>
  <c r="A1929" i="9"/>
  <c r="A2121" i="9"/>
  <c r="A2313" i="9"/>
  <c r="A2505" i="9"/>
  <c r="A449" i="9"/>
  <c r="A257" i="9"/>
  <c r="A502" i="9"/>
  <c r="A874" i="9"/>
  <c r="A1123" i="9"/>
  <c r="A1374" i="9"/>
  <c r="A1603" i="9"/>
  <c r="A1834" i="9"/>
  <c r="A2063" i="9"/>
  <c r="A2292" i="9"/>
  <c r="A2526" i="9"/>
  <c r="A1968" i="9"/>
  <c r="A2411" i="9"/>
  <c r="A163" i="9"/>
  <c r="A551" i="9"/>
  <c r="A917" i="9"/>
  <c r="A1048" i="9"/>
  <c r="A115" i="9"/>
  <c r="A483" i="9"/>
  <c r="A816" i="9"/>
  <c r="A1067" i="9"/>
  <c r="A1316" i="9"/>
  <c r="A1567" i="9"/>
  <c r="A1892" i="9"/>
  <c r="A2487" i="9"/>
  <c r="A685" i="9"/>
  <c r="A288" i="9"/>
  <c r="A550" i="9"/>
  <c r="A859" i="9"/>
  <c r="A1147" i="9"/>
  <c r="A1395" i="9"/>
  <c r="A1627" i="9"/>
  <c r="A1856" i="9"/>
  <c r="A2085" i="9"/>
  <c r="A2316" i="9"/>
  <c r="A2565" i="9"/>
  <c r="A227" i="9"/>
  <c r="A142" i="9"/>
  <c r="A552" i="9"/>
  <c r="A881" i="9"/>
  <c r="A1131" i="9"/>
  <c r="A1378" i="9"/>
  <c r="A1611" i="9"/>
  <c r="A1841" i="9"/>
  <c r="A2070" i="9"/>
  <c r="A2301" i="9"/>
  <c r="A2571" i="9"/>
  <c r="A58" i="9"/>
  <c r="A406" i="9"/>
  <c r="A767" i="9"/>
  <c r="A1018" i="9"/>
  <c r="A1284" i="9"/>
  <c r="A1535" i="9"/>
  <c r="A1764" i="9"/>
  <c r="A1998" i="9"/>
  <c r="A2227" i="9"/>
  <c r="A2458" i="9"/>
  <c r="A1356" i="9"/>
  <c r="A203" i="9"/>
  <c r="A251" i="9"/>
  <c r="A555" i="9"/>
  <c r="A845" i="9"/>
  <c r="A1074" i="9"/>
  <c r="A1325" i="9"/>
  <c r="A1591" i="9"/>
  <c r="A1822" i="9"/>
  <c r="A2051" i="9"/>
  <c r="A2302" i="9"/>
  <c r="A2551" i="9"/>
  <c r="A263" i="9"/>
  <c r="A870" i="9"/>
  <c r="A1423" i="9"/>
  <c r="A1883" i="9"/>
  <c r="A2343" i="9"/>
  <c r="A587" i="9"/>
  <c r="A1965" i="9"/>
  <c r="A650" i="9"/>
  <c r="A1314" i="9"/>
  <c r="A238" i="9"/>
  <c r="A755" i="9"/>
  <c r="A1867" i="9"/>
  <c r="A598" i="9"/>
  <c r="A1868" i="9"/>
  <c r="A177" i="9"/>
  <c r="A1254" i="9"/>
  <c r="A1869" i="9"/>
  <c r="A2598" i="9"/>
  <c r="A67" i="9"/>
  <c r="A737" i="9"/>
  <c r="A1269" i="9"/>
  <c r="A1731" i="9"/>
  <c r="A2192" i="9"/>
  <c r="A789" i="9"/>
  <c r="A1116" i="9"/>
  <c r="A2002" i="9"/>
  <c r="A85" i="9"/>
  <c r="A1198" i="9"/>
  <c r="A2158" i="9"/>
  <c r="A246" i="9"/>
  <c r="A989" i="9"/>
  <c r="A1980" i="9"/>
  <c r="A2080" i="9"/>
  <c r="A1558" i="9"/>
  <c r="A1001" i="9"/>
  <c r="A947" i="9"/>
  <c r="A2482" i="9"/>
  <c r="A742" i="9"/>
  <c r="A68" i="9"/>
  <c r="A738" i="9"/>
  <c r="A1311" i="9"/>
  <c r="A1772" i="9"/>
  <c r="A2230" i="9"/>
  <c r="A1059" i="9"/>
  <c r="A2300" i="9"/>
  <c r="A198" i="9"/>
  <c r="A1056" i="9"/>
  <c r="A2069" i="9"/>
  <c r="A130" i="9"/>
  <c r="A848" i="9"/>
  <c r="A1359" i="9"/>
  <c r="A1820" i="9"/>
  <c r="A2278" i="9"/>
  <c r="A131" i="9"/>
  <c r="A849" i="9"/>
  <c r="A1364" i="9"/>
  <c r="A1863" i="9"/>
  <c r="A2400" i="9"/>
  <c r="A851" i="9"/>
  <c r="A2518" i="9"/>
  <c r="A624" i="9"/>
  <c r="A1218" i="9"/>
  <c r="A1794" i="9"/>
  <c r="A2446" i="9"/>
  <c r="A827" i="9"/>
  <c r="A1798" i="9"/>
  <c r="A152" i="9"/>
  <c r="A1262" i="9"/>
  <c r="A628" i="9"/>
  <c r="A772" i="9"/>
  <c r="A497" i="9"/>
  <c r="A434" i="9"/>
  <c r="A1177" i="9"/>
  <c r="A279" i="9"/>
  <c r="A710" i="9"/>
  <c r="A110" i="9"/>
  <c r="A122" i="9"/>
  <c r="A179" i="9"/>
  <c r="A86" i="9"/>
  <c r="A725" i="9"/>
  <c r="A1201" i="9"/>
  <c r="A1170" i="9"/>
  <c r="A2315" i="9"/>
  <c r="A45" i="9"/>
  <c r="A11" i="9"/>
  <c r="A302" i="9"/>
  <c r="A389" i="9"/>
  <c r="A158" i="9"/>
  <c r="A1069" i="9"/>
  <c r="A1645" i="9"/>
  <c r="A2101" i="9"/>
  <c r="A2545" i="9"/>
  <c r="A1154" i="9"/>
  <c r="A1754" i="9"/>
  <c r="A2198" i="9"/>
  <c r="A1058" i="9"/>
  <c r="A664" i="9"/>
  <c r="A1576" i="9"/>
  <c r="A1864" i="9"/>
  <c r="A2308" i="9"/>
  <c r="A593" i="9"/>
  <c r="A636" i="9"/>
  <c r="A1415" i="9"/>
  <c r="A1640" i="9"/>
  <c r="A2216" i="9"/>
  <c r="A692" i="9"/>
  <c r="A549" i="9"/>
  <c r="A1353" i="9"/>
  <c r="A1962" i="9"/>
  <c r="A2346" i="9"/>
  <c r="A13" i="9"/>
  <c r="A911" i="9"/>
  <c r="A1642" i="9"/>
  <c r="A2334" i="9"/>
  <c r="A2027" i="9"/>
  <c r="A681" i="9"/>
  <c r="A757" i="9"/>
  <c r="A855" i="9"/>
  <c r="A1355" i="9"/>
  <c r="A1988" i="9"/>
  <c r="A334" i="9"/>
  <c r="A896" i="9"/>
  <c r="A1664" i="9"/>
  <c r="A2355" i="9"/>
  <c r="A596" i="9"/>
  <c r="A1419" i="9"/>
  <c r="A2109" i="9"/>
  <c r="A104" i="9"/>
  <c r="A1075" i="9"/>
  <c r="A1572" i="9"/>
  <c r="A2035" i="9"/>
  <c r="A839" i="9"/>
  <c r="A882" i="9"/>
  <c r="A1630" i="9"/>
  <c r="A2590" i="9"/>
  <c r="A1499" i="9"/>
  <c r="A2420" i="9"/>
  <c r="A1469" i="9"/>
  <c r="A150" i="9"/>
  <c r="A1409" i="9"/>
  <c r="A595" i="9"/>
  <c r="A1347" i="9"/>
  <c r="A342" i="9"/>
  <c r="A236" i="9"/>
  <c r="A2363" i="9"/>
  <c r="A1750" i="9"/>
  <c r="A946" i="9"/>
  <c r="A884" i="9"/>
  <c r="A2309" i="9"/>
  <c r="A107" i="9"/>
  <c r="A285" i="9"/>
  <c r="A1894" i="9"/>
  <c r="A299" i="9"/>
  <c r="A1979" i="9"/>
  <c r="A2516" i="9"/>
  <c r="A731" i="9"/>
  <c r="A1870" i="9"/>
  <c r="A1005" i="9"/>
  <c r="A200" i="9"/>
  <c r="A677" i="9"/>
  <c r="A2437" i="9"/>
  <c r="A245" i="9"/>
  <c r="A556" i="9"/>
  <c r="A368" i="9"/>
  <c r="A1228" i="9"/>
  <c r="A212" i="9"/>
  <c r="A779" i="9"/>
  <c r="A209" i="9"/>
  <c r="A265" i="9"/>
  <c r="A409" i="9"/>
  <c r="A781" i="9"/>
  <c r="A1105" i="9"/>
  <c r="A1333" i="9"/>
  <c r="A1513" i="9"/>
  <c r="A1657" i="9"/>
  <c r="A1813" i="9"/>
  <c r="A1969" i="9"/>
  <c r="A2113" i="9"/>
  <c r="A2257" i="9"/>
  <c r="A2401" i="9"/>
  <c r="A2557" i="9"/>
  <c r="A674" i="9"/>
  <c r="A1166" i="9"/>
  <c r="A1334" i="9"/>
  <c r="A1478" i="9"/>
  <c r="A1622" i="9"/>
  <c r="A1766" i="9"/>
  <c r="A1910" i="9"/>
  <c r="A2066" i="9"/>
  <c r="A2210" i="9"/>
  <c r="A2354" i="9"/>
  <c r="A2498" i="9"/>
  <c r="A1045" i="9"/>
  <c r="A304" i="9"/>
  <c r="A448" i="9"/>
  <c r="A724" i="9"/>
  <c r="A1084" i="9"/>
  <c r="A1396" i="9"/>
  <c r="A1588" i="9"/>
  <c r="A1732" i="9"/>
  <c r="A1876" i="9"/>
  <c r="A2020" i="9"/>
  <c r="A2176" i="9"/>
  <c r="A2320" i="9"/>
  <c r="A2464" i="9"/>
  <c r="A1081" i="9"/>
  <c r="A605" i="9"/>
  <c r="A542" i="9"/>
  <c r="A672" i="9"/>
  <c r="A1031" i="9"/>
  <c r="A1241" i="9"/>
  <c r="A1433" i="9"/>
  <c r="A1655" i="9"/>
  <c r="A1847" i="9"/>
  <c r="A2039" i="9"/>
  <c r="A2231" i="9"/>
  <c r="A2423" i="9"/>
  <c r="A2615" i="9"/>
  <c r="A565" i="9"/>
  <c r="A16" i="9"/>
  <c r="A585" i="9"/>
  <c r="A873" i="9"/>
  <c r="A1128" i="9"/>
  <c r="A1368" i="9"/>
  <c r="A1593" i="9"/>
  <c r="A1785" i="9"/>
  <c r="A1977" i="9"/>
  <c r="A2169" i="9"/>
  <c r="A2361" i="9"/>
  <c r="A2553" i="9"/>
  <c r="A293" i="9"/>
  <c r="A70" i="9"/>
  <c r="A570" i="9"/>
  <c r="A931" i="9"/>
  <c r="A1199" i="9"/>
  <c r="A1428" i="9"/>
  <c r="A1662" i="9"/>
  <c r="A1891" i="9"/>
  <c r="A2122" i="9"/>
  <c r="A2351" i="9"/>
  <c r="A2580" i="9"/>
  <c r="A2064" i="9"/>
  <c r="A2527" i="9"/>
  <c r="A291" i="9"/>
  <c r="A703" i="9"/>
  <c r="A1013" i="9"/>
  <c r="A708" i="9"/>
  <c r="A247" i="9"/>
  <c r="A591" i="9"/>
  <c r="A875" i="9"/>
  <c r="A1143" i="9"/>
  <c r="A1375" i="9"/>
  <c r="A1623" i="9"/>
  <c r="A2084" i="9"/>
  <c r="A2603" i="9"/>
  <c r="A52" i="9"/>
  <c r="A356" i="9"/>
  <c r="A612" i="9"/>
  <c r="A933" i="9"/>
  <c r="A1203" i="9"/>
  <c r="A1452" i="9"/>
  <c r="A1683" i="9"/>
  <c r="A1915" i="9"/>
  <c r="A2144" i="9"/>
  <c r="A2373" i="9"/>
  <c r="A829" i="9"/>
  <c r="A937" i="9"/>
  <c r="A272" i="9"/>
  <c r="A618" i="9"/>
  <c r="A939" i="9"/>
  <c r="A1206" i="9"/>
  <c r="A1437" i="9"/>
  <c r="A1666" i="9"/>
  <c r="A1899" i="9"/>
  <c r="A2129" i="9"/>
  <c r="A2379" i="9"/>
  <c r="A2071" i="9"/>
  <c r="A126" i="9"/>
  <c r="A490" i="9"/>
  <c r="A846" i="9"/>
  <c r="A1092" i="9"/>
  <c r="A1343" i="9"/>
  <c r="A1594" i="9"/>
  <c r="A1823" i="9"/>
  <c r="A2052" i="9"/>
  <c r="A2286" i="9"/>
  <c r="A2515" i="9"/>
  <c r="A837" i="9"/>
  <c r="A33" i="9"/>
  <c r="A319" i="9"/>
  <c r="A619" i="9"/>
  <c r="A899" i="9"/>
  <c r="A1133" i="9"/>
  <c r="A1379" i="9"/>
  <c r="A1650" i="9"/>
  <c r="A1879" i="9"/>
  <c r="A2130" i="9"/>
  <c r="A2359" i="9"/>
  <c r="A2610" i="9"/>
  <c r="A429" i="9"/>
  <c r="A1006" i="9"/>
  <c r="A1536" i="9"/>
  <c r="A1999" i="9"/>
  <c r="A2459" i="9"/>
  <c r="A1234" i="9"/>
  <c r="A2157" i="9"/>
  <c r="A391" i="9"/>
  <c r="A1543" i="9"/>
  <c r="A1010" i="9"/>
  <c r="A1173" i="9"/>
  <c r="A2133" i="9"/>
  <c r="A408" i="9"/>
  <c r="A2252" i="9"/>
  <c r="A411" i="9"/>
  <c r="A1485" i="9"/>
  <c r="A1985" i="9"/>
  <c r="A1447" i="9"/>
  <c r="A216" i="9"/>
  <c r="A871" i="9"/>
  <c r="A1387" i="9"/>
  <c r="A1845" i="9"/>
  <c r="A2307" i="9"/>
  <c r="A69" i="9"/>
  <c r="A1350" i="9"/>
  <c r="A2273" i="9"/>
  <c r="A343" i="9"/>
  <c r="A1427" i="9"/>
  <c r="A2311" i="9"/>
  <c r="A981" i="9"/>
  <c r="A1291" i="9"/>
  <c r="A2172" i="9"/>
  <c r="A515" i="9"/>
  <c r="A1829" i="9"/>
  <c r="A133" i="9"/>
  <c r="A1217" i="9"/>
  <c r="A921" i="9"/>
  <c r="A1055" i="9"/>
  <c r="A219" i="9"/>
  <c r="A927" i="9"/>
  <c r="A1425" i="9"/>
  <c r="A1887" i="9"/>
  <c r="A2348" i="9"/>
  <c r="A235" i="9"/>
  <c r="A414" i="9"/>
  <c r="A214" i="9"/>
  <c r="A1377" i="9"/>
  <c r="A2374" i="9"/>
  <c r="A344" i="9"/>
  <c r="A982" i="9"/>
  <c r="A1473" i="9"/>
  <c r="A1935" i="9"/>
  <c r="A2396" i="9"/>
  <c r="A345" i="9"/>
  <c r="A987" i="9"/>
  <c r="A1479" i="9"/>
  <c r="A2016" i="9"/>
  <c r="A2555" i="9"/>
  <c r="A1407" i="9"/>
  <c r="A97" i="9"/>
  <c r="A773" i="9"/>
  <c r="A1331" i="9"/>
  <c r="A1907" i="9"/>
  <c r="A471" i="9"/>
  <c r="A1100" i="9"/>
  <c r="A2031" i="9"/>
  <c r="A1465" i="9"/>
  <c r="A1297" i="9"/>
  <c r="A422" i="9"/>
  <c r="A635" i="9"/>
  <c r="A1181" i="9"/>
  <c r="A503" i="9"/>
  <c r="A194" i="9"/>
  <c r="A1125" i="9"/>
  <c r="A218" i="9"/>
  <c r="A221" i="9"/>
  <c r="A476" i="9"/>
  <c r="A1210" i="9"/>
  <c r="A188" i="9"/>
  <c r="A638" i="9"/>
  <c r="A80" i="9"/>
  <c r="A426" i="9"/>
  <c r="A1399" i="9"/>
  <c r="A98" i="9"/>
  <c r="A83" i="9"/>
  <c r="A350" i="9"/>
  <c r="A281" i="9"/>
  <c r="A1349" i="9"/>
  <c r="A716" i="9"/>
  <c r="A141" i="9"/>
  <c r="A2182" i="9"/>
  <c r="A891" i="9"/>
  <c r="A1857" i="9"/>
  <c r="A192" i="9"/>
  <c r="A1403" i="9"/>
  <c r="A999" i="9"/>
  <c r="A670" i="9"/>
  <c r="A1831" i="9"/>
  <c r="A910" i="9"/>
  <c r="A2468" i="9"/>
  <c r="A81" i="9"/>
  <c r="A581" i="9"/>
  <c r="A1360" i="9"/>
  <c r="A204" i="9"/>
  <c r="A129" i="9"/>
  <c r="A1528" i="9"/>
  <c r="A397" i="9"/>
  <c r="A1321" i="9"/>
  <c r="A1801" i="9"/>
  <c r="A2245" i="9"/>
  <c r="A626" i="9"/>
  <c r="A1466" i="9"/>
  <c r="A1898" i="9"/>
  <c r="A2342" i="9"/>
  <c r="A436" i="9"/>
  <c r="A1372" i="9"/>
  <c r="A2008" i="9"/>
  <c r="A1108" i="9"/>
  <c r="A1016" i="9"/>
  <c r="A2024" i="9"/>
  <c r="A2600" i="9"/>
  <c r="A858" i="9"/>
  <c r="A1770" i="9"/>
  <c r="A341" i="9"/>
  <c r="A1182" i="9"/>
  <c r="A2100" i="9"/>
  <c r="A271" i="9"/>
  <c r="A571" i="9"/>
  <c r="A1604" i="9"/>
  <c r="A61" i="9"/>
  <c r="A1184" i="9"/>
  <c r="A2124" i="9"/>
  <c r="A1130" i="9"/>
  <c r="A918" i="9"/>
  <c r="A1649" i="9"/>
  <c r="A2609" i="9"/>
  <c r="A804" i="9"/>
  <c r="A1806" i="9"/>
  <c r="A2495" i="9"/>
  <c r="A295" i="9"/>
  <c r="A1111" i="9"/>
  <c r="A2110" i="9"/>
  <c r="A370" i="9"/>
  <c r="A1959" i="9"/>
  <c r="A2118" i="9"/>
  <c r="A284" i="9"/>
  <c r="A1040" i="9"/>
  <c r="A2097" i="9"/>
  <c r="A1947" i="9"/>
  <c r="A831" i="9"/>
  <c r="A2268" i="9"/>
  <c r="A2194" i="9"/>
  <c r="A2274" i="9"/>
  <c r="A2096" i="9"/>
  <c r="A1137" i="9"/>
  <c r="A175" i="9"/>
  <c r="A1846" i="9"/>
  <c r="A2529" i="9"/>
  <c r="A2261" i="9"/>
  <c r="A1436" i="9"/>
  <c r="A944" i="9"/>
  <c r="A1793" i="9"/>
  <c r="A277" i="9"/>
  <c r="A421" i="9"/>
  <c r="A817" i="9"/>
  <c r="A1117" i="9"/>
  <c r="A1345" i="9"/>
  <c r="A1525" i="9"/>
  <c r="A1669" i="9"/>
  <c r="A1825" i="9"/>
  <c r="A1981" i="9"/>
  <c r="A2125" i="9"/>
  <c r="A2269" i="9"/>
  <c r="A2413" i="9"/>
  <c r="A2569" i="9"/>
  <c r="A746" i="9"/>
  <c r="A1178" i="9"/>
  <c r="A1346" i="9"/>
  <c r="A1490" i="9"/>
  <c r="A1634" i="9"/>
  <c r="A1778" i="9"/>
  <c r="A1922" i="9"/>
  <c r="A2078" i="9"/>
  <c r="A2222" i="9"/>
  <c r="A2366" i="9"/>
  <c r="A2510" i="9"/>
  <c r="A1034" i="9"/>
  <c r="A316" i="9"/>
  <c r="A460" i="9"/>
  <c r="A736" i="9"/>
  <c r="A1096" i="9"/>
  <c r="A1408" i="9"/>
  <c r="A1600" i="9"/>
  <c r="A1744" i="9"/>
  <c r="A1888" i="9"/>
  <c r="A2032" i="9"/>
  <c r="A2188" i="9"/>
  <c r="A2332" i="9"/>
  <c r="A2476" i="9"/>
  <c r="A964" i="9"/>
  <c r="A617" i="9"/>
  <c r="A276" i="9"/>
  <c r="A743" i="9"/>
  <c r="A1049" i="9"/>
  <c r="A1256" i="9"/>
  <c r="A1448" i="9"/>
  <c r="A1673" i="9"/>
  <c r="A1865" i="9"/>
  <c r="A2057" i="9"/>
  <c r="A2249" i="9"/>
  <c r="A2441" i="9"/>
  <c r="A1681" i="9"/>
  <c r="A440" i="9"/>
  <c r="A5" i="9"/>
  <c r="A603" i="9"/>
  <c r="A906" i="9"/>
  <c r="A1146" i="9"/>
  <c r="A1401" i="9"/>
  <c r="A1608" i="9"/>
  <c r="A1800" i="9"/>
  <c r="A1992" i="9"/>
  <c r="A2184" i="9"/>
  <c r="A2376" i="9"/>
  <c r="A2568" i="9"/>
  <c r="A1209" i="9"/>
  <c r="A156" i="9"/>
  <c r="A678" i="9"/>
  <c r="A948" i="9"/>
  <c r="A1219" i="9"/>
  <c r="A1450" i="9"/>
  <c r="A1679" i="9"/>
  <c r="A1908" i="9"/>
  <c r="A2142" i="9"/>
  <c r="A2371" i="9"/>
  <c r="A2602" i="9"/>
  <c r="A2103" i="9"/>
  <c r="A2583" i="9"/>
  <c r="A311" i="9"/>
  <c r="A723" i="9"/>
  <c r="A1030" i="9"/>
  <c r="A487" i="9"/>
  <c r="A267" i="9"/>
  <c r="A611" i="9"/>
  <c r="A895" i="9"/>
  <c r="A1163" i="9"/>
  <c r="A1412" i="9"/>
  <c r="A1643" i="9"/>
  <c r="A2123" i="9"/>
  <c r="A1559" i="9"/>
  <c r="A10" i="9"/>
  <c r="A378" i="9"/>
  <c r="A634" i="9"/>
  <c r="A955" i="9"/>
  <c r="A1221" i="9"/>
  <c r="A1472" i="9"/>
  <c r="A1701" i="9"/>
  <c r="A1932" i="9"/>
  <c r="A2163" i="9"/>
  <c r="A2395" i="9"/>
  <c r="A800" i="9"/>
  <c r="A541" i="9"/>
  <c r="A358" i="9"/>
  <c r="A642" i="9"/>
  <c r="A957" i="9"/>
  <c r="A1227" i="9"/>
  <c r="A1457" i="9"/>
  <c r="A1686" i="9"/>
  <c r="A1917" i="9"/>
  <c r="A2146" i="9"/>
  <c r="A2397" i="9"/>
  <c r="A986" i="9"/>
  <c r="A166" i="9"/>
  <c r="A536" i="9"/>
  <c r="A863" i="9"/>
  <c r="A1114" i="9"/>
  <c r="A1363" i="9"/>
  <c r="A1614" i="9"/>
  <c r="A1843" i="9"/>
  <c r="A2074" i="9"/>
  <c r="A2303" i="9"/>
  <c r="A2532" i="9"/>
  <c r="A820" i="9"/>
  <c r="A15" i="9"/>
  <c r="A339" i="9"/>
  <c r="A643" i="9"/>
  <c r="A919" i="9"/>
  <c r="A1150" i="9"/>
  <c r="A1421" i="9"/>
  <c r="A1667" i="9"/>
  <c r="A1901" i="9"/>
  <c r="A2147" i="9"/>
  <c r="A2381" i="9"/>
  <c r="A1249" i="9"/>
  <c r="A475" i="9"/>
  <c r="A1101" i="9"/>
  <c r="A1575" i="9"/>
  <c r="A2036" i="9"/>
  <c r="A2496" i="9"/>
  <c r="A1313" i="9"/>
  <c r="A2235" i="9"/>
  <c r="A498" i="9"/>
  <c r="A1661" i="9"/>
  <c r="A852" i="9"/>
  <c r="A1251" i="9"/>
  <c r="A2211" i="9"/>
  <c r="A561" i="9"/>
  <c r="A2367" i="9"/>
  <c r="A516" i="9"/>
  <c r="A1522" i="9"/>
  <c r="A2022" i="9"/>
  <c r="A2178" i="9"/>
  <c r="A275" i="9"/>
  <c r="A924" i="9"/>
  <c r="A1424" i="9"/>
  <c r="A1884" i="9"/>
  <c r="A2347" i="9"/>
  <c r="A176" i="9"/>
  <c r="A1426" i="9"/>
  <c r="A2349" i="9"/>
  <c r="A435" i="9"/>
  <c r="A1506" i="9"/>
  <c r="A2350" i="9"/>
  <c r="A854" i="9"/>
  <c r="A1365" i="9"/>
  <c r="A2251" i="9"/>
  <c r="A609" i="9"/>
  <c r="A1942" i="9"/>
  <c r="A105" i="9"/>
  <c r="A1293" i="9"/>
  <c r="A37" i="9"/>
  <c r="A1053" i="9"/>
  <c r="A282" i="9"/>
  <c r="A967" i="9"/>
  <c r="A1462" i="9"/>
  <c r="A1925" i="9"/>
  <c r="A2385" i="9"/>
  <c r="A28" i="9"/>
  <c r="A1565" i="9"/>
  <c r="A262" i="9"/>
  <c r="A1455" i="9"/>
  <c r="A2492" i="9"/>
  <c r="A392" i="9"/>
  <c r="A1026" i="9"/>
  <c r="A1510" i="9"/>
  <c r="A1973" i="9"/>
  <c r="A2470" i="9"/>
  <c r="A393" i="9"/>
  <c r="A1039" i="9"/>
  <c r="A1519" i="9"/>
  <c r="A2055" i="9"/>
  <c r="A2592" i="9"/>
  <c r="A1521" i="9"/>
  <c r="A47" i="9"/>
  <c r="A814" i="9"/>
  <c r="A1373" i="9"/>
  <c r="A1949" i="9"/>
  <c r="A193" i="9"/>
  <c r="A1185" i="9"/>
  <c r="A2145" i="9"/>
  <c r="A224" i="9"/>
  <c r="A472" i="9"/>
  <c r="A602" i="9"/>
  <c r="A2480" i="9"/>
  <c r="A610" i="9"/>
  <c r="A32" i="9"/>
  <c r="A63" i="9"/>
  <c r="A2596" i="9"/>
  <c r="A438" i="9"/>
  <c r="A578" i="9"/>
  <c r="A296" i="9"/>
  <c r="A682" i="9"/>
  <c r="A6" i="9"/>
  <c r="A461" i="9"/>
  <c r="A423" i="9"/>
  <c r="A78" i="9"/>
  <c r="A2475" i="9"/>
  <c r="A458" i="9"/>
  <c r="A338" i="9"/>
  <c r="A1057" i="9"/>
  <c r="A173" i="9"/>
  <c r="A833" i="9"/>
  <c r="A1809" i="9"/>
  <c r="A2271" i="9"/>
  <c r="A2415" i="9"/>
  <c r="A1139" i="9"/>
  <c r="A237" i="9"/>
  <c r="A1397" i="9"/>
  <c r="A2319" i="9"/>
  <c r="A893" i="9"/>
  <c r="A1940" i="9"/>
  <c r="A2479" i="9"/>
  <c r="A189" i="9"/>
  <c r="A1255" i="9"/>
  <c r="A2599" i="9"/>
  <c r="A1877" i="9"/>
  <c r="A1180" i="9"/>
  <c r="A2047" i="9"/>
  <c r="A754" i="9"/>
  <c r="A231" i="9"/>
  <c r="A159" i="9"/>
  <c r="A357" i="9"/>
  <c r="A146" i="9"/>
  <c r="A362" i="9"/>
  <c r="A17" i="9"/>
  <c r="A41" i="9"/>
  <c r="A113" i="9"/>
  <c r="A841" i="9"/>
  <c r="A512" i="9"/>
  <c r="A2433" i="9"/>
  <c r="A135" i="9"/>
  <c r="A769" i="9"/>
  <c r="A1489" i="9"/>
  <c r="A1957" i="9"/>
  <c r="A2389" i="9"/>
  <c r="A1322" i="9"/>
  <c r="A1610" i="9"/>
  <c r="A2054" i="9"/>
  <c r="A2486" i="9"/>
  <c r="A292" i="9"/>
  <c r="A1072" i="9"/>
  <c r="A1720" i="9"/>
  <c r="A2164" i="9"/>
  <c r="A2452" i="9"/>
  <c r="A830" i="9"/>
  <c r="A1223" i="9"/>
  <c r="A1832" i="9"/>
  <c r="A2408" i="9"/>
  <c r="A40" i="9"/>
  <c r="A1113" i="9"/>
  <c r="A1578" i="9"/>
  <c r="A2154" i="9"/>
  <c r="A2538" i="9"/>
  <c r="A546" i="9"/>
  <c r="A1411" i="9"/>
  <c r="A1871" i="9"/>
  <c r="A2563" i="9"/>
  <c r="A2507" i="9"/>
  <c r="A975" i="9"/>
  <c r="A223" i="9"/>
  <c r="A1104" i="9"/>
  <c r="A2564" i="9"/>
  <c r="A594" i="9"/>
  <c r="A1435" i="9"/>
  <c r="A1893" i="9"/>
  <c r="A2604" i="9"/>
  <c r="A250" i="9"/>
  <c r="A1186" i="9"/>
  <c r="A1878" i="9"/>
  <c r="A2338" i="9"/>
  <c r="A468" i="9"/>
  <c r="A1326" i="9"/>
  <c r="A2266" i="9"/>
  <c r="A49" i="9"/>
  <c r="A597" i="9"/>
  <c r="A1362" i="9"/>
  <c r="A1859" i="9"/>
  <c r="A2339" i="9"/>
  <c r="A965" i="9"/>
  <c r="A980" i="9"/>
  <c r="A2439" i="9"/>
  <c r="A2019" i="9"/>
  <c r="A199" i="9"/>
  <c r="A174" i="9"/>
  <c r="A1808" i="9"/>
  <c r="A1275" i="9"/>
  <c r="A1351" i="9"/>
  <c r="A1212" i="9"/>
  <c r="A347" i="9"/>
  <c r="A253" i="9"/>
  <c r="A613" i="9"/>
  <c r="A1388" i="9"/>
  <c r="A124" i="9"/>
  <c r="A1222" i="9"/>
  <c r="A943" i="9"/>
  <c r="A2357" i="9"/>
  <c r="A1440" i="9"/>
  <c r="A1215" i="9"/>
  <c r="A1294" i="9"/>
  <c r="A528" i="9"/>
  <c r="A1953" i="9"/>
  <c r="A2003" i="9"/>
  <c r="A1149" i="9"/>
  <c r="A877" i="9"/>
  <c r="A916" i="9"/>
  <c r="A96" i="9"/>
  <c r="A101" i="9"/>
  <c r="A222" i="9"/>
  <c r="A533" i="9"/>
  <c r="A1141" i="9"/>
  <c r="A8" i="9"/>
  <c r="A44" i="9"/>
  <c r="A289" i="9"/>
  <c r="A433" i="9"/>
  <c r="A853" i="9"/>
  <c r="A1129" i="9"/>
  <c r="A1357" i="9"/>
  <c r="A1537" i="9"/>
  <c r="A1693" i="9"/>
  <c r="A1849" i="9"/>
  <c r="A1993" i="9"/>
  <c r="A2137" i="9"/>
  <c r="A2281" i="9"/>
  <c r="A2425" i="9"/>
  <c r="A2581" i="9"/>
  <c r="A818" i="9"/>
  <c r="A1190" i="9"/>
  <c r="A1358" i="9"/>
  <c r="A1502" i="9"/>
  <c r="A1646" i="9"/>
  <c r="A1790" i="9"/>
  <c r="A1934" i="9"/>
  <c r="A2090" i="9"/>
  <c r="A2234" i="9"/>
  <c r="A2378" i="9"/>
  <c r="A2522" i="9"/>
  <c r="A950" i="9"/>
  <c r="A328" i="9"/>
  <c r="A484" i="9"/>
  <c r="A796" i="9"/>
  <c r="A1120" i="9"/>
  <c r="A1444" i="9"/>
  <c r="A1612" i="9"/>
  <c r="A1756" i="9"/>
  <c r="A1900" i="9"/>
  <c r="A2044" i="9"/>
  <c r="A2200" i="9"/>
  <c r="A2344" i="9"/>
  <c r="A2488" i="9"/>
  <c r="A902" i="9"/>
  <c r="A629" i="9"/>
  <c r="A312" i="9"/>
  <c r="A761" i="9"/>
  <c r="A1064" i="9"/>
  <c r="A1271" i="9"/>
  <c r="A1463" i="9"/>
  <c r="A1688" i="9"/>
  <c r="A1880" i="9"/>
  <c r="A2072" i="9"/>
  <c r="A2264" i="9"/>
  <c r="A2456" i="9"/>
  <c r="A1607" i="9"/>
  <c r="A241" i="9"/>
  <c r="A243" i="9"/>
  <c r="A621" i="9"/>
  <c r="A936" i="9"/>
  <c r="A1161" i="9"/>
  <c r="A1416" i="9"/>
  <c r="A1626" i="9"/>
  <c r="A1818" i="9"/>
  <c r="A2010" i="9"/>
  <c r="A2202" i="9"/>
  <c r="A2394" i="9"/>
  <c r="A2586" i="9"/>
  <c r="A1168" i="9"/>
  <c r="A178" i="9"/>
  <c r="A696" i="9"/>
  <c r="A990" i="9"/>
  <c r="A1236" i="9"/>
  <c r="A1470" i="9"/>
  <c r="A1699" i="9"/>
  <c r="A1930" i="9"/>
  <c r="A2159" i="9"/>
  <c r="A2388" i="9"/>
  <c r="A1392" i="9"/>
  <c r="A2143" i="9"/>
  <c r="A1300" i="9"/>
  <c r="A335" i="9"/>
  <c r="A783" i="9"/>
  <c r="A1052" i="9"/>
  <c r="A329" i="9"/>
  <c r="A331" i="9"/>
  <c r="A655" i="9"/>
  <c r="A912" i="9"/>
  <c r="A1183" i="9"/>
  <c r="A1431" i="9"/>
  <c r="A1680" i="9"/>
  <c r="A2160" i="9"/>
  <c r="A1224" i="9"/>
  <c r="A94" i="9"/>
  <c r="A396" i="9"/>
  <c r="A658" i="9"/>
  <c r="A972" i="9"/>
  <c r="A1243" i="9"/>
  <c r="A1491" i="9"/>
  <c r="A1723" i="9"/>
  <c r="A1952" i="9"/>
  <c r="A2181" i="9"/>
  <c r="A2412" i="9"/>
  <c r="A798" i="9"/>
  <c r="A529" i="9"/>
  <c r="A380" i="9"/>
  <c r="A660" i="9"/>
  <c r="A977" i="9"/>
  <c r="A1245" i="9"/>
  <c r="A1474" i="9"/>
  <c r="A1707" i="9"/>
  <c r="A1937" i="9"/>
  <c r="A2166" i="9"/>
  <c r="A2417" i="9"/>
  <c r="A976" i="9"/>
  <c r="A190" i="9"/>
  <c r="A558" i="9"/>
  <c r="A883" i="9"/>
  <c r="A1134" i="9"/>
  <c r="A1380" i="9"/>
  <c r="A1631" i="9"/>
  <c r="A1860" i="9"/>
  <c r="A2094" i="9"/>
  <c r="A2323" i="9"/>
  <c r="A2554" i="9"/>
  <c r="A770" i="9"/>
  <c r="A35" i="9"/>
  <c r="A381" i="9"/>
  <c r="A663" i="9"/>
  <c r="A941" i="9"/>
  <c r="A1187" i="9"/>
  <c r="A1458" i="9"/>
  <c r="A1687" i="9"/>
  <c r="A1918" i="9"/>
  <c r="A2167" i="9"/>
  <c r="A2398" i="9"/>
  <c r="A249" i="9"/>
  <c r="A523" i="9"/>
  <c r="A1152" i="9"/>
  <c r="A1615" i="9"/>
  <c r="A2075" i="9"/>
  <c r="A2535" i="9"/>
  <c r="A1389" i="9"/>
  <c r="A2310" i="9"/>
  <c r="A599" i="9"/>
  <c r="A1698" i="9"/>
  <c r="A76" i="9"/>
  <c r="A1328" i="9"/>
  <c r="A2288" i="9"/>
  <c r="A812" i="9"/>
  <c r="A2481" i="9"/>
  <c r="A623" i="9"/>
  <c r="A1563" i="9"/>
  <c r="A2098" i="9"/>
  <c r="A2483" i="9"/>
  <c r="A323" i="9"/>
  <c r="A966" i="9"/>
  <c r="A1461" i="9"/>
  <c r="A1923" i="9"/>
  <c r="A2384" i="9"/>
  <c r="A327" i="9"/>
  <c r="A1505" i="9"/>
  <c r="A2427" i="9"/>
  <c r="A540" i="9"/>
  <c r="A1582" i="9"/>
  <c r="A2387" i="9"/>
  <c r="A239" i="9"/>
  <c r="A1443" i="9"/>
  <c r="A2325" i="9"/>
  <c r="A768" i="9"/>
  <c r="A2021" i="9"/>
  <c r="A151" i="9"/>
  <c r="A1371" i="9"/>
  <c r="A106" i="9"/>
  <c r="A832" i="9"/>
  <c r="A324" i="9"/>
  <c r="A1020" i="9"/>
  <c r="A1503" i="9"/>
  <c r="A1964" i="9"/>
  <c r="A2422" i="9"/>
  <c r="A1071" i="9"/>
  <c r="A1986" i="9"/>
  <c r="A367" i="9"/>
  <c r="A1532" i="9"/>
  <c r="A2566" i="9"/>
  <c r="A451" i="9"/>
  <c r="A1077" i="9"/>
  <c r="A1551" i="9"/>
  <c r="A2012" i="9"/>
  <c r="A2511" i="9"/>
  <c r="A452" i="9"/>
  <c r="A1078" i="9"/>
  <c r="A1556" i="9"/>
  <c r="A2095" i="9"/>
  <c r="A269" i="9"/>
  <c r="A1676" i="9"/>
  <c r="A154" i="9"/>
  <c r="A867" i="9"/>
  <c r="A1410" i="9"/>
  <c r="A2023" i="9"/>
  <c r="A59" i="9"/>
  <c r="A1263" i="9"/>
  <c r="A2223" i="9"/>
  <c r="A153" i="9"/>
  <c r="A317" i="9"/>
  <c r="A74" i="9"/>
  <c r="A170" i="9"/>
  <c r="A372" i="9"/>
  <c r="A514" i="9"/>
  <c r="A27" i="9"/>
  <c r="A934" i="9"/>
  <c r="A470" i="9"/>
  <c r="A1204" i="9"/>
  <c r="A805" i="9"/>
  <c r="A359" i="9"/>
  <c r="A29" i="9"/>
  <c r="A1552" i="9"/>
  <c r="A1156" i="9"/>
  <c r="A580" i="9"/>
  <c r="A180" i="9"/>
  <c r="A410" i="9"/>
  <c r="A185" i="9"/>
  <c r="A797" i="9"/>
  <c r="A1272" i="9"/>
  <c r="A2" i="9"/>
  <c r="G629" i="8" l="1"/>
  <c r="G296" i="8"/>
  <c r="G558" i="8"/>
  <c r="G1146" i="8"/>
  <c r="G1153" i="8"/>
  <c r="G344" i="8"/>
  <c r="G1361" i="8"/>
  <c r="G1358" i="8"/>
  <c r="G692" i="8"/>
  <c r="G24" i="8"/>
  <c r="G203" i="8"/>
  <c r="G1007" i="8"/>
  <c r="G1372" i="8"/>
  <c r="G1448" i="8"/>
  <c r="G831" i="8"/>
  <c r="G1327" i="8"/>
  <c r="G1447" i="8"/>
  <c r="G1241" i="8"/>
  <c r="G633" i="8"/>
  <c r="G499" i="8"/>
  <c r="G151" i="8"/>
  <c r="G760" i="8"/>
  <c r="G71" i="8"/>
  <c r="G989" i="8"/>
  <c r="G219" i="8"/>
  <c r="G892" i="8"/>
  <c r="G1322" i="8"/>
  <c r="G1307" i="8"/>
  <c r="G965" i="8"/>
  <c r="G1055" i="8"/>
  <c r="G523" i="8"/>
  <c r="G1236" i="8"/>
  <c r="G141" i="8"/>
  <c r="G1036" i="8"/>
  <c r="G1314" i="8"/>
  <c r="G1415" i="8"/>
  <c r="G94" i="8"/>
  <c r="G852" i="8"/>
  <c r="G812" i="8"/>
  <c r="G1171" i="8"/>
  <c r="G746" i="8"/>
  <c r="G483" i="8"/>
  <c r="G515" i="8"/>
  <c r="G1190" i="8"/>
  <c r="G182" i="8"/>
  <c r="G222" i="8"/>
  <c r="G356" i="8"/>
  <c r="G1369" i="8"/>
  <c r="G484" i="8"/>
  <c r="G205" i="8"/>
  <c r="G1057" i="8"/>
  <c r="G586" i="8"/>
  <c r="G253" i="8"/>
  <c r="G257" i="8"/>
  <c r="G1277" i="8"/>
  <c r="G941" i="8"/>
  <c r="G1073" i="8"/>
  <c r="G403" i="8"/>
  <c r="G22" i="8"/>
  <c r="G1230" i="8"/>
  <c r="G661" i="8"/>
  <c r="G408" i="8"/>
  <c r="G137" i="8"/>
  <c r="G1380" i="8"/>
  <c r="G476" i="8"/>
  <c r="G967" i="8"/>
  <c r="G381" i="8"/>
  <c r="G504" i="8"/>
  <c r="G1337" i="8"/>
  <c r="G471" i="8"/>
  <c r="G1062" i="8"/>
  <c r="G902" i="8"/>
  <c r="G1024" i="8"/>
  <c r="G1143" i="8"/>
  <c r="G308" i="8"/>
  <c r="G161" i="8"/>
  <c r="G439" i="8"/>
  <c r="G95" i="8"/>
  <c r="G359" i="8"/>
  <c r="G186" i="8"/>
  <c r="G332" i="8"/>
  <c r="G1249" i="8"/>
  <c r="G336" i="8"/>
  <c r="G374" i="8"/>
  <c r="G643" i="8"/>
  <c r="G540" i="8"/>
  <c r="G295" i="8"/>
  <c r="G204" i="8"/>
  <c r="G979" i="8"/>
  <c r="G404" i="8"/>
  <c r="G28" i="8"/>
  <c r="G1160" i="8"/>
  <c r="G140" i="8"/>
  <c r="G10" i="8"/>
  <c r="G416" i="8"/>
  <c r="G934" i="8"/>
  <c r="G34" i="8"/>
  <c r="G445" i="8"/>
  <c r="G1098" i="8"/>
  <c r="G366" i="8"/>
  <c r="G1204" i="8"/>
  <c r="G1012" i="8"/>
  <c r="G758" i="8"/>
  <c r="G1217" i="8"/>
  <c r="G1366" i="8"/>
  <c r="G348" i="8"/>
  <c r="G1030" i="8"/>
  <c r="G395" i="8"/>
  <c r="G720" i="8"/>
  <c r="G1300" i="8"/>
  <c r="G853" i="8"/>
  <c r="G215" i="8"/>
  <c r="G279" i="8"/>
  <c r="G927" i="8"/>
  <c r="G1199" i="8"/>
  <c r="G704" i="8"/>
  <c r="G795" i="8"/>
  <c r="G817" i="8"/>
  <c r="G1312" i="8"/>
  <c r="G1201" i="8"/>
  <c r="G1034" i="8"/>
  <c r="G168" i="8"/>
  <c r="G645" i="8"/>
  <c r="G556" i="8"/>
  <c r="G1114" i="8"/>
  <c r="G561" i="8"/>
  <c r="G460" i="8"/>
  <c r="G1378" i="8"/>
  <c r="G389" i="8"/>
  <c r="G102" i="8"/>
  <c r="G1317" i="8"/>
  <c r="G1257" i="8"/>
  <c r="G220" i="8"/>
  <c r="G311" i="8"/>
  <c r="G773" i="8"/>
  <c r="G1158" i="8"/>
  <c r="G813" i="8"/>
  <c r="G1222" i="8"/>
  <c r="G50" i="8"/>
  <c r="G625" i="8"/>
  <c r="G449" i="8"/>
  <c r="G762" i="8"/>
  <c r="G1100" i="8"/>
  <c r="G1139" i="8"/>
  <c r="G1059" i="8"/>
  <c r="G521" i="8"/>
  <c r="G654" i="8"/>
  <c r="G669" i="8"/>
  <c r="G147" i="8"/>
  <c r="G577" i="8"/>
  <c r="G407" i="8"/>
  <c r="G508" i="8"/>
  <c r="G442" i="8"/>
  <c r="G930" i="8"/>
  <c r="G1180" i="8"/>
  <c r="G644" i="8"/>
  <c r="G249" i="8"/>
  <c r="G57" i="8"/>
  <c r="G5" i="8"/>
  <c r="G1106" i="8"/>
  <c r="G1026" i="8"/>
  <c r="G1410" i="8"/>
  <c r="G51" i="8"/>
  <c r="G671" i="8"/>
  <c r="G939" i="8"/>
  <c r="G913" i="8"/>
  <c r="G1105" i="8"/>
  <c r="G428" i="8"/>
  <c r="G1357" i="8"/>
  <c r="G649" i="8"/>
  <c r="G1219" i="8"/>
  <c r="G958" i="8"/>
  <c r="G346" i="8"/>
  <c r="G83" i="8"/>
  <c r="G136" i="8"/>
  <c r="G21" i="8"/>
  <c r="G681" i="8"/>
  <c r="G1246" i="8"/>
  <c r="G287" i="8"/>
  <c r="G994" i="8"/>
  <c r="G1203" i="8"/>
  <c r="G1386" i="8"/>
  <c r="G1430" i="8"/>
  <c r="G1340" i="8"/>
  <c r="G991" i="8"/>
  <c r="G117" i="8"/>
  <c r="G135" i="8"/>
  <c r="G891" i="8"/>
  <c r="G398" i="8"/>
  <c r="G315" i="8"/>
  <c r="G80" i="8"/>
  <c r="G747" i="8"/>
  <c r="G824" i="8"/>
  <c r="G1161" i="8"/>
  <c r="G1008" i="8"/>
  <c r="G667" i="8"/>
  <c r="G242" i="8"/>
  <c r="G88" i="8"/>
  <c r="G1175" i="8"/>
  <c r="G126" i="8"/>
  <c r="G1427" i="8"/>
  <c r="G1208" i="8"/>
  <c r="G490" i="8"/>
  <c r="G352" i="8"/>
  <c r="G1396" i="8"/>
  <c r="G56" i="8"/>
  <c r="G749" i="8"/>
  <c r="G378" i="8"/>
  <c r="G38" i="8"/>
  <c r="G727" i="8"/>
  <c r="G282" i="8"/>
  <c r="G110" i="8"/>
  <c r="G1442" i="8"/>
  <c r="G1076" i="8"/>
  <c r="G31" i="8"/>
  <c r="G951" i="8"/>
  <c r="G25" i="8"/>
  <c r="G367" i="8"/>
  <c r="G996" i="8"/>
  <c r="G337" i="8"/>
  <c r="G1342" i="8"/>
  <c r="G604" i="8"/>
  <c r="G616" i="8"/>
  <c r="G509" i="8"/>
  <c r="G768" i="8"/>
  <c r="G72" i="8"/>
  <c r="G1078" i="8"/>
  <c r="G652" i="8"/>
  <c r="G598" i="8"/>
  <c r="G733" i="8"/>
  <c r="G424" i="8"/>
  <c r="G877" i="8"/>
  <c r="G174" i="8"/>
  <c r="G1440" i="8"/>
  <c r="G865" i="8"/>
  <c r="G209" i="8"/>
  <c r="G342" i="8"/>
  <c r="G1090" i="8"/>
  <c r="G369" i="8"/>
  <c r="G241" i="8"/>
  <c r="G959" i="8"/>
  <c r="G427" i="8"/>
  <c r="G1395" i="8"/>
  <c r="G980" i="8"/>
  <c r="G446" i="8"/>
  <c r="G1165" i="8"/>
  <c r="G1305" i="8"/>
  <c r="G1126" i="8"/>
  <c r="G675" i="8"/>
  <c r="G1458" i="8"/>
  <c r="G878" i="8"/>
  <c r="G216" i="8"/>
  <c r="G1352" i="8"/>
  <c r="G588" i="8"/>
  <c r="G811" i="8"/>
  <c r="G549" i="8"/>
  <c r="G713" i="8"/>
  <c r="G225" i="8"/>
  <c r="G513" i="8"/>
  <c r="G98" i="8"/>
  <c r="G1197" i="8"/>
  <c r="G429" i="8"/>
  <c r="G745" i="8"/>
  <c r="G303" i="8"/>
  <c r="G1308" i="8"/>
  <c r="G997" i="8"/>
  <c r="G987" i="8"/>
  <c r="G518" i="8"/>
  <c r="G33" i="8"/>
  <c r="G1080" i="8"/>
  <c r="G125" i="8"/>
  <c r="G705" i="8"/>
  <c r="G1005" i="8"/>
  <c r="G590" i="8"/>
  <c r="G825" i="8"/>
  <c r="G546" i="8"/>
  <c r="G856" i="8"/>
  <c r="G982" i="8"/>
  <c r="G479" i="8"/>
  <c r="G527" i="8"/>
  <c r="G1043" i="8"/>
  <c r="G966" i="8"/>
  <c r="G1140" i="8"/>
  <c r="G1131" i="8"/>
  <c r="G993" i="8"/>
  <c r="G1268" i="8"/>
  <c r="G1232" i="8"/>
  <c r="G702" i="8"/>
  <c r="G370" i="8"/>
  <c r="G1418" i="8"/>
  <c r="G271" i="8"/>
  <c r="G1316" i="8"/>
  <c r="G630" i="8"/>
  <c r="G783" i="8"/>
  <c r="G1135" i="8"/>
  <c r="G1064" i="8"/>
  <c r="G1122" i="8"/>
  <c r="G981" i="8"/>
  <c r="G709" i="8"/>
  <c r="G568" i="8"/>
  <c r="G232" i="8"/>
  <c r="G1254" i="8"/>
  <c r="G1121" i="8"/>
  <c r="G528" i="8"/>
  <c r="G1084" i="8"/>
  <c r="G796" i="8"/>
  <c r="G354" i="8"/>
  <c r="G1315" i="8"/>
  <c r="G538" i="8"/>
  <c r="G626" i="8"/>
  <c r="G1408" i="8"/>
  <c r="G1348" i="8"/>
  <c r="G49" i="8"/>
  <c r="G1362" i="8"/>
  <c r="G804" i="8"/>
  <c r="G950" i="8"/>
  <c r="G18" i="8"/>
  <c r="G1432" i="8"/>
  <c r="G297" i="8"/>
  <c r="G1189" i="8"/>
  <c r="G890" i="8"/>
  <c r="G914" i="8"/>
  <c r="G771" i="8"/>
  <c r="G800" i="8"/>
  <c r="G248" i="8"/>
  <c r="G103" i="8"/>
  <c r="G1162" i="8"/>
  <c r="G728" i="8"/>
  <c r="G201" i="8"/>
  <c r="G1401" i="8"/>
  <c r="G434" i="8"/>
  <c r="G711" i="8"/>
  <c r="G338" i="8"/>
  <c r="G426" i="8"/>
  <c r="G920" i="8"/>
  <c r="G380" i="8"/>
  <c r="G612" i="8"/>
  <c r="G450" i="8"/>
  <c r="G224" i="8"/>
  <c r="G1231" i="8"/>
  <c r="G1031" i="8"/>
  <c r="G847" i="8"/>
  <c r="G376" i="8"/>
  <c r="G1429" i="8"/>
  <c r="G591" i="8"/>
  <c r="G569" i="8"/>
  <c r="G1141" i="8"/>
  <c r="G61" i="8"/>
  <c r="G14" i="8"/>
  <c r="G624" i="8"/>
  <c r="G842" i="8"/>
  <c r="G995" i="8"/>
  <c r="G281" i="8"/>
  <c r="G78" i="8"/>
  <c r="G274" i="8"/>
  <c r="G1373" i="8"/>
  <c r="G1176" i="8"/>
  <c r="G1196" i="8"/>
  <c r="G1265" i="8"/>
  <c r="G1328" i="8"/>
  <c r="G399" i="8"/>
  <c r="G48" i="8"/>
  <c r="G132" i="8"/>
  <c r="G844" i="8"/>
  <c r="G245" i="8"/>
  <c r="G100" i="8"/>
  <c r="G1363" i="8"/>
  <c r="G357" i="8"/>
  <c r="G379" i="8"/>
  <c r="G572" i="8"/>
  <c r="G214" i="8"/>
  <c r="G570" i="8"/>
  <c r="G1206" i="8"/>
  <c r="G955" i="8"/>
  <c r="G316" i="8"/>
  <c r="G655" i="8"/>
  <c r="G29" i="8"/>
  <c r="G530" i="8"/>
  <c r="G1041" i="8"/>
  <c r="G593" i="8"/>
  <c r="G578" i="8"/>
  <c r="G1127" i="8"/>
  <c r="G1147" i="8"/>
  <c r="G595" i="8"/>
  <c r="G562" i="8"/>
  <c r="G974" i="8"/>
  <c r="G1461" i="8"/>
  <c r="G43" i="8"/>
  <c r="G1391" i="8"/>
  <c r="G1179" i="8"/>
  <c r="G243" i="8"/>
  <c r="G1136" i="8"/>
  <c r="G1233" i="8"/>
  <c r="G87" i="8"/>
  <c r="G1260" i="8"/>
  <c r="G1264" i="8"/>
  <c r="G868" i="8"/>
  <c r="G1266" i="8"/>
  <c r="G718" i="8"/>
  <c r="G672" i="8"/>
  <c r="G531" i="8"/>
  <c r="G120" i="8"/>
  <c r="G131" i="8"/>
  <c r="G960" i="8"/>
  <c r="G364" i="8"/>
  <c r="G1345" i="8"/>
  <c r="G1195" i="8"/>
  <c r="G938" i="8"/>
  <c r="G236" i="8"/>
  <c r="G289" i="8"/>
  <c r="G452" i="8"/>
  <c r="G517" i="8"/>
  <c r="G448" i="8"/>
  <c r="G1284" i="8"/>
  <c r="G1421" i="8"/>
  <c r="G897" i="8"/>
  <c r="G11" i="8"/>
  <c r="G1313" i="8"/>
  <c r="G1210" i="8"/>
  <c r="G757" i="8"/>
  <c r="G58" i="8"/>
  <c r="G763" i="8"/>
  <c r="G529" i="8"/>
  <c r="G611" i="8"/>
  <c r="G779" i="8"/>
  <c r="G883" i="8"/>
  <c r="G1099" i="8"/>
  <c r="G1376" i="8"/>
  <c r="G755" i="8"/>
  <c r="G730" i="8"/>
  <c r="G574" i="8"/>
  <c r="G260" i="8"/>
  <c r="G554" i="8"/>
  <c r="G101" i="8"/>
  <c r="G789" i="8"/>
  <c r="G294" i="8"/>
  <c r="G1389" i="8"/>
  <c r="G1274" i="8"/>
  <c r="G721" i="8"/>
  <c r="G621" i="8"/>
  <c r="G198" i="8"/>
  <c r="G86" i="8"/>
  <c r="G547" i="8"/>
  <c r="G1282" i="8"/>
  <c r="G418" i="8"/>
  <c r="G210" i="8"/>
  <c r="G1412" i="8"/>
  <c r="G1375" i="8"/>
  <c r="G340" i="8"/>
  <c r="G605" i="8"/>
  <c r="G464" i="8"/>
  <c r="G1225" i="8"/>
  <c r="G784" i="8"/>
  <c r="G674" i="8"/>
  <c r="G899" i="8"/>
  <c r="G1331" i="8"/>
  <c r="G200" i="8"/>
  <c r="G735" i="8"/>
  <c r="G501" i="8"/>
  <c r="G362" i="8"/>
  <c r="G751" i="8"/>
  <c r="G916" i="8"/>
  <c r="G765" i="8"/>
  <c r="G1283" i="8"/>
  <c r="G708" i="8"/>
  <c r="G160" i="8"/>
  <c r="G330" i="8"/>
  <c r="G40" i="8"/>
  <c r="G322" i="8"/>
  <c r="G1178" i="8"/>
  <c r="G725" i="8"/>
  <c r="G74" i="8"/>
  <c r="G175" i="8"/>
  <c r="G1213" i="8"/>
  <c r="G587" i="8"/>
  <c r="G1216" i="8"/>
  <c r="G503" i="8"/>
  <c r="G889" i="8"/>
  <c r="G1056" i="8"/>
  <c r="G1050" i="8"/>
  <c r="G1022" i="8"/>
  <c r="G1311" i="8"/>
  <c r="G441" i="8"/>
  <c r="G691" i="8"/>
  <c r="G153" i="8"/>
  <c r="G1173" i="8"/>
  <c r="G839" i="8"/>
  <c r="G526" i="8"/>
  <c r="G858" i="8"/>
  <c r="G252" i="8"/>
  <c r="G167" i="8"/>
  <c r="G898" i="8"/>
  <c r="G159" i="8"/>
  <c r="G829" i="8"/>
  <c r="G36" i="8"/>
  <c r="G1047" i="8"/>
  <c r="G363" i="8"/>
  <c r="G1400" i="8"/>
  <c r="G962" i="8"/>
  <c r="G54" i="8"/>
  <c r="G1069" i="8"/>
  <c r="G879" i="8"/>
  <c r="G60" i="8"/>
  <c r="G886" i="8"/>
  <c r="G343" i="8"/>
  <c r="G1319" i="8"/>
  <c r="G306" i="8"/>
  <c r="G1088" i="8"/>
  <c r="G820" i="8"/>
  <c r="G173" i="8"/>
  <c r="G786" i="8"/>
  <c r="G149" i="8"/>
  <c r="G1323" i="8"/>
  <c r="G477" i="8"/>
  <c r="G400" i="8"/>
  <c r="G89" i="8"/>
  <c r="G472" i="8"/>
  <c r="G1350" i="8"/>
  <c r="G614" i="8"/>
  <c r="G246" i="8"/>
  <c r="G288" i="8"/>
  <c r="G609" i="8"/>
  <c r="G1355" i="8"/>
  <c r="G922" i="8"/>
  <c r="G857" i="8"/>
  <c r="G497" i="8"/>
  <c r="G603" i="8"/>
  <c r="G1051" i="8"/>
  <c r="G129" i="8"/>
  <c r="G739" i="8"/>
  <c r="G90" i="8"/>
  <c r="G35" i="8"/>
  <c r="G183" i="8"/>
  <c r="G293" i="8"/>
  <c r="G217" i="8"/>
  <c r="G99" i="8"/>
  <c r="G627" i="8"/>
  <c r="G1095" i="8"/>
  <c r="G1407" i="8"/>
  <c r="G190" i="8"/>
  <c r="G567" i="8"/>
  <c r="G816" i="8"/>
  <c r="G680" i="8"/>
  <c r="G1112" i="8"/>
  <c r="G1174" i="8"/>
  <c r="G1039" i="8"/>
  <c r="G143" i="8"/>
  <c r="G1393" i="8"/>
  <c r="G723" i="8"/>
  <c r="G888" i="8"/>
  <c r="G1446" i="8"/>
  <c r="G280" i="8"/>
  <c r="G1463" i="8"/>
  <c r="G1299" i="8"/>
  <c r="G163" i="8"/>
  <c r="G1433" i="8"/>
  <c r="G1365" i="8"/>
  <c r="G964" i="8"/>
  <c r="G493" i="8"/>
  <c r="G292" i="8"/>
  <c r="G1306" i="8"/>
  <c r="G63" i="8"/>
  <c r="G653" i="8"/>
  <c r="G894" i="8"/>
  <c r="G678" i="8"/>
  <c r="G417" i="8"/>
  <c r="G1103" i="8"/>
  <c r="G642" i="8"/>
  <c r="G999" i="8"/>
  <c r="G778" i="8"/>
  <c r="G1360" i="8"/>
  <c r="G571" i="8"/>
  <c r="G1048" i="8"/>
  <c r="G1244" i="8"/>
  <c r="G809" i="8"/>
  <c r="G947" i="8"/>
  <c r="G1066" i="8"/>
  <c r="G650" i="8"/>
  <c r="G1109" i="8"/>
  <c r="G869" i="8"/>
  <c r="G717" i="8"/>
  <c r="G563" i="8"/>
  <c r="G855" i="8"/>
  <c r="G361" i="8"/>
  <c r="G766" i="8"/>
  <c r="G178" i="8"/>
  <c r="G231" i="8"/>
  <c r="G454" i="8"/>
  <c r="G247" i="8"/>
  <c r="G706" i="8"/>
  <c r="G373" i="8"/>
  <c r="G20" i="8"/>
  <c r="G1170" i="8"/>
  <c r="G694" i="8"/>
  <c r="G564" i="8"/>
  <c r="G1115" i="8"/>
  <c r="G715" i="8"/>
  <c r="G262" i="8"/>
  <c r="G1155" i="8"/>
  <c r="G818" i="8"/>
  <c r="G542" i="8"/>
  <c r="G375" i="8"/>
  <c r="G108" i="8"/>
  <c r="G610" i="8"/>
  <c r="G52" i="8"/>
  <c r="G421" i="8"/>
  <c r="G908" i="8"/>
  <c r="G1185" i="8"/>
  <c r="G30" i="8"/>
  <c r="G7" i="8"/>
  <c r="G227" i="8"/>
  <c r="G536" i="8"/>
  <c r="G895" i="8"/>
  <c r="G1371" i="8"/>
  <c r="G409" i="8"/>
  <c r="G660" i="8"/>
  <c r="G641" i="8"/>
  <c r="G714" i="8"/>
  <c r="G480" i="8"/>
  <c r="G881" i="8"/>
  <c r="G924" i="8"/>
  <c r="G1077" i="8"/>
  <c r="G396" i="8"/>
  <c r="G1464" i="8"/>
  <c r="G729" i="8"/>
  <c r="G1086" i="8"/>
  <c r="G1334" i="8"/>
  <c r="G67" i="8"/>
  <c r="G754" i="8"/>
  <c r="G910" i="8"/>
  <c r="G794" i="8"/>
  <c r="G1253" i="8"/>
  <c r="G193" i="8"/>
  <c r="G302" i="8"/>
  <c r="G229" i="8"/>
  <c r="G422" i="8"/>
  <c r="G539" i="8"/>
  <c r="G550" i="8"/>
  <c r="G726" i="8"/>
  <c r="G393" i="8"/>
  <c r="G1336" i="8"/>
  <c r="G863" i="8"/>
  <c r="G187" i="8"/>
  <c r="G1243" i="8"/>
  <c r="G1333" i="8"/>
  <c r="G113" i="8"/>
  <c r="G188" i="8"/>
  <c r="G843" i="8"/>
  <c r="G673" i="8"/>
  <c r="G770" i="8"/>
  <c r="G583" i="8"/>
  <c r="G92" i="8"/>
  <c r="G123" i="8"/>
  <c r="G304" i="8"/>
  <c r="G1346" i="8"/>
  <c r="G1113" i="8"/>
  <c r="G1420" i="8"/>
  <c r="G797" i="8"/>
  <c r="G1183" i="8"/>
  <c r="G211" i="8"/>
  <c r="G91" i="8"/>
  <c r="G1166" i="8"/>
  <c r="G350" i="8"/>
  <c r="G1016" i="8"/>
  <c r="G382" i="8"/>
  <c r="G565" i="8"/>
  <c r="G1132" i="8"/>
  <c r="G1218" i="8"/>
  <c r="G931" i="8"/>
  <c r="G559" i="8"/>
  <c r="G326" i="8"/>
  <c r="G640" i="8"/>
  <c r="G473" i="8"/>
  <c r="G945" i="8"/>
  <c r="G1182" i="8"/>
  <c r="G860" i="8"/>
  <c r="G1411" i="8"/>
  <c r="G1385" i="8"/>
  <c r="G485" i="8"/>
  <c r="G305" i="8"/>
  <c r="G1067" i="8"/>
  <c r="G524" i="8"/>
  <c r="G1392" i="8"/>
  <c r="G320" i="8"/>
  <c r="G806" i="8"/>
  <c r="G1294" i="8"/>
  <c r="G636" i="8"/>
  <c r="G1423" i="8"/>
  <c r="G790" i="8"/>
  <c r="G463" i="8"/>
  <c r="G1154" i="8"/>
  <c r="G638" i="8"/>
  <c r="G1304" i="8"/>
  <c r="G737" i="8"/>
  <c r="G197" i="8"/>
  <c r="G415" i="8"/>
  <c r="G819" i="8"/>
  <c r="G491" i="8"/>
  <c r="G1089" i="8"/>
  <c r="G261" i="8"/>
  <c r="G278" i="8"/>
  <c r="G560" i="8"/>
  <c r="G106" i="8"/>
  <c r="G942" i="8"/>
  <c r="G310" i="8"/>
  <c r="G1398" i="8"/>
  <c r="G122" i="8"/>
  <c r="G272" i="8"/>
  <c r="G1075" i="8"/>
  <c r="G921" i="8"/>
  <c r="G456" i="8"/>
  <c r="G848" i="8"/>
  <c r="G1220" i="8"/>
  <c r="G79" i="8"/>
  <c r="G1037" i="8"/>
  <c r="G607" i="8"/>
  <c r="G594" i="8"/>
  <c r="G425" i="8"/>
  <c r="G470" i="8"/>
  <c r="G949" i="8"/>
  <c r="G808" i="8"/>
  <c r="G255" i="8"/>
  <c r="G576" i="8"/>
  <c r="G105" i="8"/>
  <c r="G436" i="8"/>
  <c r="G696" i="8"/>
  <c r="G1435" i="8"/>
  <c r="G676" i="8"/>
  <c r="G290" i="8"/>
  <c r="G1281" i="8"/>
  <c r="G1445" i="8"/>
  <c r="G1338" i="8"/>
  <c r="G1148" i="8"/>
  <c r="G114" i="8"/>
  <c r="G331" i="8"/>
  <c r="G115" i="8"/>
  <c r="G781" i="8"/>
  <c r="G1454" i="8"/>
  <c r="G1072" i="8"/>
  <c r="G309" i="8"/>
  <c r="G1296" i="8"/>
  <c r="G782" i="8"/>
  <c r="G66" i="8"/>
  <c r="G584" i="8"/>
  <c r="G77" i="8"/>
  <c r="G599" i="8"/>
  <c r="G1326" i="8"/>
  <c r="G1409" i="8"/>
  <c r="G736" i="8"/>
  <c r="G1215" i="8"/>
  <c r="G1377" i="8"/>
  <c r="G787" i="8"/>
  <c r="G872" i="8"/>
  <c r="G912" i="8"/>
  <c r="G285" i="8"/>
  <c r="G1187" i="8"/>
  <c r="G1169" i="8"/>
  <c r="G1017" i="8"/>
  <c r="G1285" i="8"/>
  <c r="G1168" i="8"/>
  <c r="G111" i="8"/>
  <c r="G1138" i="8"/>
  <c r="G1298" i="8"/>
  <c r="G489" i="8"/>
  <c r="G402" i="8"/>
  <c r="G1364" i="8"/>
  <c r="G512" i="8"/>
  <c r="G573" i="8"/>
  <c r="G875" i="8"/>
  <c r="G619" i="8"/>
  <c r="G1279" i="8"/>
  <c r="G1205" i="8"/>
  <c r="G510" i="8"/>
  <c r="G443" i="8"/>
  <c r="G468" i="8"/>
  <c r="G904" i="8"/>
  <c r="G121" i="8"/>
  <c r="G1186" i="8"/>
  <c r="G1437" i="8"/>
  <c r="G207" i="8"/>
  <c r="G1000" i="8"/>
  <c r="G1419" i="8"/>
  <c r="G447" i="8"/>
  <c r="G845" i="8"/>
  <c r="G1356" i="8"/>
  <c r="G732" i="8"/>
  <c r="G1082" i="8"/>
  <c r="G41" i="8"/>
  <c r="G1402" i="8"/>
  <c r="G656" i="8"/>
  <c r="G157" i="8"/>
  <c r="G648" i="8"/>
  <c r="G566" i="8"/>
  <c r="G1354" i="8"/>
  <c r="G1164" i="8"/>
  <c r="G313" i="8"/>
  <c r="G589" i="8"/>
  <c r="G884" i="8"/>
  <c r="G876" i="8"/>
  <c r="G759" i="8"/>
  <c r="G390" i="8"/>
  <c r="G849" i="8"/>
  <c r="G42" i="8"/>
  <c r="G273" i="8"/>
  <c r="G1444" i="8"/>
  <c r="G1003" i="8"/>
  <c r="G1111" i="8"/>
  <c r="G244" i="8"/>
  <c r="G339" i="8"/>
  <c r="G325" i="8"/>
  <c r="G919" i="8"/>
  <c r="G455" i="8"/>
  <c r="G684" i="8"/>
  <c r="G664" i="8"/>
  <c r="G481" i="8"/>
  <c r="G385" i="8"/>
  <c r="G62" i="8"/>
  <c r="G268" i="8"/>
  <c r="G1029" i="8"/>
  <c r="G1261" i="8"/>
  <c r="G1235" i="8"/>
  <c r="G832" i="8"/>
  <c r="G690" i="8"/>
  <c r="G741" i="8"/>
  <c r="G358" i="8"/>
  <c r="G410" i="8"/>
  <c r="G810" i="8"/>
  <c r="G666" i="8"/>
  <c r="G270" i="8"/>
  <c r="G334" i="8"/>
  <c r="G975" i="8"/>
  <c r="G738" i="8"/>
  <c r="G298" i="8"/>
  <c r="G525" i="8"/>
  <c r="G1239" i="8"/>
  <c r="G189" i="8"/>
  <c r="G1382" i="8"/>
  <c r="G275" i="8"/>
  <c r="G500" i="8"/>
  <c r="G251" i="8"/>
  <c r="G23" i="8"/>
  <c r="G1108" i="8"/>
  <c r="G1018" i="8"/>
  <c r="G194" i="8"/>
  <c r="G1128" i="8"/>
  <c r="G772" i="8"/>
  <c r="G1013" i="8"/>
  <c r="G519" i="8"/>
  <c r="G777" i="8"/>
  <c r="G96" i="8"/>
  <c r="G208" i="8"/>
  <c r="G647" i="8"/>
  <c r="G254" i="8"/>
  <c r="G1032" i="8"/>
  <c r="G581" i="8"/>
  <c r="G1297" i="8"/>
  <c r="G1226" i="8"/>
  <c r="G748" i="8"/>
  <c r="G1130" i="8"/>
  <c r="G195" i="8"/>
  <c r="G1107" i="8"/>
  <c r="G978" i="8"/>
  <c r="G256" i="8"/>
  <c r="G1193" i="8"/>
  <c r="G498" i="8"/>
  <c r="G1248" i="8"/>
  <c r="G435" i="8"/>
  <c r="G1320" i="8"/>
  <c r="G152" i="8"/>
  <c r="G575" i="8"/>
  <c r="G16" i="8"/>
  <c r="G44" i="8"/>
  <c r="G801" i="8"/>
  <c r="G444" i="8"/>
  <c r="G776" i="8"/>
  <c r="G328" i="8"/>
  <c r="G701" i="8"/>
  <c r="G634" i="8"/>
  <c r="G907" i="8"/>
  <c r="G1289" i="8"/>
  <c r="G1267" i="8"/>
  <c r="G1207" i="8"/>
  <c r="G13" i="8"/>
  <c r="G124" i="8"/>
  <c r="G1403" i="8"/>
  <c r="G792" i="8"/>
  <c r="G286" i="8"/>
  <c r="G602" i="8"/>
  <c r="G850" i="8"/>
  <c r="G228" i="8"/>
  <c r="G544" i="8"/>
  <c r="G836" i="8"/>
  <c r="G1453" i="8"/>
  <c r="G148" i="8"/>
  <c r="G543" i="8"/>
  <c r="G496" i="8"/>
  <c r="G181" i="8"/>
  <c r="G1040" i="8"/>
  <c r="G1269" i="8"/>
  <c r="G341" i="8"/>
  <c r="G592" i="8"/>
  <c r="G1339" i="8"/>
  <c r="G166" i="8"/>
  <c r="G608" i="8"/>
  <c r="G240" i="8"/>
  <c r="G1184" i="8"/>
  <c r="G317" i="8"/>
  <c r="G651" i="8"/>
  <c r="G1058" i="8"/>
  <c r="G722" i="8"/>
  <c r="G1015" i="8"/>
  <c r="G1110" i="8"/>
  <c r="G620" i="8"/>
  <c r="G433" i="8"/>
  <c r="G1273" i="8"/>
  <c r="G1301" i="8"/>
  <c r="G234" i="8"/>
  <c r="G69" i="8"/>
  <c r="G283" i="8"/>
  <c r="G239" i="8"/>
  <c r="G686" i="8"/>
  <c r="G731" i="8"/>
  <c r="G740" i="8"/>
  <c r="G26" i="8"/>
  <c r="G936" i="8"/>
  <c r="G551" i="8"/>
  <c r="G699" i="8"/>
  <c r="G1014" i="8"/>
  <c r="G19" i="8"/>
  <c r="G632" i="8"/>
  <c r="G1449" i="8"/>
  <c r="G9" i="8"/>
  <c r="G1405" i="8"/>
  <c r="G928" i="8"/>
  <c r="G823" i="8"/>
  <c r="G617" i="8"/>
  <c r="G6" i="8"/>
  <c r="G548" i="8"/>
  <c r="G1053" i="8"/>
  <c r="G940" i="8"/>
  <c r="G969" i="8"/>
  <c r="G1276" i="8"/>
  <c r="G1181" i="8"/>
  <c r="G1343" i="8"/>
  <c r="G1399" i="8"/>
  <c r="G466" i="8"/>
  <c r="G1167" i="8"/>
  <c r="G1353" i="8"/>
  <c r="G68" i="8"/>
  <c r="G862" i="8"/>
  <c r="G957" i="8"/>
  <c r="G1368" i="8"/>
  <c r="G1394" i="8"/>
  <c r="G851" i="8"/>
  <c r="G533" i="8"/>
  <c r="G917" i="8"/>
  <c r="G1309" i="8"/>
  <c r="G1252" i="8"/>
  <c r="G828" i="8"/>
  <c r="G130" i="8"/>
  <c r="G814" i="8"/>
  <c r="G179" i="8"/>
  <c r="G871" i="8"/>
  <c r="G360" i="8"/>
  <c r="G734" i="8"/>
  <c r="G906" i="8"/>
  <c r="G1045" i="8"/>
  <c r="G946" i="8"/>
  <c r="G1290" i="8"/>
  <c r="G127" i="8"/>
  <c r="G8" i="8"/>
  <c r="G659" i="8"/>
  <c r="G1152" i="8"/>
  <c r="G935" i="8"/>
  <c r="G882" i="8"/>
  <c r="G658" i="8"/>
  <c r="G349" i="8"/>
  <c r="G495" i="8"/>
  <c r="G1079" i="8"/>
  <c r="G1256" i="8"/>
  <c r="G803" i="8"/>
  <c r="G372" i="8"/>
  <c r="G4" i="8"/>
  <c r="G494" i="8"/>
  <c r="G1278" i="8"/>
  <c r="G988" i="8"/>
  <c r="G944" i="8"/>
  <c r="G458" i="8"/>
  <c r="G397" i="8"/>
  <c r="G767" i="8"/>
  <c r="G932" i="8"/>
  <c r="G1085" i="8"/>
  <c r="G1063" i="8"/>
  <c r="G1192" i="8"/>
  <c r="G1083" i="8"/>
  <c r="G841" i="8"/>
  <c r="G76" i="8"/>
  <c r="G53" i="8"/>
  <c r="G347" i="8"/>
  <c r="G1329" i="8"/>
  <c r="G535" i="8"/>
  <c r="G1286" i="8"/>
  <c r="G1227" i="8"/>
  <c r="G695" i="8"/>
  <c r="G177" i="8"/>
  <c r="G1259" i="8"/>
  <c r="G580" i="8"/>
  <c r="G1021" i="8"/>
  <c r="G142" i="8"/>
  <c r="G953" i="8"/>
  <c r="G1456" i="8"/>
  <c r="G1370" i="8"/>
  <c r="G73" i="8"/>
  <c r="G821" i="8"/>
  <c r="G1035" i="8"/>
  <c r="G401" i="8"/>
  <c r="G1271" i="8"/>
  <c r="G764" i="8"/>
  <c r="G65" i="8"/>
  <c r="G1452" i="8"/>
  <c r="G1422" i="8"/>
  <c r="G180" i="8"/>
  <c r="G799" i="8"/>
  <c r="G37" i="8"/>
  <c r="G84" i="8"/>
  <c r="G685" i="8"/>
  <c r="G665" i="8"/>
  <c r="G93" i="8"/>
  <c r="G553" i="8"/>
  <c r="G1384" i="8"/>
  <c r="G1272" i="8"/>
  <c r="G780" i="8"/>
  <c r="G457" i="8"/>
  <c r="G59" i="8"/>
  <c r="G693" i="8"/>
  <c r="G1321" i="8"/>
  <c r="G394" i="8"/>
  <c r="G911" i="8"/>
  <c r="G405" i="8"/>
  <c r="G184" i="8"/>
  <c r="G259" i="8"/>
  <c r="G250" i="8"/>
  <c r="G1335" i="8"/>
  <c r="G679" i="8"/>
  <c r="G1439" i="8"/>
  <c r="G815" i="8"/>
  <c r="G976" i="8"/>
  <c r="G867" i="8"/>
  <c r="G628" i="8"/>
  <c r="G440" i="8"/>
  <c r="G615" i="8"/>
  <c r="G116" i="8"/>
  <c r="G1011" i="8"/>
  <c r="G937" i="8"/>
  <c r="G1425" i="8"/>
  <c r="G1245" i="8"/>
  <c r="G520" i="8"/>
  <c r="G788" i="8"/>
  <c r="G482" i="8"/>
  <c r="G1060" i="8"/>
  <c r="G522" i="8"/>
  <c r="G600" i="8"/>
  <c r="G866" i="8"/>
  <c r="G753" i="8"/>
  <c r="G1443" i="8"/>
  <c r="G119" i="8"/>
  <c r="G1451" i="8"/>
  <c r="G873" i="8"/>
  <c r="G1441" i="8"/>
  <c r="G145" i="8"/>
  <c r="G387" i="8"/>
  <c r="G1074" i="8"/>
  <c r="G318" i="8"/>
  <c r="G668" i="8"/>
  <c r="G1118" i="8"/>
  <c r="G488" i="8"/>
  <c r="G1172" i="8"/>
  <c r="G1414" i="8"/>
  <c r="G419" i="8"/>
  <c r="G284" i="8"/>
  <c r="G1229" i="8"/>
  <c r="G81" i="8"/>
  <c r="G128" i="8"/>
  <c r="G822" i="8"/>
  <c r="G1379" i="8"/>
  <c r="G462" i="8"/>
  <c r="G202" i="8"/>
  <c r="G646" i="8"/>
  <c r="G1455" i="8"/>
  <c r="G961" i="8"/>
  <c r="G386" i="8"/>
  <c r="G196" i="8"/>
  <c r="G1438" i="8"/>
  <c r="G807" i="8"/>
  <c r="G1347" i="8"/>
  <c r="G1302" i="8"/>
  <c r="G923" i="8"/>
  <c r="G682" i="8"/>
  <c r="G834" i="8"/>
  <c r="G719" i="8"/>
  <c r="G798" i="8"/>
  <c r="G1341" i="8"/>
  <c r="G1221" i="8"/>
  <c r="G1163" i="8"/>
  <c r="G384" i="8"/>
  <c r="G1457" i="8"/>
  <c r="G712" i="8"/>
  <c r="G3" i="8"/>
  <c r="G391" i="8"/>
  <c r="G752" i="8"/>
  <c r="G596" i="8"/>
  <c r="G1413" i="8"/>
  <c r="G1134" i="8"/>
  <c r="G697" i="8"/>
  <c r="G17" i="8"/>
  <c r="G165" i="8"/>
  <c r="G353" i="8"/>
  <c r="G688" i="8"/>
  <c r="G1424" i="8"/>
  <c r="G1436" i="8"/>
  <c r="G301" i="8"/>
  <c r="G412" i="8"/>
  <c r="G835" i="8"/>
  <c r="G506" i="8"/>
  <c r="G1295" i="8"/>
  <c r="G1349" i="8"/>
  <c r="G585" i="8"/>
  <c r="G1149" i="8"/>
  <c r="G70" i="8"/>
  <c r="G32" i="8"/>
  <c r="G785" i="8"/>
  <c r="G990" i="8"/>
  <c r="G1144" i="8"/>
  <c r="G451" i="8"/>
  <c r="G635" i="8"/>
  <c r="G1151" i="8"/>
  <c r="G537" i="8"/>
  <c r="G541" i="8"/>
  <c r="G64" i="8"/>
  <c r="G134" i="8"/>
  <c r="G1049" i="8"/>
  <c r="G973" i="8"/>
  <c r="G345" i="8"/>
  <c r="G107" i="8"/>
  <c r="G963" i="8"/>
  <c r="G355" i="8"/>
  <c r="G885" i="8"/>
  <c r="G833" i="8"/>
  <c r="G1101" i="8"/>
  <c r="G406" i="8"/>
  <c r="G276" i="8"/>
  <c r="G171" i="8"/>
  <c r="G176" i="8"/>
  <c r="G802" i="8"/>
  <c r="G657" i="8"/>
  <c r="G606" i="8"/>
  <c r="G1258" i="8"/>
  <c r="G1156" i="8"/>
  <c r="G623" i="8"/>
  <c r="G1344" i="8"/>
  <c r="G998" i="8"/>
  <c r="G1150" i="8"/>
  <c r="G327" i="8"/>
  <c r="G1202" i="8"/>
  <c r="G269" i="8"/>
  <c r="G1383" i="8"/>
  <c r="G687" i="8"/>
  <c r="G992" i="8"/>
  <c r="G323" i="8"/>
  <c r="G716" i="8"/>
  <c r="G487" i="8"/>
  <c r="G2" i="8"/>
  <c r="G1157" i="8"/>
  <c r="G954" i="8"/>
  <c r="G774" i="8"/>
  <c r="G185" i="8"/>
  <c r="G321" i="8"/>
  <c r="G199" i="8"/>
  <c r="G371" i="8"/>
  <c r="G172" i="8"/>
  <c r="G534" i="8"/>
  <c r="G516" i="8"/>
  <c r="G46" i="8"/>
  <c r="G300" i="8"/>
  <c r="G859" i="8"/>
  <c r="G977" i="8"/>
  <c r="G502" i="8"/>
  <c r="G162" i="8"/>
  <c r="G1460" i="8"/>
  <c r="G827" i="8"/>
  <c r="G277" i="8"/>
  <c r="G887" i="8"/>
  <c r="G170" i="8"/>
  <c r="G414" i="8"/>
  <c r="G221" i="8"/>
  <c r="G1434" i="8"/>
  <c r="G312" i="8"/>
  <c r="G1159" i="8"/>
  <c r="G1214" i="8"/>
  <c r="G1117" i="8"/>
  <c r="G1416" i="8"/>
  <c r="G1046" i="8"/>
  <c r="G1406" i="8"/>
  <c r="G618" i="8"/>
  <c r="G1027" i="8"/>
  <c r="G1287" i="8"/>
  <c r="G438" i="8"/>
  <c r="G1242" i="8"/>
  <c r="G507" i="8"/>
  <c r="G1133" i="8"/>
  <c r="G1388" i="8"/>
  <c r="G983" i="8"/>
  <c r="G413" i="8"/>
  <c r="G156" i="8"/>
  <c r="G27" i="8"/>
  <c r="G453" i="8"/>
  <c r="G703" i="8"/>
  <c r="G1023" i="8"/>
  <c r="G1240" i="8"/>
  <c r="G1065" i="8"/>
  <c r="G1255" i="8"/>
  <c r="G698" i="8"/>
  <c r="G903" i="8"/>
  <c r="G139" i="8"/>
  <c r="G82" i="8"/>
  <c r="G1262" i="8"/>
  <c r="G1417" i="8"/>
  <c r="G1142" i="8"/>
  <c r="G467" i="8"/>
  <c r="G511" i="8"/>
  <c r="G905" i="8"/>
  <c r="G838" i="8"/>
  <c r="G1237" i="8"/>
  <c r="G744" i="8"/>
  <c r="G1428" i="8"/>
  <c r="G474" i="8"/>
  <c r="G933" i="8"/>
  <c r="G1125" i="8"/>
  <c r="G1004" i="8"/>
  <c r="G212" i="8"/>
  <c r="G1044" i="8"/>
  <c r="G557" i="8"/>
  <c r="G837" i="8"/>
  <c r="G47" i="8"/>
  <c r="G1359" i="8"/>
  <c r="G1177" i="8"/>
  <c r="G761" i="8"/>
  <c r="G1094" i="8"/>
  <c r="G769" i="8"/>
  <c r="G1390" i="8"/>
  <c r="G756" i="8"/>
  <c r="G1288" i="8"/>
  <c r="G1426" i="8"/>
  <c r="G793" i="8"/>
  <c r="G830" i="8"/>
  <c r="G545" i="8"/>
  <c r="G1091" i="8"/>
  <c r="G956" i="8"/>
  <c r="G1071" i="8"/>
  <c r="G1431" i="8"/>
  <c r="G985" i="8"/>
  <c r="G1145" i="8"/>
  <c r="G724" i="8"/>
  <c r="G155" i="8"/>
  <c r="G158" i="8"/>
  <c r="G854" i="8"/>
  <c r="G1092" i="8"/>
  <c r="G104" i="8"/>
  <c r="G1234" i="8"/>
  <c r="G1025" i="8"/>
  <c r="G1303" i="8"/>
  <c r="G1102" i="8"/>
  <c r="G555" i="8"/>
  <c r="G505" i="8"/>
  <c r="G112" i="8"/>
  <c r="G601" i="8"/>
  <c r="G846" i="8"/>
  <c r="G206" i="8"/>
  <c r="G1250" i="8"/>
  <c r="G55" i="8"/>
  <c r="G299" i="8"/>
  <c r="G1038" i="8"/>
  <c r="G144" i="8"/>
  <c r="G893" i="8"/>
  <c r="G1096" i="8"/>
  <c r="G900" i="8"/>
  <c r="G925" i="8"/>
  <c r="G423" i="8"/>
  <c r="G1292" i="8"/>
  <c r="G411" i="8"/>
  <c r="G432" i="8"/>
  <c r="G1387" i="8"/>
  <c r="G233" i="8"/>
  <c r="G707" i="8"/>
  <c r="G39" i="8"/>
  <c r="G138" i="8"/>
  <c r="G109" i="8"/>
  <c r="G1318" i="8"/>
  <c r="G791" i="8"/>
  <c r="G319" i="8"/>
  <c r="G191" i="8"/>
  <c r="G351" i="8"/>
  <c r="G383" i="8"/>
  <c r="G1119" i="8"/>
  <c r="G335" i="8"/>
  <c r="G1404" i="8"/>
  <c r="G710" i="8"/>
  <c r="G97" i="8"/>
  <c r="G75" i="8"/>
  <c r="G1450" i="8"/>
  <c r="G742" i="8"/>
  <c r="G1052" i="8"/>
  <c r="G968" i="8"/>
  <c r="G1332" i="8"/>
  <c r="G169" i="8"/>
  <c r="G314" i="8"/>
  <c r="G85" i="8"/>
  <c r="G1263" i="8"/>
  <c r="G1002" i="8"/>
  <c r="G622" i="8"/>
  <c r="G579" i="8"/>
  <c r="G368" i="8"/>
  <c r="G1054" i="8"/>
  <c r="G478" i="8"/>
  <c r="G1291" i="8"/>
  <c r="G437" i="8"/>
  <c r="G1061" i="8"/>
  <c r="G258" i="8"/>
  <c r="G1211" i="8"/>
  <c r="G1397" i="8"/>
  <c r="G430" i="8"/>
  <c r="G1129" i="8"/>
  <c r="G597" i="8"/>
  <c r="G929" i="8"/>
  <c r="G662" i="8"/>
  <c r="G431" i="8"/>
  <c r="G118" i="8"/>
  <c r="G943" i="8"/>
  <c r="G1191" i="8"/>
  <c r="G365" i="8"/>
  <c r="G984" i="8"/>
  <c r="G1124" i="8"/>
  <c r="G1070" i="8"/>
  <c r="G970" i="8"/>
  <c r="G329" i="8"/>
  <c r="G1310" i="8"/>
  <c r="G1324" i="8"/>
  <c r="G1330" i="8"/>
  <c r="G333" i="8"/>
  <c r="G461" i="8"/>
  <c r="G532" i="8"/>
  <c r="G475" i="8"/>
  <c r="G826" i="8"/>
  <c r="G1293" i="8"/>
  <c r="G552" i="8"/>
  <c r="G1123" i="8"/>
  <c r="G677" i="8"/>
  <c r="G901" i="8"/>
  <c r="G1381" i="8"/>
  <c r="G492" i="8"/>
  <c r="G948" i="8"/>
  <c r="G972" i="8"/>
  <c r="G263" i="8"/>
  <c r="G864" i="8"/>
  <c r="G1224" i="8"/>
  <c r="G267" i="8"/>
  <c r="G1116" i="8"/>
  <c r="G582" i="8"/>
  <c r="G12" i="8"/>
  <c r="G840" i="8"/>
  <c r="G952" i="8"/>
  <c r="G1104" i="8"/>
  <c r="G1462" i="8"/>
  <c r="G700" i="8"/>
  <c r="G1209" i="8"/>
  <c r="G1351" i="8"/>
  <c r="G392" i="8"/>
  <c r="G1270" i="8"/>
  <c r="G218" i="8"/>
  <c r="G238" i="8"/>
  <c r="G226" i="8"/>
  <c r="G775" i="8"/>
  <c r="G1325" i="8"/>
  <c r="G1194" i="8"/>
  <c r="G1001" i="8"/>
  <c r="G1137" i="8"/>
  <c r="G230" i="8"/>
  <c r="G1188" i="8"/>
  <c r="G469" i="8"/>
  <c r="G291" i="8"/>
  <c r="G805" i="8"/>
  <c r="G1009" i="8"/>
  <c r="G164" i="8"/>
  <c r="G971" i="8"/>
  <c r="G1238" i="8"/>
  <c r="G743" i="8"/>
  <c r="G1028" i="8"/>
  <c r="G1081" i="8"/>
  <c r="G915" i="8"/>
  <c r="G1459" i="8"/>
  <c r="G307" i="8"/>
  <c r="G237" i="8"/>
  <c r="G1198" i="8"/>
  <c r="G324" i="8"/>
  <c r="G265" i="8"/>
  <c r="G146" i="8"/>
  <c r="G683" i="8"/>
  <c r="G639" i="8"/>
  <c r="G1010" i="8"/>
  <c r="G264" i="8"/>
  <c r="G15" i="8"/>
  <c r="G154" i="8"/>
  <c r="G689" i="8"/>
  <c r="G377" i="8"/>
  <c r="G459" i="8"/>
  <c r="G388" i="8"/>
  <c r="G909" i="8"/>
  <c r="G1212" i="8"/>
  <c r="G1200" i="8"/>
  <c r="G192" i="8"/>
  <c r="G926" i="8"/>
  <c r="G45" i="8"/>
  <c r="G420" i="8"/>
  <c r="G1367" i="8"/>
  <c r="G918" i="8"/>
  <c r="G465" i="8"/>
  <c r="G1006" i="8"/>
  <c r="G1247" i="8"/>
  <c r="G861" i="8"/>
  <c r="G637" i="8"/>
  <c r="G874" i="8"/>
  <c r="G896" i="8"/>
  <c r="G1097" i="8"/>
  <c r="G1087" i="8"/>
  <c r="G1280" i="8"/>
  <c r="G750" i="8"/>
  <c r="G133" i="8"/>
  <c r="G986" i="8"/>
  <c r="G213" i="8"/>
  <c r="G1120" i="8"/>
  <c r="G223" i="8"/>
  <c r="G1033" i="8"/>
  <c r="G1251" i="8"/>
  <c r="G613" i="8"/>
  <c r="G150" i="8"/>
  <c r="G670" i="8"/>
  <c r="G870" i="8"/>
  <c r="G1093" i="8"/>
  <c r="G1223" i="8"/>
  <c r="G1228" i="8"/>
  <c r="G1019" i="8"/>
  <c r="G235" i="8"/>
  <c r="G1020" i="8"/>
  <c r="G1068" i="8"/>
  <c r="G266" i="8"/>
  <c r="G1374" i="8"/>
  <c r="G1042" i="8"/>
  <c r="G631" i="8"/>
  <c r="G514" i="8"/>
  <c r="G663" i="8"/>
  <c r="G1275" i="8"/>
  <c r="G486" i="8"/>
  <c r="G880" i="8"/>
</calcChain>
</file>

<file path=xl/sharedStrings.xml><?xml version="1.0" encoding="utf-8"?>
<sst xmlns="http://schemas.openxmlformats.org/spreadsheetml/2006/main" count="7897" uniqueCount="159">
  <si>
    <t>Albania</t>
  </si>
  <si>
    <t>39. Total regulatory capital (= 33 + 36+ 37- 38)</t>
  </si>
  <si>
    <t>40. Risk-weighted assets</t>
  </si>
  <si>
    <t>Algeria</t>
  </si>
  <si>
    <t>Angola</t>
  </si>
  <si>
    <t>Argentina</t>
  </si>
  <si>
    <t>Armenia, Rep. of</t>
  </si>
  <si>
    <t>Australia</t>
  </si>
  <si>
    <t>Azerbaijan, Rep. of</t>
  </si>
  <si>
    <t>Bangladesh</t>
  </si>
  <si>
    <t>Barbados</t>
  </si>
  <si>
    <t>Belarus, Rep. of</t>
  </si>
  <si>
    <t>Belize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</si>
  <si>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</si>
  <si>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</si>
  <si>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</si>
  <si>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</si>
  <si>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</si>
  <si>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</si>
  <si>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</si>
  <si>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</si>
  <si>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</si>
  <si>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</si>
  <si>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</si>
  <si>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Rep.</t>
  </si>
  <si>
    <t>Chad</t>
  </si>
  <si>
    <t>Chile</t>
  </si>
  <si>
    <t>China, P.R.: Macao</t>
  </si>
  <si>
    <t>Colombia</t>
  </si>
  <si>
    <t>Comoros, Union of the</t>
  </si>
  <si>
    <t>Congo, Dem. Rep. of the</t>
  </si>
  <si>
    <t>Congo, Rep. of</t>
  </si>
  <si>
    <t>Costa Rica</t>
  </si>
  <si>
    <t>Curaçao, Kingdom of the Netherlands</t>
  </si>
  <si>
    <t>Czech Rep.</t>
  </si>
  <si>
    <t>Denmark</t>
  </si>
  <si>
    <t>Djibouti</t>
  </si>
  <si>
    <t>Dominican Rep.</t>
  </si>
  <si>
    <t>Equatorial Guinea, Rep. of</t>
  </si>
  <si>
    <t>Eswatini, Kingdom of</t>
  </si>
  <si>
    <t>Ethiopia, The Federal Dem. Rep. of</t>
  </si>
  <si>
    <t>Fiji, Rep. of</t>
  </si>
  <si>
    <t>Finland</t>
  </si>
  <si>
    <t>Gabon</t>
  </si>
  <si>
    <t>Gambia, The</t>
  </si>
  <si>
    <t>Georgia</t>
  </si>
  <si>
    <t>Ghana</t>
  </si>
  <si>
    <t>Guatemala</t>
  </si>
  <si>
    <t>Guinea</t>
  </si>
  <si>
    <t>Honduras</t>
  </si>
  <si>
    <t>Hungary</t>
  </si>
  <si>
    <t>Iceland</t>
  </si>
  <si>
    <t>India</t>
  </si>
  <si>
    <t>Indonesia</t>
  </si>
  <si>
    <t>Iraq</t>
  </si>
  <si>
    <t>Israel</t>
  </si>
  <si>
    <t>Jordan</t>
  </si>
  <si>
    <t>Kazakhstan, Rep. of</t>
  </si>
  <si>
    <t>Kenya</t>
  </si>
  <si>
    <t>Korea, Rep. of</t>
  </si>
  <si>
    <t>Kyrgyz Rep.</t>
  </si>
  <si>
    <t>Lesotho, Kingdom of</t>
  </si>
  <si>
    <t>Lithuania</t>
  </si>
  <si>
    <t>Madagascar, Rep. of</t>
  </si>
  <si>
    <t>Malawi</t>
  </si>
  <si>
    <t>Malaysia</t>
  </si>
  <si>
    <t>Maldives</t>
  </si>
  <si>
    <t>Mauritius</t>
  </si>
  <si>
    <t>Mexico</t>
  </si>
  <si>
    <t>Moldova, Rep. of</t>
  </si>
  <si>
    <t>Montenegro</t>
  </si>
  <si>
    <t>Mozambique, Rep. of</t>
  </si>
  <si>
    <t>Namibia</t>
  </si>
  <si>
    <t>Nepal</t>
  </si>
  <si>
    <t>Nicaragua</t>
  </si>
  <si>
    <t>Nigeria</t>
  </si>
  <si>
    <t>North Macedonia, Republic of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</si>
  <si>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</si>
  <si>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</si>
  <si>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</si>
  <si>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</si>
  <si>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</si>
  <si>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</si>
  <si>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</si>
  <si>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Poland, Rep. of</t>
  </si>
  <si>
    <t>Russian Federation</t>
  </si>
  <si>
    <t>Rwanda</t>
  </si>
  <si>
    <t>Samoa</t>
  </si>
  <si>
    <t>Saudi Arabia</t>
  </si>
  <si>
    <t>Seychelles</t>
  </si>
  <si>
    <t>Singapore</t>
  </si>
  <si>
    <t>Solomon Islands</t>
  </si>
  <si>
    <t>South Africa</t>
  </si>
  <si>
    <t>Sri Lanka</t>
  </si>
  <si>
    <t>Sweden</t>
  </si>
  <si>
    <t>Switzerland</t>
  </si>
  <si>
    <t>Tajikistan, Rep. of</t>
  </si>
  <si>
    <t>Tanzania, United Rep. of</t>
  </si>
  <si>
    <t>Thailand</t>
  </si>
  <si>
    <t>Tonga</t>
  </si>
  <si>
    <t>Trinidad and Tobago</t>
  </si>
  <si>
    <t>Türkiye, Rep of</t>
  </si>
  <si>
    <t>Uganda</t>
  </si>
  <si>
    <t>Ukraine</t>
  </si>
  <si>
    <t>United Arab Emirates</t>
  </si>
  <si>
    <t>United Kingdom</t>
  </si>
  <si>
    <t>Uruguay</t>
  </si>
  <si>
    <t>Uzbekistan, Rep. of</t>
  </si>
  <si>
    <t>Vanuatu</t>
  </si>
  <si>
    <t>Vietnam</t>
  </si>
  <si>
    <t>Zambia</t>
  </si>
  <si>
    <t>Country number</t>
  </si>
  <si>
    <t>Year number</t>
  </si>
  <si>
    <t>Country</t>
  </si>
  <si>
    <t>Year</t>
  </si>
  <si>
    <t>Provision to equity</t>
  </si>
  <si>
    <t>ID</t>
  </si>
  <si>
    <t>i. Loan loss provisions</t>
  </si>
  <si>
    <t>Sint Maarten, Kingdom of the Netherlands</t>
  </si>
  <si>
    <t>CAR</t>
  </si>
  <si>
    <t>Is CAR enough?</t>
  </si>
  <si>
    <t>Worldbank name</t>
  </si>
  <si>
    <t>Other name</t>
  </si>
  <si>
    <t>Inflation</t>
  </si>
  <si>
    <t>Interest</t>
  </si>
  <si>
    <t>Unemployment</t>
  </si>
  <si>
    <t>GDP</t>
  </si>
  <si>
    <t>Hanke index</t>
  </si>
  <si>
    <t>Armenia</t>
  </si>
  <si>
    <t>Azerbaijan</t>
  </si>
  <si>
    <t>Belarus</t>
  </si>
  <si>
    <t>Central African Republic</t>
  </si>
  <si>
    <t>Macao SAR, China</t>
  </si>
  <si>
    <t>Comoros</t>
  </si>
  <si>
    <t>Congo, Dem. Rep.</t>
  </si>
  <si>
    <t>Congo, Rep.</t>
  </si>
  <si>
    <t>Curacao</t>
  </si>
  <si>
    <t>Czechia</t>
  </si>
  <si>
    <t>Dominican Republic</t>
  </si>
  <si>
    <t>Equatorial Guinea</t>
  </si>
  <si>
    <t>Eswatini</t>
  </si>
  <si>
    <t>Ethiopia</t>
  </si>
  <si>
    <t>Fiji</t>
  </si>
  <si>
    <t>Kazakhstan</t>
  </si>
  <si>
    <t>Korea, Rep.</t>
  </si>
  <si>
    <t>Kyrgyz Republic</t>
  </si>
  <si>
    <t>Lesotho</t>
  </si>
  <si>
    <t>Madagascar</t>
  </si>
  <si>
    <t>Moldova</t>
  </si>
  <si>
    <t>Mozambique</t>
  </si>
  <si>
    <t>North Macedonia</t>
  </si>
  <si>
    <t>Poland</t>
  </si>
  <si>
    <t>Tajikistan</t>
  </si>
  <si>
    <t>Tanzania</t>
  </si>
  <si>
    <t>Turkiye</t>
  </si>
  <si>
    <t>Uzbekistan</t>
  </si>
  <si>
    <t>Viet Nam</t>
  </si>
  <si>
    <t>Hanke Index</t>
  </si>
  <si>
    <t>Hanke Index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</si>
</sst>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Lucida Sans Unicode"/>
    </font>
    <font>
      <sz val="9.75"/>
      <color rgb="FF000000"/>
      <name val="Arial"/>
      <family val="2"/>
      <charset val="204"/>
    </font>
    <font>
      <sz val="10"/>
      <color rgb="FF000000"/>
      <name val="Lucida Sans Unicode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 indent="5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2" fontId="1" fillId="0" borderId="0" xfId="1" applyNumberFormat="1" applyFont="1" applyAlignment="1">
      <alignment horizontal="left" vertical="center" wrapText="1"/>
    </xf>
    <xf numFmtId="2" fontId="1" fillId="0" borderId="0" xfId="1" applyNumberFormat="1" applyFont="1" applyAlignment="1">
      <alignment horizontal="left" vertical="center" wrapText="1" indent="4"/>
    </xf>
    <xf numFmtId="4" fontId="1" fillId="2" borderId="0" xfId="1" applyNumberFormat="1" applyFont="1" applyFill="1" applyAlignment="1">
      <alignment horizontal="right" vertical="center" wrapText="1"/>
    </xf>
    <xf numFmtId="4" fontId="1" fillId="0" borderId="0" xfId="1" applyNumberFormat="1" applyFont="1" applyAlignment="1">
      <alignment horizontal="right" vertical="center" wrapText="1"/>
    </xf>
  </cellXfs>
  <cellStyles count="2">
    <cellStyle name="Normal" xfId="0" builtinId="0"/>
    <cellStyle name="Normal 2" xfId="1" xr:uid="{6A3A3E9A-B325-4E83-8551-FDDDC0B93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Values!$C$2:$C$1464</c:f>
              <c:numCache>
                <c:formatCode>General</c:formatCode>
                <c:ptCount val="1463"/>
                <c:pt idx="0">
                  <c:v>0.15254969135956895</c:v>
                </c:pt>
                <c:pt idx="1">
                  <c:v>0.16694822426745004</c:v>
                </c:pt>
                <c:pt idx="2">
                  <c:v>0.19492643117657354</c:v>
                </c:pt>
                <c:pt idx="3">
                  <c:v>0.12850448486532115</c:v>
                </c:pt>
                <c:pt idx="4">
                  <c:v>0.10129328973613566</c:v>
                </c:pt>
                <c:pt idx="5">
                  <c:v>8.6798801801302519E-2</c:v>
                </c:pt>
                <c:pt idx="6">
                  <c:v>0.12472719293017655</c:v>
                </c:pt>
                <c:pt idx="7">
                  <c:v>8.2629783777190286E-3</c:v>
                </c:pt>
                <c:pt idx="8">
                  <c:v>1.5982750498898225E-2</c:v>
                </c:pt>
                <c:pt idx="9">
                  <c:v>1.2682081012681872E-3</c:v>
                </c:pt>
                <c:pt idx="10">
                  <c:v>4.7494654889681222E-2</c:v>
                </c:pt>
                <c:pt idx="11">
                  <c:v>5.0294862646726108E-3</c:v>
                </c:pt>
                <c:pt idx="12">
                  <c:v>2.3610645272352536E-2</c:v>
                </c:pt>
                <c:pt idx="13">
                  <c:v>3.0564916774478035E-2</c:v>
                </c:pt>
                <c:pt idx="14">
                  <c:v>0.50778353852175562</c:v>
                </c:pt>
                <c:pt idx="15">
                  <c:v>0.42271161924346201</c:v>
                </c:pt>
                <c:pt idx="16">
                  <c:v>0.27622839756267481</c:v>
                </c:pt>
                <c:pt idx="17">
                  <c:v>0.24459641800647552</c:v>
                </c:pt>
                <c:pt idx="18">
                  <c:v>0.11766644729996896</c:v>
                </c:pt>
                <c:pt idx="19">
                  <c:v>0.19698223376636209</c:v>
                </c:pt>
                <c:pt idx="20">
                  <c:v>0.17819060398920916</c:v>
                </c:pt>
                <c:pt idx="21">
                  <c:v>0.20698470291529866</c:v>
                </c:pt>
                <c:pt idx="22">
                  <c:v>0.17064533455944961</c:v>
                </c:pt>
                <c:pt idx="23">
                  <c:v>9.4418541111097876E-2</c:v>
                </c:pt>
                <c:pt idx="24">
                  <c:v>0.15107299813825914</c:v>
                </c:pt>
                <c:pt idx="25">
                  <c:v>0.14023062893549759</c:v>
                </c:pt>
                <c:pt idx="26">
                  <c:v>0.1232926844876964</c:v>
                </c:pt>
                <c:pt idx="27">
                  <c:v>6.264720638612245E-2</c:v>
                </c:pt>
                <c:pt idx="28">
                  <c:v>0.14031587012924823</c:v>
                </c:pt>
                <c:pt idx="29">
                  <c:v>0.13978821474786329</c:v>
                </c:pt>
                <c:pt idx="30">
                  <c:v>0.17076763120060637</c:v>
                </c:pt>
                <c:pt idx="31">
                  <c:v>0.10721245347796715</c:v>
                </c:pt>
                <c:pt idx="32">
                  <c:v>0.17792015212643378</c:v>
                </c:pt>
                <c:pt idx="33">
                  <c:v>0.14786325822415433</c:v>
                </c:pt>
                <c:pt idx="34">
                  <c:v>0.10471345808563881</c:v>
                </c:pt>
                <c:pt idx="35">
                  <c:v>0.11265613241575019</c:v>
                </c:pt>
                <c:pt idx="36">
                  <c:v>0.15339149230111745</c:v>
                </c:pt>
                <c:pt idx="37">
                  <c:v>0.17295823655370213</c:v>
                </c:pt>
                <c:pt idx="38">
                  <c:v>-0.25736174136672568</c:v>
                </c:pt>
                <c:pt idx="39">
                  <c:v>0.19118201240796023</c:v>
                </c:pt>
                <c:pt idx="40">
                  <c:v>1.8774647677231325E-2</c:v>
                </c:pt>
                <c:pt idx="41">
                  <c:v>1.9738935034321083E-2</c:v>
                </c:pt>
                <c:pt idx="42">
                  <c:v>7.570182218726805E-2</c:v>
                </c:pt>
                <c:pt idx="43">
                  <c:v>8.7056340841871915E-2</c:v>
                </c:pt>
                <c:pt idx="44">
                  <c:v>5.2696858376657656E-2</c:v>
                </c:pt>
                <c:pt idx="45">
                  <c:v>3.7260870299510564E-2</c:v>
                </c:pt>
                <c:pt idx="46">
                  <c:v>4.4059585390365336E-2</c:v>
                </c:pt>
                <c:pt idx="47">
                  <c:v>3.0064225011625274E-2</c:v>
                </c:pt>
                <c:pt idx="48">
                  <c:v>1.9258059659805198E-2</c:v>
                </c:pt>
                <c:pt idx="49">
                  <c:v>1.9521012130079198E-2</c:v>
                </c:pt>
                <c:pt idx="50">
                  <c:v>2.177711242587237E-2</c:v>
                </c:pt>
                <c:pt idx="51">
                  <c:v>1.5157126910233508E-2</c:v>
                </c:pt>
                <c:pt idx="52">
                  <c:v>1.2327743992727834E-2</c:v>
                </c:pt>
                <c:pt idx="53">
                  <c:v>1.3243570622105976E-2</c:v>
                </c:pt>
                <c:pt idx="54">
                  <c:v>3.2989806240719455E-2</c:v>
                </c:pt>
                <c:pt idx="55">
                  <c:v>-3.0177115391843276E-3</c:v>
                </c:pt>
                <c:pt idx="56">
                  <c:v>1.7971101026819447E-3</c:v>
                </c:pt>
                <c:pt idx="57">
                  <c:v>7.3021335036018943E-3</c:v>
                </c:pt>
                <c:pt idx="58">
                  <c:v>3.6536609267309499E-2</c:v>
                </c:pt>
                <c:pt idx="59">
                  <c:v>5.3103162987263738E-2</c:v>
                </c:pt>
                <c:pt idx="60">
                  <c:v>6.5587551072273376E-2</c:v>
                </c:pt>
                <c:pt idx="61">
                  <c:v>0.17579110062637274</c:v>
                </c:pt>
                <c:pt idx="62">
                  <c:v>7.5424795983449713E-2</c:v>
                </c:pt>
                <c:pt idx="63">
                  <c:v>0.12238023755299894</c:v>
                </c:pt>
                <c:pt idx="64">
                  <c:v>0.10620226934354601</c:v>
                </c:pt>
                <c:pt idx="65">
                  <c:v>8.4073212681381917E-2</c:v>
                </c:pt>
                <c:pt idx="66">
                  <c:v>7.8578582924111573E-2</c:v>
                </c:pt>
                <c:pt idx="67">
                  <c:v>0.14254068448123761</c:v>
                </c:pt>
                <c:pt idx="68">
                  <c:v>9.4734837552778922E-2</c:v>
                </c:pt>
                <c:pt idx="69">
                  <c:v>9.5591316699619192E-2</c:v>
                </c:pt>
                <c:pt idx="70">
                  <c:v>0.11153004513645116</c:v>
                </c:pt>
                <c:pt idx="71">
                  <c:v>5.3984889267810705E-2</c:v>
                </c:pt>
                <c:pt idx="72">
                  <c:v>6.3130734011961093E-2</c:v>
                </c:pt>
                <c:pt idx="73">
                  <c:v>2.0280674073395143E-2</c:v>
                </c:pt>
                <c:pt idx="74">
                  <c:v>1.5355726223223135E-2</c:v>
                </c:pt>
                <c:pt idx="75">
                  <c:v>0.33245179941550862</c:v>
                </c:pt>
                <c:pt idx="76">
                  <c:v>5.0381788480555424E-3</c:v>
                </c:pt>
                <c:pt idx="77">
                  <c:v>6.8169298661627117E-2</c:v>
                </c:pt>
                <c:pt idx="78">
                  <c:v>8.0693403900793277E-3</c:v>
                </c:pt>
                <c:pt idx="79">
                  <c:v>-3.0297925960171175E-2</c:v>
                </c:pt>
                <c:pt idx="80">
                  <c:v>4.4705246527583113E-2</c:v>
                </c:pt>
                <c:pt idx="81">
                  <c:v>4.2581728652014511E-2</c:v>
                </c:pt>
                <c:pt idx="82">
                  <c:v>2.9764998267371317E-2</c:v>
                </c:pt>
                <c:pt idx="83">
                  <c:v>6.8419798035475696E-2</c:v>
                </c:pt>
                <c:pt idx="84">
                  <c:v>4.1621887552591087E-2</c:v>
                </c:pt>
                <c:pt idx="85">
                  <c:v>7.2658499862337383E-2</c:v>
                </c:pt>
                <c:pt idx="86">
                  <c:v>9.3072615766844405E-3</c:v>
                </c:pt>
                <c:pt idx="87">
                  <c:v>5.0693448084870897E-2</c:v>
                </c:pt>
                <c:pt idx="88">
                  <c:v>5.2043621618351854E-2</c:v>
                </c:pt>
                <c:pt idx="89">
                  <c:v>4.6588782465441327E-2</c:v>
                </c:pt>
                <c:pt idx="90">
                  <c:v>4.7099247822868125E-2</c:v>
                </c:pt>
                <c:pt idx="91">
                  <c:v>1.4892984866379059E-2</c:v>
                </c:pt>
                <c:pt idx="92">
                  <c:v>1.7302763354204442E-2</c:v>
                </c:pt>
                <c:pt idx="93">
                  <c:v>6.5196734200175632E-2</c:v>
                </c:pt>
                <c:pt idx="94">
                  <c:v>8.2539880415250261E-2</c:v>
                </c:pt>
                <c:pt idx="95">
                  <c:v>1.0807841310624757E-2</c:v>
                </c:pt>
                <c:pt idx="96">
                  <c:v>0.1024947212055021</c:v>
                </c:pt>
                <c:pt idx="97">
                  <c:v>9.9778007598239113E-2</c:v>
                </c:pt>
                <c:pt idx="98">
                  <c:v>7.0406622812002355E-3</c:v>
                </c:pt>
                <c:pt idx="99">
                  <c:v>-1.1308848234839734E-2</c:v>
                </c:pt>
                <c:pt idx="100">
                  <c:v>5.3996311382795377E-2</c:v>
                </c:pt>
                <c:pt idx="101">
                  <c:v>8.9806485514889026E-2</c:v>
                </c:pt>
                <c:pt idx="102">
                  <c:v>7.168259482940724E-2</c:v>
                </c:pt>
                <c:pt idx="103">
                  <c:v>5.8701550718678462E-2</c:v>
                </c:pt>
                <c:pt idx="104">
                  <c:v>6.0538234838510882E-2</c:v>
                </c:pt>
                <c:pt idx="105">
                  <c:v>6.0342939807802469E-2</c:v>
                </c:pt>
                <c:pt idx="106">
                  <c:v>4.1537357671704904E-2</c:v>
                </c:pt>
                <c:pt idx="107">
                  <c:v>4.2247259169709013E-2</c:v>
                </c:pt>
                <c:pt idx="108">
                  <c:v>6.1078130532697894E-2</c:v>
                </c:pt>
                <c:pt idx="109">
                  <c:v>5.1611132007189336E-2</c:v>
                </c:pt>
                <c:pt idx="110">
                  <c:v>4.9015650206342166E-2</c:v>
                </c:pt>
                <c:pt idx="111">
                  <c:v>7.8131988968600796E-2</c:v>
                </c:pt>
                <c:pt idx="112">
                  <c:v>3.533049620275399E-2</c:v>
                </c:pt>
                <c:pt idx="113">
                  <c:v>4.9678951627418262E-2</c:v>
                </c:pt>
                <c:pt idx="114">
                  <c:v>7.4467734695242691E-2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6.6131026047297994E-2</c:v>
                </c:pt>
                <c:pt idx="140">
                  <c:v>6.9378078457393549E-2</c:v>
                </c:pt>
                <c:pt idx="141">
                  <c:v>7.2594162595381026E-2</c:v>
                </c:pt>
                <c:pt idx="142">
                  <c:v>6.9790533494060086E-2</c:v>
                </c:pt>
                <c:pt idx="143">
                  <c:v>8.2908070355636881E-2</c:v>
                </c:pt>
                <c:pt idx="144">
                  <c:v>9.5383172283594345E-2</c:v>
                </c:pt>
                <c:pt idx="145">
                  <c:v>3.9646073538434794E-2</c:v>
                </c:pt>
                <c:pt idx="146">
                  <c:v>6.3212217490015737E-2</c:v>
                </c:pt>
                <c:pt idx="147">
                  <c:v>6.0461947878100386E-2</c:v>
                </c:pt>
                <c:pt idx="148">
                  <c:v>3.5922159224495549E-2</c:v>
                </c:pt>
                <c:pt idx="149">
                  <c:v>4.7763186815817267E-3</c:v>
                </c:pt>
                <c:pt idx="150">
                  <c:v>1.5065360143724636E-2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0.12449610269082423</c:v>
                </c:pt>
                <c:pt idx="161">
                  <c:v>0.16407332376274261</c:v>
                </c:pt>
                <c:pt idx="162">
                  <c:v>0.17335071816536674</c:v>
                </c:pt>
                <c:pt idx="163">
                  <c:v>0.14128408987464017</c:v>
                </c:pt>
                <c:pt idx="164">
                  <c:v>0.11884640881839684</c:v>
                </c:pt>
                <c:pt idx="165">
                  <c:v>0.11652769086381369</c:v>
                </c:pt>
                <c:pt idx="166">
                  <c:v>0.13053198320787185</c:v>
                </c:pt>
                <c:pt idx="167">
                  <c:v>8.5276117986857525E-2</c:v>
                </c:pt>
                <c:pt idx="168">
                  <c:v>0.13859030298274713</c:v>
                </c:pt>
                <c:pt idx="169">
                  <c:v>0.15007806579395305</c:v>
                </c:pt>
                <c:pt idx="170">
                  <c:v>0</c:v>
                </c:pt>
                <c:pt idx="171">
                  <c:v>2.8505634277127583E-2</c:v>
                </c:pt>
                <c:pt idx="172">
                  <c:v>2.7591035016973173E-2</c:v>
                </c:pt>
                <c:pt idx="173">
                  <c:v>2.1188327281691662E-3</c:v>
                </c:pt>
                <c:pt idx="174">
                  <c:v>6.6613978216525996E-3</c:v>
                </c:pt>
                <c:pt idx="175">
                  <c:v>5.6935023350075066E-3</c:v>
                </c:pt>
                <c:pt idx="176">
                  <c:v>1.0774174138470352E-2</c:v>
                </c:pt>
                <c:pt idx="177">
                  <c:v>1.646714372969096E-2</c:v>
                </c:pt>
                <c:pt idx="178">
                  <c:v>2.9469260511755729E-2</c:v>
                </c:pt>
                <c:pt idx="179">
                  <c:v>9.307893310629518E-3</c:v>
                </c:pt>
                <c:pt idx="180">
                  <c:v>9.4366068452200269E-4</c:v>
                </c:pt>
                <c:pt idx="181">
                  <c:v>-4.2152063155255432E-3</c:v>
                </c:pt>
                <c:pt idx="182">
                  <c:v>-1.0639943260659361E-2</c:v>
                </c:pt>
                <c:pt idx="183">
                  <c:v>-1.2760706309500472E-2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4.7538078125268765E-2</c:v>
                </c:pt>
                <c:pt idx="198">
                  <c:v>3.6177672163047417E-2</c:v>
                </c:pt>
                <c:pt idx="199">
                  <c:v>2.3205414476391406E-2</c:v>
                </c:pt>
                <c:pt idx="200">
                  <c:v>6.9043808389474076E-2</c:v>
                </c:pt>
                <c:pt idx="201">
                  <c:v>5.3578857560441791E-2</c:v>
                </c:pt>
                <c:pt idx="202">
                  <c:v>9.3323678940070875E-2</c:v>
                </c:pt>
                <c:pt idx="203">
                  <c:v>0.1212982473913484</c:v>
                </c:pt>
                <c:pt idx="204">
                  <c:v>0.14057812491573363</c:v>
                </c:pt>
                <c:pt idx="205">
                  <c:v>0.1634974707810411</c:v>
                </c:pt>
                <c:pt idx="206">
                  <c:v>0.32864473089470236</c:v>
                </c:pt>
                <c:pt idx="207">
                  <c:v>0.27005014940989291</c:v>
                </c:pt>
                <c:pt idx="208">
                  <c:v>2.7786870900846292E-2</c:v>
                </c:pt>
                <c:pt idx="209">
                  <c:v>2.3469817472592466E-2</c:v>
                </c:pt>
                <c:pt idx="210">
                  <c:v>2.4933057395525138E-2</c:v>
                </c:pt>
                <c:pt idx="211">
                  <c:v>2.3664162694877318E-2</c:v>
                </c:pt>
                <c:pt idx="212">
                  <c:v>2.0789093841549425E-2</c:v>
                </c:pt>
                <c:pt idx="213">
                  <c:v>2.3931833534801362E-2</c:v>
                </c:pt>
                <c:pt idx="214">
                  <c:v>3.4155407889712962E-2</c:v>
                </c:pt>
                <c:pt idx="215">
                  <c:v>4.0372845637300481E-2</c:v>
                </c:pt>
                <c:pt idx="216">
                  <c:v>3.4622043016895337E-2</c:v>
                </c:pt>
                <c:pt idx="217">
                  <c:v>1.6217349919757987E-2</c:v>
                </c:pt>
                <c:pt idx="218">
                  <c:v>3.2061745921414475E-2</c:v>
                </c:pt>
                <c:pt idx="219">
                  <c:v>3.4025465402514332E-2</c:v>
                </c:pt>
                <c:pt idx="220">
                  <c:v>4.3056062463193351E-2</c:v>
                </c:pt>
                <c:pt idx="221">
                  <c:v>6.9820058171088814E-2</c:v>
                </c:pt>
                <c:pt idx="222">
                  <c:v>-0.11474798451088682</c:v>
                </c:pt>
                <c:pt idx="223">
                  <c:v>-0.34657838865801999</c:v>
                </c:pt>
                <c:pt idx="224">
                  <c:v>-0.33367452450831914</c:v>
                </c:pt>
                <c:pt idx="225">
                  <c:v>-0.53627378184606767</c:v>
                </c:pt>
                <c:pt idx="226">
                  <c:v>-0.13514752527588714</c:v>
                </c:pt>
                <c:pt idx="227">
                  <c:v>0.19158200290275762</c:v>
                </c:pt>
                <c:pt idx="228">
                  <c:v>0.16483642730938969</c:v>
                </c:pt>
                <c:pt idx="229">
                  <c:v>0.17397609996598526</c:v>
                </c:pt>
                <c:pt idx="230">
                  <c:v>0.22307276883273466</c:v>
                </c:pt>
                <c:pt idx="231">
                  <c:v>0.13604721464128514</c:v>
                </c:pt>
                <c:pt idx="232">
                  <c:v>0.13741050219144166</c:v>
                </c:pt>
                <c:pt idx="233">
                  <c:v>0.13687073799879948</c:v>
                </c:pt>
                <c:pt idx="234">
                  <c:v>3.4940233229705166E-2</c:v>
                </c:pt>
                <c:pt idx="235">
                  <c:v>7.7299379604193239E-2</c:v>
                </c:pt>
                <c:pt idx="236">
                  <c:v>-0.12034615863528826</c:v>
                </c:pt>
                <c:pt idx="237">
                  <c:v>-8.2970460162410262E-2</c:v>
                </c:pt>
                <c:pt idx="238">
                  <c:v>-0.1269873974108032</c:v>
                </c:pt>
                <c:pt idx="239">
                  <c:v>-3.4619555155907013E-2</c:v>
                </c:pt>
                <c:pt idx="240">
                  <c:v>0.18988823842469399</c:v>
                </c:pt>
                <c:pt idx="241">
                  <c:v>9.5507024620948677E-2</c:v>
                </c:pt>
                <c:pt idx="242">
                  <c:v>3.3824435075086458E-2</c:v>
                </c:pt>
                <c:pt idx="243">
                  <c:v>-4.6474549651381383E-2</c:v>
                </c:pt>
                <c:pt idx="244">
                  <c:v>1.4262877073515062E-2</c:v>
                </c:pt>
                <c:pt idx="245">
                  <c:v>0.13348951263300785</c:v>
                </c:pt>
                <c:pt idx="246">
                  <c:v>3.2376909677031815E-2</c:v>
                </c:pt>
                <c:pt idx="247">
                  <c:v>6.3222755359177055E-2</c:v>
                </c:pt>
                <c:pt idx="248">
                  <c:v>4.6300813008130083E-2</c:v>
                </c:pt>
                <c:pt idx="249">
                  <c:v>-0.31256849315068491</c:v>
                </c:pt>
                <c:pt idx="250">
                  <c:v>-8.8354006694231144E-2</c:v>
                </c:pt>
                <c:pt idx="251">
                  <c:v>-8.370056699921051E-2</c:v>
                </c:pt>
                <c:pt idx="252">
                  <c:v>-2.5973878349038911E-2</c:v>
                </c:pt>
                <c:pt idx="253">
                  <c:v>-8.3188769382689695E-2</c:v>
                </c:pt>
                <c:pt idx="254">
                  <c:v>0.21970776503585079</c:v>
                </c:pt>
                <c:pt idx="255">
                  <c:v>0.16987690792712951</c:v>
                </c:pt>
                <c:pt idx="256">
                  <c:v>9.6837477974968666E-2</c:v>
                </c:pt>
                <c:pt idx="257">
                  <c:v>7.4033587328124831E-2</c:v>
                </c:pt>
                <c:pt idx="258">
                  <c:v>0.31341682466819681</c:v>
                </c:pt>
                <c:pt idx="259">
                  <c:v>0.79223850148367958</c:v>
                </c:pt>
                <c:pt idx="260">
                  <c:v>0.21236961560749468</c:v>
                </c:pt>
                <c:pt idx="261">
                  <c:v>0.37387319194616092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4.1774820168295333E-2</c:v>
                </c:pt>
                <c:pt idx="267">
                  <c:v>0</c:v>
                </c:pt>
                <c:pt idx="268">
                  <c:v>0</c:v>
                </c:pt>
                <c:pt idx="269">
                  <c:v>0.11292715856500715</c:v>
                </c:pt>
                <c:pt idx="270">
                  <c:v>0.12963465298016974</c:v>
                </c:pt>
                <c:pt idx="271">
                  <c:v>9.2286936613788825E-2</c:v>
                </c:pt>
                <c:pt idx="272">
                  <c:v>7.5626142289933945E-2</c:v>
                </c:pt>
                <c:pt idx="273">
                  <c:v>9.1984153290615656E-2</c:v>
                </c:pt>
                <c:pt idx="274">
                  <c:v>9.4858089609402521E-2</c:v>
                </c:pt>
                <c:pt idx="275">
                  <c:v>9.4443989559730643E-2</c:v>
                </c:pt>
                <c:pt idx="276">
                  <c:v>9.6791198603240799E-2</c:v>
                </c:pt>
                <c:pt idx="277">
                  <c:v>9.0232843084274816E-2</c:v>
                </c:pt>
                <c:pt idx="278">
                  <c:v>8.9591915486817664E-2</c:v>
                </c:pt>
                <c:pt idx="279">
                  <c:v>8.5821270963503643E-2</c:v>
                </c:pt>
                <c:pt idx="280">
                  <c:v>0.1169328266638163</c:v>
                </c:pt>
                <c:pt idx="281">
                  <c:v>0.10792800071299796</c:v>
                </c:pt>
                <c:pt idx="282">
                  <c:v>5.755086392320384E-2</c:v>
                </c:pt>
                <c:pt idx="283">
                  <c:v>8.2783841107615844E-2</c:v>
                </c:pt>
                <c:pt idx="284">
                  <c:v>9.2394396719092484E-2</c:v>
                </c:pt>
                <c:pt idx="285">
                  <c:v>3.3468526501226906E-2</c:v>
                </c:pt>
                <c:pt idx="286">
                  <c:v>4.6962132149293345E-2</c:v>
                </c:pt>
                <c:pt idx="287">
                  <c:v>4.6616325269119331E-2</c:v>
                </c:pt>
                <c:pt idx="288">
                  <c:v>1.2041710905412726E-2</c:v>
                </c:pt>
                <c:pt idx="289">
                  <c:v>2.170085837799152E-2</c:v>
                </c:pt>
                <c:pt idx="290">
                  <c:v>2.008243362558888E-2</c:v>
                </c:pt>
                <c:pt idx="291">
                  <c:v>1.2543967656082714E-2</c:v>
                </c:pt>
                <c:pt idx="292">
                  <c:v>4.3747357460198352E-2</c:v>
                </c:pt>
                <c:pt idx="293">
                  <c:v>4.0920056358646123E-2</c:v>
                </c:pt>
                <c:pt idx="294">
                  <c:v>4.356591785111482E-2</c:v>
                </c:pt>
                <c:pt idx="295">
                  <c:v>0.21510568296859103</c:v>
                </c:pt>
                <c:pt idx="296">
                  <c:v>0.10337117899563233</c:v>
                </c:pt>
                <c:pt idx="297">
                  <c:v>5.7671920542125173E-2</c:v>
                </c:pt>
                <c:pt idx="298">
                  <c:v>9.5697052962136236E-2</c:v>
                </c:pt>
                <c:pt idx="299">
                  <c:v>-3.3631984650006795E-2</c:v>
                </c:pt>
                <c:pt idx="300">
                  <c:v>0.19972270139263879</c:v>
                </c:pt>
                <c:pt idx="301">
                  <c:v>0.1355431573619634</c:v>
                </c:pt>
                <c:pt idx="302">
                  <c:v>0.1770808543664843</c:v>
                </c:pt>
                <c:pt idx="303">
                  <c:v>0.16487682223165764</c:v>
                </c:pt>
                <c:pt idx="304">
                  <c:v>0.12047820152812154</c:v>
                </c:pt>
                <c:pt idx="305">
                  <c:v>0.11120185607010896</c:v>
                </c:pt>
                <c:pt idx="306">
                  <c:v>0.11483950382700939</c:v>
                </c:pt>
                <c:pt idx="307">
                  <c:v>0.12320844767241945</c:v>
                </c:pt>
                <c:pt idx="308">
                  <c:v>0.22862964966745841</c:v>
                </c:pt>
                <c:pt idx="309">
                  <c:v>0.20163726737731807</c:v>
                </c:pt>
                <c:pt idx="310">
                  <c:v>0.23034392471329243</c:v>
                </c:pt>
                <c:pt idx="311">
                  <c:v>0.20583595438260335</c:v>
                </c:pt>
                <c:pt idx="312">
                  <c:v>-2.0792043529962886E-2</c:v>
                </c:pt>
                <c:pt idx="313">
                  <c:v>-3.0163724112651964E-2</c:v>
                </c:pt>
                <c:pt idx="314">
                  <c:v>-4.4717832957110612E-2</c:v>
                </c:pt>
                <c:pt idx="315">
                  <c:v>-2.4219479735817551E-2</c:v>
                </c:pt>
                <c:pt idx="316">
                  <c:v>-6.761090326028861E-2</c:v>
                </c:pt>
                <c:pt idx="317">
                  <c:v>7.1037492383239545E-2</c:v>
                </c:pt>
                <c:pt idx="318">
                  <c:v>6.4957352426011278E-2</c:v>
                </c:pt>
                <c:pt idx="319">
                  <c:v>0.11417645348946949</c:v>
                </c:pt>
                <c:pt idx="320">
                  <c:v>0.14598814080912709</c:v>
                </c:pt>
                <c:pt idx="321">
                  <c:v>9.0606977436529415E-2</c:v>
                </c:pt>
                <c:pt idx="322">
                  <c:v>6.5068911908047582E-4</c:v>
                </c:pt>
                <c:pt idx="323">
                  <c:v>2.5351988227977584E-2</c:v>
                </c:pt>
                <c:pt idx="324">
                  <c:v>3.0044794377088277E-2</c:v>
                </c:pt>
                <c:pt idx="325">
                  <c:v>8.9989894822441868E-4</c:v>
                </c:pt>
                <c:pt idx="326">
                  <c:v>5.9907812638566253E-2</c:v>
                </c:pt>
                <c:pt idx="327">
                  <c:v>8.0422999215861463E-2</c:v>
                </c:pt>
                <c:pt idx="328">
                  <c:v>6.6845107214337438E-2</c:v>
                </c:pt>
                <c:pt idx="329">
                  <c:v>7.1110673837950944E-2</c:v>
                </c:pt>
                <c:pt idx="330">
                  <c:v>6.4844398636840633E-2</c:v>
                </c:pt>
                <c:pt idx="331">
                  <c:v>6.4426856525605092E-2</c:v>
                </c:pt>
                <c:pt idx="332">
                  <c:v>7.3931335213330521E-2</c:v>
                </c:pt>
                <c:pt idx="333">
                  <c:v>9.063870120903296E-2</c:v>
                </c:pt>
                <c:pt idx="334">
                  <c:v>9.5060211775303868E-2</c:v>
                </c:pt>
                <c:pt idx="335">
                  <c:v>0.13470845495349368</c:v>
                </c:pt>
                <c:pt idx="336">
                  <c:v>0.14252921728052695</c:v>
                </c:pt>
                <c:pt idx="337">
                  <c:v>0.12626674287832995</c:v>
                </c:pt>
                <c:pt idx="338">
                  <c:v>0.13222301082288565</c:v>
                </c:pt>
                <c:pt idx="339">
                  <c:v>0.12955509804246071</c:v>
                </c:pt>
                <c:pt idx="340">
                  <c:v>8.1614148680825505E-2</c:v>
                </c:pt>
                <c:pt idx="341">
                  <c:v>9.0050499703968834E-2</c:v>
                </c:pt>
                <c:pt idx="342">
                  <c:v>-2.4675689952048076E-2</c:v>
                </c:pt>
                <c:pt idx="343">
                  <c:v>1.260149624369042E-2</c:v>
                </c:pt>
                <c:pt idx="344">
                  <c:v>8.9527020932970477E-2</c:v>
                </c:pt>
                <c:pt idx="345">
                  <c:v>-1.9627481731556894E-2</c:v>
                </c:pt>
                <c:pt idx="346">
                  <c:v>-3.3139342563587526E-2</c:v>
                </c:pt>
                <c:pt idx="347">
                  <c:v>6.3924398258660376E-3</c:v>
                </c:pt>
                <c:pt idx="348">
                  <c:v>0</c:v>
                </c:pt>
                <c:pt idx="349">
                  <c:v>7.5179786262041179E-2</c:v>
                </c:pt>
                <c:pt idx="350">
                  <c:v>0.12048403912990145</c:v>
                </c:pt>
                <c:pt idx="351">
                  <c:v>8.8049294135529449E-2</c:v>
                </c:pt>
                <c:pt idx="352">
                  <c:v>5.4182762964327925E-2</c:v>
                </c:pt>
                <c:pt idx="353">
                  <c:v>5.5399380842843814E-2</c:v>
                </c:pt>
                <c:pt idx="354">
                  <c:v>6.5067227751882714E-2</c:v>
                </c:pt>
                <c:pt idx="355">
                  <c:v>4.8716616486238568E-2</c:v>
                </c:pt>
                <c:pt idx="356">
                  <c:v>4.4617584169818432E-2</c:v>
                </c:pt>
                <c:pt idx="357">
                  <c:v>3.0610237648732247E-2</c:v>
                </c:pt>
                <c:pt idx="358">
                  <c:v>1.4381728261121478E-2</c:v>
                </c:pt>
                <c:pt idx="359">
                  <c:v>1.3687123738459022E-2</c:v>
                </c:pt>
                <c:pt idx="360">
                  <c:v>8.8820634213260218E-3</c:v>
                </c:pt>
                <c:pt idx="361">
                  <c:v>5.4055474285957937E-2</c:v>
                </c:pt>
                <c:pt idx="362">
                  <c:v>5.3228119824300021E-3</c:v>
                </c:pt>
                <c:pt idx="363">
                  <c:v>1.4612431146173919E-2</c:v>
                </c:pt>
                <c:pt idx="364">
                  <c:v>8.1717183095062779E-3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1.9484634334692469E-2</c:v>
                </c:pt>
                <c:pt idx="371">
                  <c:v>9.5289532326802498E-3</c:v>
                </c:pt>
                <c:pt idx="372">
                  <c:v>-4.6575519117269214E-4</c:v>
                </c:pt>
                <c:pt idx="373">
                  <c:v>4.1068532972806651E-3</c:v>
                </c:pt>
                <c:pt idx="374">
                  <c:v>7.913444575223116E-3</c:v>
                </c:pt>
                <c:pt idx="375">
                  <c:v>2.9354526483492523E-2</c:v>
                </c:pt>
                <c:pt idx="376">
                  <c:v>-2.5646447261705218E-3</c:v>
                </c:pt>
                <c:pt idx="377">
                  <c:v>2.6057111008611282E-3</c:v>
                </c:pt>
                <c:pt idx="378">
                  <c:v>3.1945148212614355E-3</c:v>
                </c:pt>
                <c:pt idx="379">
                  <c:v>0.33988159630998943</c:v>
                </c:pt>
                <c:pt idx="380">
                  <c:v>0.17816343022899964</c:v>
                </c:pt>
                <c:pt idx="381">
                  <c:v>0.1826447191809924</c:v>
                </c:pt>
                <c:pt idx="382">
                  <c:v>0.10043708986523844</c:v>
                </c:pt>
                <c:pt idx="383">
                  <c:v>8.6129594461755235E-2</c:v>
                </c:pt>
                <c:pt idx="384">
                  <c:v>7.1693742821304141E-2</c:v>
                </c:pt>
                <c:pt idx="385">
                  <c:v>8.3700442350605628E-2</c:v>
                </c:pt>
                <c:pt idx="386">
                  <c:v>7.5245775831885839E-2</c:v>
                </c:pt>
                <c:pt idx="387">
                  <c:v>5.39908874589533E-2</c:v>
                </c:pt>
                <c:pt idx="388">
                  <c:v>2.7937397123047564E-2</c:v>
                </c:pt>
                <c:pt idx="389">
                  <c:v>6.8135624050381051E-3</c:v>
                </c:pt>
                <c:pt idx="390">
                  <c:v>1.4850066314935899E-2</c:v>
                </c:pt>
                <c:pt idx="391">
                  <c:v>0.10054128939950457</c:v>
                </c:pt>
                <c:pt idx="392">
                  <c:v>7.7620255733226506E-2</c:v>
                </c:pt>
                <c:pt idx="393">
                  <c:v>7.5753871602722483E-2</c:v>
                </c:pt>
                <c:pt idx="394">
                  <c:v>0.12092714229476072</c:v>
                </c:pt>
                <c:pt idx="395">
                  <c:v>9.290966944287439E-2</c:v>
                </c:pt>
                <c:pt idx="396">
                  <c:v>4.7578268069839162E-2</c:v>
                </c:pt>
                <c:pt idx="397">
                  <c:v>4.9715447754387909E-2</c:v>
                </c:pt>
                <c:pt idx="398">
                  <c:v>-8.3413642739234559E-2</c:v>
                </c:pt>
                <c:pt idx="399">
                  <c:v>-5.6384234833425501E-2</c:v>
                </c:pt>
                <c:pt idx="400">
                  <c:v>-5.6673732246919344E-2</c:v>
                </c:pt>
                <c:pt idx="401">
                  <c:v>-3.9154432684647772E-2</c:v>
                </c:pt>
                <c:pt idx="402">
                  <c:v>-0.1680793149543755</c:v>
                </c:pt>
                <c:pt idx="403">
                  <c:v>0.10010016361567992</c:v>
                </c:pt>
                <c:pt idx="404">
                  <c:v>8.866924197106707E-2</c:v>
                </c:pt>
                <c:pt idx="405">
                  <c:v>7.1513499152900395E-2</c:v>
                </c:pt>
                <c:pt idx="406">
                  <c:v>8.9864632782293938E-2</c:v>
                </c:pt>
                <c:pt idx="407">
                  <c:v>5.1840525903782686E-2</c:v>
                </c:pt>
                <c:pt idx="408">
                  <c:v>2.8933052755801207E-2</c:v>
                </c:pt>
                <c:pt idx="409">
                  <c:v>2.8538984810662572E-2</c:v>
                </c:pt>
                <c:pt idx="410">
                  <c:v>1.3090485960975612E-2</c:v>
                </c:pt>
                <c:pt idx="411">
                  <c:v>4.1885878529808525E-2</c:v>
                </c:pt>
                <c:pt idx="412">
                  <c:v>5.1757833757960829E-2</c:v>
                </c:pt>
                <c:pt idx="413">
                  <c:v>4.1169579788262051E-2</c:v>
                </c:pt>
                <c:pt idx="414">
                  <c:v>4.3990533541815056E-2</c:v>
                </c:pt>
                <c:pt idx="415">
                  <c:v>4.2523934611850223E-2</c:v>
                </c:pt>
                <c:pt idx="416">
                  <c:v>2.3281923059199194E-2</c:v>
                </c:pt>
                <c:pt idx="417">
                  <c:v>7.808682341359216E-2</c:v>
                </c:pt>
                <c:pt idx="418">
                  <c:v>4.4749062176319847E-2</c:v>
                </c:pt>
                <c:pt idx="419">
                  <c:v>4.5596305629371454E-2</c:v>
                </c:pt>
                <c:pt idx="420">
                  <c:v>3.5550635614900579E-2</c:v>
                </c:pt>
                <c:pt idx="421">
                  <c:v>3.8834653513710252E-2</c:v>
                </c:pt>
                <c:pt idx="422">
                  <c:v>3.528959991934524E-3</c:v>
                </c:pt>
                <c:pt idx="423">
                  <c:v>1.3016599967313429E-2</c:v>
                </c:pt>
                <c:pt idx="424">
                  <c:v>1.7996739296626044E-2</c:v>
                </c:pt>
                <c:pt idx="425">
                  <c:v>1.7992107411298777E-2</c:v>
                </c:pt>
                <c:pt idx="426">
                  <c:v>0.15131403146570727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3.3223284466081547E-2</c:v>
                </c:pt>
                <c:pt idx="433">
                  <c:v>5.2511767756899565E-3</c:v>
                </c:pt>
                <c:pt idx="434">
                  <c:v>7.626044846669057E-2</c:v>
                </c:pt>
                <c:pt idx="435">
                  <c:v>1.9305978421890888E-2</c:v>
                </c:pt>
                <c:pt idx="436">
                  <c:v>6.4516038453858851E-2</c:v>
                </c:pt>
                <c:pt idx="437">
                  <c:v>-5.9101158813815707E-3</c:v>
                </c:pt>
                <c:pt idx="438">
                  <c:v>1.880968583485346E-2</c:v>
                </c:pt>
                <c:pt idx="439">
                  <c:v>1.6826065726875353E-2</c:v>
                </c:pt>
                <c:pt idx="440">
                  <c:v>2.5894807394271975E-2</c:v>
                </c:pt>
                <c:pt idx="441">
                  <c:v>4.9155884777472736E-2</c:v>
                </c:pt>
                <c:pt idx="442">
                  <c:v>1.6692798225379505E-2</c:v>
                </c:pt>
                <c:pt idx="443">
                  <c:v>2.8337819881843199E-2</c:v>
                </c:pt>
                <c:pt idx="444">
                  <c:v>2.7316455095827249E-2</c:v>
                </c:pt>
                <c:pt idx="445">
                  <c:v>8.7977783409688964E-3</c:v>
                </c:pt>
                <c:pt idx="446">
                  <c:v>2.191586164603453E-2</c:v>
                </c:pt>
                <c:pt idx="447">
                  <c:v>0.10367776570451351</c:v>
                </c:pt>
                <c:pt idx="448">
                  <c:v>4.8427134496935996E-2</c:v>
                </c:pt>
                <c:pt idx="449">
                  <c:v>3.0705752530825695E-3</c:v>
                </c:pt>
                <c:pt idx="450">
                  <c:v>1.2232859491345132E-2</c:v>
                </c:pt>
                <c:pt idx="451">
                  <c:v>4.0194767996944818E-2</c:v>
                </c:pt>
                <c:pt idx="452">
                  <c:v>2.2442274767479526E-2</c:v>
                </c:pt>
                <c:pt idx="453">
                  <c:v>1.1924067537918534E-2</c:v>
                </c:pt>
                <c:pt idx="454">
                  <c:v>1.5828583061889251E-2</c:v>
                </c:pt>
                <c:pt idx="455">
                  <c:v>7.4135492366970684E-3</c:v>
                </c:pt>
                <c:pt idx="456">
                  <c:v>8.5171032641222777E-3</c:v>
                </c:pt>
                <c:pt idx="457">
                  <c:v>7.9696394686907014E-3</c:v>
                </c:pt>
                <c:pt idx="458">
                  <c:v>6.1148227833767409E-3</c:v>
                </c:pt>
                <c:pt idx="459">
                  <c:v>4.4807267370488586E-3</c:v>
                </c:pt>
                <c:pt idx="460">
                  <c:v>1.6650977874919207E-2</c:v>
                </c:pt>
                <c:pt idx="461">
                  <c:v>1.3779071345387474E-2</c:v>
                </c:pt>
                <c:pt idx="462">
                  <c:v>2.3259928788373505E-2</c:v>
                </c:pt>
                <c:pt idx="463">
                  <c:v>7.440964631569188E-3</c:v>
                </c:pt>
                <c:pt idx="464">
                  <c:v>5.9045770795053366E-3</c:v>
                </c:pt>
                <c:pt idx="465">
                  <c:v>1.1479930548462873E-2</c:v>
                </c:pt>
                <c:pt idx="466">
                  <c:v>-0.11866110171796115</c:v>
                </c:pt>
                <c:pt idx="467">
                  <c:v>-2.7167945462016747E-2</c:v>
                </c:pt>
                <c:pt idx="468">
                  <c:v>-6.1736688574990622E-2</c:v>
                </c:pt>
                <c:pt idx="469">
                  <c:v>-5.8128639133378471E-2</c:v>
                </c:pt>
                <c:pt idx="470">
                  <c:v>-6.237488626023658E-2</c:v>
                </c:pt>
                <c:pt idx="471">
                  <c:v>9.1612943508733585E-2</c:v>
                </c:pt>
                <c:pt idx="472">
                  <c:v>0.15149614433826514</c:v>
                </c:pt>
                <c:pt idx="473">
                  <c:v>5.7611338921550868E-2</c:v>
                </c:pt>
                <c:pt idx="474">
                  <c:v>0.12227211564734571</c:v>
                </c:pt>
                <c:pt idx="475">
                  <c:v>3.8429812217963023E-2</c:v>
                </c:pt>
                <c:pt idx="476">
                  <c:v>4.4743288506723988E-2</c:v>
                </c:pt>
                <c:pt idx="477">
                  <c:v>1.1103977149989199E-2</c:v>
                </c:pt>
                <c:pt idx="478">
                  <c:v>1.8698859605148898E-2</c:v>
                </c:pt>
                <c:pt idx="479">
                  <c:v>1.7861932811879699E-2</c:v>
                </c:pt>
                <c:pt idx="480">
                  <c:v>8.4000457390494832E-2</c:v>
                </c:pt>
                <c:pt idx="481">
                  <c:v>8.9752824831697886E-2</c:v>
                </c:pt>
                <c:pt idx="482">
                  <c:v>2.2030041203253678E-2</c:v>
                </c:pt>
                <c:pt idx="483">
                  <c:v>3.0678830226391181E-2</c:v>
                </c:pt>
                <c:pt idx="484">
                  <c:v>0.13575381188267108</c:v>
                </c:pt>
                <c:pt idx="485">
                  <c:v>4.1419323426848141E-2</c:v>
                </c:pt>
                <c:pt idx="486">
                  <c:v>5.5719985841747616E-2</c:v>
                </c:pt>
                <c:pt idx="487">
                  <c:v>5.1038108912006983E-2</c:v>
                </c:pt>
                <c:pt idx="488">
                  <c:v>2.9158443328588156E-2</c:v>
                </c:pt>
                <c:pt idx="489">
                  <c:v>1.5767180803332483E-2</c:v>
                </c:pt>
                <c:pt idx="490">
                  <c:v>2.3824317456291367E-2</c:v>
                </c:pt>
                <c:pt idx="491">
                  <c:v>1.0177804204966537E-2</c:v>
                </c:pt>
                <c:pt idx="492">
                  <c:v>1.8906807063302519E-3</c:v>
                </c:pt>
                <c:pt idx="493">
                  <c:v>8.8666976941097989E-3</c:v>
                </c:pt>
                <c:pt idx="494">
                  <c:v>1.8074232281369312E-2</c:v>
                </c:pt>
                <c:pt idx="495">
                  <c:v>1.5245464572453311E-2</c:v>
                </c:pt>
                <c:pt idx="496">
                  <c:v>2.1177509824729164E-2</c:v>
                </c:pt>
                <c:pt idx="497">
                  <c:v>1.9222328106702602E-2</c:v>
                </c:pt>
                <c:pt idx="498">
                  <c:v>4.110643113814634E-2</c:v>
                </c:pt>
                <c:pt idx="499">
                  <c:v>5.673543272498182E-2</c:v>
                </c:pt>
                <c:pt idx="500">
                  <c:v>8.6512535921765873E-2</c:v>
                </c:pt>
                <c:pt idx="501">
                  <c:v>6.4013339243299924E-2</c:v>
                </c:pt>
                <c:pt idx="502">
                  <c:v>3.6251153041575113E-2</c:v>
                </c:pt>
                <c:pt idx="503">
                  <c:v>8.0811040859226427E-2</c:v>
                </c:pt>
                <c:pt idx="504">
                  <c:v>0.37451394382376113</c:v>
                </c:pt>
                <c:pt idx="505">
                  <c:v>0.20075366323913227</c:v>
                </c:pt>
                <c:pt idx="506">
                  <c:v>5.6664234555558184E-2</c:v>
                </c:pt>
                <c:pt idx="507">
                  <c:v>1.2487152303933489E-2</c:v>
                </c:pt>
                <c:pt idx="508">
                  <c:v>0.1023689401598596</c:v>
                </c:pt>
                <c:pt idx="509">
                  <c:v>4.4760697343809615E-2</c:v>
                </c:pt>
                <c:pt idx="510">
                  <c:v>5.9579564876715112E-2</c:v>
                </c:pt>
                <c:pt idx="511">
                  <c:v>8.9898486477555342E-2</c:v>
                </c:pt>
                <c:pt idx="512">
                  <c:v>6.3087365568688228E-2</c:v>
                </c:pt>
                <c:pt idx="513">
                  <c:v>3.6733326430223943E-2</c:v>
                </c:pt>
                <c:pt idx="514">
                  <c:v>5.9043218371006241E-2</c:v>
                </c:pt>
                <c:pt idx="515">
                  <c:v>3.968407129133944E-2</c:v>
                </c:pt>
                <c:pt idx="516">
                  <c:v>0.13948108570161907</c:v>
                </c:pt>
                <c:pt idx="517">
                  <c:v>-2.2120973257372691E-2</c:v>
                </c:pt>
                <c:pt idx="518">
                  <c:v>2.060599796840884E-2</c:v>
                </c:pt>
                <c:pt idx="519">
                  <c:v>2.4278165930912365E-2</c:v>
                </c:pt>
                <c:pt idx="520">
                  <c:v>0.11037903729666762</c:v>
                </c:pt>
                <c:pt idx="521">
                  <c:v>0.14336505719451009</c:v>
                </c:pt>
                <c:pt idx="522">
                  <c:v>0.10869301176369588</c:v>
                </c:pt>
                <c:pt idx="523">
                  <c:v>7.5509578106303085E-2</c:v>
                </c:pt>
                <c:pt idx="524">
                  <c:v>8.9131327519257092E-2</c:v>
                </c:pt>
                <c:pt idx="525">
                  <c:v>9.005818545809148E-2</c:v>
                </c:pt>
                <c:pt idx="526">
                  <c:v>7.9952508691215785E-2</c:v>
                </c:pt>
                <c:pt idx="527">
                  <c:v>0.13776035854814911</c:v>
                </c:pt>
                <c:pt idx="528">
                  <c:v>0.13131413205660852</c:v>
                </c:pt>
                <c:pt idx="529">
                  <c:v>8.9631990327600483E-2</c:v>
                </c:pt>
                <c:pt idx="530">
                  <c:v>6.3404397214984087E-2</c:v>
                </c:pt>
                <c:pt idx="531">
                  <c:v>6.8959350114205967E-2</c:v>
                </c:pt>
                <c:pt idx="532">
                  <c:v>7.4175226344228629E-2</c:v>
                </c:pt>
                <c:pt idx="533">
                  <c:v>6.1706077512060087E-2</c:v>
                </c:pt>
                <c:pt idx="534">
                  <c:v>0.24766831254962721</c:v>
                </c:pt>
                <c:pt idx="535">
                  <c:v>0.17139485837540561</c:v>
                </c:pt>
                <c:pt idx="536">
                  <c:v>9.2552680376357208E-2</c:v>
                </c:pt>
                <c:pt idx="537">
                  <c:v>6.9400595589762276E-2</c:v>
                </c:pt>
                <c:pt idx="538">
                  <c:v>6.3134288944487915E-2</c:v>
                </c:pt>
                <c:pt idx="539">
                  <c:v>6.9940612435653915E-2</c:v>
                </c:pt>
                <c:pt idx="540">
                  <c:v>6.9824246031814585E-2</c:v>
                </c:pt>
                <c:pt idx="541">
                  <c:v>7.4825716211787588E-2</c:v>
                </c:pt>
                <c:pt idx="542">
                  <c:v>8.6834428414274717E-2</c:v>
                </c:pt>
                <c:pt idx="543">
                  <c:v>9.9666583703045319E-2</c:v>
                </c:pt>
                <c:pt idx="544">
                  <c:v>9.9955395423256155E-2</c:v>
                </c:pt>
                <c:pt idx="545">
                  <c:v>9.8490140031363499E-2</c:v>
                </c:pt>
                <c:pt idx="546">
                  <c:v>0.1062033451158905</c:v>
                </c:pt>
                <c:pt idx="547">
                  <c:v>0.12233995315969075</c:v>
                </c:pt>
                <c:pt idx="548">
                  <c:v>8.7682839101711915E-2</c:v>
                </c:pt>
                <c:pt idx="549">
                  <c:v>7.7642514756408029E-2</c:v>
                </c:pt>
                <c:pt idx="550">
                  <c:v>9.1068754977136915E-2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0.12108804503765237</c:v>
                </c:pt>
                <c:pt idx="557">
                  <c:v>0.12306649037605091</c:v>
                </c:pt>
                <c:pt idx="558">
                  <c:v>8.6173227084232695E-2</c:v>
                </c:pt>
                <c:pt idx="559">
                  <c:v>8.4499812538671504E-2</c:v>
                </c:pt>
                <c:pt idx="560">
                  <c:v>0.10825835690263368</c:v>
                </c:pt>
                <c:pt idx="561">
                  <c:v>0.11114748277820284</c:v>
                </c:pt>
                <c:pt idx="562">
                  <c:v>0.1059836370842103</c:v>
                </c:pt>
                <c:pt idx="563">
                  <c:v>0.11320331469765577</c:v>
                </c:pt>
                <c:pt idx="564">
                  <c:v>0.10321303055171198</c:v>
                </c:pt>
                <c:pt idx="565">
                  <c:v>0.10590122997723808</c:v>
                </c:pt>
                <c:pt idx="566">
                  <c:v>0.12014506616432158</c:v>
                </c:pt>
                <c:pt idx="567">
                  <c:v>0.10700589462099774</c:v>
                </c:pt>
                <c:pt idx="568">
                  <c:v>9.8037070156721265E-2</c:v>
                </c:pt>
                <c:pt idx="569">
                  <c:v>9.11920137541926E-2</c:v>
                </c:pt>
                <c:pt idx="570">
                  <c:v>0.11461048497173189</c:v>
                </c:pt>
                <c:pt idx="571">
                  <c:v>9.8812684988719229E-2</c:v>
                </c:pt>
                <c:pt idx="572">
                  <c:v>7.9843624261815488E-2</c:v>
                </c:pt>
                <c:pt idx="573">
                  <c:v>8.8519196453044402E-2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1.5834633541700161E-2</c:v>
                </c:pt>
                <c:pt idx="588">
                  <c:v>4.8040052111776907E-2</c:v>
                </c:pt>
                <c:pt idx="589">
                  <c:v>1.7655122100707441E-2</c:v>
                </c:pt>
                <c:pt idx="590">
                  <c:v>1.069417855845246E-2</c:v>
                </c:pt>
                <c:pt idx="591">
                  <c:v>-8.0978973755410234E-3</c:v>
                </c:pt>
                <c:pt idx="592">
                  <c:v>-1.2566824028472101E-3</c:v>
                </c:pt>
                <c:pt idx="593">
                  <c:v>-7.3422130742974026E-4</c:v>
                </c:pt>
                <c:pt idx="594">
                  <c:v>2.9518975957907711E-3</c:v>
                </c:pt>
                <c:pt idx="595">
                  <c:v>1.8030992190016967E-2</c:v>
                </c:pt>
                <c:pt idx="596">
                  <c:v>3.756774665098337E-2</c:v>
                </c:pt>
                <c:pt idx="597">
                  <c:v>-1.7278713661720815E-2</c:v>
                </c:pt>
                <c:pt idx="598">
                  <c:v>-5.7143101418217967E-3</c:v>
                </c:pt>
                <c:pt idx="599">
                  <c:v>7.3266680574736159E-3</c:v>
                </c:pt>
                <c:pt idx="600">
                  <c:v>3.8929548069245104E-2</c:v>
                </c:pt>
                <c:pt idx="601">
                  <c:v>3.740974409067932E-2</c:v>
                </c:pt>
                <c:pt idx="602">
                  <c:v>4.1308992734846117E-2</c:v>
                </c:pt>
                <c:pt idx="603">
                  <c:v>4.8269441858326136E-2</c:v>
                </c:pt>
                <c:pt idx="604">
                  <c:v>5.1180341576293406E-2</c:v>
                </c:pt>
                <c:pt idx="605">
                  <c:v>6.5972625723348499E-2</c:v>
                </c:pt>
                <c:pt idx="606">
                  <c:v>8.7095581064164151E-2</c:v>
                </c:pt>
                <c:pt idx="607">
                  <c:v>0.11281464475341393</c:v>
                </c:pt>
                <c:pt idx="608">
                  <c:v>0.13692795787709136</c:v>
                </c:pt>
                <c:pt idx="609">
                  <c:v>0.15277664816121944</c:v>
                </c:pt>
                <c:pt idx="610">
                  <c:v>0.10726777130063216</c:v>
                </c:pt>
                <c:pt idx="611">
                  <c:v>5.5047319903542509E-2</c:v>
                </c:pt>
                <c:pt idx="612">
                  <c:v>5.3598833409428059E-2</c:v>
                </c:pt>
                <c:pt idx="613">
                  <c:v>3.8078203347525472E-2</c:v>
                </c:pt>
                <c:pt idx="614">
                  <c:v>3.2144389836045811E-2</c:v>
                </c:pt>
                <c:pt idx="615">
                  <c:v>0.11619846187840398</c:v>
                </c:pt>
                <c:pt idx="616">
                  <c:v>0.14104071623989159</c:v>
                </c:pt>
                <c:pt idx="617">
                  <c:v>0.11114003260189156</c:v>
                </c:pt>
                <c:pt idx="618">
                  <c:v>0.13750690282890946</c:v>
                </c:pt>
                <c:pt idx="619">
                  <c:v>0.16232316259721558</c:v>
                </c:pt>
                <c:pt idx="620">
                  <c:v>0.15767519608027775</c:v>
                </c:pt>
                <c:pt idx="621">
                  <c:v>0.15477472114851668</c:v>
                </c:pt>
                <c:pt idx="622">
                  <c:v>9.8336850173932844E-2</c:v>
                </c:pt>
                <c:pt idx="623">
                  <c:v>7.4941442148646467E-2</c:v>
                </c:pt>
                <c:pt idx="624">
                  <c:v>8.6214011339570934E-2</c:v>
                </c:pt>
                <c:pt idx="625">
                  <c:v>0.10895194665149459</c:v>
                </c:pt>
                <c:pt idx="626">
                  <c:v>0.14239157594798021</c:v>
                </c:pt>
                <c:pt idx="627">
                  <c:v>7.8162258258567902E-2</c:v>
                </c:pt>
                <c:pt idx="628">
                  <c:v>7.5792242337970966E-2</c:v>
                </c:pt>
                <c:pt idx="629">
                  <c:v>9.2054415924395672E-2</c:v>
                </c:pt>
                <c:pt idx="630">
                  <c:v>0.15121772946389192</c:v>
                </c:pt>
                <c:pt idx="631">
                  <c:v>0.15579979447474154</c:v>
                </c:pt>
                <c:pt idx="632">
                  <c:v>9.1725215401027307E-2</c:v>
                </c:pt>
                <c:pt idx="633">
                  <c:v>8.6603188194299477E-2</c:v>
                </c:pt>
                <c:pt idx="634">
                  <c:v>1.3451257482721059E-2</c:v>
                </c:pt>
                <c:pt idx="635">
                  <c:v>1.3617519985633583E-2</c:v>
                </c:pt>
                <c:pt idx="636">
                  <c:v>9.7728206602575966E-3</c:v>
                </c:pt>
                <c:pt idx="637">
                  <c:v>1.2661675772788528E-2</c:v>
                </c:pt>
                <c:pt idx="638">
                  <c:v>5.2632409324386573E-3</c:v>
                </c:pt>
                <c:pt idx="639">
                  <c:v>9.6998631277906353E-3</c:v>
                </c:pt>
                <c:pt idx="640">
                  <c:v>7.715717249663143E-3</c:v>
                </c:pt>
                <c:pt idx="641">
                  <c:v>8.6088335495209684E-3</c:v>
                </c:pt>
                <c:pt idx="642">
                  <c:v>3.0140958559379638E-3</c:v>
                </c:pt>
                <c:pt idx="643">
                  <c:v>1.9085327748592992E-2</c:v>
                </c:pt>
                <c:pt idx="644">
                  <c:v>1.6557042233279726E-2</c:v>
                </c:pt>
                <c:pt idx="645">
                  <c:v>2.5310605232980361E-2</c:v>
                </c:pt>
                <c:pt idx="646">
                  <c:v>3.1717177236247125E-2</c:v>
                </c:pt>
                <c:pt idx="647">
                  <c:v>3.1513474642779517E-2</c:v>
                </c:pt>
                <c:pt idx="648">
                  <c:v>7.8151951876709952E-2</c:v>
                </c:pt>
                <c:pt idx="649">
                  <c:v>3.7364907283654644E-2</c:v>
                </c:pt>
                <c:pt idx="650">
                  <c:v>3.7650368693557361E-2</c:v>
                </c:pt>
                <c:pt idx="651">
                  <c:v>5.3234301148396793E-2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6.2595103017383205E-2</c:v>
                </c:pt>
                <c:pt idx="667">
                  <c:v>5.8879065284674625E-2</c:v>
                </c:pt>
                <c:pt idx="668">
                  <c:v>8.6605415795228138E-2</c:v>
                </c:pt>
                <c:pt idx="669">
                  <c:v>3.5761504104866566E-2</c:v>
                </c:pt>
                <c:pt idx="670">
                  <c:v>5.0278489697205851E-2</c:v>
                </c:pt>
                <c:pt idx="671">
                  <c:v>4.3713498195481378E-2</c:v>
                </c:pt>
                <c:pt idx="672">
                  <c:v>4.4112482271324145E-2</c:v>
                </c:pt>
                <c:pt idx="673">
                  <c:v>2.2909274781490914E-2</c:v>
                </c:pt>
                <c:pt idx="674">
                  <c:v>2.8124310467803174E-2</c:v>
                </c:pt>
                <c:pt idx="675">
                  <c:v>2.4277655103702948E-2</c:v>
                </c:pt>
                <c:pt idx="676">
                  <c:v>2.5078743189343233E-2</c:v>
                </c:pt>
                <c:pt idx="677">
                  <c:v>3.7610376691001118E-2</c:v>
                </c:pt>
                <c:pt idx="678">
                  <c:v>5.9507129007837604E-2</c:v>
                </c:pt>
                <c:pt idx="679">
                  <c:v>6.6628834383440846E-2</c:v>
                </c:pt>
                <c:pt idx="680">
                  <c:v>3.6085697001607339E-2</c:v>
                </c:pt>
                <c:pt idx="681">
                  <c:v>4.2683145175920548E-2</c:v>
                </c:pt>
                <c:pt idx="682">
                  <c:v>0.12465427693015366</c:v>
                </c:pt>
                <c:pt idx="683">
                  <c:v>6.1628586055514294E-2</c:v>
                </c:pt>
                <c:pt idx="684">
                  <c:v>6.071220880429299E-2</c:v>
                </c:pt>
                <c:pt idx="685">
                  <c:v>8.8021165532257251E-2</c:v>
                </c:pt>
                <c:pt idx="686">
                  <c:v>7.7580979855365897E-2</c:v>
                </c:pt>
                <c:pt idx="687">
                  <c:v>8.5797609179025472E-2</c:v>
                </c:pt>
                <c:pt idx="688">
                  <c:v>5.6969077523429751E-2</c:v>
                </c:pt>
                <c:pt idx="689">
                  <c:v>5.7751281892805408E-2</c:v>
                </c:pt>
                <c:pt idx="690">
                  <c:v>5.8647926669959001E-2</c:v>
                </c:pt>
                <c:pt idx="691">
                  <c:v>4.8264008056338126E-2</c:v>
                </c:pt>
                <c:pt idx="692">
                  <c:v>5.3903874509257876E-2</c:v>
                </c:pt>
                <c:pt idx="693">
                  <c:v>5.3194252823685853E-2</c:v>
                </c:pt>
                <c:pt idx="694">
                  <c:v>3.659413285727163E-2</c:v>
                </c:pt>
                <c:pt idx="695">
                  <c:v>1.9981938555728527E-2</c:v>
                </c:pt>
                <c:pt idx="696">
                  <c:v>1.8293067946137071E-2</c:v>
                </c:pt>
                <c:pt idx="697">
                  <c:v>2.6547861957252047E-2</c:v>
                </c:pt>
                <c:pt idx="698">
                  <c:v>1.7013118367922856E-2</c:v>
                </c:pt>
                <c:pt idx="699">
                  <c:v>2.5124889419743269E-2</c:v>
                </c:pt>
                <c:pt idx="700">
                  <c:v>5.8915705037854302E-2</c:v>
                </c:pt>
                <c:pt idx="701">
                  <c:v>-7.4863549610334982E-3</c:v>
                </c:pt>
                <c:pt idx="702">
                  <c:v>9.2933805026344384E-4</c:v>
                </c:pt>
                <c:pt idx="703">
                  <c:v>2.1765509275598831E-2</c:v>
                </c:pt>
                <c:pt idx="704">
                  <c:v>2.5212515491978834E-2</c:v>
                </c:pt>
                <c:pt idx="705">
                  <c:v>5.1970460211332288E-2</c:v>
                </c:pt>
                <c:pt idx="706">
                  <c:v>4.7168551853817582E-2</c:v>
                </c:pt>
                <c:pt idx="707">
                  <c:v>1.8224980509285976E-2</c:v>
                </c:pt>
                <c:pt idx="708">
                  <c:v>3.7902801984880427E-2</c:v>
                </c:pt>
                <c:pt idx="709">
                  <c:v>4.1884829554270447E-2</c:v>
                </c:pt>
                <c:pt idx="710">
                  <c:v>7.4161615189128671E-2</c:v>
                </c:pt>
                <c:pt idx="711">
                  <c:v>4.9730188444768807E-2</c:v>
                </c:pt>
                <c:pt idx="712">
                  <c:v>6.2369956765930629E-2</c:v>
                </c:pt>
                <c:pt idx="713">
                  <c:v>-1.0351062912516173E-2</c:v>
                </c:pt>
                <c:pt idx="714">
                  <c:v>6.5540953112158268E-2</c:v>
                </c:pt>
                <c:pt idx="715">
                  <c:v>1.8788644036816751E-2</c:v>
                </c:pt>
                <c:pt idx="716">
                  <c:v>4.638206206433948E-2</c:v>
                </c:pt>
                <c:pt idx="717">
                  <c:v>7.5447044285236353E-2</c:v>
                </c:pt>
                <c:pt idx="718">
                  <c:v>8.7964897419115048E-2</c:v>
                </c:pt>
                <c:pt idx="719">
                  <c:v>8.6645485875230077E-2</c:v>
                </c:pt>
                <c:pt idx="720">
                  <c:v>7.8625008758839959E-2</c:v>
                </c:pt>
                <c:pt idx="721">
                  <c:v>8.2278589825025242E-2</c:v>
                </c:pt>
                <c:pt idx="722">
                  <c:v>0.11445146357565993</c:v>
                </c:pt>
                <c:pt idx="723">
                  <c:v>5.2671106905272075E-2</c:v>
                </c:pt>
                <c:pt idx="724">
                  <c:v>7.1608740533712134E-2</c:v>
                </c:pt>
                <c:pt idx="725">
                  <c:v>0.10055303389935229</c:v>
                </c:pt>
                <c:pt idx="726">
                  <c:v>7.3711271382110935E-2</c:v>
                </c:pt>
                <c:pt idx="727">
                  <c:v>6.1659196441383277E-2</c:v>
                </c:pt>
                <c:pt idx="728">
                  <c:v>5.6708194187257657E-2</c:v>
                </c:pt>
                <c:pt idx="729">
                  <c:v>7.7821269344546098E-2</c:v>
                </c:pt>
                <c:pt idx="730">
                  <c:v>0.60855333815561763</c:v>
                </c:pt>
                <c:pt idx="731">
                  <c:v>0.10213826649050896</c:v>
                </c:pt>
                <c:pt idx="732">
                  <c:v>-7.0757006403323566E-2</c:v>
                </c:pt>
                <c:pt idx="733">
                  <c:v>4.00578511610026E-3</c:v>
                </c:pt>
                <c:pt idx="734">
                  <c:v>6.5379827140531538E-3</c:v>
                </c:pt>
                <c:pt idx="735">
                  <c:v>1.5134387515530241E-2</c:v>
                </c:pt>
                <c:pt idx="736">
                  <c:v>1.2157207921893712E-2</c:v>
                </c:pt>
                <c:pt idx="737">
                  <c:v>8.4175155758852028E-3</c:v>
                </c:pt>
                <c:pt idx="738">
                  <c:v>-4.6671870981133609E-3</c:v>
                </c:pt>
                <c:pt idx="739">
                  <c:v>2.2809690631192961E-3</c:v>
                </c:pt>
                <c:pt idx="740">
                  <c:v>1.1983668804799862E-2</c:v>
                </c:pt>
                <c:pt idx="741">
                  <c:v>2.5221210917485592E-2</c:v>
                </c:pt>
                <c:pt idx="742">
                  <c:v>-1.2568934721829299E-3</c:v>
                </c:pt>
                <c:pt idx="743">
                  <c:v>2.6895196850199189E-2</c:v>
                </c:pt>
                <c:pt idx="744">
                  <c:v>2.5351203396392841E-2</c:v>
                </c:pt>
                <c:pt idx="745">
                  <c:v>4.5496751934537588E-2</c:v>
                </c:pt>
                <c:pt idx="746">
                  <c:v>6.0797869193599745E-2</c:v>
                </c:pt>
                <c:pt idx="747">
                  <c:v>6.4222234073266951E-2</c:v>
                </c:pt>
                <c:pt idx="748">
                  <c:v>8.3731512252477991E-2</c:v>
                </c:pt>
                <c:pt idx="749">
                  <c:v>0.14909197376576469</c:v>
                </c:pt>
                <c:pt idx="750">
                  <c:v>0.15686934178390294</c:v>
                </c:pt>
                <c:pt idx="751">
                  <c:v>0.11743931312940428</c:v>
                </c:pt>
                <c:pt idx="752">
                  <c:v>6.0763590061404818E-2</c:v>
                </c:pt>
                <c:pt idx="753">
                  <c:v>4.3500091345597944E-2</c:v>
                </c:pt>
                <c:pt idx="754">
                  <c:v>5.8667778116509285E-2</c:v>
                </c:pt>
                <c:pt idx="755">
                  <c:v>3.5380394805644484E-2</c:v>
                </c:pt>
                <c:pt idx="756">
                  <c:v>3.6456662231496864E-2</c:v>
                </c:pt>
                <c:pt idx="757">
                  <c:v>3.5637844500431774E-2</c:v>
                </c:pt>
                <c:pt idx="758">
                  <c:v>3.5647243602848586E-2</c:v>
                </c:pt>
                <c:pt idx="759">
                  <c:v>7.6783773977445541E-2</c:v>
                </c:pt>
                <c:pt idx="760">
                  <c:v>0.10225366479562138</c:v>
                </c:pt>
                <c:pt idx="761">
                  <c:v>8.9860434696056257E-2</c:v>
                </c:pt>
                <c:pt idx="762">
                  <c:v>0.10377676907224444</c:v>
                </c:pt>
                <c:pt idx="763">
                  <c:v>0.11373158281366126</c:v>
                </c:pt>
                <c:pt idx="764">
                  <c:v>6.1484585737347844E-2</c:v>
                </c:pt>
                <c:pt idx="765">
                  <c:v>6.9293229082939764E-2</c:v>
                </c:pt>
                <c:pt idx="766">
                  <c:v>0.10632925886679241</c:v>
                </c:pt>
                <c:pt idx="767">
                  <c:v>6.0523761906756707E-2</c:v>
                </c:pt>
                <c:pt idx="768">
                  <c:v>4.7248431013457444E-2</c:v>
                </c:pt>
                <c:pt idx="769">
                  <c:v>3.9539570734277295E-2</c:v>
                </c:pt>
                <c:pt idx="770">
                  <c:v>5.013871422590134E-2</c:v>
                </c:pt>
                <c:pt idx="771">
                  <c:v>5.0645460743783122E-2</c:v>
                </c:pt>
                <c:pt idx="772">
                  <c:v>7.3824592008140372E-2</c:v>
                </c:pt>
                <c:pt idx="773">
                  <c:v>0.11259263749217063</c:v>
                </c:pt>
                <c:pt idx="774">
                  <c:v>0.10085934270989691</c:v>
                </c:pt>
                <c:pt idx="775">
                  <c:v>0.10134795316743551</c:v>
                </c:pt>
                <c:pt idx="776">
                  <c:v>7.3671488114267103E-2</c:v>
                </c:pt>
                <c:pt idx="777">
                  <c:v>6.6047756883262781E-2</c:v>
                </c:pt>
                <c:pt idx="778">
                  <c:v>5.0903420476321369E-2</c:v>
                </c:pt>
                <c:pt idx="779">
                  <c:v>5.2288153274108337E-2</c:v>
                </c:pt>
                <c:pt idx="780">
                  <c:v>4.1113757785888848E-2</c:v>
                </c:pt>
                <c:pt idx="781">
                  <c:v>4.4163876429701356E-2</c:v>
                </c:pt>
                <c:pt idx="782">
                  <c:v>3.4626026325750764E-2</c:v>
                </c:pt>
                <c:pt idx="783">
                  <c:v>3.2427944778502742E-2</c:v>
                </c:pt>
                <c:pt idx="784">
                  <c:v>3.0857299528008572E-2</c:v>
                </c:pt>
                <c:pt idx="785">
                  <c:v>2.7586131816399954E-2</c:v>
                </c:pt>
                <c:pt idx="786">
                  <c:v>3.5942113091182726E-2</c:v>
                </c:pt>
                <c:pt idx="787">
                  <c:v>3.2858709882223489E-2</c:v>
                </c:pt>
                <c:pt idx="788">
                  <c:v>6.3904899356424141E-2</c:v>
                </c:pt>
                <c:pt idx="789">
                  <c:v>5.1075388989204232E-2</c:v>
                </c:pt>
                <c:pt idx="790">
                  <c:v>3.9837583122194868E-2</c:v>
                </c:pt>
                <c:pt idx="791">
                  <c:v>3.4326447531347129E-2</c:v>
                </c:pt>
                <c:pt idx="792">
                  <c:v>0.10291505466122987</c:v>
                </c:pt>
                <c:pt idx="793">
                  <c:v>-9.0826784736764248E-3</c:v>
                </c:pt>
                <c:pt idx="794">
                  <c:v>1.284201919703907E-2</c:v>
                </c:pt>
                <c:pt idx="795">
                  <c:v>2.7687557361068125E-2</c:v>
                </c:pt>
                <c:pt idx="796">
                  <c:v>-3.2990890438316767E-2</c:v>
                </c:pt>
                <c:pt idx="797">
                  <c:v>2.7003058473559695E-2</c:v>
                </c:pt>
                <c:pt idx="798">
                  <c:v>1.25082292180103E-3</c:v>
                </c:pt>
                <c:pt idx="799">
                  <c:v>3.5785406991716076E-2</c:v>
                </c:pt>
                <c:pt idx="800">
                  <c:v>-1.0777130323727636E-2</c:v>
                </c:pt>
                <c:pt idx="801">
                  <c:v>4.1292943622724407E-3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2.898642891089933E-2</c:v>
                </c:pt>
                <c:pt idx="815">
                  <c:v>2.38498438970315E-2</c:v>
                </c:pt>
                <c:pt idx="816">
                  <c:v>1.3330373652001541E-2</c:v>
                </c:pt>
                <c:pt idx="817">
                  <c:v>6.3744147872186574E-2</c:v>
                </c:pt>
                <c:pt idx="818">
                  <c:v>7.7957411543795596E-2</c:v>
                </c:pt>
                <c:pt idx="819">
                  <c:v>0.13314917902350201</c:v>
                </c:pt>
                <c:pt idx="820">
                  <c:v>0.20203802567763049</c:v>
                </c:pt>
                <c:pt idx="821">
                  <c:v>0.19475922446931657</c:v>
                </c:pt>
                <c:pt idx="822">
                  <c:v>0.12685803249775604</c:v>
                </c:pt>
                <c:pt idx="823">
                  <c:v>0.11852967475746459</c:v>
                </c:pt>
                <c:pt idx="824">
                  <c:v>0.12481321952679231</c:v>
                </c:pt>
                <c:pt idx="825">
                  <c:v>0.15128211758808841</c:v>
                </c:pt>
                <c:pt idx="826">
                  <c:v>0.15242082118489048</c:v>
                </c:pt>
                <c:pt idx="827">
                  <c:v>0.1559382730512332</c:v>
                </c:pt>
                <c:pt idx="828">
                  <c:v>0.14692701788006177</c:v>
                </c:pt>
                <c:pt idx="829">
                  <c:v>0.15882392965831812</c:v>
                </c:pt>
                <c:pt idx="830">
                  <c:v>0.13835824196880162</c:v>
                </c:pt>
                <c:pt idx="831">
                  <c:v>0.12934429514832896</c:v>
                </c:pt>
                <c:pt idx="832">
                  <c:v>0.15905803466119262</c:v>
                </c:pt>
                <c:pt idx="833">
                  <c:v>7.2879949490115933E-2</c:v>
                </c:pt>
                <c:pt idx="834">
                  <c:v>8.8720994517381427E-2</c:v>
                </c:pt>
                <c:pt idx="835">
                  <c:v>0.11174240952327945</c:v>
                </c:pt>
                <c:pt idx="836">
                  <c:v>0.17101274200853425</c:v>
                </c:pt>
                <c:pt idx="837">
                  <c:v>0.1444481754730832</c:v>
                </c:pt>
                <c:pt idx="838">
                  <c:v>0.12643586325036271</c:v>
                </c:pt>
                <c:pt idx="839">
                  <c:v>0.10189959510557721</c:v>
                </c:pt>
                <c:pt idx="840">
                  <c:v>3.859323215622671E-2</c:v>
                </c:pt>
                <c:pt idx="841">
                  <c:v>9.6681826754794878E-2</c:v>
                </c:pt>
                <c:pt idx="842">
                  <c:v>0.32915023452541187</c:v>
                </c:pt>
                <c:pt idx="843">
                  <c:v>0.12554780581232969</c:v>
                </c:pt>
                <c:pt idx="844">
                  <c:v>4.2693050606749598E-2</c:v>
                </c:pt>
                <c:pt idx="845">
                  <c:v>-2.0431760124066454E-3</c:v>
                </c:pt>
                <c:pt idx="846">
                  <c:v>-3.1022163863265992E-2</c:v>
                </c:pt>
                <c:pt idx="847">
                  <c:v>3.4537998512835871E-2</c:v>
                </c:pt>
                <c:pt idx="848">
                  <c:v>3.3995880309987685E-3</c:v>
                </c:pt>
                <c:pt idx="849">
                  <c:v>7.8976453272292399E-2</c:v>
                </c:pt>
                <c:pt idx="850">
                  <c:v>8.051423914157245E-3</c:v>
                </c:pt>
                <c:pt idx="851">
                  <c:v>6.8738091748497723E-2</c:v>
                </c:pt>
                <c:pt idx="852">
                  <c:v>0.15219390926041018</c:v>
                </c:pt>
                <c:pt idx="853">
                  <c:v>0.24171518746258913</c:v>
                </c:pt>
                <c:pt idx="854">
                  <c:v>0.21016731732889729</c:v>
                </c:pt>
                <c:pt idx="855">
                  <c:v>0.26358118093129779</c:v>
                </c:pt>
                <c:pt idx="856">
                  <c:v>0.22522205138157012</c:v>
                </c:pt>
                <c:pt idx="857">
                  <c:v>0.35344444406159442</c:v>
                </c:pt>
                <c:pt idx="858">
                  <c:v>0.14401892268056501</c:v>
                </c:pt>
                <c:pt idx="859">
                  <c:v>5.2637427531860584E-2</c:v>
                </c:pt>
                <c:pt idx="860">
                  <c:v>6.8192414938518034E-2</c:v>
                </c:pt>
                <c:pt idx="861">
                  <c:v>8.4337383203793595E-2</c:v>
                </c:pt>
                <c:pt idx="862">
                  <c:v>4.4541019955654106E-2</c:v>
                </c:pt>
                <c:pt idx="863">
                  <c:v>1.3705762885860165E-2</c:v>
                </c:pt>
                <c:pt idx="864">
                  <c:v>1.8704206583512507E-2</c:v>
                </c:pt>
                <c:pt idx="865">
                  <c:v>5.4206268999914077E-2</c:v>
                </c:pt>
                <c:pt idx="866">
                  <c:v>3.4962835527076158E-2</c:v>
                </c:pt>
                <c:pt idx="867">
                  <c:v>5.9307764937335519E-3</c:v>
                </c:pt>
                <c:pt idx="868">
                  <c:v>-7.9592358490414349E-4</c:v>
                </c:pt>
                <c:pt idx="869">
                  <c:v>7.0586172106792855E-2</c:v>
                </c:pt>
                <c:pt idx="870">
                  <c:v>7.7789573955444988E-2</c:v>
                </c:pt>
                <c:pt idx="871">
                  <c:v>9.4658280650513058E-2</c:v>
                </c:pt>
                <c:pt idx="872">
                  <c:v>0.25703254023226946</c:v>
                </c:pt>
                <c:pt idx="873">
                  <c:v>0.15266807632770463</c:v>
                </c:pt>
                <c:pt idx="874">
                  <c:v>7.4343644748001828E-2</c:v>
                </c:pt>
                <c:pt idx="875">
                  <c:v>6.2719125234414724E-2</c:v>
                </c:pt>
                <c:pt idx="876">
                  <c:v>7.0416532976593726E-2</c:v>
                </c:pt>
                <c:pt idx="877">
                  <c:v>7.1290015990221126E-2</c:v>
                </c:pt>
                <c:pt idx="878">
                  <c:v>3.6912297239842233E-2</c:v>
                </c:pt>
                <c:pt idx="879">
                  <c:v>5.2848875809736989E-2</c:v>
                </c:pt>
                <c:pt idx="880">
                  <c:v>6.8305486657025362E-3</c:v>
                </c:pt>
                <c:pt idx="881">
                  <c:v>5.9277981931405146E-3</c:v>
                </c:pt>
                <c:pt idx="882">
                  <c:v>8.2660257918831716E-3</c:v>
                </c:pt>
                <c:pt idx="883">
                  <c:v>1.6531566171163137E-2</c:v>
                </c:pt>
                <c:pt idx="884">
                  <c:v>2.1722661455076089E-2</c:v>
                </c:pt>
                <c:pt idx="885">
                  <c:v>2.3728093428289888E-2</c:v>
                </c:pt>
                <c:pt idx="886">
                  <c:v>1.5323002504805552E-2</c:v>
                </c:pt>
                <c:pt idx="887">
                  <c:v>2.285037516805951E-2</c:v>
                </c:pt>
                <c:pt idx="888">
                  <c:v>2.2555596586818921E-2</c:v>
                </c:pt>
                <c:pt idx="889">
                  <c:v>3.8552151335967698E-2</c:v>
                </c:pt>
                <c:pt idx="890">
                  <c:v>7.7437024238961788E-2</c:v>
                </c:pt>
                <c:pt idx="891">
                  <c:v>5.3914275236271361E-2</c:v>
                </c:pt>
                <c:pt idx="892">
                  <c:v>3.3856955505175333E-2</c:v>
                </c:pt>
                <c:pt idx="893">
                  <c:v>4.1922471154394549E-2</c:v>
                </c:pt>
                <c:pt idx="894">
                  <c:v>5.1938341783784817E-3</c:v>
                </c:pt>
                <c:pt idx="895">
                  <c:v>5.8521972686730621E-3</c:v>
                </c:pt>
                <c:pt idx="896">
                  <c:v>6.8218673723320373E-3</c:v>
                </c:pt>
                <c:pt idx="897">
                  <c:v>1.2079382175644669E-2</c:v>
                </c:pt>
                <c:pt idx="898">
                  <c:v>3.1685920284462599E-2</c:v>
                </c:pt>
                <c:pt idx="899">
                  <c:v>2.0478401631633947E-2</c:v>
                </c:pt>
                <c:pt idx="900">
                  <c:v>2.4240347962190552E-2</c:v>
                </c:pt>
                <c:pt idx="901">
                  <c:v>8.1145089184079755E-2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0.16211096147305212</c:v>
                </c:pt>
                <c:pt idx="914">
                  <c:v>0.12348672079051126</c:v>
                </c:pt>
                <c:pt idx="915">
                  <c:v>5.6798972296288053E-2</c:v>
                </c:pt>
                <c:pt idx="916">
                  <c:v>5.7389037843805842E-2</c:v>
                </c:pt>
                <c:pt idx="917">
                  <c:v>7.4641048666432286E-2</c:v>
                </c:pt>
                <c:pt idx="918">
                  <c:v>0.1768535869729049</c:v>
                </c:pt>
                <c:pt idx="919">
                  <c:v>3.103912575948602E-2</c:v>
                </c:pt>
                <c:pt idx="920">
                  <c:v>-0.42830957792848895</c:v>
                </c:pt>
                <c:pt idx="921">
                  <c:v>0.22178202082043677</c:v>
                </c:pt>
                <c:pt idx="922">
                  <c:v>3.400323850391114E-2</c:v>
                </c:pt>
                <c:pt idx="923">
                  <c:v>5.4310100016330701E-2</c:v>
                </c:pt>
                <c:pt idx="924">
                  <c:v>7.4054860700354691E-2</c:v>
                </c:pt>
                <c:pt idx="925">
                  <c:v>5.7484826274379855E-2</c:v>
                </c:pt>
                <c:pt idx="926">
                  <c:v>0.19647222534537387</c:v>
                </c:pt>
                <c:pt idx="927">
                  <c:v>0.18152783317679555</c:v>
                </c:pt>
                <c:pt idx="928">
                  <c:v>3.5216736096624374E-2</c:v>
                </c:pt>
                <c:pt idx="929">
                  <c:v>2.7032219390442674E-2</c:v>
                </c:pt>
                <c:pt idx="930">
                  <c:v>5.2489671147695628E-2</c:v>
                </c:pt>
                <c:pt idx="931">
                  <c:v>4.074452336600095E-2</c:v>
                </c:pt>
                <c:pt idx="932">
                  <c:v>5.0419416308007732E-2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0.12031056574251105</c:v>
                </c:pt>
                <c:pt idx="938">
                  <c:v>7.5097376106135386E-2</c:v>
                </c:pt>
                <c:pt idx="939">
                  <c:v>9.2248918363039251E-2</c:v>
                </c:pt>
                <c:pt idx="940">
                  <c:v>0.10175953460178246</c:v>
                </c:pt>
                <c:pt idx="941">
                  <c:v>8.4035496315735203E-2</c:v>
                </c:pt>
                <c:pt idx="942">
                  <c:v>9.2600911560374033E-2</c:v>
                </c:pt>
                <c:pt idx="943">
                  <c:v>8.1654495558533616E-2</c:v>
                </c:pt>
                <c:pt idx="944">
                  <c:v>7.5700026269240203E-2</c:v>
                </c:pt>
                <c:pt idx="945">
                  <c:v>9.2044029983877521E-2</c:v>
                </c:pt>
                <c:pt idx="946">
                  <c:v>5.5503795495939673E-2</c:v>
                </c:pt>
                <c:pt idx="947">
                  <c:v>5.8606481377722001E-2</c:v>
                </c:pt>
                <c:pt idx="948">
                  <c:v>6.3383264051151536E-2</c:v>
                </c:pt>
                <c:pt idx="949">
                  <c:v>4.931818010466317E-2</c:v>
                </c:pt>
                <c:pt idx="950">
                  <c:v>4.9165752162580068E-2</c:v>
                </c:pt>
                <c:pt idx="951">
                  <c:v>4.8236169129411748E-2</c:v>
                </c:pt>
                <c:pt idx="952">
                  <c:v>-8.941745236088542E-3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4.0197756829861292E-3</c:v>
                </c:pt>
                <c:pt idx="967">
                  <c:v>5.8821219397257813E-3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4.0180748768797604E-2</c:v>
                </c:pt>
                <c:pt idx="977">
                  <c:v>2.1264573277330921E-2</c:v>
                </c:pt>
                <c:pt idx="978">
                  <c:v>2.895750088613315E-2</c:v>
                </c:pt>
                <c:pt idx="979">
                  <c:v>5.3583154981564707E-3</c:v>
                </c:pt>
                <c:pt idx="980">
                  <c:v>-1.5865093835228036E-3</c:v>
                </c:pt>
                <c:pt idx="981">
                  <c:v>1.8430945579435053E-2</c:v>
                </c:pt>
                <c:pt idx="982">
                  <c:v>3.2374638052943529E-2</c:v>
                </c:pt>
                <c:pt idx="983">
                  <c:v>6.6327570963903904E-2</c:v>
                </c:pt>
                <c:pt idx="984">
                  <c:v>2.8301740007970144E-2</c:v>
                </c:pt>
                <c:pt idx="985">
                  <c:v>1.319287049171796E-2</c:v>
                </c:pt>
                <c:pt idx="986">
                  <c:v>2.4519444520133021E-2</c:v>
                </c:pt>
                <c:pt idx="987">
                  <c:v>1.7609078093939173E-2</c:v>
                </c:pt>
                <c:pt idx="988">
                  <c:v>3.4063495332410473E-2</c:v>
                </c:pt>
                <c:pt idx="989">
                  <c:v>3.3298867871495698E-2</c:v>
                </c:pt>
                <c:pt idx="990">
                  <c:v>3.9198460015130845E-2</c:v>
                </c:pt>
                <c:pt idx="991">
                  <c:v>3.9357351294059845E-2</c:v>
                </c:pt>
                <c:pt idx="992">
                  <c:v>2.1224368186417996E-2</c:v>
                </c:pt>
                <c:pt idx="993">
                  <c:v>2.5699778457706029E-2</c:v>
                </c:pt>
                <c:pt idx="994">
                  <c:v>2.5992691380222116E-2</c:v>
                </c:pt>
                <c:pt idx="995">
                  <c:v>2.7027169671268742E-2</c:v>
                </c:pt>
                <c:pt idx="996">
                  <c:v>2.6875760909693909E-2</c:v>
                </c:pt>
                <c:pt idx="997">
                  <c:v>2.4190605338904086E-2</c:v>
                </c:pt>
                <c:pt idx="998">
                  <c:v>4.452986390274509E-2</c:v>
                </c:pt>
                <c:pt idx="999">
                  <c:v>4.0193865847771834E-2</c:v>
                </c:pt>
                <c:pt idx="1000">
                  <c:v>4.7695719278158542E-2</c:v>
                </c:pt>
                <c:pt idx="1001">
                  <c:v>5.0254120100782729E-2</c:v>
                </c:pt>
                <c:pt idx="1002">
                  <c:v>9.418221251825297E-2</c:v>
                </c:pt>
                <c:pt idx="1003">
                  <c:v>6.5926131235588464E-2</c:v>
                </c:pt>
                <c:pt idx="1004">
                  <c:v>4.9564587381048082E-2</c:v>
                </c:pt>
                <c:pt idx="1005">
                  <c:v>3.486509876537619E-2</c:v>
                </c:pt>
                <c:pt idx="1006">
                  <c:v>1.8691618560834188E-2</c:v>
                </c:pt>
                <c:pt idx="1007">
                  <c:v>2.3800411646406384E-2</c:v>
                </c:pt>
                <c:pt idx="1008">
                  <c:v>1.5077579584616693E-2</c:v>
                </c:pt>
                <c:pt idx="1009">
                  <c:v>2.0973134268240108E-2</c:v>
                </c:pt>
                <c:pt idx="1010">
                  <c:v>2.9055152678000011E-2</c:v>
                </c:pt>
                <c:pt idx="1011">
                  <c:v>2.8782111666855469E-2</c:v>
                </c:pt>
                <c:pt idx="1012">
                  <c:v>2.5790082752449629E-2</c:v>
                </c:pt>
                <c:pt idx="1013">
                  <c:v>3.285240202522377E-2</c:v>
                </c:pt>
                <c:pt idx="1014">
                  <c:v>2.9493689912403614E-2</c:v>
                </c:pt>
                <c:pt idx="1015">
                  <c:v>3.0696075792250144E-2</c:v>
                </c:pt>
                <c:pt idx="1016">
                  <c:v>2.6672264233346728E-2</c:v>
                </c:pt>
                <c:pt idx="1017">
                  <c:v>2.8158235409753131E-2</c:v>
                </c:pt>
                <c:pt idx="1018">
                  <c:v>4.0203848885299653E-2</c:v>
                </c:pt>
                <c:pt idx="1019">
                  <c:v>1.1791686616991941E-2</c:v>
                </c:pt>
                <c:pt idx="1020">
                  <c:v>6.6686276509046634E-3</c:v>
                </c:pt>
                <c:pt idx="1021">
                  <c:v>2.7749149176798996E-2</c:v>
                </c:pt>
                <c:pt idx="1022">
                  <c:v>5.4249206882724665E-2</c:v>
                </c:pt>
                <c:pt idx="1023">
                  <c:v>9.7271080556395342E-2</c:v>
                </c:pt>
                <c:pt idx="1024">
                  <c:v>7.0654015195891776E-2</c:v>
                </c:pt>
                <c:pt idx="1025">
                  <c:v>7.6031820676970355E-2</c:v>
                </c:pt>
                <c:pt idx="1026">
                  <c:v>6.5341283558950608E-2</c:v>
                </c:pt>
                <c:pt idx="1027">
                  <c:v>7.5870175167003256E-2</c:v>
                </c:pt>
                <c:pt idx="1028">
                  <c:v>0.11117553365595381</c:v>
                </c:pt>
                <c:pt idx="1029">
                  <c:v>9.8121102452048151E-2</c:v>
                </c:pt>
                <c:pt idx="1030">
                  <c:v>9.6647802345394024E-2</c:v>
                </c:pt>
                <c:pt idx="1031">
                  <c:v>9.3323545078199621E-2</c:v>
                </c:pt>
                <c:pt idx="1032">
                  <c:v>0.13564579412478744</c:v>
                </c:pt>
                <c:pt idx="1033">
                  <c:v>0.13480524470929631</c:v>
                </c:pt>
                <c:pt idx="1034">
                  <c:v>0.11500267990075518</c:v>
                </c:pt>
                <c:pt idx="1035">
                  <c:v>0.11281906071118752</c:v>
                </c:pt>
                <c:pt idx="1036">
                  <c:v>0.12213119019321302</c:v>
                </c:pt>
                <c:pt idx="1037">
                  <c:v>0.11089036790548996</c:v>
                </c:pt>
                <c:pt idx="1038">
                  <c:v>8.2164711637948445E-2</c:v>
                </c:pt>
                <c:pt idx="1039">
                  <c:v>0.12582322929540471</c:v>
                </c:pt>
                <c:pt idx="1040">
                  <c:v>0.10665890716579531</c:v>
                </c:pt>
                <c:pt idx="1041">
                  <c:v>0.14682542042839411</c:v>
                </c:pt>
                <c:pt idx="1042">
                  <c:v>0.1354080866590078</c:v>
                </c:pt>
                <c:pt idx="1043">
                  <c:v>0.14468708838322328</c:v>
                </c:pt>
                <c:pt idx="1044">
                  <c:v>0.13182431593292471</c:v>
                </c:pt>
                <c:pt idx="1045">
                  <c:v>0.12400018177547198</c:v>
                </c:pt>
                <c:pt idx="1046">
                  <c:v>0.12401588326031979</c:v>
                </c:pt>
                <c:pt idx="1047">
                  <c:v>0.11805476886119169</c:v>
                </c:pt>
                <c:pt idx="1048">
                  <c:v>0.11804502324843166</c:v>
                </c:pt>
                <c:pt idx="1049">
                  <c:v>0.11607616259687555</c:v>
                </c:pt>
                <c:pt idx="1050">
                  <c:v>0.1181646672269981</c:v>
                </c:pt>
                <c:pt idx="1051">
                  <c:v>0.21681916863358702</c:v>
                </c:pt>
                <c:pt idx="1052">
                  <c:v>9.3423029264383575E-2</c:v>
                </c:pt>
                <c:pt idx="1053">
                  <c:v>0.10399836549437873</c:v>
                </c:pt>
                <c:pt idx="1054">
                  <c:v>0.15904292559483491</c:v>
                </c:pt>
                <c:pt idx="1055">
                  <c:v>8.4966812044440058E-3</c:v>
                </c:pt>
                <c:pt idx="1056">
                  <c:v>6.3856056912116954E-3</c:v>
                </c:pt>
                <c:pt idx="1057">
                  <c:v>4.3397113625804765E-3</c:v>
                </c:pt>
                <c:pt idx="1058">
                  <c:v>6.2880271954823775E-3</c:v>
                </c:pt>
                <c:pt idx="1059">
                  <c:v>3.1190695307034932E-3</c:v>
                </c:pt>
                <c:pt idx="1060">
                  <c:v>5.5569961959576683E-3</c:v>
                </c:pt>
                <c:pt idx="1061">
                  <c:v>-7.4750358519940462E-4</c:v>
                </c:pt>
                <c:pt idx="1062">
                  <c:v>2.1399401748687956E-3</c:v>
                </c:pt>
                <c:pt idx="1063">
                  <c:v>1.0717775436112862E-4</c:v>
                </c:pt>
                <c:pt idx="1064">
                  <c:v>6.8406949903692673E-4</c:v>
                </c:pt>
                <c:pt idx="1065">
                  <c:v>5.9060801909930293E-4</c:v>
                </c:pt>
                <c:pt idx="1066">
                  <c:v>3.8478245499902128E-4</c:v>
                </c:pt>
                <c:pt idx="1067">
                  <c:v>9.8881582315776774E-4</c:v>
                </c:pt>
                <c:pt idx="1068">
                  <c:v>1.4898069858934726E-4</c:v>
                </c:pt>
                <c:pt idx="1069">
                  <c:v>2.543243165343816E-4</c:v>
                </c:pt>
                <c:pt idx="1070">
                  <c:v>4.701224508648922E-2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4.7898805065997058E-2</c:v>
                </c:pt>
                <c:pt idx="1081">
                  <c:v>4.7087529755760422E-2</c:v>
                </c:pt>
                <c:pt idx="1082">
                  <c:v>5.8663573907416042E-2</c:v>
                </c:pt>
                <c:pt idx="1083">
                  <c:v>3.5149397693066124E-2</c:v>
                </c:pt>
                <c:pt idx="1084">
                  <c:v>4.571336401865668E-2</c:v>
                </c:pt>
                <c:pt idx="1085">
                  <c:v>3.3356881171882888E-2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7.5006050212943556E-2</c:v>
                </c:pt>
                <c:pt idx="1096">
                  <c:v>0</c:v>
                </c:pt>
                <c:pt idx="1097">
                  <c:v>5.597320083846976E-2</c:v>
                </c:pt>
                <c:pt idx="1098">
                  <c:v>1.3517962552050454E-2</c:v>
                </c:pt>
                <c:pt idx="1099">
                  <c:v>6.152563463001884E-3</c:v>
                </c:pt>
                <c:pt idx="1100">
                  <c:v>0.16908698783169049</c:v>
                </c:pt>
                <c:pt idx="1101">
                  <c:v>0.19719898786607781</c:v>
                </c:pt>
                <c:pt idx="1102">
                  <c:v>0.16475553289119532</c:v>
                </c:pt>
                <c:pt idx="1103">
                  <c:v>0.12698143708810297</c:v>
                </c:pt>
                <c:pt idx="1104">
                  <c:v>9.7294260073839164E-2</c:v>
                </c:pt>
                <c:pt idx="1105">
                  <c:v>0.13184234247761434</c:v>
                </c:pt>
                <c:pt idx="1106">
                  <c:v>0.10921161043122779</c:v>
                </c:pt>
                <c:pt idx="1107">
                  <c:v>0.12657909867842906</c:v>
                </c:pt>
                <c:pt idx="1108">
                  <c:v>0.11050778379245652</c:v>
                </c:pt>
                <c:pt idx="1109">
                  <c:v>0.13374124282276117</c:v>
                </c:pt>
                <c:pt idx="1110">
                  <c:v>8.1598640336918715E-2</c:v>
                </c:pt>
                <c:pt idx="1111">
                  <c:v>0.10658508933250554</c:v>
                </c:pt>
                <c:pt idx="1112">
                  <c:v>0.13051851935187056</c:v>
                </c:pt>
                <c:pt idx="1113">
                  <c:v>0.13488683928215156</c:v>
                </c:pt>
                <c:pt idx="1114">
                  <c:v>5.7606542975576901E-2</c:v>
                </c:pt>
                <c:pt idx="1115">
                  <c:v>2.5610465661893053E-2</c:v>
                </c:pt>
                <c:pt idx="1116">
                  <c:v>4.9654973757672548E-2</c:v>
                </c:pt>
                <c:pt idx="1117">
                  <c:v>2.2054724704158504E-2</c:v>
                </c:pt>
                <c:pt idx="1118">
                  <c:v>1.3516898970574839E-2</c:v>
                </c:pt>
                <c:pt idx="1119">
                  <c:v>2.1391678622668581E-2</c:v>
                </c:pt>
                <c:pt idx="1120">
                  <c:v>1.6554916237415517E-2</c:v>
                </c:pt>
                <c:pt idx="1121">
                  <c:v>4.5537017315505066E-2</c:v>
                </c:pt>
                <c:pt idx="1122">
                  <c:v>1.2294373956273873E-2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3.5254054484620233E-2</c:v>
                </c:pt>
                <c:pt idx="1135">
                  <c:v>2.1250142598394597E-2</c:v>
                </c:pt>
                <c:pt idx="1136">
                  <c:v>1.0936729935925118E-2</c:v>
                </c:pt>
                <c:pt idx="1137">
                  <c:v>1.492599451264344E-2</c:v>
                </c:pt>
                <c:pt idx="1138">
                  <c:v>-1.7270553398001209E-2</c:v>
                </c:pt>
                <c:pt idx="1139">
                  <c:v>2.6517353437524809E-2</c:v>
                </c:pt>
                <c:pt idx="1140">
                  <c:v>7.6449942996528811E-2</c:v>
                </c:pt>
                <c:pt idx="1141">
                  <c:v>-9.0040024452845303E-3</c:v>
                </c:pt>
                <c:pt idx="1142">
                  <c:v>6.1367549965803375E-2</c:v>
                </c:pt>
                <c:pt idx="1143">
                  <c:v>4.7445680921835889E-2</c:v>
                </c:pt>
                <c:pt idx="1144">
                  <c:v>4.8524066557175394E-3</c:v>
                </c:pt>
                <c:pt idx="1145">
                  <c:v>1.0915298397112774E-2</c:v>
                </c:pt>
                <c:pt idx="1146">
                  <c:v>8.9729898331330701E-3</c:v>
                </c:pt>
                <c:pt idx="1147">
                  <c:v>3.2407557866355593E-3</c:v>
                </c:pt>
                <c:pt idx="1148">
                  <c:v>9.7873118255293852E-4</c:v>
                </c:pt>
                <c:pt idx="1149">
                  <c:v>-3.3210684207029574E-4</c:v>
                </c:pt>
                <c:pt idx="1150">
                  <c:v>3.9914894887589794E-3</c:v>
                </c:pt>
                <c:pt idx="1151">
                  <c:v>-7.6563181812648179E-3</c:v>
                </c:pt>
                <c:pt idx="1152">
                  <c:v>0.14164669320763534</c:v>
                </c:pt>
                <c:pt idx="1153">
                  <c:v>-1.9431744739516876E-2</c:v>
                </c:pt>
                <c:pt idx="1154">
                  <c:v>8.832188420019628E-3</c:v>
                </c:pt>
                <c:pt idx="1155">
                  <c:v>1.2601978823120986E-2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1.009313269087427E-2</c:v>
                </c:pt>
                <c:pt idx="1168">
                  <c:v>4.4018859085497679E-2</c:v>
                </c:pt>
                <c:pt idx="1169">
                  <c:v>-1.8647132915356089E-4</c:v>
                </c:pt>
                <c:pt idx="1170">
                  <c:v>6.8735189598019362E-3</c:v>
                </c:pt>
                <c:pt idx="1171">
                  <c:v>4.1825706197938288E-2</c:v>
                </c:pt>
                <c:pt idx="1172">
                  <c:v>4.7230156385085972E-2</c:v>
                </c:pt>
                <c:pt idx="1173">
                  <c:v>3.9963740434025327E-2</c:v>
                </c:pt>
                <c:pt idx="1174">
                  <c:v>2.5681151585421658E-2</c:v>
                </c:pt>
                <c:pt idx="1175">
                  <c:v>1.2083874441734505E-2</c:v>
                </c:pt>
                <c:pt idx="1176">
                  <c:v>2.9487792244190153E-2</c:v>
                </c:pt>
                <c:pt idx="1177">
                  <c:v>5.0150296595041624E-2</c:v>
                </c:pt>
                <c:pt idx="1178">
                  <c:v>2.7326186948899257E-2</c:v>
                </c:pt>
                <c:pt idx="1179">
                  <c:v>-1.6464311994113318E-2</c:v>
                </c:pt>
                <c:pt idx="1180">
                  <c:v>-1.1859920594523057E-2</c:v>
                </c:pt>
                <c:pt idx="1181">
                  <c:v>0.14660571886016371</c:v>
                </c:pt>
                <c:pt idx="1182">
                  <c:v>0.16099089894068402</c:v>
                </c:pt>
                <c:pt idx="1183">
                  <c:v>0.11312404800647953</c:v>
                </c:pt>
                <c:pt idx="1184">
                  <c:v>9.2481386130877488E-2</c:v>
                </c:pt>
                <c:pt idx="1185">
                  <c:v>0.10824327340319359</c:v>
                </c:pt>
                <c:pt idx="1186">
                  <c:v>0.12043367895489121</c:v>
                </c:pt>
                <c:pt idx="1187">
                  <c:v>0.12362782587590267</c:v>
                </c:pt>
                <c:pt idx="1188">
                  <c:v>9.7624762016968597E-2</c:v>
                </c:pt>
                <c:pt idx="1189">
                  <c:v>7.5521511581769854E-2</c:v>
                </c:pt>
                <c:pt idx="1190">
                  <c:v>6.8958753153991012E-2</c:v>
                </c:pt>
                <c:pt idx="1191">
                  <c:v>6.5284505477785193E-2</c:v>
                </c:pt>
                <c:pt idx="1192">
                  <c:v>6.8492605766531378E-2</c:v>
                </c:pt>
                <c:pt idx="1193">
                  <c:v>0.1440948092857775</c:v>
                </c:pt>
                <c:pt idx="1194">
                  <c:v>5.6580158151836812E-2</c:v>
                </c:pt>
                <c:pt idx="1195">
                  <c:v>-7.9572814888543546E-3</c:v>
                </c:pt>
                <c:pt idx="1196">
                  <c:v>1.6450956357172371E-2</c:v>
                </c:pt>
                <c:pt idx="1197">
                  <c:v>3.760843973420816E-2</c:v>
                </c:pt>
                <c:pt idx="1198">
                  <c:v>2.3234974642706078E-2</c:v>
                </c:pt>
                <c:pt idx="1199">
                  <c:v>3.0694528312780602E-2</c:v>
                </c:pt>
                <c:pt idx="1200">
                  <c:v>1.5309821683795294E-2</c:v>
                </c:pt>
                <c:pt idx="1201">
                  <c:v>2.269461643912286E-2</c:v>
                </c:pt>
                <c:pt idx="1202">
                  <c:v>3.9794466356793678E-2</c:v>
                </c:pt>
                <c:pt idx="1203">
                  <c:v>5.160293552393147E-2</c:v>
                </c:pt>
                <c:pt idx="1204">
                  <c:v>6.6000148624363736E-2</c:v>
                </c:pt>
                <c:pt idx="1205">
                  <c:v>6.6928065822038418E-2</c:v>
                </c:pt>
                <c:pt idx="1206">
                  <c:v>0.19044811349199686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1.1660400603670901E-2</c:v>
                </c:pt>
                <c:pt idx="1218">
                  <c:v>9.3530111217893421E-3</c:v>
                </c:pt>
                <c:pt idx="1219">
                  <c:v>7.5470928117854896E-3</c:v>
                </c:pt>
                <c:pt idx="1220">
                  <c:v>1.0362553326437323E-2</c:v>
                </c:pt>
                <c:pt idx="1221">
                  <c:v>2.2344783815321359E-2</c:v>
                </c:pt>
                <c:pt idx="1222">
                  <c:v>2.9385100516200863E-3</c:v>
                </c:pt>
                <c:pt idx="1223">
                  <c:v>8.8793370095032898E-3</c:v>
                </c:pt>
                <c:pt idx="1224">
                  <c:v>5.182922220897287E-3</c:v>
                </c:pt>
                <c:pt idx="1225">
                  <c:v>3.5350278181773533E-2</c:v>
                </c:pt>
                <c:pt idx="1226">
                  <c:v>3.1757800999904495E-2</c:v>
                </c:pt>
                <c:pt idx="1227">
                  <c:v>9.2270080160667248E-2</c:v>
                </c:pt>
                <c:pt idx="1228">
                  <c:v>0.22324596108235384</c:v>
                </c:pt>
                <c:pt idx="1229">
                  <c:v>5.4075334101382481E-2</c:v>
                </c:pt>
                <c:pt idx="1230">
                  <c:v>6.8398097708858324E-2</c:v>
                </c:pt>
                <c:pt idx="1231">
                  <c:v>3.3078049143411614E-2</c:v>
                </c:pt>
                <c:pt idx="1232">
                  <c:v>8.1925932092518194E-2</c:v>
                </c:pt>
                <c:pt idx="1233">
                  <c:v>6.4367056384688662E-2</c:v>
                </c:pt>
                <c:pt idx="1234">
                  <c:v>7.665461371578379E-2</c:v>
                </c:pt>
                <c:pt idx="1235">
                  <c:v>5.2909875614542475E-2</c:v>
                </c:pt>
                <c:pt idx="1236">
                  <c:v>3.5121551544534099E-2</c:v>
                </c:pt>
                <c:pt idx="1237">
                  <c:v>2.3947635504739891E-2</c:v>
                </c:pt>
                <c:pt idx="1238">
                  <c:v>3.2178208459064848E-2</c:v>
                </c:pt>
                <c:pt idx="1239">
                  <c:v>8.5383330704321025E-2</c:v>
                </c:pt>
                <c:pt idx="1240">
                  <c:v>3.3765646539714068E-2</c:v>
                </c:pt>
                <c:pt idx="1241">
                  <c:v>6.5835452713152082E-2</c:v>
                </c:pt>
                <c:pt idx="1242">
                  <c:v>6.052359450654108E-2</c:v>
                </c:pt>
                <c:pt idx="1243">
                  <c:v>5.0963754247248035E-2</c:v>
                </c:pt>
                <c:pt idx="1244">
                  <c:v>0</c:v>
                </c:pt>
                <c:pt idx="1245">
                  <c:v>0</c:v>
                </c:pt>
                <c:pt idx="1246">
                  <c:v>8.3176179888126103E-2</c:v>
                </c:pt>
                <c:pt idx="1247">
                  <c:v>4.9991479230295621E-2</c:v>
                </c:pt>
                <c:pt idx="1248">
                  <c:v>6.2320860641791424E-2</c:v>
                </c:pt>
                <c:pt idx="1249">
                  <c:v>7.2029071247300069E-2</c:v>
                </c:pt>
                <c:pt idx="1250">
                  <c:v>0.42481569714428313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0.10675402942460986</c:v>
                </c:pt>
                <c:pt idx="1259">
                  <c:v>7.4746784234052593E-2</c:v>
                </c:pt>
                <c:pt idx="1260">
                  <c:v>6.2637078978360503E-2</c:v>
                </c:pt>
                <c:pt idx="1261">
                  <c:v>7.5183725166500973E-2</c:v>
                </c:pt>
                <c:pt idx="1262">
                  <c:v>7.6703443940190519E-2</c:v>
                </c:pt>
                <c:pt idx="1263">
                  <c:v>4.3823327425182003E-2</c:v>
                </c:pt>
                <c:pt idx="1264">
                  <c:v>9.7100337048655075E-2</c:v>
                </c:pt>
                <c:pt idx="1265">
                  <c:v>0.13116872609050131</c:v>
                </c:pt>
                <c:pt idx="1266">
                  <c:v>0.19145660554777377</c:v>
                </c:pt>
                <c:pt idx="1267">
                  <c:v>0.16293088586677787</c:v>
                </c:pt>
                <c:pt idx="1268">
                  <c:v>0.1305199544228374</c:v>
                </c:pt>
                <c:pt idx="1269">
                  <c:v>0.121969913841646</c:v>
                </c:pt>
                <c:pt idx="1270">
                  <c:v>0.10437167501375401</c:v>
                </c:pt>
                <c:pt idx="1271">
                  <c:v>9.0277124237497355E-2</c:v>
                </c:pt>
                <c:pt idx="1272">
                  <c:v>0.12400888866881229</c:v>
                </c:pt>
                <c:pt idx="1273">
                  <c:v>5.7286014181238278E-2</c:v>
                </c:pt>
                <c:pt idx="1274">
                  <c:v>4.9670120254290948E-2</c:v>
                </c:pt>
                <c:pt idx="1275">
                  <c:v>3.5057680534727464E-2</c:v>
                </c:pt>
                <c:pt idx="1276">
                  <c:v>5.0278889788943848E-2</c:v>
                </c:pt>
                <c:pt idx="1277">
                  <c:v>4.4995444034373951E-2</c:v>
                </c:pt>
                <c:pt idx="1278">
                  <c:v>5.1916132447520157E-2</c:v>
                </c:pt>
                <c:pt idx="1279">
                  <c:v>4.500938361656466E-2</c:v>
                </c:pt>
                <c:pt idx="1280">
                  <c:v>6.9404663086332558E-2</c:v>
                </c:pt>
                <c:pt idx="1281">
                  <c:v>6.7588395624337619E-2</c:v>
                </c:pt>
                <c:pt idx="1282">
                  <c:v>7.6364499982586473E-2</c:v>
                </c:pt>
                <c:pt idx="1283">
                  <c:v>7.9639816419436474E-2</c:v>
                </c:pt>
                <c:pt idx="1284">
                  <c:v>6.8858096935991042E-2</c:v>
                </c:pt>
                <c:pt idx="1285">
                  <c:v>6.941990689398532E-2</c:v>
                </c:pt>
                <c:pt idx="1286">
                  <c:v>6.8471434081224622E-2</c:v>
                </c:pt>
                <c:pt idx="1287">
                  <c:v>2.6348276529821846E-2</c:v>
                </c:pt>
                <c:pt idx="1288">
                  <c:v>1.1363142571589971E-2</c:v>
                </c:pt>
                <c:pt idx="1289">
                  <c:v>1.2016922318253782E-2</c:v>
                </c:pt>
                <c:pt idx="1290">
                  <c:v>1.6512659178398375E-2</c:v>
                </c:pt>
                <c:pt idx="1291">
                  <c:v>-3.5824323340800102E-3</c:v>
                </c:pt>
                <c:pt idx="1292">
                  <c:v>-1.1157967280901828E-3</c:v>
                </c:pt>
                <c:pt idx="1293">
                  <c:v>1.6760456491544597E-2</c:v>
                </c:pt>
                <c:pt idx="1294">
                  <c:v>1.0173306324555481E-2</c:v>
                </c:pt>
                <c:pt idx="1295">
                  <c:v>5.7780634054019002E-2</c:v>
                </c:pt>
                <c:pt idx="1296">
                  <c:v>3.0622460396914201E-3</c:v>
                </c:pt>
                <c:pt idx="1297">
                  <c:v>2.4135593979824461E-2</c:v>
                </c:pt>
                <c:pt idx="1298">
                  <c:v>-1.6812391628588441E-2</c:v>
                </c:pt>
                <c:pt idx="1299">
                  <c:v>1.0193949992123402E-2</c:v>
                </c:pt>
                <c:pt idx="1300">
                  <c:v>6.1131984584010562E-2</c:v>
                </c:pt>
                <c:pt idx="1301">
                  <c:v>3.7574239515841996E-2</c:v>
                </c:pt>
                <c:pt idx="1302">
                  <c:v>3.3637500893974118E-2</c:v>
                </c:pt>
                <c:pt idx="1303">
                  <c:v>3.1028981921462976E-2</c:v>
                </c:pt>
                <c:pt idx="1304">
                  <c:v>-4.6831197992351055E-3</c:v>
                </c:pt>
                <c:pt idx="1305">
                  <c:v>1.6120819993452013E-2</c:v>
                </c:pt>
                <c:pt idx="1306">
                  <c:v>6.3341262712070115E-3</c:v>
                </c:pt>
                <c:pt idx="1307">
                  <c:v>1.9071561915356234E-3</c:v>
                </c:pt>
                <c:pt idx="1308">
                  <c:v>1.5217309971297293E-2</c:v>
                </c:pt>
                <c:pt idx="1309">
                  <c:v>1.9689171198083395E-2</c:v>
                </c:pt>
                <c:pt idx="1310">
                  <c:v>4.1825497782201695E-3</c:v>
                </c:pt>
                <c:pt idx="1311">
                  <c:v>5.5590751550966239E-2</c:v>
                </c:pt>
                <c:pt idx="1312">
                  <c:v>1.3950016652308935E-2</c:v>
                </c:pt>
                <c:pt idx="1313">
                  <c:v>8.7763300385171692E-3</c:v>
                </c:pt>
                <c:pt idx="1314">
                  <c:v>2.87436176141837E-2</c:v>
                </c:pt>
                <c:pt idx="1315">
                  <c:v>4.6435155250255482E-2</c:v>
                </c:pt>
                <c:pt idx="1316">
                  <c:v>3.4825598272971423E-2</c:v>
                </c:pt>
                <c:pt idx="1317">
                  <c:v>3.8219503035040743E-2</c:v>
                </c:pt>
                <c:pt idx="1318">
                  <c:v>5.8697027186850041E-2</c:v>
                </c:pt>
                <c:pt idx="1319">
                  <c:v>8.5732742951266205E-2</c:v>
                </c:pt>
                <c:pt idx="1320">
                  <c:v>3.9311013068183229E-2</c:v>
                </c:pt>
                <c:pt idx="1321">
                  <c:v>2.612868967458478E-2</c:v>
                </c:pt>
                <c:pt idx="1322">
                  <c:v>4.0140787032239042E-2</c:v>
                </c:pt>
                <c:pt idx="1323">
                  <c:v>4.7176684890625917E-2</c:v>
                </c:pt>
                <c:pt idx="1324">
                  <c:v>5.0408321658025015E-2</c:v>
                </c:pt>
                <c:pt idx="1325">
                  <c:v>6.3238398342377738E-2</c:v>
                </c:pt>
                <c:pt idx="1326">
                  <c:v>6.1887534277758546E-2</c:v>
                </c:pt>
                <c:pt idx="1327">
                  <c:v>4.7277002915751126E-2</c:v>
                </c:pt>
                <c:pt idx="1328">
                  <c:v>6.8238958762996405E-2</c:v>
                </c:pt>
                <c:pt idx="1329">
                  <c:v>8.9360511343391985E-2</c:v>
                </c:pt>
                <c:pt idx="1330">
                  <c:v>5.3990544532687458E-2</c:v>
                </c:pt>
                <c:pt idx="1331">
                  <c:v>4.7959240971115202E-2</c:v>
                </c:pt>
                <c:pt idx="1332">
                  <c:v>4.4255784304526424E-2</c:v>
                </c:pt>
                <c:pt idx="1333">
                  <c:v>2.8752696111554579E-2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4.4115272241346676E-2</c:v>
                </c:pt>
                <c:pt idx="1348">
                  <c:v>3.794832517537914E-2</c:v>
                </c:pt>
                <c:pt idx="1349">
                  <c:v>6.9016244820629735E-2</c:v>
                </c:pt>
                <c:pt idx="1350">
                  <c:v>7.7417822125695784E-2</c:v>
                </c:pt>
                <c:pt idx="1351">
                  <c:v>7.3124973907077895E-2</c:v>
                </c:pt>
                <c:pt idx="1352">
                  <c:v>5.8676472865706708E-2</c:v>
                </c:pt>
                <c:pt idx="1353">
                  <c:v>9.0114315982890325E-2</c:v>
                </c:pt>
                <c:pt idx="1354">
                  <c:v>0.10350123820425143</c:v>
                </c:pt>
                <c:pt idx="1355">
                  <c:v>8.7116669687966608E-2</c:v>
                </c:pt>
                <c:pt idx="1356">
                  <c:v>0.17599995449581363</c:v>
                </c:pt>
                <c:pt idx="1357">
                  <c:v>0.44470650055341543</c:v>
                </c:pt>
                <c:pt idx="1358">
                  <c:v>0.23340408216643962</c:v>
                </c:pt>
                <c:pt idx="1359">
                  <c:v>0.17267221948575115</c:v>
                </c:pt>
                <c:pt idx="1360">
                  <c:v>0.14926292256640944</c:v>
                </c:pt>
                <c:pt idx="1361">
                  <c:v>0.12625686958942992</c:v>
                </c:pt>
                <c:pt idx="1362">
                  <c:v>0.50747842498069029</c:v>
                </c:pt>
                <c:pt idx="1363">
                  <c:v>0.84907850096849302</c:v>
                </c:pt>
                <c:pt idx="1364">
                  <c:v>0.40928218778575676</c:v>
                </c:pt>
                <c:pt idx="1365">
                  <c:v>0.24923779546879302</c:v>
                </c:pt>
                <c:pt idx="1366">
                  <c:v>7.4175410641422329E-2</c:v>
                </c:pt>
                <c:pt idx="1367">
                  <c:v>0.10855912815919012</c:v>
                </c:pt>
                <c:pt idx="1368">
                  <c:v>3.5475191336496854E-2</c:v>
                </c:pt>
                <c:pt idx="1369">
                  <c:v>2.1442002620669668E-3</c:v>
                </c:pt>
                <c:pt idx="1370">
                  <c:v>8.0674362124191629E-2</c:v>
                </c:pt>
                <c:pt idx="1371">
                  <c:v>6.4460140572139987E-2</c:v>
                </c:pt>
                <c:pt idx="1372">
                  <c:v>6.1720449117082035E-2</c:v>
                </c:pt>
                <c:pt idx="1373">
                  <c:v>5.1655546062058605E-2</c:v>
                </c:pt>
                <c:pt idx="1374">
                  <c:v>4.14307571254134E-2</c:v>
                </c:pt>
                <c:pt idx="1375">
                  <c:v>3.719393133366284E-2</c:v>
                </c:pt>
                <c:pt idx="1376">
                  <c:v>4.69926244130148E-2</c:v>
                </c:pt>
                <c:pt idx="1377">
                  <c:v>5.6818599924217048E-2</c:v>
                </c:pt>
                <c:pt idx="1378">
                  <c:v>5.493023169748476E-2</c:v>
                </c:pt>
                <c:pt idx="1379">
                  <c:v>6.5396859083191844E-2</c:v>
                </c:pt>
                <c:pt idx="1380">
                  <c:v>5.491375179100956E-2</c:v>
                </c:pt>
                <c:pt idx="1381">
                  <c:v>6.8492922088138952E-2</c:v>
                </c:pt>
                <c:pt idx="1382">
                  <c:v>5.1938017668482966E-2</c:v>
                </c:pt>
                <c:pt idx="1383">
                  <c:v>3.5514312341649916E-2</c:v>
                </c:pt>
                <c:pt idx="1384">
                  <c:v>4.125811983284515E-2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1.0049772744485415E-2</c:v>
                </c:pt>
                <c:pt idx="1397">
                  <c:v>1.6696805597239125E-2</c:v>
                </c:pt>
                <c:pt idx="1398">
                  <c:v>4.000681695740313E-2</c:v>
                </c:pt>
                <c:pt idx="1399">
                  <c:v>-4.6470279339625338E-3</c:v>
                </c:pt>
                <c:pt idx="1400">
                  <c:v>1.3329632704101074E-2</c:v>
                </c:pt>
                <c:pt idx="1401">
                  <c:v>1.1931623008122992E-2</c:v>
                </c:pt>
                <c:pt idx="1402">
                  <c:v>4.8459123317351936E-2</c:v>
                </c:pt>
                <c:pt idx="1403">
                  <c:v>5.3273792811049721E-2</c:v>
                </c:pt>
                <c:pt idx="1404">
                  <c:v>4.9174409214938902E-2</c:v>
                </c:pt>
                <c:pt idx="1405">
                  <c:v>4.136035894568247E-2</c:v>
                </c:pt>
                <c:pt idx="1406">
                  <c:v>4.9313112004370489E-2</c:v>
                </c:pt>
                <c:pt idx="1407">
                  <c:v>3.9356232151628937E-2</c:v>
                </c:pt>
                <c:pt idx="1408">
                  <c:v>2.4210617198064693E-2</c:v>
                </c:pt>
                <c:pt idx="1409">
                  <c:v>4.2902374142983687E-2</c:v>
                </c:pt>
                <c:pt idx="1410">
                  <c:v>5.1593876933216848E-2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7.3488846454426909E-2</c:v>
                </c:pt>
                <c:pt idx="1421">
                  <c:v>0.10924841567396658</c:v>
                </c:pt>
                <c:pt idx="1422">
                  <c:v>0.17411027050245184</c:v>
                </c:pt>
                <c:pt idx="1423">
                  <c:v>0.16619293319037029</c:v>
                </c:pt>
                <c:pt idx="1424">
                  <c:v>0.17384918803434918</c:v>
                </c:pt>
                <c:pt idx="1425">
                  <c:v>3.6344586347979616E-2</c:v>
                </c:pt>
                <c:pt idx="1426">
                  <c:v>0.11764121466499208</c:v>
                </c:pt>
                <c:pt idx="1427">
                  <c:v>0.14119812800668416</c:v>
                </c:pt>
                <c:pt idx="1428">
                  <c:v>3.6576672333585233E-2</c:v>
                </c:pt>
                <c:pt idx="1429">
                  <c:v>3.9200139392508743E-2</c:v>
                </c:pt>
                <c:pt idx="1430">
                  <c:v>8.778886920590806E-2</c:v>
                </c:pt>
                <c:pt idx="1431">
                  <c:v>3.4470655187300858E-2</c:v>
                </c:pt>
                <c:pt idx="1432">
                  <c:v>0.13607772379180921</c:v>
                </c:pt>
                <c:pt idx="1433">
                  <c:v>9.745260288625425E-2</c:v>
                </c:pt>
                <c:pt idx="1434">
                  <c:v>4.9634079296090268E-2</c:v>
                </c:pt>
                <c:pt idx="1435">
                  <c:v>6.0311455957300808E-2</c:v>
                </c:pt>
                <c:pt idx="1436">
                  <c:v>8.4136676164046867E-2</c:v>
                </c:pt>
                <c:pt idx="1437">
                  <c:v>0.12213300521699989</c:v>
                </c:pt>
                <c:pt idx="1438">
                  <c:v>8.6151810315486327E-2</c:v>
                </c:pt>
                <c:pt idx="1439">
                  <c:v>0.11614287649578095</c:v>
                </c:pt>
                <c:pt idx="1440">
                  <c:v>9.1723931167231945E-2</c:v>
                </c:pt>
                <c:pt idx="1441">
                  <c:v>8.8481723696638509E-2</c:v>
                </c:pt>
                <c:pt idx="1442">
                  <c:v>0.11159062686506636</c:v>
                </c:pt>
                <c:pt idx="1443">
                  <c:v>9.4970689131548006E-2</c:v>
                </c:pt>
                <c:pt idx="1444">
                  <c:v>0.10223134664557951</c:v>
                </c:pt>
                <c:pt idx="1445">
                  <c:v>8.4380535700905798E-2</c:v>
                </c:pt>
                <c:pt idx="1446">
                  <c:v>0.10007054479950762</c:v>
                </c:pt>
                <c:pt idx="1447">
                  <c:v>8.1618300692646209E-2</c:v>
                </c:pt>
                <c:pt idx="1448">
                  <c:v>7.4193304665163093E-2</c:v>
                </c:pt>
                <c:pt idx="1449">
                  <c:v>3.1039125759486016E-2</c:v>
                </c:pt>
                <c:pt idx="1450">
                  <c:v>0.1093364703587081</c:v>
                </c:pt>
                <c:pt idx="1451">
                  <c:v>7.4231580009924639E-3</c:v>
                </c:pt>
                <c:pt idx="1452">
                  <c:v>3.064282796766838E-2</c:v>
                </c:pt>
                <c:pt idx="1453">
                  <c:v>2.984392434880721E-2</c:v>
                </c:pt>
                <c:pt idx="1454">
                  <c:v>2.3562004085189981E-2</c:v>
                </c:pt>
                <c:pt idx="1455">
                  <c:v>3.8789083455877324E-2</c:v>
                </c:pt>
                <c:pt idx="1456">
                  <c:v>4.9581516849367561E-2</c:v>
                </c:pt>
                <c:pt idx="1457">
                  <c:v>6.1861316792787578E-2</c:v>
                </c:pt>
                <c:pt idx="1458">
                  <c:v>7.1395440548164643E-2</c:v>
                </c:pt>
                <c:pt idx="1459">
                  <c:v>5.5258913722353004E-2</c:v>
                </c:pt>
                <c:pt idx="1460">
                  <c:v>8.4412843199145465E-2</c:v>
                </c:pt>
                <c:pt idx="1461">
                  <c:v>2.9180804620208736E-2</c:v>
                </c:pt>
                <c:pt idx="1462">
                  <c:v>8.9972810107611743E-3</c:v>
                </c:pt>
              </c:numCache>
            </c:numRef>
          </c:xVal>
          <c:yVal>
            <c:numRef>
              <c:f>Values!$D$2:$D$1464</c:f>
              <c:numCache>
                <c:formatCode>General</c:formatCode>
                <c:ptCount val="1463"/>
                <c:pt idx="0">
                  <c:v>0.15384867906481856</c:v>
                </c:pt>
                <c:pt idx="1">
                  <c:v>0.15562692927159277</c:v>
                </c:pt>
                <c:pt idx="2">
                  <c:v>0.16168894781268581</c:v>
                </c:pt>
                <c:pt idx="3">
                  <c:v>0.17957756867200209</c:v>
                </c:pt>
                <c:pt idx="4">
                  <c:v>0.16841581113023352</c:v>
                </c:pt>
                <c:pt idx="5">
                  <c:v>0.15977374138782316</c:v>
                </c:pt>
                <c:pt idx="6">
                  <c:v>0.15711601817345949</c:v>
                </c:pt>
                <c:pt idx="7">
                  <c:v>0.16598364369790813</c:v>
                </c:pt>
                <c:pt idx="8">
                  <c:v>0.18235052687825323</c:v>
                </c:pt>
                <c:pt idx="9">
                  <c:v>0.18277151509373576</c:v>
                </c:pt>
                <c:pt idx="10">
                  <c:v>0.18321577367457034</c:v>
                </c:pt>
                <c:pt idx="11">
                  <c:v>0.17999570190782824</c:v>
                </c:pt>
                <c:pt idx="12">
                  <c:v>0.18130297092464109</c:v>
                </c:pt>
                <c:pt idx="13">
                  <c:v>0.19422753424889319</c:v>
                </c:pt>
                <c:pt idx="14">
                  <c:v>0.26154102467959145</c:v>
                </c:pt>
                <c:pt idx="15">
                  <c:v>0.23636416058845819</c:v>
                </c:pt>
                <c:pt idx="16">
                  <c:v>0.23774605820470593</c:v>
                </c:pt>
                <c:pt idx="17">
                  <c:v>0.23615796911085543</c:v>
                </c:pt>
                <c:pt idx="18">
                  <c:v>0.21487500919329985</c:v>
                </c:pt>
                <c:pt idx="19">
                  <c:v>0.15791741075429572</c:v>
                </c:pt>
                <c:pt idx="20">
                  <c:v>0.18401117570053954</c:v>
                </c:pt>
                <c:pt idx="21">
                  <c:v>0.18751880006034088</c:v>
                </c:pt>
                <c:pt idx="22">
                  <c:v>0.19454753773049174</c:v>
                </c:pt>
                <c:pt idx="23">
                  <c:v>0.19048987575594417</c:v>
                </c:pt>
                <c:pt idx="24">
                  <c:v>0.17994942869385125</c:v>
                </c:pt>
                <c:pt idx="25">
                  <c:v>0.19170679843727814</c:v>
                </c:pt>
                <c:pt idx="26">
                  <c:v>0.21599727599390361</c:v>
                </c:pt>
                <c:pt idx="27">
                  <c:v>0.21017004163079192</c:v>
                </c:pt>
                <c:pt idx="28">
                  <c:v>0.13879345788897099</c:v>
                </c:pt>
                <c:pt idx="29">
                  <c:v>0.14461769907149863</c:v>
                </c:pt>
                <c:pt idx="30">
                  <c:v>0.14299641318990433</c:v>
                </c:pt>
                <c:pt idx="31">
                  <c:v>0.15091109419919471</c:v>
                </c:pt>
                <c:pt idx="32">
                  <c:v>0.14378552187280541</c:v>
                </c:pt>
                <c:pt idx="33">
                  <c:v>0.15325569686800369</c:v>
                </c:pt>
                <c:pt idx="34">
                  <c:v>0.18057027011789406</c:v>
                </c:pt>
                <c:pt idx="35">
                  <c:v>0.20724206026212147</c:v>
                </c:pt>
                <c:pt idx="36">
                  <c:v>0.25695593844154102</c:v>
                </c:pt>
                <c:pt idx="37">
                  <c:v>0.21968072676546777</c:v>
                </c:pt>
                <c:pt idx="38">
                  <c:v>0.19466099414842905</c:v>
                </c:pt>
                <c:pt idx="39">
                  <c:v>0.23789999999999992</c:v>
                </c:pt>
                <c:pt idx="40">
                  <c:v>0.10326024993461423</c:v>
                </c:pt>
                <c:pt idx="41">
                  <c:v>0.10112518791784375</c:v>
                </c:pt>
                <c:pt idx="42">
                  <c:v>0.11336816668192089</c:v>
                </c:pt>
                <c:pt idx="43">
                  <c:v>0.11906442947276089</c:v>
                </c:pt>
                <c:pt idx="44">
                  <c:v>0.11396812571439451</c:v>
                </c:pt>
                <c:pt idx="45">
                  <c:v>0.11580083791382996</c:v>
                </c:pt>
                <c:pt idx="46">
                  <c:v>0.1192252776981084</c:v>
                </c:pt>
                <c:pt idx="47">
                  <c:v>0.11606378799850584</c:v>
                </c:pt>
                <c:pt idx="48">
                  <c:v>0.1221558404750732</c:v>
                </c:pt>
                <c:pt idx="49">
                  <c:v>0.13799169168743938</c:v>
                </c:pt>
                <c:pt idx="50">
                  <c:v>0.136975259231884</c:v>
                </c:pt>
                <c:pt idx="51">
                  <c:v>0.14614737414766946</c:v>
                </c:pt>
                <c:pt idx="52">
                  <c:v>0.14803200912251285</c:v>
                </c:pt>
                <c:pt idx="53">
                  <c:v>0.15695520721494177</c:v>
                </c:pt>
                <c:pt idx="54">
                  <c:v>0.1756333871885323</c:v>
                </c:pt>
                <c:pt idx="55">
                  <c:v>0.17873800468844839</c:v>
                </c:pt>
                <c:pt idx="56">
                  <c:v>0.1780226054228396</c:v>
                </c:pt>
                <c:pt idx="57">
                  <c:v>0.1995131892659221</c:v>
                </c:pt>
                <c:pt idx="58">
                  <c:v>0.19279097105534054</c:v>
                </c:pt>
                <c:pt idx="59">
                  <c:v>0.1750866421761047</c:v>
                </c:pt>
                <c:pt idx="60">
                  <c:v>0.10829767729396596</c:v>
                </c:pt>
                <c:pt idx="61">
                  <c:v>9.4506833544429084E-2</c:v>
                </c:pt>
                <c:pt idx="62">
                  <c:v>0.10803967715489216</c:v>
                </c:pt>
                <c:pt idx="63">
                  <c:v>0.108859265922665</c:v>
                </c:pt>
                <c:pt idx="64">
                  <c:v>0.10425616947323582</c:v>
                </c:pt>
                <c:pt idx="65">
                  <c:v>0.11060697471005662</c:v>
                </c:pt>
                <c:pt idx="66">
                  <c:v>0.10724383877595464</c:v>
                </c:pt>
                <c:pt idx="67">
                  <c:v>0.10503987697476329</c:v>
                </c:pt>
                <c:pt idx="68">
                  <c:v>0.11567202906220274</c:v>
                </c:pt>
                <c:pt idx="69">
                  <c:v>0.1163946368072855</c:v>
                </c:pt>
                <c:pt idx="70">
                  <c:v>0.11083739987444009</c:v>
                </c:pt>
                <c:pt idx="71">
                  <c:v>0.13318625783651786</c:v>
                </c:pt>
                <c:pt idx="72">
                  <c:v>0.13150180141299078</c:v>
                </c:pt>
                <c:pt idx="73">
                  <c:v>0.18945871925878491</c:v>
                </c:pt>
                <c:pt idx="74">
                  <c:v>0.19045850958174343</c:v>
                </c:pt>
                <c:pt idx="75">
                  <c:v>0.14067897212383598</c:v>
                </c:pt>
                <c:pt idx="76">
                  <c:v>0.13956879579822515</c:v>
                </c:pt>
                <c:pt idx="77">
                  <c:v>0.16424631511548413</c:v>
                </c:pt>
                <c:pt idx="78">
                  <c:v>0.16658939794573524</c:v>
                </c:pt>
                <c:pt idx="79">
                  <c:v>0.17740973109996289</c:v>
                </c:pt>
                <c:pt idx="80">
                  <c:v>0.21863004574967068</c:v>
                </c:pt>
                <c:pt idx="81">
                  <c:v>0.23245961418477634</c:v>
                </c:pt>
                <c:pt idx="82">
                  <c:v>0.22351412103079599</c:v>
                </c:pt>
                <c:pt idx="83">
                  <c:v>0.20478022314247571</c:v>
                </c:pt>
                <c:pt idx="84">
                  <c:v>0.20195045846874501</c:v>
                </c:pt>
                <c:pt idx="85">
                  <c:v>0.17145124894769592</c:v>
                </c:pt>
                <c:pt idx="86">
                  <c:v>0.17669329549366294</c:v>
                </c:pt>
                <c:pt idx="87">
                  <c:v>0.15904780299149715</c:v>
                </c:pt>
                <c:pt idx="88">
                  <c:v>0.17886135471044004</c:v>
                </c:pt>
                <c:pt idx="89">
                  <c:v>0.22781403364017946</c:v>
                </c:pt>
                <c:pt idx="90">
                  <c:v>0.23859446452153804</c:v>
                </c:pt>
                <c:pt idx="91">
                  <c:v>0.20014055018692362</c:v>
                </c:pt>
                <c:pt idx="92">
                  <c:v>0.22239129032871086</c:v>
                </c:pt>
                <c:pt idx="93">
                  <c:v>0.2059456907210824</c:v>
                </c:pt>
                <c:pt idx="94">
                  <c:v>0.16906592450990002</c:v>
                </c:pt>
                <c:pt idx="95">
                  <c:v>0.16781217802612963</c:v>
                </c:pt>
                <c:pt idx="96">
                  <c:v>0.15146655912546381</c:v>
                </c:pt>
                <c:pt idx="97">
                  <c:v>0.14312143983572759</c:v>
                </c:pt>
                <c:pt idx="98">
                  <c:v>0.14946033358511923</c:v>
                </c:pt>
                <c:pt idx="99">
                  <c:v>0.15719176542512378</c:v>
                </c:pt>
                <c:pt idx="100">
                  <c:v>0.159932559508912</c:v>
                </c:pt>
                <c:pt idx="101">
                  <c:v>0.13438611732691963</c:v>
                </c:pt>
                <c:pt idx="102">
                  <c:v>0.13532214359730937</c:v>
                </c:pt>
                <c:pt idx="103">
                  <c:v>0.13594698879650235</c:v>
                </c:pt>
                <c:pt idx="104">
                  <c:v>0.1349581010698242</c:v>
                </c:pt>
                <c:pt idx="105">
                  <c:v>0.13248529346463092</c:v>
                </c:pt>
                <c:pt idx="106">
                  <c:v>0.13191935367884997</c:v>
                </c:pt>
                <c:pt idx="107">
                  <c:v>0.13107854911329284</c:v>
                </c:pt>
                <c:pt idx="108">
                  <c:v>0.12847331398189005</c:v>
                </c:pt>
                <c:pt idx="109">
                  <c:v>0.12759107432930689</c:v>
                </c:pt>
                <c:pt idx="110">
                  <c:v>0.1301176722496539</c:v>
                </c:pt>
                <c:pt idx="111">
                  <c:v>0.13086385806591297</c:v>
                </c:pt>
                <c:pt idx="112">
                  <c:v>0.12918772023865135</c:v>
                </c:pt>
                <c:pt idx="113">
                  <c:v>0.12802733869840208</c:v>
                </c:pt>
                <c:pt idx="114">
                  <c:v>0.13403056728692969</c:v>
                </c:pt>
                <c:pt idx="115">
                  <c:v>0.28369064000604421</c:v>
                </c:pt>
                <c:pt idx="116">
                  <c:v>0.25127625200828702</c:v>
                </c:pt>
                <c:pt idx="117">
                  <c:v>0.20510323700507749</c:v>
                </c:pt>
                <c:pt idx="118">
                  <c:v>0.20292227391165182</c:v>
                </c:pt>
                <c:pt idx="119">
                  <c:v>0.18730865755679715</c:v>
                </c:pt>
                <c:pt idx="120">
                  <c:v>0.1782918937521524</c:v>
                </c:pt>
                <c:pt idx="121">
                  <c:v>0.17723928310479711</c:v>
                </c:pt>
                <c:pt idx="122">
                  <c:v>0.17119412809596668</c:v>
                </c:pt>
                <c:pt idx="123">
                  <c:v>0.16235160343117042</c:v>
                </c:pt>
                <c:pt idx="124">
                  <c:v>0.1606544573480011</c:v>
                </c:pt>
                <c:pt idx="125">
                  <c:v>0.1617143218641468</c:v>
                </c:pt>
                <c:pt idx="126">
                  <c:v>0.17072505403142701</c:v>
                </c:pt>
                <c:pt idx="127">
                  <c:v>0.17045729098892798</c:v>
                </c:pt>
                <c:pt idx="128">
                  <c:v>0.17843815116979012</c:v>
                </c:pt>
                <c:pt idx="129">
                  <c:v>0.16259222555817082</c:v>
                </c:pt>
                <c:pt idx="130">
                  <c:v>0.14860563678576502</c:v>
                </c:pt>
                <c:pt idx="131">
                  <c:v>0.15824015708434214</c:v>
                </c:pt>
                <c:pt idx="132">
                  <c:v>0.15683651054563119</c:v>
                </c:pt>
                <c:pt idx="133">
                  <c:v>0.17530227423475092</c:v>
                </c:pt>
                <c:pt idx="134">
                  <c:v>0.18016021189683101</c:v>
                </c:pt>
                <c:pt idx="135">
                  <c:v>0.19179496380021668</c:v>
                </c:pt>
                <c:pt idx="136">
                  <c:v>0.19567491452356528</c:v>
                </c:pt>
                <c:pt idx="137">
                  <c:v>0.1961066859570417</c:v>
                </c:pt>
                <c:pt idx="138">
                  <c:v>0.19704747831780914</c:v>
                </c:pt>
                <c:pt idx="139">
                  <c:v>0.20805913260539505</c:v>
                </c:pt>
                <c:pt idx="140">
                  <c:v>0.19554125374530448</c:v>
                </c:pt>
                <c:pt idx="141">
                  <c:v>0.18588650440538751</c:v>
                </c:pt>
                <c:pt idx="142">
                  <c:v>0.19967051483298365</c:v>
                </c:pt>
                <c:pt idx="143">
                  <c:v>0.19246535653266059</c:v>
                </c:pt>
                <c:pt idx="144">
                  <c:v>0.21860488076325876</c:v>
                </c:pt>
                <c:pt idx="145">
                  <c:v>0.17929342273079221</c:v>
                </c:pt>
                <c:pt idx="146">
                  <c:v>0.18520602717288523</c:v>
                </c:pt>
                <c:pt idx="147">
                  <c:v>0.20022767624121285</c:v>
                </c:pt>
                <c:pt idx="148">
                  <c:v>0.17371269056631217</c:v>
                </c:pt>
                <c:pt idx="149">
                  <c:v>0.19824587421905582</c:v>
                </c:pt>
                <c:pt idx="150">
                  <c:v>0.19595087671890093</c:v>
                </c:pt>
                <c:pt idx="151">
                  <c:v>0.14432041496323486</c:v>
                </c:pt>
                <c:pt idx="152">
                  <c:v>0.14419227779833699</c:v>
                </c:pt>
                <c:pt idx="153">
                  <c:v>0.13387101301118109</c:v>
                </c:pt>
                <c:pt idx="154">
                  <c:v>0.14329070192352719</c:v>
                </c:pt>
                <c:pt idx="155">
                  <c:v>0.15274662279386791</c:v>
                </c:pt>
                <c:pt idx="156">
                  <c:v>0.13666960935778125</c:v>
                </c:pt>
                <c:pt idx="157">
                  <c:v>0.12865290750326783</c:v>
                </c:pt>
                <c:pt idx="158">
                  <c:v>0.1193424324186026</c:v>
                </c:pt>
                <c:pt idx="159">
                  <c:v>0.12607074781763633</c:v>
                </c:pt>
                <c:pt idx="160">
                  <c:v>0.1685341468596101</c:v>
                </c:pt>
                <c:pt idx="161">
                  <c:v>0.16439290794783654</c:v>
                </c:pt>
                <c:pt idx="162">
                  <c:v>0.18114826544165538</c:v>
                </c:pt>
                <c:pt idx="163">
                  <c:v>0.19548864726842596</c:v>
                </c:pt>
                <c:pt idx="164">
                  <c:v>0.19545824852556831</c:v>
                </c:pt>
                <c:pt idx="165">
                  <c:v>0.19422786919119595</c:v>
                </c:pt>
                <c:pt idx="166">
                  <c:v>0.19089780466902853</c:v>
                </c:pt>
                <c:pt idx="167">
                  <c:v>0.18422043169655833</c:v>
                </c:pt>
                <c:pt idx="168">
                  <c:v>0.17519221953369865</c:v>
                </c:pt>
                <c:pt idx="169">
                  <c:v>0.17898906350854532</c:v>
                </c:pt>
                <c:pt idx="170">
                  <c:v>0.18888559436673363</c:v>
                </c:pt>
                <c:pt idx="171">
                  <c:v>0.20694744990453354</c:v>
                </c:pt>
                <c:pt idx="172">
                  <c:v>0.18830197022777298</c:v>
                </c:pt>
                <c:pt idx="173">
                  <c:v>0.17707223100556047</c:v>
                </c:pt>
                <c:pt idx="174">
                  <c:v>0.20652876578247323</c:v>
                </c:pt>
                <c:pt idx="175">
                  <c:v>0.2143783620359789</c:v>
                </c:pt>
                <c:pt idx="176">
                  <c:v>0.2174282096386837</c:v>
                </c:pt>
                <c:pt idx="177">
                  <c:v>0.21511057592850596</c:v>
                </c:pt>
                <c:pt idx="178">
                  <c:v>0.18310478677269451</c:v>
                </c:pt>
                <c:pt idx="179">
                  <c:v>0.19184469932981554</c:v>
                </c:pt>
                <c:pt idx="180">
                  <c:v>0.19706663602056784</c:v>
                </c:pt>
                <c:pt idx="181">
                  <c:v>0.20495355253826525</c:v>
                </c:pt>
                <c:pt idx="182">
                  <c:v>0.20233775689913225</c:v>
                </c:pt>
                <c:pt idx="183">
                  <c:v>0.1925343375939475</c:v>
                </c:pt>
                <c:pt idx="184">
                  <c:v>0.14928394441204998</c:v>
                </c:pt>
                <c:pt idx="185">
                  <c:v>0.17040138215302003</c:v>
                </c:pt>
                <c:pt idx="186">
                  <c:v>0.17385639479586412</c:v>
                </c:pt>
                <c:pt idx="187">
                  <c:v>0.17553473828069258</c:v>
                </c:pt>
                <c:pt idx="188">
                  <c:v>0.16641794102380944</c:v>
                </c:pt>
                <c:pt idx="189">
                  <c:v>0.16972230275086989</c:v>
                </c:pt>
                <c:pt idx="190">
                  <c:v>0.21949142880559125</c:v>
                </c:pt>
                <c:pt idx="191">
                  <c:v>0.22178734772857428</c:v>
                </c:pt>
                <c:pt idx="192">
                  <c:v>0.22151435108875098</c:v>
                </c:pt>
                <c:pt idx="193">
                  <c:v>0.22077385959097429</c:v>
                </c:pt>
                <c:pt idx="194">
                  <c:v>0.20383698992802091</c:v>
                </c:pt>
                <c:pt idx="195">
                  <c:v>0.20208231074474975</c:v>
                </c:pt>
                <c:pt idx="196">
                  <c:v>0.22740567974776291</c:v>
                </c:pt>
                <c:pt idx="197">
                  <c:v>0.22621661495717582</c:v>
                </c:pt>
                <c:pt idx="198">
                  <c:v>0.21007278124429127</c:v>
                </c:pt>
                <c:pt idx="199">
                  <c:v>0.21726965751954871</c:v>
                </c:pt>
                <c:pt idx="200">
                  <c:v>0.19715874423024296</c:v>
                </c:pt>
                <c:pt idx="201">
                  <c:v>0.19750330498678509</c:v>
                </c:pt>
                <c:pt idx="202">
                  <c:v>0.20222179160220347</c:v>
                </c:pt>
                <c:pt idx="203">
                  <c:v>0.22306636365557206</c:v>
                </c:pt>
                <c:pt idx="204">
                  <c:v>0.17310647094029655</c:v>
                </c:pt>
                <c:pt idx="205">
                  <c:v>0.18108429417934332</c:v>
                </c:pt>
                <c:pt idx="206">
                  <c:v>0.22384878503238392</c:v>
                </c:pt>
                <c:pt idx="207">
                  <c:v>0.2311706095220491</c:v>
                </c:pt>
                <c:pt idx="208">
                  <c:v>0.3046380752669377</c:v>
                </c:pt>
                <c:pt idx="209">
                  <c:v>0.25154515954037032</c:v>
                </c:pt>
                <c:pt idx="210">
                  <c:v>0.24244730998126632</c:v>
                </c:pt>
                <c:pt idx="211">
                  <c:v>0.2342616043210238</c:v>
                </c:pt>
                <c:pt idx="212">
                  <c:v>0.20406441281186843</c:v>
                </c:pt>
                <c:pt idx="213">
                  <c:v>0.20308667155969387</c:v>
                </c:pt>
                <c:pt idx="214">
                  <c:v>0.20859407467391863</c:v>
                </c:pt>
                <c:pt idx="215">
                  <c:v>0.21911211098192063</c:v>
                </c:pt>
                <c:pt idx="216">
                  <c:v>0.22202926569916753</c:v>
                </c:pt>
                <c:pt idx="217">
                  <c:v>0.21766854015164813</c:v>
                </c:pt>
                <c:pt idx="218">
                  <c:v>0.226648615659512</c:v>
                </c:pt>
                <c:pt idx="219">
                  <c:v>0.22310974368777947</c:v>
                </c:pt>
                <c:pt idx="220">
                  <c:v>0.21661734653375125</c:v>
                </c:pt>
                <c:pt idx="221">
                  <c:v>0.22523962914928822</c:v>
                </c:pt>
                <c:pt idx="222">
                  <c:v>8.7752684825227856E-2</c:v>
                </c:pt>
                <c:pt idx="223">
                  <c:v>5.472324792329946E-2</c:v>
                </c:pt>
                <c:pt idx="224">
                  <c:v>6.3067027201496595E-2</c:v>
                </c:pt>
                <c:pt idx="225">
                  <c:v>7.8732430203589929E-2</c:v>
                </c:pt>
                <c:pt idx="226">
                  <c:v>0.10590742897783811</c:v>
                </c:pt>
                <c:pt idx="227">
                  <c:v>0.10228175496774508</c:v>
                </c:pt>
                <c:pt idx="228">
                  <c:v>9.0854415037376401E-2</c:v>
                </c:pt>
                <c:pt idx="229">
                  <c:v>9.6874450052251829E-2</c:v>
                </c:pt>
                <c:pt idx="230">
                  <c:v>0.10833813247956721</c:v>
                </c:pt>
                <c:pt idx="231">
                  <c:v>0.10754267428993664</c:v>
                </c:pt>
                <c:pt idx="232">
                  <c:v>0.1375134321911933</c:v>
                </c:pt>
                <c:pt idx="233">
                  <c:v>0.14188626683591352</c:v>
                </c:pt>
                <c:pt idx="234">
                  <c:v>0.15030246069606173</c:v>
                </c:pt>
                <c:pt idx="235">
                  <c:v>0.15280430817927804</c:v>
                </c:pt>
                <c:pt idx="236">
                  <c:v>0.16467934587583943</c:v>
                </c:pt>
                <c:pt idx="237">
                  <c:v>0.2556257521058965</c:v>
                </c:pt>
                <c:pt idx="238">
                  <c:v>0.22690509583917717</c:v>
                </c:pt>
                <c:pt idx="239">
                  <c:v>0.42202602852869614</c:v>
                </c:pt>
                <c:pt idx="240">
                  <c:v>0.38707152274225443</c:v>
                </c:pt>
                <c:pt idx="241">
                  <c:v>0.32018278343903656</c:v>
                </c:pt>
                <c:pt idx="242">
                  <c:v>0.34304333341458859</c:v>
                </c:pt>
                <c:pt idx="243">
                  <c:v>0.28499830451000341</c:v>
                </c:pt>
                <c:pt idx="244">
                  <c:v>0.30268011436830367</c:v>
                </c:pt>
                <c:pt idx="245">
                  <c:v>0.23885951562884053</c:v>
                </c:pt>
                <c:pt idx="246">
                  <c:v>0.21030225448665582</c:v>
                </c:pt>
                <c:pt idx="247">
                  <c:v>0.23496348085634453</c:v>
                </c:pt>
                <c:pt idx="248">
                  <c:v>0.1894778191565156</c:v>
                </c:pt>
                <c:pt idx="249">
                  <c:v>0.12545649838882922</c:v>
                </c:pt>
                <c:pt idx="250">
                  <c:v>0.20015566349100009</c:v>
                </c:pt>
                <c:pt idx="251">
                  <c:v>0.18119042355358467</c:v>
                </c:pt>
                <c:pt idx="252">
                  <c:v>0.2198714856627286</c:v>
                </c:pt>
                <c:pt idx="253">
                  <c:v>0.1343309534095411</c:v>
                </c:pt>
                <c:pt idx="254">
                  <c:v>0.14661444688372588</c:v>
                </c:pt>
                <c:pt idx="255">
                  <c:v>0.13168541773648912</c:v>
                </c:pt>
                <c:pt idx="256">
                  <c:v>0.18022503985831068</c:v>
                </c:pt>
                <c:pt idx="257">
                  <c:v>0.16750140019818191</c:v>
                </c:pt>
                <c:pt idx="258">
                  <c:v>6.8038850244596299E-2</c:v>
                </c:pt>
                <c:pt idx="259">
                  <c:v>2.9357438519932104E-2</c:v>
                </c:pt>
                <c:pt idx="260">
                  <c:v>9.1163124454525749E-2</c:v>
                </c:pt>
                <c:pt idx="261">
                  <c:v>6.0040042670315624E-2</c:v>
                </c:pt>
                <c:pt idx="262">
                  <c:v>0.12733529403440608</c:v>
                </c:pt>
                <c:pt idx="263">
                  <c:v>0.14011755497288464</c:v>
                </c:pt>
                <c:pt idx="264">
                  <c:v>0.14064122082892277</c:v>
                </c:pt>
                <c:pt idx="265">
                  <c:v>0.13546638594320418</c:v>
                </c:pt>
                <c:pt idx="266">
                  <c:v>0.12950216417324298</c:v>
                </c:pt>
                <c:pt idx="267">
                  <c:v>0.1253571059867003</c:v>
                </c:pt>
                <c:pt idx="268">
                  <c:v>0.12180330333455117</c:v>
                </c:pt>
                <c:pt idx="269">
                  <c:v>0.12526017579433629</c:v>
                </c:pt>
                <c:pt idx="270">
                  <c:v>0.14338511845818991</c:v>
                </c:pt>
                <c:pt idx="271">
                  <c:v>0.14138363299330481</c:v>
                </c:pt>
                <c:pt idx="272">
                  <c:v>0.13934589933817859</c:v>
                </c:pt>
                <c:pt idx="273">
                  <c:v>0.13312122485950875</c:v>
                </c:pt>
                <c:pt idx="274">
                  <c:v>0.13324353756301754</c:v>
                </c:pt>
                <c:pt idx="275">
                  <c:v>0.13385049776324975</c:v>
                </c:pt>
                <c:pt idx="276">
                  <c:v>0.1262035091045231</c:v>
                </c:pt>
                <c:pt idx="277">
                  <c:v>0.13779784370824003</c:v>
                </c:pt>
                <c:pt idx="278">
                  <c:v>0.1376440914040645</c:v>
                </c:pt>
                <c:pt idx="279">
                  <c:v>0.13320456173772569</c:v>
                </c:pt>
                <c:pt idx="280">
                  <c:v>0.12836554346813955</c:v>
                </c:pt>
                <c:pt idx="281">
                  <c:v>0.14668478719596592</c:v>
                </c:pt>
                <c:pt idx="282">
                  <c:v>0.1484528537232411</c:v>
                </c:pt>
                <c:pt idx="283">
                  <c:v>0.15603366912280731</c:v>
                </c:pt>
                <c:pt idx="284">
                  <c:v>0.16163731060399708</c:v>
                </c:pt>
                <c:pt idx="285">
                  <c:v>0.1458798407713201</c:v>
                </c:pt>
                <c:pt idx="286">
                  <c:v>0.14800857862154923</c:v>
                </c:pt>
                <c:pt idx="287">
                  <c:v>0.14236606363944912</c:v>
                </c:pt>
                <c:pt idx="288">
                  <c:v>0.160968946359828</c:v>
                </c:pt>
                <c:pt idx="289">
                  <c:v>0.15740878485924151</c:v>
                </c:pt>
                <c:pt idx="290">
                  <c:v>0.14760838568135703</c:v>
                </c:pt>
                <c:pt idx="291">
                  <c:v>0.14243637908182571</c:v>
                </c:pt>
                <c:pt idx="292">
                  <c:v>0.15098122864465774</c:v>
                </c:pt>
                <c:pt idx="293">
                  <c:v>0.21202197425570432</c:v>
                </c:pt>
                <c:pt idx="294">
                  <c:v>0.34771718489425524</c:v>
                </c:pt>
                <c:pt idx="295">
                  <c:v>0.24152064637979764</c:v>
                </c:pt>
                <c:pt idx="296">
                  <c:v>0.22540618125702877</c:v>
                </c:pt>
                <c:pt idx="297">
                  <c:v>0.24817663822360497</c:v>
                </c:pt>
                <c:pt idx="298">
                  <c:v>0.22408100048872986</c:v>
                </c:pt>
                <c:pt idx="299">
                  <c:v>0.34845155698134833</c:v>
                </c:pt>
                <c:pt idx="300">
                  <c:v>5.9923851262876103E-2</c:v>
                </c:pt>
                <c:pt idx="301">
                  <c:v>0.21359720931546025</c:v>
                </c:pt>
                <c:pt idx="302">
                  <c:v>0.1232679978943278</c:v>
                </c:pt>
                <c:pt idx="303">
                  <c:v>0.11493821204256524</c:v>
                </c:pt>
                <c:pt idx="304">
                  <c:v>6.6588851382702652E-2</c:v>
                </c:pt>
                <c:pt idx="305">
                  <c:v>7.8797020714372765E-2</c:v>
                </c:pt>
                <c:pt idx="306">
                  <c:v>0.13320502503832149</c:v>
                </c:pt>
                <c:pt idx="307">
                  <c:v>0.14340193695247794</c:v>
                </c:pt>
                <c:pt idx="308">
                  <c:v>0.13984884590463001</c:v>
                </c:pt>
                <c:pt idx="309">
                  <c:v>0.12141745726567549</c:v>
                </c:pt>
                <c:pt idx="310">
                  <c:v>0.12065277071674695</c:v>
                </c:pt>
                <c:pt idx="311">
                  <c:v>0.13181880359986098</c:v>
                </c:pt>
                <c:pt idx="312">
                  <c:v>0.13080006692951426</c:v>
                </c:pt>
                <c:pt idx="313">
                  <c:v>9.9187876162097552E-2</c:v>
                </c:pt>
                <c:pt idx="314">
                  <c:v>0.12777248997721438</c:v>
                </c:pt>
                <c:pt idx="315">
                  <c:v>0.118599785891589</c:v>
                </c:pt>
                <c:pt idx="316">
                  <c:v>0.16108777604900157</c:v>
                </c:pt>
                <c:pt idx="317">
                  <c:v>0.1954031340914523</c:v>
                </c:pt>
                <c:pt idx="318">
                  <c:v>0.19091357230562522</c:v>
                </c:pt>
                <c:pt idx="319">
                  <c:v>0.2278391844830211</c:v>
                </c:pt>
                <c:pt idx="320">
                  <c:v>0.24946586039837748</c:v>
                </c:pt>
                <c:pt idx="321">
                  <c:v>0.29638650883955625</c:v>
                </c:pt>
                <c:pt idx="322">
                  <c:v>0.18811371207235775</c:v>
                </c:pt>
                <c:pt idx="323">
                  <c:v>0.21843024947592835</c:v>
                </c:pt>
                <c:pt idx="324">
                  <c:v>0.23070150267861736</c:v>
                </c:pt>
                <c:pt idx="325">
                  <c:v>0.17382885277696791</c:v>
                </c:pt>
                <c:pt idx="326">
                  <c:v>0.15418279810308019</c:v>
                </c:pt>
                <c:pt idx="327">
                  <c:v>0.1626485796528227</c:v>
                </c:pt>
                <c:pt idx="328">
                  <c:v>0.17626039122239376</c:v>
                </c:pt>
                <c:pt idx="329">
                  <c:v>0.17624975111943481</c:v>
                </c:pt>
                <c:pt idx="330">
                  <c:v>0.16762000473804953</c:v>
                </c:pt>
                <c:pt idx="331">
                  <c:v>0.16506283847564326</c:v>
                </c:pt>
                <c:pt idx="332">
                  <c:v>0.16571339490606904</c:v>
                </c:pt>
                <c:pt idx="333">
                  <c:v>0.16126034439797532</c:v>
                </c:pt>
                <c:pt idx="334">
                  <c:v>0.16378428745431808</c:v>
                </c:pt>
                <c:pt idx="335">
                  <c:v>0.16408358232668954</c:v>
                </c:pt>
                <c:pt idx="336">
                  <c:v>0.16629275496201848</c:v>
                </c:pt>
                <c:pt idx="337">
                  <c:v>0.17412569317426191</c:v>
                </c:pt>
                <c:pt idx="338">
                  <c:v>0.16660386507350236</c:v>
                </c:pt>
                <c:pt idx="339">
                  <c:v>0.16379580167847141</c:v>
                </c:pt>
                <c:pt idx="340">
                  <c:v>0.17578390840188943</c:v>
                </c:pt>
                <c:pt idx="341">
                  <c:v>0.18530583236268958</c:v>
                </c:pt>
                <c:pt idx="342">
                  <c:v>0.13104394588854396</c:v>
                </c:pt>
                <c:pt idx="343">
                  <c:v>0.1470722560595184</c:v>
                </c:pt>
                <c:pt idx="344">
                  <c:v>0.15622359606100897</c:v>
                </c:pt>
                <c:pt idx="345">
                  <c:v>0.17450840353338612</c:v>
                </c:pt>
                <c:pt idx="346">
                  <c:v>0.18114501074073938</c:v>
                </c:pt>
                <c:pt idx="347">
                  <c:v>0.11579390868806941</c:v>
                </c:pt>
                <c:pt idx="348">
                  <c:v>0.1104984720098411</c:v>
                </c:pt>
                <c:pt idx="349">
                  <c:v>0.11576871341825377</c:v>
                </c:pt>
                <c:pt idx="350">
                  <c:v>0.13978743402892221</c:v>
                </c:pt>
                <c:pt idx="351">
                  <c:v>0.15274717374793859</c:v>
                </c:pt>
                <c:pt idx="352">
                  <c:v>0.14973612031806854</c:v>
                </c:pt>
                <c:pt idx="353">
                  <c:v>0.15621717758045484</c:v>
                </c:pt>
                <c:pt idx="354">
                  <c:v>0.16521051101922801</c:v>
                </c:pt>
                <c:pt idx="355">
                  <c:v>0.16982534972608965</c:v>
                </c:pt>
                <c:pt idx="356">
                  <c:v>0.17573082256912767</c:v>
                </c:pt>
                <c:pt idx="357">
                  <c:v>0.17656947752273508</c:v>
                </c:pt>
                <c:pt idx="358">
                  <c:v>0.18067228088865453</c:v>
                </c:pt>
                <c:pt idx="359">
                  <c:v>0.18288696970311805</c:v>
                </c:pt>
                <c:pt idx="360">
                  <c:v>0.1968521419398607</c:v>
                </c:pt>
                <c:pt idx="361">
                  <c:v>0.2211094272982575</c:v>
                </c:pt>
                <c:pt idx="362">
                  <c:v>0.21189694415037111</c:v>
                </c:pt>
                <c:pt idx="363">
                  <c:v>0.2027337077738918</c:v>
                </c:pt>
                <c:pt idx="364">
                  <c:v>0.20617017412544036</c:v>
                </c:pt>
                <c:pt idx="365">
                  <c:v>0.16006470183075278</c:v>
                </c:pt>
                <c:pt idx="366">
                  <c:v>0.17192129492927635</c:v>
                </c:pt>
                <c:pt idx="367">
                  <c:v>0.18877233907062435</c:v>
                </c:pt>
                <c:pt idx="368">
                  <c:v>0.19235342998014168</c:v>
                </c:pt>
                <c:pt idx="369">
                  <c:v>0.18209503440926758</c:v>
                </c:pt>
                <c:pt idx="370">
                  <c:v>0.1919120306817125</c:v>
                </c:pt>
                <c:pt idx="371">
                  <c:v>0.20753435440427676</c:v>
                </c:pt>
                <c:pt idx="372">
                  <c:v>0.22146090555909845</c:v>
                </c:pt>
                <c:pt idx="373">
                  <c:v>0.21678999168084653</c:v>
                </c:pt>
                <c:pt idx="374">
                  <c:v>0.22467846066726829</c:v>
                </c:pt>
                <c:pt idx="375">
                  <c:v>0.23286965304728194</c:v>
                </c:pt>
                <c:pt idx="376">
                  <c:v>0.22867124092102445</c:v>
                </c:pt>
                <c:pt idx="377">
                  <c:v>0.22564567026667892</c:v>
                </c:pt>
                <c:pt idx="378">
                  <c:v>0.23467823494830228</c:v>
                </c:pt>
                <c:pt idx="379">
                  <c:v>9.4710327651864143E-2</c:v>
                </c:pt>
                <c:pt idx="380">
                  <c:v>0.10451589811178251</c:v>
                </c:pt>
                <c:pt idx="381">
                  <c:v>0.1172386753473053</c:v>
                </c:pt>
                <c:pt idx="382">
                  <c:v>0.13819165480063131</c:v>
                </c:pt>
                <c:pt idx="383">
                  <c:v>0.13666392301835176</c:v>
                </c:pt>
                <c:pt idx="384">
                  <c:v>0.13928742566768562</c:v>
                </c:pt>
                <c:pt idx="385">
                  <c:v>0.15572930408193689</c:v>
                </c:pt>
                <c:pt idx="386">
                  <c:v>0.17066027680603804</c:v>
                </c:pt>
                <c:pt idx="387">
                  <c:v>0.15161909000684601</c:v>
                </c:pt>
                <c:pt idx="388">
                  <c:v>0.11289034595741639</c:v>
                </c:pt>
                <c:pt idx="389">
                  <c:v>0.166825837119535</c:v>
                </c:pt>
                <c:pt idx="390">
                  <c:v>0.19384470599071602</c:v>
                </c:pt>
                <c:pt idx="391">
                  <c:v>0.18255402329479858</c:v>
                </c:pt>
                <c:pt idx="392">
                  <c:v>0.17104241164477044</c:v>
                </c:pt>
                <c:pt idx="393">
                  <c:v>0.16568069699150526</c:v>
                </c:pt>
                <c:pt idx="394">
                  <c:v>0.21018734193427641</c:v>
                </c:pt>
                <c:pt idx="395">
                  <c:v>0.19056095271209572</c:v>
                </c:pt>
                <c:pt idx="396">
                  <c:v>0.16716081289135101</c:v>
                </c:pt>
                <c:pt idx="397">
                  <c:v>0.16113738359542878</c:v>
                </c:pt>
                <c:pt idx="398">
                  <c:v>0.2024271244582139</c:v>
                </c:pt>
                <c:pt idx="399">
                  <c:v>0.18203930712586197</c:v>
                </c:pt>
                <c:pt idx="400">
                  <c:v>0.24473002899911797</c:v>
                </c:pt>
                <c:pt idx="401">
                  <c:v>0.2229074364630092</c:v>
                </c:pt>
                <c:pt idx="402">
                  <c:v>0.25479338791981093</c:v>
                </c:pt>
                <c:pt idx="403">
                  <c:v>0.23847476624200586</c:v>
                </c:pt>
                <c:pt idx="404">
                  <c:v>0.27267420640723394</c:v>
                </c:pt>
                <c:pt idx="405">
                  <c:v>0.31785938750252646</c:v>
                </c:pt>
                <c:pt idx="406">
                  <c:v>0.29518331481012083</c:v>
                </c:pt>
                <c:pt idx="407">
                  <c:v>0.20424985724210629</c:v>
                </c:pt>
                <c:pt idx="408">
                  <c:v>0.23000005366197079</c:v>
                </c:pt>
                <c:pt idx="409">
                  <c:v>0.20637518814049288</c:v>
                </c:pt>
                <c:pt idx="410">
                  <c:v>0.21066141844870873</c:v>
                </c:pt>
                <c:pt idx="411">
                  <c:v>0.22242073684311559</c:v>
                </c:pt>
                <c:pt idx="412">
                  <c:v>0.248944048982496</c:v>
                </c:pt>
                <c:pt idx="413">
                  <c:v>0.22476788093980271</c:v>
                </c:pt>
                <c:pt idx="414">
                  <c:v>0.22209319413442896</c:v>
                </c:pt>
                <c:pt idx="415">
                  <c:v>0.23192223416217012</c:v>
                </c:pt>
                <c:pt idx="416">
                  <c:v>0.18754800467523794</c:v>
                </c:pt>
                <c:pt idx="417">
                  <c:v>0.31577691564706073</c:v>
                </c:pt>
                <c:pt idx="418">
                  <c:v>0.21508273837001249</c:v>
                </c:pt>
                <c:pt idx="419">
                  <c:v>0.23459289397826169</c:v>
                </c:pt>
                <c:pt idx="420">
                  <c:v>0.18397179665108135</c:v>
                </c:pt>
                <c:pt idx="421">
                  <c:v>0.247001154409038</c:v>
                </c:pt>
                <c:pt idx="422">
                  <c:v>0.23223644593793966</c:v>
                </c:pt>
                <c:pt idx="423">
                  <c:v>0.20954208844557703</c:v>
                </c:pt>
                <c:pt idx="424">
                  <c:v>0.1769083306885082</c:v>
                </c:pt>
                <c:pt idx="425">
                  <c:v>0.16179218779529381</c:v>
                </c:pt>
                <c:pt idx="426">
                  <c:v>0.16522896573220175</c:v>
                </c:pt>
                <c:pt idx="427">
                  <c:v>0.11443039648757013</c:v>
                </c:pt>
                <c:pt idx="428">
                  <c:v>0.13969657975235231</c:v>
                </c:pt>
                <c:pt idx="429">
                  <c:v>0.12982289128814711</c:v>
                </c:pt>
                <c:pt idx="430">
                  <c:v>0.13534253500426557</c:v>
                </c:pt>
                <c:pt idx="431">
                  <c:v>0.13192493623641105</c:v>
                </c:pt>
                <c:pt idx="432">
                  <c:v>0.13081932435702004</c:v>
                </c:pt>
                <c:pt idx="433">
                  <c:v>0.12784971735188516</c:v>
                </c:pt>
                <c:pt idx="434">
                  <c:v>0.14125369443398003</c:v>
                </c:pt>
                <c:pt idx="435">
                  <c:v>0.15434206800488512</c:v>
                </c:pt>
                <c:pt idx="436">
                  <c:v>0.17535538162302775</c:v>
                </c:pt>
                <c:pt idx="437">
                  <c:v>0.19452278002292525</c:v>
                </c:pt>
                <c:pt idx="438">
                  <c:v>0.1653878677700292</c:v>
                </c:pt>
                <c:pt idx="439">
                  <c:v>0.1575638355762547</c:v>
                </c:pt>
                <c:pt idx="440">
                  <c:v>0.14896143413328888</c:v>
                </c:pt>
                <c:pt idx="441">
                  <c:v>0.14711663250739218</c:v>
                </c:pt>
                <c:pt idx="442">
                  <c:v>0.15570268790668457</c:v>
                </c:pt>
                <c:pt idx="443">
                  <c:v>0.16430814720839579</c:v>
                </c:pt>
                <c:pt idx="444">
                  <c:v>0.15541928035567942</c:v>
                </c:pt>
                <c:pt idx="445">
                  <c:v>0.16941420046609815</c:v>
                </c:pt>
                <c:pt idx="446">
                  <c:v>0.18486704947866814</c:v>
                </c:pt>
                <c:pt idx="447">
                  <c:v>0.19657101473295316</c:v>
                </c:pt>
                <c:pt idx="448">
                  <c:v>0.21137305029790965</c:v>
                </c:pt>
                <c:pt idx="449">
                  <c:v>0.150992465951898</c:v>
                </c:pt>
                <c:pt idx="450">
                  <c:v>0.13614909122028609</c:v>
                </c:pt>
                <c:pt idx="451">
                  <c:v>0.14556421071649445</c:v>
                </c:pt>
                <c:pt idx="452">
                  <c:v>0.14408582077113349</c:v>
                </c:pt>
                <c:pt idx="453">
                  <c:v>0.1418797750603967</c:v>
                </c:pt>
                <c:pt idx="454">
                  <c:v>0.16982143165828278</c:v>
                </c:pt>
                <c:pt idx="455">
                  <c:v>0.1597628064269796</c:v>
                </c:pt>
                <c:pt idx="456">
                  <c:v>0.17285257277458579</c:v>
                </c:pt>
                <c:pt idx="457">
                  <c:v>0.22907266863138862</c:v>
                </c:pt>
                <c:pt idx="458">
                  <c:v>0.2333650441308599</c:v>
                </c:pt>
                <c:pt idx="459">
                  <c:v>0.21418805216659656</c:v>
                </c:pt>
                <c:pt idx="460">
                  <c:v>0.21526570227217459</c:v>
                </c:pt>
                <c:pt idx="461">
                  <c:v>0.20503651677553722</c:v>
                </c:pt>
                <c:pt idx="462">
                  <c:v>0.20563156646034206</c:v>
                </c:pt>
                <c:pt idx="463">
                  <c:v>0.20585775223250766</c:v>
                </c:pt>
                <c:pt idx="464">
                  <c:v>0.20328704111739251</c:v>
                </c:pt>
                <c:pt idx="465">
                  <c:v>0.20739250158864647</c:v>
                </c:pt>
                <c:pt idx="466">
                  <c:v>0.24684969449150748</c:v>
                </c:pt>
                <c:pt idx="467">
                  <c:v>0.12855692905107569</c:v>
                </c:pt>
                <c:pt idx="468">
                  <c:v>0.10870629287817664</c:v>
                </c:pt>
                <c:pt idx="469">
                  <c:v>0.12278529250000499</c:v>
                </c:pt>
                <c:pt idx="470">
                  <c:v>9.3684714948453929E-2</c:v>
                </c:pt>
                <c:pt idx="471">
                  <c:v>8.3073551532755849E-2</c:v>
                </c:pt>
                <c:pt idx="472">
                  <c:v>8.1082277734997404E-2</c:v>
                </c:pt>
                <c:pt idx="473">
                  <c:v>0.12906066529271362</c:v>
                </c:pt>
                <c:pt idx="474">
                  <c:v>0.13661972723808666</c:v>
                </c:pt>
                <c:pt idx="475">
                  <c:v>0.17023422081643702</c:v>
                </c:pt>
                <c:pt idx="476">
                  <c:v>0.17466752656731238</c:v>
                </c:pt>
                <c:pt idx="477">
                  <c:v>0.16862721488151461</c:v>
                </c:pt>
                <c:pt idx="478">
                  <c:v>0.16057367692953961</c:v>
                </c:pt>
                <c:pt idx="479">
                  <c:v>0.14726697857857288</c:v>
                </c:pt>
                <c:pt idx="480">
                  <c:v>0.22112310937891083</c:v>
                </c:pt>
                <c:pt idx="481">
                  <c:v>0.23495869031567038</c:v>
                </c:pt>
                <c:pt idx="482">
                  <c:v>0.2046172824120438</c:v>
                </c:pt>
                <c:pt idx="483">
                  <c:v>0.19565846273680809</c:v>
                </c:pt>
                <c:pt idx="484">
                  <c:v>0.1860296757777844</c:v>
                </c:pt>
                <c:pt idx="485">
                  <c:v>0.25566201845808756</c:v>
                </c:pt>
                <c:pt idx="486">
                  <c:v>0.26715163405981074</c:v>
                </c:pt>
                <c:pt idx="487">
                  <c:v>0.28899559378679429</c:v>
                </c:pt>
                <c:pt idx="488">
                  <c:v>0.2781910400630398</c:v>
                </c:pt>
                <c:pt idx="489">
                  <c:v>0.29562116571487862</c:v>
                </c:pt>
                <c:pt idx="490">
                  <c:v>0.33123544416972084</c:v>
                </c:pt>
                <c:pt idx="491">
                  <c:v>0.37491669640189162</c:v>
                </c:pt>
                <c:pt idx="492">
                  <c:v>0.33394314504788059</c:v>
                </c:pt>
                <c:pt idx="493">
                  <c:v>0.31626983196702096</c:v>
                </c:pt>
                <c:pt idx="494">
                  <c:v>0.31397343412973444</c:v>
                </c:pt>
                <c:pt idx="495">
                  <c:v>0.34013590965600699</c:v>
                </c:pt>
                <c:pt idx="496">
                  <c:v>0.28180300411060988</c:v>
                </c:pt>
                <c:pt idx="497">
                  <c:v>0.26127758143692226</c:v>
                </c:pt>
                <c:pt idx="498">
                  <c:v>0.21932781604523321</c:v>
                </c:pt>
                <c:pt idx="499">
                  <c:v>0.20272974681596692</c:v>
                </c:pt>
                <c:pt idx="500">
                  <c:v>0.18945081524132051</c:v>
                </c:pt>
                <c:pt idx="501">
                  <c:v>0.17581654931725937</c:v>
                </c:pt>
                <c:pt idx="502">
                  <c:v>0.20585745930209168</c:v>
                </c:pt>
                <c:pt idx="503">
                  <c:v>0.16007757552314286</c:v>
                </c:pt>
                <c:pt idx="504">
                  <c:v>0.13909557007815848</c:v>
                </c:pt>
                <c:pt idx="505">
                  <c:v>0.19079770299058624</c:v>
                </c:pt>
                <c:pt idx="506">
                  <c:v>0.17378746145192742</c:v>
                </c:pt>
                <c:pt idx="507">
                  <c:v>0.17135707791896643</c:v>
                </c:pt>
                <c:pt idx="508">
                  <c:v>0.1698577365495994</c:v>
                </c:pt>
                <c:pt idx="509">
                  <c:v>0.17163436546751626</c:v>
                </c:pt>
                <c:pt idx="510">
                  <c:v>0.17352216095782896</c:v>
                </c:pt>
                <c:pt idx="511">
                  <c:v>0.17485734664404604</c:v>
                </c:pt>
                <c:pt idx="512">
                  <c:v>0.15002231868597107</c:v>
                </c:pt>
                <c:pt idx="513">
                  <c:v>0.15951740780297144</c:v>
                </c:pt>
                <c:pt idx="514">
                  <c:v>0.18399204365417543</c:v>
                </c:pt>
                <c:pt idx="515">
                  <c:v>0.1945337395480824</c:v>
                </c:pt>
                <c:pt idx="516">
                  <c:v>0.17587926159640496</c:v>
                </c:pt>
                <c:pt idx="517">
                  <c:v>0.19567149603005821</c:v>
                </c:pt>
                <c:pt idx="518">
                  <c:v>0.20326957006361757</c:v>
                </c:pt>
                <c:pt idx="519">
                  <c:v>0.22136166494854614</c:v>
                </c:pt>
                <c:pt idx="520">
                  <c:v>0.13841527527322794</c:v>
                </c:pt>
                <c:pt idx="521">
                  <c:v>0.18243733034997384</c:v>
                </c:pt>
                <c:pt idx="522">
                  <c:v>0.19133002326850926</c:v>
                </c:pt>
                <c:pt idx="523">
                  <c:v>0.1740954089977356</c:v>
                </c:pt>
                <c:pt idx="524">
                  <c:v>0.1855866044485622</c:v>
                </c:pt>
                <c:pt idx="525">
                  <c:v>0.18454273017618483</c:v>
                </c:pt>
                <c:pt idx="526">
                  <c:v>0.17926453974248496</c:v>
                </c:pt>
                <c:pt idx="527">
                  <c:v>0.1780665531155245</c:v>
                </c:pt>
                <c:pt idx="528">
                  <c:v>0.17754866080402976</c:v>
                </c:pt>
                <c:pt idx="529">
                  <c:v>0.15630633521732942</c:v>
                </c:pt>
                <c:pt idx="530">
                  <c:v>0.21945306739604192</c:v>
                </c:pt>
                <c:pt idx="531">
                  <c:v>0.20915669076142837</c:v>
                </c:pt>
                <c:pt idx="532">
                  <c:v>0.19829333550102912</c:v>
                </c:pt>
                <c:pt idx="533">
                  <c:v>0.19602608085627968</c:v>
                </c:pt>
                <c:pt idx="534">
                  <c:v>0.16560137381842835</c:v>
                </c:pt>
                <c:pt idx="535">
                  <c:v>0.13865467635002834</c:v>
                </c:pt>
                <c:pt idx="536">
                  <c:v>0.15935636649269747</c:v>
                </c:pt>
                <c:pt idx="537">
                  <c:v>0.15719191195047605</c:v>
                </c:pt>
                <c:pt idx="538">
                  <c:v>0.15339799230574999</c:v>
                </c:pt>
                <c:pt idx="539">
                  <c:v>0.1466158727717127</c:v>
                </c:pt>
                <c:pt idx="540">
                  <c:v>0.14777432002172003</c:v>
                </c:pt>
                <c:pt idx="541">
                  <c:v>0.14558301536837187</c:v>
                </c:pt>
                <c:pt idx="542">
                  <c:v>0.14109800045157195</c:v>
                </c:pt>
                <c:pt idx="543">
                  <c:v>0.14942717494293786</c:v>
                </c:pt>
                <c:pt idx="544">
                  <c:v>0.15908316059888933</c:v>
                </c:pt>
                <c:pt idx="545">
                  <c:v>0.1590235316845045</c:v>
                </c:pt>
                <c:pt idx="546">
                  <c:v>0.16422205388143321</c:v>
                </c:pt>
                <c:pt idx="547">
                  <c:v>0.16241881602786742</c:v>
                </c:pt>
                <c:pt idx="548">
                  <c:v>0.17364416539977506</c:v>
                </c:pt>
                <c:pt idx="549">
                  <c:v>0.16583095818054486</c:v>
                </c:pt>
                <c:pt idx="550">
                  <c:v>0.16785750367054769</c:v>
                </c:pt>
                <c:pt idx="551">
                  <c:v>0.15674721006335826</c:v>
                </c:pt>
                <c:pt idx="552">
                  <c:v>0.1834030958491811</c:v>
                </c:pt>
                <c:pt idx="553">
                  <c:v>0.16460499786288255</c:v>
                </c:pt>
                <c:pt idx="554">
                  <c:v>0.17890453738874726</c:v>
                </c:pt>
                <c:pt idx="555">
                  <c:v>0.16831377746558426</c:v>
                </c:pt>
                <c:pt idx="556">
                  <c:v>0.152386750266641</c:v>
                </c:pt>
                <c:pt idx="557">
                  <c:v>0.1540832839184382</c:v>
                </c:pt>
                <c:pt idx="558">
                  <c:v>0.14022606800374957</c:v>
                </c:pt>
                <c:pt idx="559">
                  <c:v>0.18470329027216537</c:v>
                </c:pt>
                <c:pt idx="560">
                  <c:v>0.15296699933755564</c:v>
                </c:pt>
                <c:pt idx="561">
                  <c:v>0.15250910935203338</c:v>
                </c:pt>
                <c:pt idx="562">
                  <c:v>0.14972273165588038</c:v>
                </c:pt>
                <c:pt idx="563">
                  <c:v>0.14843402518812623</c:v>
                </c:pt>
                <c:pt idx="564">
                  <c:v>0.14949278641590666</c:v>
                </c:pt>
                <c:pt idx="565">
                  <c:v>0.14382716647889721</c:v>
                </c:pt>
                <c:pt idx="566">
                  <c:v>0.14026953583946966</c:v>
                </c:pt>
                <c:pt idx="567">
                  <c:v>0.14027948731401932</c:v>
                </c:pt>
                <c:pt idx="568">
                  <c:v>0.13795741473112966</c:v>
                </c:pt>
                <c:pt idx="569">
                  <c:v>0.14052920237533786</c:v>
                </c:pt>
                <c:pt idx="570">
                  <c:v>0.14481724916533675</c:v>
                </c:pt>
                <c:pt idx="571">
                  <c:v>0.14441579931005566</c:v>
                </c:pt>
                <c:pt idx="572">
                  <c:v>0.13965223153135342</c:v>
                </c:pt>
                <c:pt idx="573">
                  <c:v>0.13876423212507433</c:v>
                </c:pt>
                <c:pt idx="574">
                  <c:v>0.12278312865863854</c:v>
                </c:pt>
                <c:pt idx="575">
                  <c:v>0.13883515012549613</c:v>
                </c:pt>
                <c:pt idx="576">
                  <c:v>0.13891681837635189</c:v>
                </c:pt>
                <c:pt idx="577">
                  <c:v>0.13815243092000795</c:v>
                </c:pt>
                <c:pt idx="578">
                  <c:v>0.16312016942847235</c:v>
                </c:pt>
                <c:pt idx="579">
                  <c:v>0.17415037874916861</c:v>
                </c:pt>
                <c:pt idx="580">
                  <c:v>0.16922187547918438</c:v>
                </c:pt>
                <c:pt idx="581">
                  <c:v>0.16949213992450529</c:v>
                </c:pt>
                <c:pt idx="582">
                  <c:v>0.1797377345296621</c:v>
                </c:pt>
                <c:pt idx="583">
                  <c:v>0.18139725868441953</c:v>
                </c:pt>
                <c:pt idx="584">
                  <c:v>0.18457136346668146</c:v>
                </c:pt>
                <c:pt idx="585">
                  <c:v>0.1800936909340741</c:v>
                </c:pt>
                <c:pt idx="586">
                  <c:v>0.18309710338515198</c:v>
                </c:pt>
                <c:pt idx="587">
                  <c:v>0.19587960785876482</c:v>
                </c:pt>
                <c:pt idx="588">
                  <c:v>0.19087405624366902</c:v>
                </c:pt>
                <c:pt idx="589">
                  <c:v>0.19979580982781328</c:v>
                </c:pt>
                <c:pt idx="590">
                  <c:v>0.28547924725356283</c:v>
                </c:pt>
                <c:pt idx="591">
                  <c:v>0.28219875864848076</c:v>
                </c:pt>
                <c:pt idx="592">
                  <c:v>0.27661665264494978</c:v>
                </c:pt>
                <c:pt idx="593">
                  <c:v>0.25050557579367594</c:v>
                </c:pt>
                <c:pt idx="594">
                  <c:v>0.23180951684377749</c:v>
                </c:pt>
                <c:pt idx="595">
                  <c:v>0.24172113483868157</c:v>
                </c:pt>
                <c:pt idx="596">
                  <c:v>0.24915722759453174</c:v>
                </c:pt>
                <c:pt idx="597">
                  <c:v>0.25387824854717223</c:v>
                </c:pt>
                <c:pt idx="598">
                  <c:v>0.2369912063199355</c:v>
                </c:pt>
                <c:pt idx="599">
                  <c:v>0.24288304094812643</c:v>
                </c:pt>
                <c:pt idx="600">
                  <c:v>0.12680887711379157</c:v>
                </c:pt>
                <c:pt idx="601">
                  <c:v>0.12982785435193828</c:v>
                </c:pt>
                <c:pt idx="602">
                  <c:v>0.13052356266024673</c:v>
                </c:pt>
                <c:pt idx="603">
                  <c:v>0.13127012886029912</c:v>
                </c:pt>
                <c:pt idx="604">
                  <c:v>0.12318221284549362</c:v>
                </c:pt>
                <c:pt idx="605">
                  <c:v>0.12476665876386063</c:v>
                </c:pt>
                <c:pt idx="606">
                  <c:v>0.12684558306777713</c:v>
                </c:pt>
                <c:pt idx="607">
                  <c:v>0.12972568285834854</c:v>
                </c:pt>
                <c:pt idx="608">
                  <c:v>0.12821368537712524</c:v>
                </c:pt>
                <c:pt idx="609">
                  <c:v>0.12916110761365573</c:v>
                </c:pt>
                <c:pt idx="610">
                  <c:v>0.15421020776142988</c:v>
                </c:pt>
                <c:pt idx="611">
                  <c:v>0.15586550801844723</c:v>
                </c:pt>
                <c:pt idx="612">
                  <c:v>0.14789995975713172</c:v>
                </c:pt>
                <c:pt idx="613">
                  <c:v>0.15818911586368634</c:v>
                </c:pt>
                <c:pt idx="614">
                  <c:v>0.15588742928073221</c:v>
                </c:pt>
                <c:pt idx="615">
                  <c:v>0.20184097766986162</c:v>
                </c:pt>
                <c:pt idx="616">
                  <c:v>0.21258338421173417</c:v>
                </c:pt>
                <c:pt idx="617">
                  <c:v>0.19526521488351481</c:v>
                </c:pt>
                <c:pt idx="618">
                  <c:v>0.16632609247723115</c:v>
                </c:pt>
                <c:pt idx="619">
                  <c:v>0.17156333803823146</c:v>
                </c:pt>
                <c:pt idx="620">
                  <c:v>0.15837152797697462</c:v>
                </c:pt>
                <c:pt idx="621">
                  <c:v>0.15249848768540097</c:v>
                </c:pt>
                <c:pt idx="622">
                  <c:v>0.161644530685086</c:v>
                </c:pt>
                <c:pt idx="623">
                  <c:v>0.16507363554680504</c:v>
                </c:pt>
                <c:pt idx="624">
                  <c:v>0.17095318765600906</c:v>
                </c:pt>
                <c:pt idx="625">
                  <c:v>0.18858616352060237</c:v>
                </c:pt>
                <c:pt idx="626">
                  <c:v>0.20660640414418358</c:v>
                </c:pt>
                <c:pt idx="627">
                  <c:v>0.20727804774915165</c:v>
                </c:pt>
                <c:pt idx="628">
                  <c:v>0.20967800833402944</c:v>
                </c:pt>
                <c:pt idx="629">
                  <c:v>0.21591152550732776</c:v>
                </c:pt>
                <c:pt idx="630">
                  <c:v>0.22142678845499791</c:v>
                </c:pt>
                <c:pt idx="631">
                  <c:v>0.24019021359133219</c:v>
                </c:pt>
                <c:pt idx="632">
                  <c:v>0.2413404711584855</c:v>
                </c:pt>
                <c:pt idx="633">
                  <c:v>0.25841108889813286</c:v>
                </c:pt>
                <c:pt idx="634">
                  <c:v>0.20501245461679296</c:v>
                </c:pt>
                <c:pt idx="635">
                  <c:v>0.52756834343489389</c:v>
                </c:pt>
                <c:pt idx="636">
                  <c:v>0.4807307578573512</c:v>
                </c:pt>
                <c:pt idx="637">
                  <c:v>0.63577035809037119</c:v>
                </c:pt>
                <c:pt idx="638">
                  <c:v>0.53534927824898126</c:v>
                </c:pt>
                <c:pt idx="639">
                  <c:v>0.46520889103454732</c:v>
                </c:pt>
                <c:pt idx="640">
                  <c:v>0.52094255639784137</c:v>
                </c:pt>
                <c:pt idx="641">
                  <c:v>0.34116606669978267</c:v>
                </c:pt>
                <c:pt idx="642">
                  <c:v>0.41888420653002906</c:v>
                </c:pt>
                <c:pt idx="643">
                  <c:v>0.18569807643793446</c:v>
                </c:pt>
                <c:pt idx="644">
                  <c:v>0.18262475377329623</c:v>
                </c:pt>
                <c:pt idx="645">
                  <c:v>0.17513933277304114</c:v>
                </c:pt>
                <c:pt idx="646">
                  <c:v>0.16662113845603549</c:v>
                </c:pt>
                <c:pt idx="647">
                  <c:v>0.17556017971687157</c:v>
                </c:pt>
                <c:pt idx="648">
                  <c:v>0.17777962947532755</c:v>
                </c:pt>
                <c:pt idx="649">
                  <c:v>0.17758629476413293</c:v>
                </c:pt>
                <c:pt idx="650">
                  <c:v>0.17325350533116221</c:v>
                </c:pt>
                <c:pt idx="651">
                  <c:v>0.17856304988158572</c:v>
                </c:pt>
                <c:pt idx="652">
                  <c:v>0.14861920188872021</c:v>
                </c:pt>
                <c:pt idx="653">
                  <c:v>9.519266702175827E-2</c:v>
                </c:pt>
                <c:pt idx="654">
                  <c:v>0.17318564088874722</c:v>
                </c:pt>
                <c:pt idx="655">
                  <c:v>0.17531088832564512</c:v>
                </c:pt>
                <c:pt idx="656">
                  <c:v>0.17473195981820414</c:v>
                </c:pt>
                <c:pt idx="657">
                  <c:v>0.17805497998784076</c:v>
                </c:pt>
                <c:pt idx="658">
                  <c:v>0.17898370611500078</c:v>
                </c:pt>
                <c:pt idx="659">
                  <c:v>0.15909965249145602</c:v>
                </c:pt>
                <c:pt idx="660">
                  <c:v>0.16346620896326272</c:v>
                </c:pt>
                <c:pt idx="661">
                  <c:v>0.21818001442695167</c:v>
                </c:pt>
                <c:pt idx="662">
                  <c:v>0.21871653612670378</c:v>
                </c:pt>
                <c:pt idx="663">
                  <c:v>0.24249574800017407</c:v>
                </c:pt>
                <c:pt idx="664">
                  <c:v>0.26964274884388029</c:v>
                </c:pt>
                <c:pt idx="665">
                  <c:v>0.23384494886102286</c:v>
                </c:pt>
                <c:pt idx="666">
                  <c:v>0.21695071119852249</c:v>
                </c:pt>
                <c:pt idx="667">
                  <c:v>0.21497484680834247</c:v>
                </c:pt>
                <c:pt idx="668">
                  <c:v>0.1651982692187938</c:v>
                </c:pt>
                <c:pt idx="669">
                  <c:v>0.19347580363166691</c:v>
                </c:pt>
                <c:pt idx="670">
                  <c:v>0.18869095159148266</c:v>
                </c:pt>
                <c:pt idx="671">
                  <c:v>0.19582293856395597</c:v>
                </c:pt>
                <c:pt idx="672">
                  <c:v>0.20838621781259933</c:v>
                </c:pt>
                <c:pt idx="673">
                  <c:v>0.19437122805191356</c:v>
                </c:pt>
                <c:pt idx="674">
                  <c:v>0.20977613895724301</c:v>
                </c:pt>
                <c:pt idx="675">
                  <c:v>0.23157731372419335</c:v>
                </c:pt>
                <c:pt idx="676">
                  <c:v>0.19193211850785835</c:v>
                </c:pt>
                <c:pt idx="677">
                  <c:v>0.21678541086748909</c:v>
                </c:pt>
                <c:pt idx="678">
                  <c:v>0.19742136883699396</c:v>
                </c:pt>
                <c:pt idx="679">
                  <c:v>0.17054683270769078</c:v>
                </c:pt>
                <c:pt idx="680">
                  <c:v>0.18656487261502369</c:v>
                </c:pt>
                <c:pt idx="681">
                  <c:v>0.18794489913808413</c:v>
                </c:pt>
                <c:pt idx="682">
                  <c:v>0.19154313171589477</c:v>
                </c:pt>
                <c:pt idx="683">
                  <c:v>0.19562562222677451</c:v>
                </c:pt>
                <c:pt idx="684">
                  <c:v>0.19011503632927662</c:v>
                </c:pt>
                <c:pt idx="685">
                  <c:v>0.18254771135662695</c:v>
                </c:pt>
                <c:pt idx="686">
                  <c:v>0.14361969031078156</c:v>
                </c:pt>
                <c:pt idx="687">
                  <c:v>0.14550328223636155</c:v>
                </c:pt>
                <c:pt idx="688">
                  <c:v>0.13963722389852315</c:v>
                </c:pt>
                <c:pt idx="689">
                  <c:v>0.14303042529187157</c:v>
                </c:pt>
                <c:pt idx="690">
                  <c:v>0.14514669255293081</c:v>
                </c:pt>
                <c:pt idx="691">
                  <c:v>0.13950169052451608</c:v>
                </c:pt>
                <c:pt idx="692">
                  <c:v>0.13912612185911838</c:v>
                </c:pt>
                <c:pt idx="693">
                  <c:v>0.14810523240880363</c:v>
                </c:pt>
                <c:pt idx="694">
                  <c:v>0.15240231253341263</c:v>
                </c:pt>
                <c:pt idx="695">
                  <c:v>0.15406013257037895</c:v>
                </c:pt>
                <c:pt idx="696">
                  <c:v>0.15259053875390766</c:v>
                </c:pt>
                <c:pt idx="697">
                  <c:v>0.16524724862281986</c:v>
                </c:pt>
                <c:pt idx="698">
                  <c:v>0.16489721793729042</c:v>
                </c:pt>
                <c:pt idx="699">
                  <c:v>0.1601205959150438</c:v>
                </c:pt>
                <c:pt idx="700">
                  <c:v>0.3101832905739042</c:v>
                </c:pt>
                <c:pt idx="701">
                  <c:v>0.30267445895519535</c:v>
                </c:pt>
                <c:pt idx="702">
                  <c:v>0.28252169778605757</c:v>
                </c:pt>
                <c:pt idx="703">
                  <c:v>0.24294844272887522</c:v>
                </c:pt>
                <c:pt idx="704">
                  <c:v>0.21827948239691145</c:v>
                </c:pt>
                <c:pt idx="705">
                  <c:v>0.22403819639705383</c:v>
                </c:pt>
                <c:pt idx="706">
                  <c:v>0.24774255981081722</c:v>
                </c:pt>
                <c:pt idx="707">
                  <c:v>0.24237160305373454</c:v>
                </c:pt>
                <c:pt idx="708">
                  <c:v>0.23794296568345794</c:v>
                </c:pt>
                <c:pt idx="709">
                  <c:v>0.23846809914895195</c:v>
                </c:pt>
                <c:pt idx="710">
                  <c:v>0.24654376683844254</c:v>
                </c:pt>
                <c:pt idx="711">
                  <c:v>0.21760698275998616</c:v>
                </c:pt>
                <c:pt idx="712">
                  <c:v>0.28162912535743967</c:v>
                </c:pt>
                <c:pt idx="713">
                  <c:v>0.27511953533592987</c:v>
                </c:pt>
                <c:pt idx="714">
                  <c:v>0.13433696951573637</c:v>
                </c:pt>
                <c:pt idx="715">
                  <c:v>0.14887204065884566</c:v>
                </c:pt>
                <c:pt idx="716">
                  <c:v>0.15769747057040526</c:v>
                </c:pt>
                <c:pt idx="717">
                  <c:v>0.1383127380903745</c:v>
                </c:pt>
                <c:pt idx="718">
                  <c:v>0.12421549381420102</c:v>
                </c:pt>
                <c:pt idx="719">
                  <c:v>0.14564801552830761</c:v>
                </c:pt>
                <c:pt idx="720">
                  <c:v>0.15423373640601712</c:v>
                </c:pt>
                <c:pt idx="721">
                  <c:v>0.18886180384126672</c:v>
                </c:pt>
                <c:pt idx="722">
                  <c:v>0.17808168060452734</c:v>
                </c:pt>
                <c:pt idx="723">
                  <c:v>0.17923286731475294</c:v>
                </c:pt>
                <c:pt idx="724">
                  <c:v>0.19384123650574009</c:v>
                </c:pt>
                <c:pt idx="725">
                  <c:v>0.22951963915010623</c:v>
                </c:pt>
                <c:pt idx="726">
                  <c:v>0.22441855802479607</c:v>
                </c:pt>
                <c:pt idx="727">
                  <c:v>0.23990717251430058</c:v>
                </c:pt>
                <c:pt idx="728">
                  <c:v>0.17159181841902396</c:v>
                </c:pt>
                <c:pt idx="729">
                  <c:v>0.11576916658449431</c:v>
                </c:pt>
                <c:pt idx="730">
                  <c:v>0.12873902252984182</c:v>
                </c:pt>
                <c:pt idx="731">
                  <c:v>0.14825220818881257</c:v>
                </c:pt>
                <c:pt idx="732">
                  <c:v>0.14243698195665946</c:v>
                </c:pt>
                <c:pt idx="733">
                  <c:v>0.15653639093742369</c:v>
                </c:pt>
                <c:pt idx="734">
                  <c:v>0.17569661261032685</c:v>
                </c:pt>
                <c:pt idx="735">
                  <c:v>0.21292746731282</c:v>
                </c:pt>
                <c:pt idx="736">
                  <c:v>0.24846202583661586</c:v>
                </c:pt>
                <c:pt idx="737">
                  <c:v>0.19389400535790749</c:v>
                </c:pt>
                <c:pt idx="738">
                  <c:v>0.19054685177798644</c:v>
                </c:pt>
                <c:pt idx="739">
                  <c:v>0.18578844166753722</c:v>
                </c:pt>
                <c:pt idx="740">
                  <c:v>0.23693933428129987</c:v>
                </c:pt>
                <c:pt idx="741">
                  <c:v>0.23983481093141837</c:v>
                </c:pt>
                <c:pt idx="742">
                  <c:v>0.23512391274460062</c:v>
                </c:pt>
                <c:pt idx="743">
                  <c:v>0.20427947640436495</c:v>
                </c:pt>
                <c:pt idx="744">
                  <c:v>0.20037499096211264</c:v>
                </c:pt>
                <c:pt idx="745">
                  <c:v>0.14808558573349739</c:v>
                </c:pt>
                <c:pt idx="746">
                  <c:v>0.14294100107907223</c:v>
                </c:pt>
                <c:pt idx="747">
                  <c:v>0.15787348035980611</c:v>
                </c:pt>
                <c:pt idx="748">
                  <c:v>0.14616277987196477</c:v>
                </c:pt>
                <c:pt idx="749">
                  <c:v>0.15633153246683892</c:v>
                </c:pt>
                <c:pt idx="750">
                  <c:v>0.15464699468166129</c:v>
                </c:pt>
                <c:pt idx="751">
                  <c:v>0.16021811335325231</c:v>
                </c:pt>
                <c:pt idx="752">
                  <c:v>0.16152364161749164</c:v>
                </c:pt>
                <c:pt idx="753">
                  <c:v>0.15110647321045628</c:v>
                </c:pt>
                <c:pt idx="754">
                  <c:v>0.13978378599309818</c:v>
                </c:pt>
                <c:pt idx="755">
                  <c:v>0.13767189973154542</c:v>
                </c:pt>
                <c:pt idx="756">
                  <c:v>0.13630150879997205</c:v>
                </c:pt>
                <c:pt idx="757">
                  <c:v>0.13178041629997772</c:v>
                </c:pt>
                <c:pt idx="758">
                  <c:v>0.13653382802807376</c:v>
                </c:pt>
                <c:pt idx="759">
                  <c:v>0.13434371961375466</c:v>
                </c:pt>
                <c:pt idx="760">
                  <c:v>0.11932839582952588</c:v>
                </c:pt>
                <c:pt idx="761">
                  <c:v>0.11047786393245664</c:v>
                </c:pt>
                <c:pt idx="762">
                  <c:v>0.11192541888745809</c:v>
                </c:pt>
                <c:pt idx="763">
                  <c:v>0.12397491905998166</c:v>
                </c:pt>
                <c:pt idx="764">
                  <c:v>0.15788608799894263</c:v>
                </c:pt>
                <c:pt idx="765">
                  <c:v>0.16845565582172639</c:v>
                </c:pt>
                <c:pt idx="766">
                  <c:v>0.19387796802191914</c:v>
                </c:pt>
                <c:pt idx="767">
                  <c:v>0.20847939977143029</c:v>
                </c:pt>
                <c:pt idx="768">
                  <c:v>0.21016822293495055</c:v>
                </c:pt>
                <c:pt idx="769">
                  <c:v>0.21266773697236924</c:v>
                </c:pt>
                <c:pt idx="770">
                  <c:v>0.21223667432382762</c:v>
                </c:pt>
                <c:pt idx="771">
                  <c:v>0.22432236995692911</c:v>
                </c:pt>
                <c:pt idx="772">
                  <c:v>0.2007340493002607</c:v>
                </c:pt>
                <c:pt idx="773">
                  <c:v>0.15065978682165357</c:v>
                </c:pt>
                <c:pt idx="774">
                  <c:v>0.14706835115137012</c:v>
                </c:pt>
                <c:pt idx="775">
                  <c:v>0.14812790974100615</c:v>
                </c:pt>
                <c:pt idx="776">
                  <c:v>0.16061906456117214</c:v>
                </c:pt>
                <c:pt idx="777">
                  <c:v>0.18214550384677594</c:v>
                </c:pt>
                <c:pt idx="778">
                  <c:v>0.17450290299939672</c:v>
                </c:pt>
                <c:pt idx="779">
                  <c:v>0.15462612430367326</c:v>
                </c:pt>
                <c:pt idx="780">
                  <c:v>0.15537297444822057</c:v>
                </c:pt>
                <c:pt idx="781">
                  <c:v>0.1491448280185711</c:v>
                </c:pt>
                <c:pt idx="782">
                  <c:v>0.15887547456689941</c:v>
                </c:pt>
                <c:pt idx="783">
                  <c:v>0.16712413489608072</c:v>
                </c:pt>
                <c:pt idx="784">
                  <c:v>0.17021365930152352</c:v>
                </c:pt>
                <c:pt idx="785">
                  <c:v>0.17800947457656485</c:v>
                </c:pt>
                <c:pt idx="786">
                  <c:v>0.18099502670159787</c:v>
                </c:pt>
                <c:pt idx="787">
                  <c:v>0.18634832603855792</c:v>
                </c:pt>
                <c:pt idx="788">
                  <c:v>0.18876199900952556</c:v>
                </c:pt>
                <c:pt idx="789">
                  <c:v>0.19226711657112042</c:v>
                </c:pt>
                <c:pt idx="790">
                  <c:v>0.18991898715891972</c:v>
                </c:pt>
                <c:pt idx="791">
                  <c:v>0.18896738906179236</c:v>
                </c:pt>
                <c:pt idx="792">
                  <c:v>0.37247826056626154</c:v>
                </c:pt>
                <c:pt idx="793">
                  <c:v>0.41131900769733037</c:v>
                </c:pt>
                <c:pt idx="794">
                  <c:v>0.44471570775786307</c:v>
                </c:pt>
                <c:pt idx="795">
                  <c:v>0.41499249841042751</c:v>
                </c:pt>
                <c:pt idx="796">
                  <c:v>0.44577783723864944</c:v>
                </c:pt>
                <c:pt idx="797">
                  <c:v>0.44875033644285378</c:v>
                </c:pt>
                <c:pt idx="798">
                  <c:v>0.44736797957907964</c:v>
                </c:pt>
                <c:pt idx="799">
                  <c:v>0.46396059565643755</c:v>
                </c:pt>
                <c:pt idx="800">
                  <c:v>0.50724879366027287</c:v>
                </c:pt>
                <c:pt idx="801">
                  <c:v>0.50607160397264828</c:v>
                </c:pt>
                <c:pt idx="802">
                  <c:v>0.15354529920016791</c:v>
                </c:pt>
                <c:pt idx="803">
                  <c:v>0.15999351728549788</c:v>
                </c:pt>
                <c:pt idx="804">
                  <c:v>0.15662227770369691</c:v>
                </c:pt>
                <c:pt idx="805">
                  <c:v>0.17090056720664182</c:v>
                </c:pt>
                <c:pt idx="806">
                  <c:v>0.1729564128704226</c:v>
                </c:pt>
                <c:pt idx="807">
                  <c:v>0.17079466277427291</c:v>
                </c:pt>
                <c:pt idx="808">
                  <c:v>0.18383057849063164</c:v>
                </c:pt>
                <c:pt idx="809">
                  <c:v>0.1823576813006115</c:v>
                </c:pt>
                <c:pt idx="810">
                  <c:v>0.18752418294851642</c:v>
                </c:pt>
                <c:pt idx="811">
                  <c:v>0.19243484012944884</c:v>
                </c:pt>
                <c:pt idx="812">
                  <c:v>0.19600371347647474</c:v>
                </c:pt>
                <c:pt idx="813">
                  <c:v>0.19707844948950715</c:v>
                </c:pt>
                <c:pt idx="814">
                  <c:v>0.20669776387624181</c:v>
                </c:pt>
                <c:pt idx="815">
                  <c:v>0.20643963291929907</c:v>
                </c:pt>
                <c:pt idx="816">
                  <c:v>0.22097399482574448</c:v>
                </c:pt>
                <c:pt idx="817">
                  <c:v>0.1342410470148731</c:v>
                </c:pt>
                <c:pt idx="818">
                  <c:v>0.16085612958731368</c:v>
                </c:pt>
                <c:pt idx="819">
                  <c:v>0.15894198657759884</c:v>
                </c:pt>
                <c:pt idx="820">
                  <c:v>0.15314173692905161</c:v>
                </c:pt>
                <c:pt idx="821">
                  <c:v>0.16511419731563409</c:v>
                </c:pt>
                <c:pt idx="822">
                  <c:v>0.16819071087555953</c:v>
                </c:pt>
                <c:pt idx="823">
                  <c:v>0.15668869967166923</c:v>
                </c:pt>
                <c:pt idx="824">
                  <c:v>0.15953105171269805</c:v>
                </c:pt>
                <c:pt idx="825">
                  <c:v>0.15533249009208219</c:v>
                </c:pt>
                <c:pt idx="826">
                  <c:v>0.1576035152919977</c:v>
                </c:pt>
                <c:pt idx="827">
                  <c:v>0.149641880731716</c:v>
                </c:pt>
                <c:pt idx="828">
                  <c:v>0.14898867045884509</c:v>
                </c:pt>
                <c:pt idx="829">
                  <c:v>0.15572990136612949</c:v>
                </c:pt>
                <c:pt idx="830">
                  <c:v>0.15905767943878948</c:v>
                </c:pt>
                <c:pt idx="831">
                  <c:v>0.15982542887778331</c:v>
                </c:pt>
                <c:pt idx="832">
                  <c:v>0.17697545847724974</c:v>
                </c:pt>
                <c:pt idx="833">
                  <c:v>0.19532112631982917</c:v>
                </c:pt>
                <c:pt idx="834">
                  <c:v>0.19004169630543402</c:v>
                </c:pt>
                <c:pt idx="835">
                  <c:v>0.18807823423012035</c:v>
                </c:pt>
                <c:pt idx="836">
                  <c:v>0.32100022357646252</c:v>
                </c:pt>
                <c:pt idx="837">
                  <c:v>0.30109130629152925</c:v>
                </c:pt>
                <c:pt idx="838">
                  <c:v>0.30416697782966517</c:v>
                </c:pt>
                <c:pt idx="839">
                  <c:v>0.24670156818198311</c:v>
                </c:pt>
                <c:pt idx="840">
                  <c:v>0.23381199580960224</c:v>
                </c:pt>
                <c:pt idx="841">
                  <c:v>0.13917987328131579</c:v>
                </c:pt>
                <c:pt idx="842">
                  <c:v>0.26311903911023221</c:v>
                </c:pt>
                <c:pt idx="843">
                  <c:v>0.29772075455266261</c:v>
                </c:pt>
                <c:pt idx="844">
                  <c:v>0.31030583060734329</c:v>
                </c:pt>
                <c:pt idx="845">
                  <c:v>0.26522601548526387</c:v>
                </c:pt>
                <c:pt idx="846">
                  <c:v>0.25252035835423681</c:v>
                </c:pt>
                <c:pt idx="847">
                  <c:v>0.27066694572549821</c:v>
                </c:pt>
                <c:pt idx="848">
                  <c:v>0.25869936041578823</c:v>
                </c:pt>
                <c:pt idx="849">
                  <c:v>0.29491288437340574</c:v>
                </c:pt>
                <c:pt idx="850">
                  <c:v>0.2990571351028406</c:v>
                </c:pt>
                <c:pt idx="851">
                  <c:v>0.21276906537991253</c:v>
                </c:pt>
                <c:pt idx="852">
                  <c:v>0.17119194564416335</c:v>
                </c:pt>
                <c:pt idx="853">
                  <c:v>0.15036685007039369</c:v>
                </c:pt>
                <c:pt idx="854">
                  <c:v>0.15749872574592874</c:v>
                </c:pt>
                <c:pt idx="855">
                  <c:v>0.15851553550054948</c:v>
                </c:pt>
                <c:pt idx="856">
                  <c:v>0.16510351225441749</c:v>
                </c:pt>
                <c:pt idx="857">
                  <c:v>0.14711337504454394</c:v>
                </c:pt>
                <c:pt idx="858">
                  <c:v>0.14440646256230705</c:v>
                </c:pt>
                <c:pt idx="859">
                  <c:v>0.16175652655327422</c:v>
                </c:pt>
                <c:pt idx="860">
                  <c:v>0.15478012067514688</c:v>
                </c:pt>
                <c:pt idx="861">
                  <c:v>0.16011878955065292</c:v>
                </c:pt>
                <c:pt idx="862">
                  <c:v>0.16371893074165456</c:v>
                </c:pt>
                <c:pt idx="863">
                  <c:v>0.15628654249033505</c:v>
                </c:pt>
                <c:pt idx="864">
                  <c:v>0.1773288793279349</c:v>
                </c:pt>
                <c:pt idx="865">
                  <c:v>0.18522688131175816</c:v>
                </c:pt>
                <c:pt idx="866">
                  <c:v>0.18495393927160692</c:v>
                </c:pt>
                <c:pt idx="867">
                  <c:v>0.19297181528127394</c:v>
                </c:pt>
                <c:pt idx="868">
                  <c:v>0.20287976731683638</c:v>
                </c:pt>
                <c:pt idx="869">
                  <c:v>0.16893382235420501</c:v>
                </c:pt>
                <c:pt idx="870">
                  <c:v>0.15137379771308726</c:v>
                </c:pt>
                <c:pt idx="871">
                  <c:v>0.17012352037833772</c:v>
                </c:pt>
                <c:pt idx="872">
                  <c:v>8.802312386952342E-2</c:v>
                </c:pt>
                <c:pt idx="873">
                  <c:v>0.2152773478376688</c:v>
                </c:pt>
                <c:pt idx="874">
                  <c:v>0.2379406553027856</c:v>
                </c:pt>
                <c:pt idx="875">
                  <c:v>0.28777594654342298</c:v>
                </c:pt>
                <c:pt idx="876">
                  <c:v>0.25888756194597701</c:v>
                </c:pt>
                <c:pt idx="877">
                  <c:v>0.26191257472968305</c:v>
                </c:pt>
                <c:pt idx="878">
                  <c:v>0.26944791070603785</c:v>
                </c:pt>
                <c:pt idx="879">
                  <c:v>0.25681213295596506</c:v>
                </c:pt>
                <c:pt idx="880">
                  <c:v>0.15293435369814717</c:v>
                </c:pt>
                <c:pt idx="881">
                  <c:v>0.14018348572329126</c:v>
                </c:pt>
                <c:pt idx="882">
                  <c:v>0.14215679902437564</c:v>
                </c:pt>
                <c:pt idx="883">
                  <c:v>0.14436273947428963</c:v>
                </c:pt>
                <c:pt idx="884">
                  <c:v>0.14658293990924509</c:v>
                </c:pt>
                <c:pt idx="885">
                  <c:v>0.14252700390694825</c:v>
                </c:pt>
                <c:pt idx="886">
                  <c:v>0.15145890160350745</c:v>
                </c:pt>
                <c:pt idx="887">
                  <c:v>0.1545150804673891</c:v>
                </c:pt>
                <c:pt idx="888">
                  <c:v>0.16838499050181069</c:v>
                </c:pt>
                <c:pt idx="889">
                  <c:v>0.15323075711441991</c:v>
                </c:pt>
                <c:pt idx="890">
                  <c:v>0.15220012440407066</c:v>
                </c:pt>
                <c:pt idx="891">
                  <c:v>0.15715952322422747</c:v>
                </c:pt>
                <c:pt idx="892">
                  <c:v>0.16971036136692685</c:v>
                </c:pt>
                <c:pt idx="893">
                  <c:v>0.17444058598159043</c:v>
                </c:pt>
                <c:pt idx="894">
                  <c:v>0.1288789182801762</c:v>
                </c:pt>
                <c:pt idx="895">
                  <c:v>0.14140500634090317</c:v>
                </c:pt>
                <c:pt idx="896">
                  <c:v>0.13541300016625546</c:v>
                </c:pt>
                <c:pt idx="897">
                  <c:v>0.13710870861985683</c:v>
                </c:pt>
                <c:pt idx="898">
                  <c:v>0.13760988679988098</c:v>
                </c:pt>
                <c:pt idx="899">
                  <c:v>0.13308444459112104</c:v>
                </c:pt>
                <c:pt idx="900">
                  <c:v>0.13015449506001936</c:v>
                </c:pt>
                <c:pt idx="901">
                  <c:v>0.12407238275534201</c:v>
                </c:pt>
                <c:pt idx="902">
                  <c:v>0.15293082117228488</c:v>
                </c:pt>
                <c:pt idx="903">
                  <c:v>0.16493915861430195</c:v>
                </c:pt>
                <c:pt idx="904">
                  <c:v>0.16555970300561515</c:v>
                </c:pt>
                <c:pt idx="905">
                  <c:v>0.14778685234967029</c:v>
                </c:pt>
                <c:pt idx="906">
                  <c:v>0.13059123218164975</c:v>
                </c:pt>
                <c:pt idx="907">
                  <c:v>0.12862024458262714</c:v>
                </c:pt>
                <c:pt idx="908">
                  <c:v>0.13038513403337793</c:v>
                </c:pt>
                <c:pt idx="909">
                  <c:v>0.13032357900403088</c:v>
                </c:pt>
                <c:pt idx="910">
                  <c:v>0.13469689871612336</c:v>
                </c:pt>
                <c:pt idx="911">
                  <c:v>0.13820814667489723</c:v>
                </c:pt>
                <c:pt idx="912">
                  <c:v>0.16996225689434538</c:v>
                </c:pt>
                <c:pt idx="913">
                  <c:v>0.19500289577041746</c:v>
                </c:pt>
                <c:pt idx="914">
                  <c:v>0.19460933053939961</c:v>
                </c:pt>
                <c:pt idx="915">
                  <c:v>0.18869203996217357</c:v>
                </c:pt>
                <c:pt idx="916">
                  <c:v>0.17605451800921276</c:v>
                </c:pt>
                <c:pt idx="917">
                  <c:v>0.17343766379256581</c:v>
                </c:pt>
                <c:pt idx="918">
                  <c:v>0.20938353015582886</c:v>
                </c:pt>
                <c:pt idx="919">
                  <c:v>0.21910298909088366</c:v>
                </c:pt>
                <c:pt idx="920">
                  <c:v>1.7547490025598574E-2</c:v>
                </c:pt>
                <c:pt idx="921">
                  <c:v>0.17909142349661006</c:v>
                </c:pt>
                <c:pt idx="922">
                  <c:v>0.18253375808475344</c:v>
                </c:pt>
                <c:pt idx="923">
                  <c:v>0.17115365707683583</c:v>
                </c:pt>
                <c:pt idx="924">
                  <c:v>0.17207063844323842</c:v>
                </c:pt>
                <c:pt idx="925">
                  <c:v>0.17737304876852858</c:v>
                </c:pt>
                <c:pt idx="926">
                  <c:v>0.14781574726500635</c:v>
                </c:pt>
                <c:pt idx="927">
                  <c:v>0.10481513477796703</c:v>
                </c:pt>
                <c:pt idx="928">
                  <c:v>0.15210762349906182</c:v>
                </c:pt>
                <c:pt idx="929">
                  <c:v>0.14565279676845874</c:v>
                </c:pt>
                <c:pt idx="930">
                  <c:v>0.15053562354390645</c:v>
                </c:pt>
                <c:pt idx="931">
                  <c:v>0.14552112108744319</c:v>
                </c:pt>
                <c:pt idx="932">
                  <c:v>0.13755272749974667</c:v>
                </c:pt>
                <c:pt idx="933">
                  <c:v>0.21324345795659816</c:v>
                </c:pt>
                <c:pt idx="934">
                  <c:v>0.18307404548328962</c:v>
                </c:pt>
                <c:pt idx="935">
                  <c:v>0.16999729036540565</c:v>
                </c:pt>
                <c:pt idx="936">
                  <c:v>0.1615896789484253</c:v>
                </c:pt>
                <c:pt idx="937">
                  <c:v>0.16377199924620348</c:v>
                </c:pt>
                <c:pt idx="938">
                  <c:v>0.1613809036936516</c:v>
                </c:pt>
                <c:pt idx="939">
                  <c:v>0.16775748665425191</c:v>
                </c:pt>
                <c:pt idx="940">
                  <c:v>0.17117344181230729</c:v>
                </c:pt>
                <c:pt idx="941">
                  <c:v>0.16849259944808012</c:v>
                </c:pt>
                <c:pt idx="942">
                  <c:v>0.15655656596167258</c:v>
                </c:pt>
                <c:pt idx="943">
                  <c:v>0.15490676175266752</c:v>
                </c:pt>
                <c:pt idx="944">
                  <c:v>0.15223401641204531</c:v>
                </c:pt>
                <c:pt idx="945">
                  <c:v>0.15725876409096701</c:v>
                </c:pt>
                <c:pt idx="946">
                  <c:v>0.16520866148490621</c:v>
                </c:pt>
                <c:pt idx="947">
                  <c:v>0.16313815251708766</c:v>
                </c:pt>
                <c:pt idx="948">
                  <c:v>0.16696616288556951</c:v>
                </c:pt>
                <c:pt idx="949">
                  <c:v>0.17314068341155958</c:v>
                </c:pt>
                <c:pt idx="950">
                  <c:v>0.17720295035356226</c:v>
                </c:pt>
                <c:pt idx="951">
                  <c:v>0.18081058950670895</c:v>
                </c:pt>
                <c:pt idx="952">
                  <c:v>0.10247269008767124</c:v>
                </c:pt>
                <c:pt idx="953">
                  <c:v>0.12827109102104634</c:v>
                </c:pt>
                <c:pt idx="954">
                  <c:v>0.14194694242510328</c:v>
                </c:pt>
                <c:pt idx="955">
                  <c:v>0.13594988841443975</c:v>
                </c:pt>
                <c:pt idx="956">
                  <c:v>0.14570358652956239</c:v>
                </c:pt>
                <c:pt idx="957">
                  <c:v>0.1551729993547111</c:v>
                </c:pt>
                <c:pt idx="958">
                  <c:v>0.16494131028099204</c:v>
                </c:pt>
                <c:pt idx="959">
                  <c:v>0.1893767338566188</c:v>
                </c:pt>
                <c:pt idx="960">
                  <c:v>0.22072153708093761</c:v>
                </c:pt>
                <c:pt idx="961">
                  <c:v>0.22021855345574787</c:v>
                </c:pt>
                <c:pt idx="962">
                  <c:v>0.22327757358973518</c:v>
                </c:pt>
                <c:pt idx="963">
                  <c:v>0.24188276763698346</c:v>
                </c:pt>
                <c:pt idx="964">
                  <c:v>0.2479826865668662</c:v>
                </c:pt>
                <c:pt idx="965">
                  <c:v>0.25017595409424986</c:v>
                </c:pt>
                <c:pt idx="966">
                  <c:v>0.25875654307504847</c:v>
                </c:pt>
                <c:pt idx="967">
                  <c:v>0.2465779480172485</c:v>
                </c:pt>
                <c:pt idx="968">
                  <c:v>0.11532160020816991</c:v>
                </c:pt>
                <c:pt idx="969">
                  <c:v>0.127287223886562</c:v>
                </c:pt>
                <c:pt idx="970">
                  <c:v>0.12739933063339823</c:v>
                </c:pt>
                <c:pt idx="971">
                  <c:v>0.12217113507177876</c:v>
                </c:pt>
                <c:pt idx="972">
                  <c:v>0.14166484552409722</c:v>
                </c:pt>
                <c:pt idx="973">
                  <c:v>0.13971231458290556</c:v>
                </c:pt>
                <c:pt idx="974">
                  <c:v>0.14584611024013328</c:v>
                </c:pt>
                <c:pt idx="975">
                  <c:v>0.15350561194650023</c:v>
                </c:pt>
                <c:pt idx="976">
                  <c:v>0.14855111094005999</c:v>
                </c:pt>
                <c:pt idx="977">
                  <c:v>0.17078573908308706</c:v>
                </c:pt>
                <c:pt idx="978">
                  <c:v>0.17341841847674094</c:v>
                </c:pt>
                <c:pt idx="979">
                  <c:v>0.16255172682592922</c:v>
                </c:pt>
                <c:pt idx="980">
                  <c:v>0.15762175578522666</c:v>
                </c:pt>
                <c:pt idx="981">
                  <c:v>0.16193989921677576</c:v>
                </c:pt>
                <c:pt idx="982">
                  <c:v>0.17001087952638516</c:v>
                </c:pt>
                <c:pt idx="983">
                  <c:v>0.18557524221398741</c:v>
                </c:pt>
                <c:pt idx="984">
                  <c:v>0.16652400945429846</c:v>
                </c:pt>
                <c:pt idx="985">
                  <c:v>0.16976838965452265</c:v>
                </c:pt>
                <c:pt idx="986">
                  <c:v>0.19666126956200775</c:v>
                </c:pt>
                <c:pt idx="987">
                  <c:v>0.18767128335690619</c:v>
                </c:pt>
                <c:pt idx="988">
                  <c:v>0.17685170165326899</c:v>
                </c:pt>
                <c:pt idx="989">
                  <c:v>0.1409849420095603</c:v>
                </c:pt>
                <c:pt idx="990">
                  <c:v>0.15179707993941616</c:v>
                </c:pt>
                <c:pt idx="991">
                  <c:v>0.15799109995981128</c:v>
                </c:pt>
                <c:pt idx="992">
                  <c:v>0.15968201231008622</c:v>
                </c:pt>
                <c:pt idx="993">
                  <c:v>0.15239854185277896</c:v>
                </c:pt>
                <c:pt idx="994">
                  <c:v>0.15663589468871975</c:v>
                </c:pt>
                <c:pt idx="995">
                  <c:v>0.14764199496551844</c:v>
                </c:pt>
                <c:pt idx="996">
                  <c:v>0.14743259835179756</c:v>
                </c:pt>
                <c:pt idx="997">
                  <c:v>0.1488905646346646</c:v>
                </c:pt>
                <c:pt idx="998">
                  <c:v>0.15348572218432138</c:v>
                </c:pt>
                <c:pt idx="999">
                  <c:v>0.1595847397803789</c:v>
                </c:pt>
                <c:pt idx="1000">
                  <c:v>0.15727476445918323</c:v>
                </c:pt>
                <c:pt idx="1001">
                  <c:v>0.15239645749702066</c:v>
                </c:pt>
                <c:pt idx="1002">
                  <c:v>0.15706360378242998</c:v>
                </c:pt>
                <c:pt idx="1003">
                  <c:v>0.15845368382974498</c:v>
                </c:pt>
                <c:pt idx="1004">
                  <c:v>0.15264570700088956</c:v>
                </c:pt>
                <c:pt idx="1005">
                  <c:v>0.15113520630772417</c:v>
                </c:pt>
                <c:pt idx="1006">
                  <c:v>0.25857360717579819</c:v>
                </c:pt>
                <c:pt idx="1007">
                  <c:v>0.26668587832407903</c:v>
                </c:pt>
                <c:pt idx="1008">
                  <c:v>0.28988672495265483</c:v>
                </c:pt>
                <c:pt idx="1009">
                  <c:v>0.27961337836394834</c:v>
                </c:pt>
                <c:pt idx="1010">
                  <c:v>0.28917578885619027</c:v>
                </c:pt>
                <c:pt idx="1011">
                  <c:v>0.28736650348747039</c:v>
                </c:pt>
                <c:pt idx="1012">
                  <c:v>0.35262583010947546</c:v>
                </c:pt>
                <c:pt idx="1013">
                  <c:v>0.34426441727912249</c:v>
                </c:pt>
                <c:pt idx="1014">
                  <c:v>0.35586542274668315</c:v>
                </c:pt>
                <c:pt idx="1015">
                  <c:v>0.38079001553163894</c:v>
                </c:pt>
                <c:pt idx="1016">
                  <c:v>0.37144435332168596</c:v>
                </c:pt>
                <c:pt idx="1017">
                  <c:v>0.36085223146137629</c:v>
                </c:pt>
                <c:pt idx="1018">
                  <c:v>0.39237409002438156</c:v>
                </c:pt>
                <c:pt idx="1019">
                  <c:v>0.41066856203957341</c:v>
                </c:pt>
                <c:pt idx="1020">
                  <c:v>0.30392073592424174</c:v>
                </c:pt>
                <c:pt idx="1021">
                  <c:v>0.39593393822255851</c:v>
                </c:pt>
                <c:pt idx="1022">
                  <c:v>0.20042099104505964</c:v>
                </c:pt>
                <c:pt idx="1023">
                  <c:v>0.19916191863130436</c:v>
                </c:pt>
                <c:pt idx="1024">
                  <c:v>0.16989455036179255</c:v>
                </c:pt>
                <c:pt idx="1025">
                  <c:v>0.16382987412675948</c:v>
                </c:pt>
                <c:pt idx="1026">
                  <c:v>0.16346891691930457</c:v>
                </c:pt>
                <c:pt idx="1027">
                  <c:v>0.13017350537389391</c:v>
                </c:pt>
                <c:pt idx="1028">
                  <c:v>0.14984206786287846</c:v>
                </c:pt>
                <c:pt idx="1029">
                  <c:v>0.16110328495741016</c:v>
                </c:pt>
                <c:pt idx="1030">
                  <c:v>0.14695214427268474</c:v>
                </c:pt>
                <c:pt idx="1031">
                  <c:v>0.15206981280260076</c:v>
                </c:pt>
                <c:pt idx="1032">
                  <c:v>0.16142262831441706</c:v>
                </c:pt>
                <c:pt idx="1033">
                  <c:v>0.17933932296354479</c:v>
                </c:pt>
                <c:pt idx="1034">
                  <c:v>0.18342233327480559</c:v>
                </c:pt>
                <c:pt idx="1035">
                  <c:v>0.17549998065401179</c:v>
                </c:pt>
                <c:pt idx="1036">
                  <c:v>0.17189400977017472</c:v>
                </c:pt>
                <c:pt idx="1037">
                  <c:v>0.19072647582322899</c:v>
                </c:pt>
                <c:pt idx="1038">
                  <c:v>0.18786894232561221</c:v>
                </c:pt>
                <c:pt idx="1039">
                  <c:v>0.17251906368229394</c:v>
                </c:pt>
                <c:pt idx="1040">
                  <c:v>0.16417095880207611</c:v>
                </c:pt>
                <c:pt idx="1041">
                  <c:v>0.1396206495265368</c:v>
                </c:pt>
                <c:pt idx="1042">
                  <c:v>0.13671789999487424</c:v>
                </c:pt>
                <c:pt idx="1043">
                  <c:v>0.14395260943634042</c:v>
                </c:pt>
                <c:pt idx="1044">
                  <c:v>0.13943049122323337</c:v>
                </c:pt>
                <c:pt idx="1045">
                  <c:v>0.14239808304159982</c:v>
                </c:pt>
                <c:pt idx="1046">
                  <c:v>0.1432359726446881</c:v>
                </c:pt>
                <c:pt idx="1047">
                  <c:v>0.15076136569604057</c:v>
                </c:pt>
                <c:pt idx="1048">
                  <c:v>0.15214625104218091</c:v>
                </c:pt>
                <c:pt idx="1049">
                  <c:v>0.14748126294967628</c:v>
                </c:pt>
                <c:pt idx="1050">
                  <c:v>0.14691527595434672</c:v>
                </c:pt>
                <c:pt idx="1051">
                  <c:v>0.15588817642656433</c:v>
                </c:pt>
                <c:pt idx="1052">
                  <c:v>0.14985145595108201</c:v>
                </c:pt>
                <c:pt idx="1053">
                  <c:v>0.14498301916199755</c:v>
                </c:pt>
                <c:pt idx="1054">
                  <c:v>0.16323241254833171</c:v>
                </c:pt>
                <c:pt idx="1055">
                  <c:v>0.15542878937550586</c:v>
                </c:pt>
                <c:pt idx="1056">
                  <c:v>0.16688221325159464</c:v>
                </c:pt>
                <c:pt idx="1057">
                  <c:v>0.17121018195295989</c:v>
                </c:pt>
                <c:pt idx="1058">
                  <c:v>0.17821835513543313</c:v>
                </c:pt>
                <c:pt idx="1059">
                  <c:v>0.17016886657709213</c:v>
                </c:pt>
                <c:pt idx="1060">
                  <c:v>0.16080401356509602</c:v>
                </c:pt>
                <c:pt idx="1061">
                  <c:v>0.1528465963503188</c:v>
                </c:pt>
                <c:pt idx="1062">
                  <c:v>0.14464299857238014</c:v>
                </c:pt>
                <c:pt idx="1063">
                  <c:v>0.14415424063898369</c:v>
                </c:pt>
                <c:pt idx="1064">
                  <c:v>0.14939625234548654</c:v>
                </c:pt>
                <c:pt idx="1065">
                  <c:v>0.15233367936750181</c:v>
                </c:pt>
                <c:pt idx="1066">
                  <c:v>0.16331910350944917</c:v>
                </c:pt>
                <c:pt idx="1067">
                  <c:v>0.16456157138622582</c:v>
                </c:pt>
                <c:pt idx="1068">
                  <c:v>0.15289338501333294</c:v>
                </c:pt>
                <c:pt idx="1069">
                  <c:v>0.16271352161580921</c:v>
                </c:pt>
                <c:pt idx="1070">
                  <c:v>0.11175460763495526</c:v>
                </c:pt>
                <c:pt idx="1071">
                  <c:v>0.13313053037422087</c:v>
                </c:pt>
                <c:pt idx="1072">
                  <c:v>0.13864666048157923</c:v>
                </c:pt>
                <c:pt idx="1073">
                  <c:v>0.13113122703531138</c:v>
                </c:pt>
                <c:pt idx="1074">
                  <c:v>0.14762121709012704</c:v>
                </c:pt>
                <c:pt idx="1075">
                  <c:v>0.15681112010398232</c:v>
                </c:pt>
                <c:pt idx="1076">
                  <c:v>0.14693928576409948</c:v>
                </c:pt>
                <c:pt idx="1077">
                  <c:v>0.15969255646340552</c:v>
                </c:pt>
                <c:pt idx="1078">
                  <c:v>0.1717892069005873</c:v>
                </c:pt>
                <c:pt idx="1079">
                  <c:v>0.1800696764817418</c:v>
                </c:pt>
                <c:pt idx="1080">
                  <c:v>0.18332620866363003</c:v>
                </c:pt>
                <c:pt idx="1081">
                  <c:v>0.18557607720369623</c:v>
                </c:pt>
                <c:pt idx="1082">
                  <c:v>0.19783502103384804</c:v>
                </c:pt>
                <c:pt idx="1083">
                  <c:v>0.18587220719830039</c:v>
                </c:pt>
                <c:pt idx="1084">
                  <c:v>0.19407101659027373</c:v>
                </c:pt>
                <c:pt idx="1085">
                  <c:v>0.20472537193134244</c:v>
                </c:pt>
                <c:pt idx="1086">
                  <c:v>0.1679543548610867</c:v>
                </c:pt>
                <c:pt idx="1087">
                  <c:v>0.20865088870622678</c:v>
                </c:pt>
                <c:pt idx="1088">
                  <c:v>0.18086698504713752</c:v>
                </c:pt>
                <c:pt idx="1089">
                  <c:v>0.14659459312908915</c:v>
                </c:pt>
                <c:pt idx="1090">
                  <c:v>0.13693645912026695</c:v>
                </c:pt>
                <c:pt idx="1091">
                  <c:v>0.13462594884516346</c:v>
                </c:pt>
                <c:pt idx="1092">
                  <c:v>0.12494212192563499</c:v>
                </c:pt>
                <c:pt idx="1093">
                  <c:v>0.12703404837439899</c:v>
                </c:pt>
                <c:pt idx="1094">
                  <c:v>0.13072060340237379</c:v>
                </c:pt>
                <c:pt idx="1095">
                  <c:v>0.12065743089584856</c:v>
                </c:pt>
                <c:pt idx="1096">
                  <c:v>0.12151555763085724</c:v>
                </c:pt>
                <c:pt idx="1097">
                  <c:v>0.12330665458610482</c:v>
                </c:pt>
                <c:pt idx="1098">
                  <c:v>0.12552802876779473</c:v>
                </c:pt>
                <c:pt idx="1099">
                  <c:v>0.12345051945654321</c:v>
                </c:pt>
                <c:pt idx="1100">
                  <c:v>0.21430568824626262</c:v>
                </c:pt>
                <c:pt idx="1101">
                  <c:v>0.24405370722115668</c:v>
                </c:pt>
                <c:pt idx="1102">
                  <c:v>0.24681967374647504</c:v>
                </c:pt>
                <c:pt idx="1103">
                  <c:v>0.24961807175833078</c:v>
                </c:pt>
                <c:pt idx="1104">
                  <c:v>0.23850415029186289</c:v>
                </c:pt>
                <c:pt idx="1105">
                  <c:v>0.23109029905872785</c:v>
                </c:pt>
                <c:pt idx="1106">
                  <c:v>0.24011964902842567</c:v>
                </c:pt>
                <c:pt idx="1107">
                  <c:v>0.22521036579496767</c:v>
                </c:pt>
                <c:pt idx="1108">
                  <c:v>0.2188750767236127</c:v>
                </c:pt>
                <c:pt idx="1109">
                  <c:v>0.21399874872116875</c:v>
                </c:pt>
                <c:pt idx="1110">
                  <c:v>0.27017760242434485</c:v>
                </c:pt>
                <c:pt idx="1111">
                  <c:v>0.25021054712386515</c:v>
                </c:pt>
                <c:pt idx="1112">
                  <c:v>0.2118628646926789</c:v>
                </c:pt>
                <c:pt idx="1113">
                  <c:v>0.20931255388373418</c:v>
                </c:pt>
                <c:pt idx="1114">
                  <c:v>0.20976043639445535</c:v>
                </c:pt>
                <c:pt idx="1115">
                  <c:v>0.24612392581497167</c:v>
                </c:pt>
                <c:pt idx="1116">
                  <c:v>0.26279323215782574</c:v>
                </c:pt>
                <c:pt idx="1117">
                  <c:v>0.27272786504994168</c:v>
                </c:pt>
                <c:pt idx="1118">
                  <c:v>0.27787850884271081</c:v>
                </c:pt>
                <c:pt idx="1119">
                  <c:v>0.27933632574543121</c:v>
                </c:pt>
                <c:pt idx="1120">
                  <c:v>0.29091635407024896</c:v>
                </c:pt>
                <c:pt idx="1121">
                  <c:v>0.30847881765806906</c:v>
                </c:pt>
                <c:pt idx="1122">
                  <c:v>0.32093958780605758</c:v>
                </c:pt>
                <c:pt idx="1123">
                  <c:v>0.1694358642996672</c:v>
                </c:pt>
                <c:pt idx="1124">
                  <c:v>0.17598711264634154</c:v>
                </c:pt>
                <c:pt idx="1125">
                  <c:v>0.17550213084674585</c:v>
                </c:pt>
                <c:pt idx="1126">
                  <c:v>0.18231048200053415</c:v>
                </c:pt>
                <c:pt idx="1127">
                  <c:v>0.17872297446580185</c:v>
                </c:pt>
                <c:pt idx="1128">
                  <c:v>0.17876834198583316</c:v>
                </c:pt>
                <c:pt idx="1129">
                  <c:v>0.18078044413125124</c:v>
                </c:pt>
                <c:pt idx="1130">
                  <c:v>0.1954472058625254</c:v>
                </c:pt>
                <c:pt idx="1131">
                  <c:v>0.20396697499030358</c:v>
                </c:pt>
                <c:pt idx="1132">
                  <c:v>0.20291166811743708</c:v>
                </c:pt>
                <c:pt idx="1133">
                  <c:v>0.19286592555270668</c:v>
                </c:pt>
                <c:pt idx="1134">
                  <c:v>0.20338502116362667</c:v>
                </c:pt>
                <c:pt idx="1135">
                  <c:v>0.19904309179636348</c:v>
                </c:pt>
                <c:pt idx="1136">
                  <c:v>0.19938927172566415</c:v>
                </c:pt>
                <c:pt idx="1137">
                  <c:v>0.20130988609296371</c:v>
                </c:pt>
                <c:pt idx="1138">
                  <c:v>0.19611385695117461</c:v>
                </c:pt>
                <c:pt idx="1139">
                  <c:v>0.1543974116522305</c:v>
                </c:pt>
                <c:pt idx="1140">
                  <c:v>0.12010172407707942</c:v>
                </c:pt>
                <c:pt idx="1141">
                  <c:v>0.21613916607858161</c:v>
                </c:pt>
                <c:pt idx="1142">
                  <c:v>0.21500262197710643</c:v>
                </c:pt>
                <c:pt idx="1143">
                  <c:v>0.24246625556746501</c:v>
                </c:pt>
                <c:pt idx="1144">
                  <c:v>0.2633243749013694</c:v>
                </c:pt>
                <c:pt idx="1145">
                  <c:v>0.26054986670757052</c:v>
                </c:pt>
                <c:pt idx="1146">
                  <c:v>0.21592694246788602</c:v>
                </c:pt>
                <c:pt idx="1147">
                  <c:v>0.2545777313406653</c:v>
                </c:pt>
                <c:pt idx="1148">
                  <c:v>0.2661489716119535</c:v>
                </c:pt>
                <c:pt idx="1149">
                  <c:v>0.23530082943999917</c:v>
                </c:pt>
                <c:pt idx="1150">
                  <c:v>0.20570664604910668</c:v>
                </c:pt>
                <c:pt idx="1151">
                  <c:v>0.19534592978089074</c:v>
                </c:pt>
                <c:pt idx="1152">
                  <c:v>0.1714437044177636</c:v>
                </c:pt>
                <c:pt idx="1153">
                  <c:v>0.22686182828107593</c:v>
                </c:pt>
                <c:pt idx="1154">
                  <c:v>0.15820797681479437</c:v>
                </c:pt>
                <c:pt idx="1155">
                  <c:v>0.14662055029153592</c:v>
                </c:pt>
                <c:pt idx="1156">
                  <c:v>0.17269392795847074</c:v>
                </c:pt>
                <c:pt idx="1157">
                  <c:v>0.18584043887544502</c:v>
                </c:pt>
                <c:pt idx="1158">
                  <c:v>0.16046632353033899</c:v>
                </c:pt>
                <c:pt idx="1159">
                  <c:v>0.18059710541224774</c:v>
                </c:pt>
                <c:pt idx="1160">
                  <c:v>0.16386266823538767</c:v>
                </c:pt>
                <c:pt idx="1161">
                  <c:v>0.15924137122357332</c:v>
                </c:pt>
                <c:pt idx="1162">
                  <c:v>0.15860689246213697</c:v>
                </c:pt>
                <c:pt idx="1163">
                  <c:v>0.16465011417174899</c:v>
                </c:pt>
                <c:pt idx="1164">
                  <c:v>0.17080152671755724</c:v>
                </c:pt>
                <c:pt idx="1165">
                  <c:v>0.16805639226858393</c:v>
                </c:pt>
                <c:pt idx="1166">
                  <c:v>0.1695310345755234</c:v>
                </c:pt>
                <c:pt idx="1167">
                  <c:v>0.28117444987546092</c:v>
                </c:pt>
                <c:pt idx="1168">
                  <c:v>0.30884193761838835</c:v>
                </c:pt>
                <c:pt idx="1169">
                  <c:v>0.33220915405663326</c:v>
                </c:pt>
                <c:pt idx="1170">
                  <c:v>0.32387220642348769</c:v>
                </c:pt>
                <c:pt idx="1171">
                  <c:v>0.31563408635354284</c:v>
                </c:pt>
                <c:pt idx="1172">
                  <c:v>0.31096661136516651</c:v>
                </c:pt>
                <c:pt idx="1173">
                  <c:v>0.32464998424881958</c:v>
                </c:pt>
                <c:pt idx="1174">
                  <c:v>0.3502021730726752</c:v>
                </c:pt>
                <c:pt idx="1175">
                  <c:v>0.31065772254490365</c:v>
                </c:pt>
                <c:pt idx="1176">
                  <c:v>0.31332527697086943</c:v>
                </c:pt>
                <c:pt idx="1177">
                  <c:v>0.32630485043449931</c:v>
                </c:pt>
                <c:pt idx="1178">
                  <c:v>0.31661250047835232</c:v>
                </c:pt>
                <c:pt idx="1179">
                  <c:v>0.31751689260354604</c:v>
                </c:pt>
                <c:pt idx="1180">
                  <c:v>0.33559561231466706</c:v>
                </c:pt>
                <c:pt idx="1181">
                  <c:v>0.13016324085163222</c:v>
                </c:pt>
                <c:pt idx="1182">
                  <c:v>0.14180225581134945</c:v>
                </c:pt>
                <c:pt idx="1183">
                  <c:v>0.1490434484554827</c:v>
                </c:pt>
                <c:pt idx="1184">
                  <c:v>0.15080396353415032</c:v>
                </c:pt>
                <c:pt idx="1185">
                  <c:v>0.16007583310416729</c:v>
                </c:pt>
                <c:pt idx="1186">
                  <c:v>0.15580222750541226</c:v>
                </c:pt>
                <c:pt idx="1187">
                  <c:v>0.1475734272380404</c:v>
                </c:pt>
                <c:pt idx="1188">
                  <c:v>0.14201716141180101</c:v>
                </c:pt>
                <c:pt idx="1189">
                  <c:v>0.15927214234646422</c:v>
                </c:pt>
                <c:pt idx="1190">
                  <c:v>0.16271691898330257</c:v>
                </c:pt>
                <c:pt idx="1191">
                  <c:v>0.1609418585655569</c:v>
                </c:pt>
                <c:pt idx="1192">
                  <c:v>0.16584746000189346</c:v>
                </c:pt>
                <c:pt idx="1193">
                  <c:v>0.16575752525740484</c:v>
                </c:pt>
                <c:pt idx="1194">
                  <c:v>0.18108748296254104</c:v>
                </c:pt>
                <c:pt idx="1195">
                  <c:v>0.16026532925280162</c:v>
                </c:pt>
                <c:pt idx="1196">
                  <c:v>0.14964793698333009</c:v>
                </c:pt>
                <c:pt idx="1197">
                  <c:v>0.16832614348027974</c:v>
                </c:pt>
                <c:pt idx="1198">
                  <c:v>0.16654925952887062</c:v>
                </c:pt>
                <c:pt idx="1199">
                  <c:v>0.14171366845410185</c:v>
                </c:pt>
                <c:pt idx="1200">
                  <c:v>0.14294737333251692</c:v>
                </c:pt>
                <c:pt idx="1201">
                  <c:v>0.15230622353853027</c:v>
                </c:pt>
                <c:pt idx="1202">
                  <c:v>0.15084611981528415</c:v>
                </c:pt>
                <c:pt idx="1203">
                  <c:v>0.16533404726654552</c:v>
                </c:pt>
                <c:pt idx="1204">
                  <c:v>0.16507159262162566</c:v>
                </c:pt>
                <c:pt idx="1205">
                  <c:v>0.16548497643368451</c:v>
                </c:pt>
                <c:pt idx="1206">
                  <c:v>0.16223044413513313</c:v>
                </c:pt>
                <c:pt idx="1207">
                  <c:v>0.10032734208937512</c:v>
                </c:pt>
                <c:pt idx="1208">
                  <c:v>0.10129861268108886</c:v>
                </c:pt>
                <c:pt idx="1209">
                  <c:v>0.10246806780135558</c:v>
                </c:pt>
                <c:pt idx="1210">
                  <c:v>0.12699164441433514</c:v>
                </c:pt>
                <c:pt idx="1211">
                  <c:v>0.12003370273487814</c:v>
                </c:pt>
                <c:pt idx="1212">
                  <c:v>0.11476909110181342</c:v>
                </c:pt>
                <c:pt idx="1213">
                  <c:v>0.11744094403307463</c:v>
                </c:pt>
                <c:pt idx="1214">
                  <c:v>0.11955726031960681</c:v>
                </c:pt>
                <c:pt idx="1215">
                  <c:v>0.22504813072095303</c:v>
                </c:pt>
                <c:pt idx="1216">
                  <c:v>0.24220845614864017</c:v>
                </c:pt>
                <c:pt idx="1217">
                  <c:v>0.26883507641334392</c:v>
                </c:pt>
                <c:pt idx="1218">
                  <c:v>0.26378833886537295</c:v>
                </c:pt>
                <c:pt idx="1219">
                  <c:v>0.21580683237267928</c:v>
                </c:pt>
                <c:pt idx="1220">
                  <c:v>0.2278151195170347</c:v>
                </c:pt>
                <c:pt idx="1221">
                  <c:v>0.23487197607919511</c:v>
                </c:pt>
                <c:pt idx="1222">
                  <c:v>0.22956562997076471</c:v>
                </c:pt>
                <c:pt idx="1223">
                  <c:v>0.22693183234680825</c:v>
                </c:pt>
                <c:pt idx="1224">
                  <c:v>0.23114884372587011</c:v>
                </c:pt>
                <c:pt idx="1225">
                  <c:v>0.12418741187865587</c:v>
                </c:pt>
                <c:pt idx="1226">
                  <c:v>0.13437082906633743</c:v>
                </c:pt>
                <c:pt idx="1227">
                  <c:v>0.12188957684532412</c:v>
                </c:pt>
                <c:pt idx="1228">
                  <c:v>0.14973359857381929</c:v>
                </c:pt>
                <c:pt idx="1229">
                  <c:v>0.17485588543612407</c:v>
                </c:pt>
                <c:pt idx="1230">
                  <c:v>0.17055212539916345</c:v>
                </c:pt>
                <c:pt idx="1231">
                  <c:v>0.16589449926355668</c:v>
                </c:pt>
                <c:pt idx="1232">
                  <c:v>0.16873638878128502</c:v>
                </c:pt>
                <c:pt idx="1233">
                  <c:v>0.18659513922672544</c:v>
                </c:pt>
                <c:pt idx="1234">
                  <c:v>0.16609402350648686</c:v>
                </c:pt>
                <c:pt idx="1235">
                  <c:v>0.17022909627284866</c:v>
                </c:pt>
                <c:pt idx="1236">
                  <c:v>0.16082398179966215</c:v>
                </c:pt>
                <c:pt idx="1237">
                  <c:v>0.18574740483974106</c:v>
                </c:pt>
                <c:pt idx="1238">
                  <c:v>0.18623984922069844</c:v>
                </c:pt>
                <c:pt idx="1239">
                  <c:v>0.19325840162166247</c:v>
                </c:pt>
                <c:pt idx="1240">
                  <c:v>0.19691473288143321</c:v>
                </c:pt>
                <c:pt idx="1241">
                  <c:v>0.19574623166567967</c:v>
                </c:pt>
                <c:pt idx="1242">
                  <c:v>0.19779909397550396</c:v>
                </c:pt>
                <c:pt idx="1243">
                  <c:v>0.19616799911002955</c:v>
                </c:pt>
                <c:pt idx="1244">
                  <c:v>0.2921068354880948</c:v>
                </c:pt>
                <c:pt idx="1245">
                  <c:v>0.29860640322685872</c:v>
                </c:pt>
                <c:pt idx="1246">
                  <c:v>0.27298295234711734</c:v>
                </c:pt>
                <c:pt idx="1247">
                  <c:v>0.24419156186792548</c:v>
                </c:pt>
                <c:pt idx="1248">
                  <c:v>0.25895938026141296</c:v>
                </c:pt>
                <c:pt idx="1249">
                  <c:v>0.22925016219962857</c:v>
                </c:pt>
                <c:pt idx="1250">
                  <c:v>0.1660095748506594</c:v>
                </c:pt>
                <c:pt idx="1251">
                  <c:v>0.13142658731236428</c:v>
                </c:pt>
                <c:pt idx="1252">
                  <c:v>0.16995170061137385</c:v>
                </c:pt>
                <c:pt idx="1253">
                  <c:v>0.22930694941475913</c:v>
                </c:pt>
                <c:pt idx="1254">
                  <c:v>0.22068887754475705</c:v>
                </c:pt>
                <c:pt idx="1255">
                  <c:v>0.19946413973270233</c:v>
                </c:pt>
                <c:pt idx="1256">
                  <c:v>0.18213871032176049</c:v>
                </c:pt>
                <c:pt idx="1257">
                  <c:v>0.23374006449849302</c:v>
                </c:pt>
                <c:pt idx="1258">
                  <c:v>0.18183700424625221</c:v>
                </c:pt>
                <c:pt idx="1259">
                  <c:v>0.17226158631676733</c:v>
                </c:pt>
                <c:pt idx="1260">
                  <c:v>0.17190577776330634</c:v>
                </c:pt>
                <c:pt idx="1261">
                  <c:v>0.18061605299134326</c:v>
                </c:pt>
                <c:pt idx="1262">
                  <c:v>0.1702978094545041</c:v>
                </c:pt>
                <c:pt idx="1263">
                  <c:v>0.18855991741424891</c:v>
                </c:pt>
                <c:pt idx="1264">
                  <c:v>0.1914926199590023</c:v>
                </c:pt>
                <c:pt idx="1265">
                  <c:v>0.19764535514558704</c:v>
                </c:pt>
                <c:pt idx="1266">
                  <c:v>0.17144080611276927</c:v>
                </c:pt>
                <c:pt idx="1267">
                  <c:v>0.17104914311149522</c:v>
                </c:pt>
                <c:pt idx="1268">
                  <c:v>0.17915507498665897</c:v>
                </c:pt>
                <c:pt idx="1269">
                  <c:v>0.20021609769379234</c:v>
                </c:pt>
                <c:pt idx="1270">
                  <c:v>0.18578434545762249</c:v>
                </c:pt>
                <c:pt idx="1271">
                  <c:v>0.13847877366699848</c:v>
                </c:pt>
                <c:pt idx="1272">
                  <c:v>0.14847711072369582</c:v>
                </c:pt>
                <c:pt idx="1273">
                  <c:v>0.13964868130501704</c:v>
                </c:pt>
                <c:pt idx="1274">
                  <c:v>0.1575774476747587</c:v>
                </c:pt>
                <c:pt idx="1275">
                  <c:v>0.16078869135809268</c:v>
                </c:pt>
                <c:pt idx="1276">
                  <c:v>0.14815464141062351</c:v>
                </c:pt>
                <c:pt idx="1277">
                  <c:v>0.16172247952021959</c:v>
                </c:pt>
                <c:pt idx="1278">
                  <c:v>0.15461372037463103</c:v>
                </c:pt>
                <c:pt idx="1279">
                  <c:v>0.16522207300657912</c:v>
                </c:pt>
                <c:pt idx="1280">
                  <c:v>0.17114015387754683</c:v>
                </c:pt>
                <c:pt idx="1281">
                  <c:v>0.17758557115189119</c:v>
                </c:pt>
                <c:pt idx="1282">
                  <c:v>0.17951216559648472</c:v>
                </c:pt>
                <c:pt idx="1283">
                  <c:v>0.19750140362896695</c:v>
                </c:pt>
                <c:pt idx="1284">
                  <c:v>0.19578848147109976</c:v>
                </c:pt>
                <c:pt idx="1285">
                  <c:v>0.18885831030712852</c:v>
                </c:pt>
                <c:pt idx="1286">
                  <c:v>0.19580794025733639</c:v>
                </c:pt>
                <c:pt idx="1287">
                  <c:v>0.31819844470034991</c:v>
                </c:pt>
                <c:pt idx="1288">
                  <c:v>0.34196779858954074</c:v>
                </c:pt>
                <c:pt idx="1289">
                  <c:v>0.39451421578204315</c:v>
                </c:pt>
                <c:pt idx="1290">
                  <c:v>0.36416427136546592</c:v>
                </c:pt>
                <c:pt idx="1291">
                  <c:v>0.30037100467019234</c:v>
                </c:pt>
                <c:pt idx="1292">
                  <c:v>0.26928810340719728</c:v>
                </c:pt>
                <c:pt idx="1293">
                  <c:v>0.27306211022267407</c:v>
                </c:pt>
                <c:pt idx="1294">
                  <c:v>0.29466338377366119</c:v>
                </c:pt>
                <c:pt idx="1295">
                  <c:v>0.30538637560512982</c:v>
                </c:pt>
                <c:pt idx="1296">
                  <c:v>0.317248735862525</c:v>
                </c:pt>
                <c:pt idx="1297">
                  <c:v>0.32273091602846443</c:v>
                </c:pt>
                <c:pt idx="1298">
                  <c:v>0.30836335718718977</c:v>
                </c:pt>
                <c:pt idx="1299">
                  <c:v>0.18753749280414878</c:v>
                </c:pt>
                <c:pt idx="1300">
                  <c:v>0.204968239643537</c:v>
                </c:pt>
                <c:pt idx="1301">
                  <c:v>0.24207597458453353</c:v>
                </c:pt>
                <c:pt idx="1302">
                  <c:v>0.25140369964913123</c:v>
                </c:pt>
                <c:pt idx="1303">
                  <c:v>0.24606152223127947</c:v>
                </c:pt>
                <c:pt idx="1304">
                  <c:v>0.23076799607655529</c:v>
                </c:pt>
                <c:pt idx="1305">
                  <c:v>0.2251889947865463</c:v>
                </c:pt>
                <c:pt idx="1306">
                  <c:v>0.22146438971412302</c:v>
                </c:pt>
                <c:pt idx="1307">
                  <c:v>0.21862449570674031</c:v>
                </c:pt>
                <c:pt idx="1308">
                  <c:v>0.21013877718621268</c:v>
                </c:pt>
                <c:pt idx="1309">
                  <c:v>0.20876762061100648</c:v>
                </c:pt>
                <c:pt idx="1310">
                  <c:v>0.21161423817382577</c:v>
                </c:pt>
                <c:pt idx="1311">
                  <c:v>0.16364603541947337</c:v>
                </c:pt>
                <c:pt idx="1312">
                  <c:v>0.17134930132683024</c:v>
                </c:pt>
                <c:pt idx="1313">
                  <c:v>0.16764428242979659</c:v>
                </c:pt>
                <c:pt idx="1314">
                  <c:v>0.16300473009429572</c:v>
                </c:pt>
                <c:pt idx="1315">
                  <c:v>0.23726457217607999</c:v>
                </c:pt>
                <c:pt idx="1316">
                  <c:v>0.21903851026703794</c:v>
                </c:pt>
                <c:pt idx="1317">
                  <c:v>0.18939601299651204</c:v>
                </c:pt>
                <c:pt idx="1318">
                  <c:v>0.17994451501774808</c:v>
                </c:pt>
                <c:pt idx="1319">
                  <c:v>0.20622736132406286</c:v>
                </c:pt>
                <c:pt idx="1320">
                  <c:v>0.18972149500705704</c:v>
                </c:pt>
                <c:pt idx="1321">
                  <c:v>0.16550605893866954</c:v>
                </c:pt>
                <c:pt idx="1322">
                  <c:v>0.17886200259246418</c:v>
                </c:pt>
                <c:pt idx="1323">
                  <c:v>0.15283599103589024</c:v>
                </c:pt>
                <c:pt idx="1324">
                  <c:v>0.16281158553982839</c:v>
                </c:pt>
                <c:pt idx="1325">
                  <c:v>0.15569451849446436</c:v>
                </c:pt>
                <c:pt idx="1326">
                  <c:v>0.15566516927689725</c:v>
                </c:pt>
                <c:pt idx="1327">
                  <c:v>0.16848112861316633</c:v>
                </c:pt>
                <c:pt idx="1328">
                  <c:v>0.1729713876641773</c:v>
                </c:pt>
                <c:pt idx="1329">
                  <c:v>0.18402040064002556</c:v>
                </c:pt>
                <c:pt idx="1330">
                  <c:v>0.18739497314573328</c:v>
                </c:pt>
                <c:pt idx="1331">
                  <c:v>0.18390020080667144</c:v>
                </c:pt>
                <c:pt idx="1332">
                  <c:v>0.19462207565847894</c:v>
                </c:pt>
                <c:pt idx="1333">
                  <c:v>0.19064603029766403</c:v>
                </c:pt>
                <c:pt idx="1334">
                  <c:v>0.18306335179492467</c:v>
                </c:pt>
                <c:pt idx="1335">
                  <c:v>0.17857882121392435</c:v>
                </c:pt>
                <c:pt idx="1336">
                  <c:v>0.19323513024311317</c:v>
                </c:pt>
                <c:pt idx="1337">
                  <c:v>0.21049182148578319</c:v>
                </c:pt>
                <c:pt idx="1338">
                  <c:v>0.20949665462994832</c:v>
                </c:pt>
                <c:pt idx="1339">
                  <c:v>0.20158723331154504</c:v>
                </c:pt>
                <c:pt idx="1340">
                  <c:v>0.20322405184211861</c:v>
                </c:pt>
                <c:pt idx="1341">
                  <c:v>0.21888608305386367</c:v>
                </c:pt>
                <c:pt idx="1342">
                  <c:v>0.22133637622965255</c:v>
                </c:pt>
                <c:pt idx="1343">
                  <c:v>0.22220696773042117</c:v>
                </c:pt>
                <c:pt idx="1344">
                  <c:v>0.2096940028220606</c:v>
                </c:pt>
                <c:pt idx="1345">
                  <c:v>0.19828166155105562</c:v>
                </c:pt>
                <c:pt idx="1346">
                  <c:v>0.23558040914205389</c:v>
                </c:pt>
                <c:pt idx="1347">
                  <c:v>0.2199281576175128</c:v>
                </c:pt>
                <c:pt idx="1348">
                  <c:v>0.21411972412617405</c:v>
                </c:pt>
                <c:pt idx="1349">
                  <c:v>0.22329855915690622</c:v>
                </c:pt>
                <c:pt idx="1350">
                  <c:v>0.24017825966932477</c:v>
                </c:pt>
                <c:pt idx="1351">
                  <c:v>0.21935647130147859</c:v>
                </c:pt>
                <c:pt idx="1352">
                  <c:v>0.2543800784880576</c:v>
                </c:pt>
                <c:pt idx="1353">
                  <c:v>0.14947645612497562</c:v>
                </c:pt>
                <c:pt idx="1354">
                  <c:v>0.1418501629657854</c:v>
                </c:pt>
                <c:pt idx="1355">
                  <c:v>0.13924317969579814</c:v>
                </c:pt>
                <c:pt idx="1356">
                  <c:v>0.14009575418255754</c:v>
                </c:pt>
                <c:pt idx="1357">
                  <c:v>0.18082206257158046</c:v>
                </c:pt>
                <c:pt idx="1358">
                  <c:v>0.20832852332587273</c:v>
                </c:pt>
                <c:pt idx="1359">
                  <c:v>0.18895587061268007</c:v>
                </c:pt>
                <c:pt idx="1360">
                  <c:v>0.18055738776742503</c:v>
                </c:pt>
                <c:pt idx="1361">
                  <c:v>0.18263792616363839</c:v>
                </c:pt>
                <c:pt idx="1362">
                  <c:v>0.15602390916140599</c:v>
                </c:pt>
                <c:pt idx="1363">
                  <c:v>0.12307620316748874</c:v>
                </c:pt>
                <c:pt idx="1364">
                  <c:v>0.16100279440324908</c:v>
                </c:pt>
                <c:pt idx="1365">
                  <c:v>0.16184946015425364</c:v>
                </c:pt>
                <c:pt idx="1366">
                  <c:v>0.19664582259871555</c:v>
                </c:pt>
                <c:pt idx="1367">
                  <c:v>0.21983735606404534</c:v>
                </c:pt>
                <c:pt idx="1368">
                  <c:v>0.18008965106923563</c:v>
                </c:pt>
                <c:pt idx="1369">
                  <c:v>0.21072800707692754</c:v>
                </c:pt>
                <c:pt idx="1370">
                  <c:v>0.19151618938262932</c:v>
                </c:pt>
                <c:pt idx="1371">
                  <c:v>0.19767529226254646</c:v>
                </c:pt>
                <c:pt idx="1372">
                  <c:v>0.20362533320983742</c:v>
                </c:pt>
                <c:pt idx="1373">
                  <c:v>0.20722715681597831</c:v>
                </c:pt>
                <c:pt idx="1374">
                  <c:v>0.19263892558575083</c:v>
                </c:pt>
                <c:pt idx="1375">
                  <c:v>0.1811264358328831</c:v>
                </c:pt>
                <c:pt idx="1376">
                  <c:v>0.18300625158694869</c:v>
                </c:pt>
                <c:pt idx="1377">
                  <c:v>0.18906186804580752</c:v>
                </c:pt>
                <c:pt idx="1378">
                  <c:v>0.18096862307990375</c:v>
                </c:pt>
                <c:pt idx="1379">
                  <c:v>0.17544961990414873</c:v>
                </c:pt>
                <c:pt idx="1380">
                  <c:v>0.17693482721263762</c:v>
                </c:pt>
                <c:pt idx="1381">
                  <c:v>0.18144492751052943</c:v>
                </c:pt>
                <c:pt idx="1382">
                  <c:v>0.17125157659289827</c:v>
                </c:pt>
                <c:pt idx="1383">
                  <c:v>0.17385813781398604</c:v>
                </c:pt>
                <c:pt idx="1384">
                  <c:v>0.17922507430383341</c:v>
                </c:pt>
                <c:pt idx="1385">
                  <c:v>0.12760403627709183</c:v>
                </c:pt>
                <c:pt idx="1386">
                  <c:v>0.12918385676144425</c:v>
                </c:pt>
                <c:pt idx="1387">
                  <c:v>0.14800380970626495</c:v>
                </c:pt>
                <c:pt idx="1388">
                  <c:v>0.15885847132812783</c:v>
                </c:pt>
                <c:pt idx="1389">
                  <c:v>0.1573169799697543</c:v>
                </c:pt>
                <c:pt idx="1390">
                  <c:v>0.17067639677788585</c:v>
                </c:pt>
                <c:pt idx="1391">
                  <c:v>0.19614216929179268</c:v>
                </c:pt>
                <c:pt idx="1392">
                  <c:v>0.17316619933038857</c:v>
                </c:pt>
                <c:pt idx="1393">
                  <c:v>0.19610969055563415</c:v>
                </c:pt>
                <c:pt idx="1394">
                  <c:v>0.20635536070436092</c:v>
                </c:pt>
                <c:pt idx="1395">
                  <c:v>0.20694281824134697</c:v>
                </c:pt>
                <c:pt idx="1396">
                  <c:v>0.21389609389145992</c:v>
                </c:pt>
                <c:pt idx="1397">
                  <c:v>0.21251137383752761</c:v>
                </c:pt>
                <c:pt idx="1398">
                  <c:v>0.21607460897622366</c:v>
                </c:pt>
                <c:pt idx="1399">
                  <c:v>0.22050750374507108</c:v>
                </c:pt>
                <c:pt idx="1400">
                  <c:v>0.21433451562801339</c:v>
                </c:pt>
                <c:pt idx="1401">
                  <c:v>0.21265978790009429</c:v>
                </c:pt>
                <c:pt idx="1402">
                  <c:v>0.1264373867095821</c:v>
                </c:pt>
                <c:pt idx="1403">
                  <c:v>0.1417763079834661</c:v>
                </c:pt>
                <c:pt idx="1404">
                  <c:v>0.15557745372460977</c:v>
                </c:pt>
                <c:pt idx="1405">
                  <c:v>0.16621288397557607</c:v>
                </c:pt>
                <c:pt idx="1406">
                  <c:v>0.16774034041007818</c:v>
                </c:pt>
                <c:pt idx="1407">
                  <c:v>0.17708311025511242</c:v>
                </c:pt>
                <c:pt idx="1408">
                  <c:v>0.16337384293693991</c:v>
                </c:pt>
                <c:pt idx="1409">
                  <c:v>0.16857344656515361</c:v>
                </c:pt>
                <c:pt idx="1410">
                  <c:v>0.16983429944967532</c:v>
                </c:pt>
                <c:pt idx="1411">
                  <c:v>0.23432044689900336</c:v>
                </c:pt>
                <c:pt idx="1412">
                  <c:v>0.24225234282695005</c:v>
                </c:pt>
                <c:pt idx="1413">
                  <c:v>0.18250065879184793</c:v>
                </c:pt>
                <c:pt idx="1414">
                  <c:v>0.16689354617819177</c:v>
                </c:pt>
                <c:pt idx="1415">
                  <c:v>0.17517437577823294</c:v>
                </c:pt>
                <c:pt idx="1416">
                  <c:v>0.14724960936221701</c:v>
                </c:pt>
                <c:pt idx="1417">
                  <c:v>0.14727528893699185</c:v>
                </c:pt>
                <c:pt idx="1418">
                  <c:v>0.18770634806649966</c:v>
                </c:pt>
                <c:pt idx="1419">
                  <c:v>0.15636479270063067</c:v>
                </c:pt>
                <c:pt idx="1420">
                  <c:v>0.23523360278844019</c:v>
                </c:pt>
                <c:pt idx="1421">
                  <c:v>0.18359278869359494</c:v>
                </c:pt>
                <c:pt idx="1422">
                  <c:v>0.1749943401090534</c:v>
                </c:pt>
                <c:pt idx="1423">
                  <c:v>0.17823308700188825</c:v>
                </c:pt>
                <c:pt idx="1424">
                  <c:v>0.17537115415739823</c:v>
                </c:pt>
                <c:pt idx="1425">
                  <c:v>0.24700815714478094</c:v>
                </c:pt>
                <c:pt idx="1426">
                  <c:v>0.17700659077707662</c:v>
                </c:pt>
                <c:pt idx="1427">
                  <c:v>0.18786023440005528</c:v>
                </c:pt>
                <c:pt idx="1428">
                  <c:v>0.23769012648583468</c:v>
                </c:pt>
                <c:pt idx="1429">
                  <c:v>0.23145839717054748</c:v>
                </c:pt>
                <c:pt idx="1430">
                  <c:v>0.2163528183130522</c:v>
                </c:pt>
                <c:pt idx="1431">
                  <c:v>0.19418950921716138</c:v>
                </c:pt>
                <c:pt idx="1432">
                  <c:v>0.17903500083638832</c:v>
                </c:pt>
                <c:pt idx="1433">
                  <c:v>0.13876018527838641</c:v>
                </c:pt>
                <c:pt idx="1434">
                  <c:v>0.12034222094135301</c:v>
                </c:pt>
                <c:pt idx="1435">
                  <c:v>0.11329991949893542</c:v>
                </c:pt>
                <c:pt idx="1436">
                  <c:v>0.12900540155994858</c:v>
                </c:pt>
                <c:pt idx="1437">
                  <c:v>0.11848500734513295</c:v>
                </c:pt>
                <c:pt idx="1438">
                  <c:v>0.13376833129997701</c:v>
                </c:pt>
                <c:pt idx="1439">
                  <c:v>0.1182652243767343</c:v>
                </c:pt>
                <c:pt idx="1440">
                  <c:v>0.12770429899331812</c:v>
                </c:pt>
                <c:pt idx="1441">
                  <c:v>0.12640172553823451</c:v>
                </c:pt>
                <c:pt idx="1442">
                  <c:v>0.12097681990751845</c:v>
                </c:pt>
                <c:pt idx="1443">
                  <c:v>0.11945801710588129</c:v>
                </c:pt>
                <c:pt idx="1444">
                  <c:v>0.11790644051939221</c:v>
                </c:pt>
                <c:pt idx="1445">
                  <c:v>0.11141650703873884</c:v>
                </c:pt>
                <c:pt idx="1446">
                  <c:v>0.11307398924631874</c:v>
                </c:pt>
                <c:pt idx="1447">
                  <c:v>0.11548036063686298</c:v>
                </c:pt>
                <c:pt idx="1448">
                  <c:v>0.20963311906163559</c:v>
                </c:pt>
                <c:pt idx="1449">
                  <c:v>0.21910298909088366</c:v>
                </c:pt>
                <c:pt idx="1450">
                  <c:v>0.22054239893909267</c:v>
                </c:pt>
                <c:pt idx="1451">
                  <c:v>0.1917826357879274</c:v>
                </c:pt>
                <c:pt idx="1452">
                  <c:v>0.21286737560479801</c:v>
                </c:pt>
                <c:pt idx="1453">
                  <c:v>0.26827424108727904</c:v>
                </c:pt>
                <c:pt idx="1454">
                  <c:v>0.26972561133110207</c:v>
                </c:pt>
                <c:pt idx="1455">
                  <c:v>0.21014408466039536</c:v>
                </c:pt>
                <c:pt idx="1456">
                  <c:v>0.26164821060440691</c:v>
                </c:pt>
                <c:pt idx="1457">
                  <c:v>0.26480080773474274</c:v>
                </c:pt>
                <c:pt idx="1458">
                  <c:v>0.22102723706884495</c:v>
                </c:pt>
                <c:pt idx="1459">
                  <c:v>0.22230504322127551</c:v>
                </c:pt>
                <c:pt idx="1460">
                  <c:v>0.2009404396179045</c:v>
                </c:pt>
                <c:pt idx="1461">
                  <c:v>0.24592690228724731</c:v>
                </c:pt>
                <c:pt idx="1462">
                  <c:v>0.22772682635814451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B-4B56-89EF-54DEC130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2319"/>
        <c:axId val="178295119"/>
      </c:scatterChart>
      <c:valAx>
        <c:axId val="178302319"/>
        <c:scaling>
          <c:orientation val="minMax"/>
          <c:max val="0.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5119"/>
        <c:crosses val="autoZero"/>
        <c:crossBetween val="midCat"/>
      </c:valAx>
      <c:valAx>
        <c:axId val="17829511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183355</xdr:colOff>
      <xdr:row>2</xdr:row>
      <xdr:rowOff>100013</xdr:rowOff>
    </xdr:from>
    <xdr:to>
      <xdr:col>13</xdr:col>
      <xdr:colOff>411955</xdr:colOff>
      <xdr:row>18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CC8B9-A5FA-614A-9C7F-84D004AC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workbookViewId="0">
      <pane xSplit="2" ySplit="1" topLeftCell="Q2" activePane="bottomRight" state="frozen"/>
      <selection pane="topRight"/>
      <selection pane="bottomLeft"/>
      <selection pane="bottomRight" activeCell="Z2" sqref="Z2"/>
    </sheetView>
  </sheetViews>
  <sheetFormatPr defaultColWidth="12" defaultRowHeight="15" customHeight="1" x14ac:dyDescent="0.4"/>
  <cols>
    <col min="1" max="1" width="19" customWidth="1"/>
    <col min="2" max="2" width="40.05859375" bestFit="1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90158.508548343103</v>
      </c>
      <c r="N2" s="3">
        <v>98472.738198598396</v>
      </c>
      <c r="O2" s="3">
        <v>104101.526508258</v>
      </c>
      <c r="P2" s="3">
        <v>115150.262377633</v>
      </c>
      <c r="Q2" s="3">
        <v>116685.171864435</v>
      </c>
      <c r="R2" s="3">
        <v>129980.35127093999</v>
      </c>
      <c r="S2" s="3">
        <v>140071.91059411</v>
      </c>
      <c r="T2" s="3">
        <v>143138.46</v>
      </c>
      <c r="U2" s="3">
        <v>142719.49</v>
      </c>
      <c r="V2" s="3">
        <v>143478.03</v>
      </c>
      <c r="W2" s="3">
        <v>152550.64000000001</v>
      </c>
      <c r="X2" s="3">
        <v>167214.85694418999</v>
      </c>
      <c r="Y2" s="3">
        <v>173261.79862565</v>
      </c>
      <c r="Z2" s="3">
        <v>187160.42619055</v>
      </c>
    </row>
    <row r="3" spans="1:26" ht="13.5" x14ac:dyDescent="0.4">
      <c r="A3" s="1" t="s">
        <v>3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>
        <v>666560.84008816001</v>
      </c>
      <c r="M3" s="3">
        <v>759781.01236773003</v>
      </c>
      <c r="N3" s="3">
        <v>884660.62069000001</v>
      </c>
      <c r="O3" s="3">
        <v>991099.50156172004</v>
      </c>
      <c r="P3" s="3">
        <v>1066152.3802124099</v>
      </c>
      <c r="Q3" s="3">
        <v>1040622.95283035</v>
      </c>
      <c r="R3" s="3">
        <v>1185413.65498111</v>
      </c>
      <c r="S3" s="3">
        <v>1315822.57771589</v>
      </c>
      <c r="T3" s="3">
        <v>1602102.0898110501</v>
      </c>
      <c r="U3" s="3">
        <v>1744497.03158008</v>
      </c>
      <c r="V3" s="3">
        <v>1824541.7336573901</v>
      </c>
      <c r="W3" s="3">
        <v>1893516.86800518</v>
      </c>
      <c r="X3" s="3">
        <v>1992507.56777451</v>
      </c>
      <c r="Y3" s="3">
        <v>2091632.60379966</v>
      </c>
      <c r="Z3" s="3"/>
    </row>
    <row r="4" spans="1:26" ht="13.5" x14ac:dyDescent="0.4">
      <c r="A4" s="1" t="s">
        <v>4</v>
      </c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346816.60654183</v>
      </c>
      <c r="N4" s="3">
        <v>461392.51448596001</v>
      </c>
      <c r="O4" s="3">
        <v>527199.00272452994</v>
      </c>
      <c r="P4" s="3">
        <v>623054.51284125005</v>
      </c>
      <c r="Q4" s="3">
        <v>572620.93051983998</v>
      </c>
      <c r="R4" s="3">
        <v>728081.45569569001</v>
      </c>
      <c r="S4" s="3">
        <v>995584.54</v>
      </c>
      <c r="T4" s="3">
        <v>1145007.53073932</v>
      </c>
      <c r="U4" s="3">
        <v>1680778.8758837299</v>
      </c>
      <c r="V4" s="3">
        <v>1887791.55</v>
      </c>
      <c r="W4" s="3">
        <v>1873003.7176204501</v>
      </c>
      <c r="X4" s="3">
        <v>1898956.76</v>
      </c>
      <c r="Y4" s="3"/>
      <c r="Z4" s="3"/>
    </row>
    <row r="5" spans="1:26" ht="13.5" x14ac:dyDescent="0.4">
      <c r="A5" s="1" t="s">
        <v>5</v>
      </c>
      <c r="B5" s="2" t="s">
        <v>1</v>
      </c>
      <c r="C5" s="3"/>
      <c r="D5" s="3"/>
      <c r="E5" s="3"/>
      <c r="F5" s="3"/>
      <c r="G5" s="3"/>
      <c r="H5" s="3">
        <v>23208.224999999999</v>
      </c>
      <c r="I5" s="3">
        <v>27281.124</v>
      </c>
      <c r="J5" s="3">
        <v>30517.724999999999</v>
      </c>
      <c r="K5" s="3">
        <v>35348.091</v>
      </c>
      <c r="L5" s="3">
        <v>42852.584999999999</v>
      </c>
      <c r="M5" s="3">
        <v>50184.214</v>
      </c>
      <c r="N5" s="3">
        <v>61465.803999999996</v>
      </c>
      <c r="O5" s="3">
        <v>82093.028999999995</v>
      </c>
      <c r="P5" s="3">
        <v>111451.114</v>
      </c>
      <c r="Q5" s="3">
        <v>156458.67600000001</v>
      </c>
      <c r="R5" s="3">
        <v>206645.52799999999</v>
      </c>
      <c r="S5" s="3">
        <v>281214.49800000002</v>
      </c>
      <c r="T5" s="3">
        <v>375245.40100000001</v>
      </c>
      <c r="U5" s="3">
        <v>540520.85100000002</v>
      </c>
      <c r="V5" s="3">
        <v>752009.76699999999</v>
      </c>
      <c r="W5" s="3">
        <v>1494422.5190000001</v>
      </c>
      <c r="X5" s="3">
        <v>2382165.5329999998</v>
      </c>
      <c r="Y5" s="3">
        <v>5032918.34</v>
      </c>
      <c r="Z5" s="3">
        <v>17699335.265000001</v>
      </c>
    </row>
    <row r="6" spans="1:26" ht="13.5" x14ac:dyDescent="0.4">
      <c r="A6" s="1" t="s">
        <v>6</v>
      </c>
      <c r="B6" s="2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304512.21567049401</v>
      </c>
      <c r="N6" s="3">
        <v>338897.972958848</v>
      </c>
      <c r="O6" s="3">
        <v>368590.50500576501</v>
      </c>
      <c r="P6" s="3">
        <v>428461.32617996802</v>
      </c>
      <c r="Q6" s="3">
        <v>452362.03094043798</v>
      </c>
      <c r="R6" s="3">
        <v>474538.67416884197</v>
      </c>
      <c r="S6" s="3">
        <v>627132.92983912001</v>
      </c>
      <c r="T6" s="3">
        <v>681587.858267401</v>
      </c>
      <c r="U6" s="3">
        <v>723385.68599999999</v>
      </c>
      <c r="V6" s="3">
        <v>798228.58308000001</v>
      </c>
      <c r="W6" s="3">
        <v>886749.69475999998</v>
      </c>
      <c r="X6" s="3">
        <v>897888.80061000003</v>
      </c>
      <c r="Y6" s="3">
        <v>1224310.04544</v>
      </c>
      <c r="Z6" s="3">
        <v>1461824.90206</v>
      </c>
    </row>
    <row r="7" spans="1:26" ht="13.5" x14ac:dyDescent="0.4">
      <c r="A7" s="1" t="s">
        <v>7</v>
      </c>
      <c r="B7" s="2" t="s">
        <v>1</v>
      </c>
      <c r="C7" s="3"/>
      <c r="D7" s="3"/>
      <c r="E7" s="3"/>
      <c r="F7" s="3"/>
      <c r="G7" s="3"/>
      <c r="H7" s="3"/>
      <c r="I7" s="3">
        <v>121408.56</v>
      </c>
      <c r="J7" s="3">
        <v>138575.17000000001</v>
      </c>
      <c r="K7" s="3">
        <v>153890.32999999999</v>
      </c>
      <c r="L7" s="3">
        <v>158119.54</v>
      </c>
      <c r="M7" s="3">
        <v>150144.67000000001</v>
      </c>
      <c r="N7" s="3">
        <v>156257.93</v>
      </c>
      <c r="O7" s="3">
        <v>166331.88</v>
      </c>
      <c r="P7" s="3">
        <v>181157.04</v>
      </c>
      <c r="Q7" s="3">
        <v>202323.49</v>
      </c>
      <c r="R7" s="3">
        <v>245217.69</v>
      </c>
      <c r="S7" s="3">
        <v>258260.66</v>
      </c>
      <c r="T7" s="3">
        <v>271884.3</v>
      </c>
      <c r="U7" s="3">
        <v>282325.73</v>
      </c>
      <c r="V7" s="3">
        <v>311110.65999999997</v>
      </c>
      <c r="W7" s="3">
        <v>350013.17</v>
      </c>
      <c r="X7" s="3">
        <v>373426.97549699998</v>
      </c>
      <c r="Y7" s="3">
        <v>396507.28229538602</v>
      </c>
      <c r="Z7" s="3">
        <v>434625.878895159</v>
      </c>
    </row>
    <row r="8" spans="1:26" ht="13.5" x14ac:dyDescent="0.4">
      <c r="A8" s="1" t="s">
        <v>8</v>
      </c>
      <c r="B8" s="2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5200.9493139689803</v>
      </c>
      <c r="Z8" s="3">
        <v>5617.7166063934401</v>
      </c>
    </row>
    <row r="9" spans="1:26" ht="13.5" x14ac:dyDescent="0.4">
      <c r="A9" s="1" t="s">
        <v>9</v>
      </c>
      <c r="B9" s="2" t="s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511530</v>
      </c>
      <c r="O9" s="3">
        <v>491720</v>
      </c>
      <c r="P9" s="3">
        <v>611470</v>
      </c>
      <c r="Q9" s="3">
        <v>688424.06</v>
      </c>
      <c r="R9" s="3">
        <v>724401.86</v>
      </c>
      <c r="S9" s="3">
        <v>857654.7</v>
      </c>
      <c r="T9" s="3">
        <v>936718.5</v>
      </c>
      <c r="U9" s="3">
        <v>1025607.3</v>
      </c>
      <c r="V9" s="3">
        <v>1211345.3999999999</v>
      </c>
      <c r="W9" s="3">
        <v>1318341.2</v>
      </c>
      <c r="X9" s="3">
        <v>1384621.0553751399</v>
      </c>
      <c r="Y9" s="3">
        <v>2070192.58056467</v>
      </c>
      <c r="Z9" s="3">
        <v>2150257.1597124399</v>
      </c>
    </row>
    <row r="10" spans="1:26" ht="13.5" x14ac:dyDescent="0.4">
      <c r="A10" s="1" t="s">
        <v>10</v>
      </c>
      <c r="B10" s="2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1557.59554738362</v>
      </c>
      <c r="T10" s="3">
        <v>1615.6964510520099</v>
      </c>
      <c r="U10" s="3">
        <v>1130.3972874999999</v>
      </c>
      <c r="V10" s="3">
        <v>1138.4168068654001</v>
      </c>
      <c r="W10" s="3">
        <v>1578.3528321712799</v>
      </c>
      <c r="X10" s="3">
        <v>1662.0727187991199</v>
      </c>
      <c r="Y10" s="3">
        <v>1760.86775299737</v>
      </c>
      <c r="Z10" s="3"/>
    </row>
    <row r="11" spans="1:26" ht="13.5" x14ac:dyDescent="0.4">
      <c r="A11" s="1" t="s">
        <v>11</v>
      </c>
      <c r="B11" s="2" t="s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1763.27261</v>
      </c>
      <c r="N11" s="3">
        <v>3741.6874699999998</v>
      </c>
      <c r="O11" s="3">
        <v>4490.5032700000002</v>
      </c>
      <c r="P11" s="3">
        <v>5361.2357300000003</v>
      </c>
      <c r="Q11" s="3">
        <v>6224.1388800000004</v>
      </c>
      <c r="R11" s="3">
        <v>7862.6197400000001</v>
      </c>
      <c r="S11" s="3">
        <v>8741.08</v>
      </c>
      <c r="T11" s="3">
        <v>9853.08</v>
      </c>
      <c r="U11" s="3">
        <v>10673.27</v>
      </c>
      <c r="V11" s="3">
        <v>11161.82</v>
      </c>
      <c r="W11" s="3">
        <v>12233.1</v>
      </c>
      <c r="X11" s="3">
        <v>13924.6</v>
      </c>
      <c r="Y11" s="3">
        <v>17503.011999999999</v>
      </c>
      <c r="Z11" s="3">
        <v>19961.364099999999</v>
      </c>
    </row>
    <row r="12" spans="1:26" ht="13.5" x14ac:dyDescent="0.4">
      <c r="A12" s="1" t="s">
        <v>12</v>
      </c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686.72886036</v>
      </c>
      <c r="U12" s="3">
        <v>718.27579500000002</v>
      </c>
      <c r="V12" s="3">
        <v>682.99530264999999</v>
      </c>
      <c r="W12" s="3">
        <v>636.22689995999997</v>
      </c>
      <c r="X12" s="3">
        <v>651.91299231000005</v>
      </c>
      <c r="Y12" s="3">
        <v>610.87140642999998</v>
      </c>
      <c r="Z12" s="3">
        <v>686.99046946500005</v>
      </c>
    </row>
    <row r="13" spans="1:26" ht="13.5" x14ac:dyDescent="0.4">
      <c r="A13" s="1" t="s">
        <v>13</v>
      </c>
      <c r="B13" s="2" t="s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6149.6339149799996</v>
      </c>
      <c r="N13" s="3">
        <v>9499.1850777670006</v>
      </c>
      <c r="O13" s="3">
        <v>12513.8768285845</v>
      </c>
      <c r="P13" s="3">
        <v>13428.6808564002</v>
      </c>
      <c r="Q13" s="3">
        <v>16134.5332107226</v>
      </c>
      <c r="R13" s="3">
        <v>17986.549807299802</v>
      </c>
      <c r="S13" s="3">
        <v>18462.610131000201</v>
      </c>
      <c r="T13" s="3">
        <v>17452.720347789498</v>
      </c>
      <c r="U13" s="3">
        <v>19658.949917652699</v>
      </c>
      <c r="V13" s="3">
        <v>20236.0617219468</v>
      </c>
      <c r="W13" s="3">
        <v>20626.6749191821</v>
      </c>
      <c r="X13" s="3">
        <v>22627.6137961971</v>
      </c>
      <c r="Y13" s="3">
        <v>25213.405027144199</v>
      </c>
      <c r="Z13" s="3">
        <v>31520.654688737701</v>
      </c>
    </row>
    <row r="14" spans="1:26" ht="13.5" x14ac:dyDescent="0.4">
      <c r="A14" s="1" t="s">
        <v>14</v>
      </c>
      <c r="B14" s="2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6723.5018570000002</v>
      </c>
      <c r="N14" s="3">
        <v>7956.6320400000004</v>
      </c>
      <c r="O14" s="3">
        <v>9566.7778469999994</v>
      </c>
      <c r="P14" s="3">
        <v>11384.940553</v>
      </c>
      <c r="Q14" s="3">
        <v>12818.088335</v>
      </c>
      <c r="R14" s="3">
        <v>15024.801101999999</v>
      </c>
      <c r="S14" s="3">
        <v>17026.137081000001</v>
      </c>
      <c r="T14" s="3">
        <v>18371.504525</v>
      </c>
      <c r="U14" s="3">
        <v>19855.089333</v>
      </c>
      <c r="V14" s="3">
        <v>21441.642408</v>
      </c>
      <c r="W14" s="3">
        <v>23866.610121999998</v>
      </c>
      <c r="X14" s="3">
        <v>24707.736933</v>
      </c>
      <c r="Y14" s="3">
        <v>26226.779895470001</v>
      </c>
      <c r="Z14" s="3">
        <v>25833.95047</v>
      </c>
    </row>
    <row r="15" spans="1:26" ht="13.5" x14ac:dyDescent="0.4">
      <c r="A15" s="1" t="s">
        <v>15</v>
      </c>
      <c r="B15" s="2" t="s">
        <v>1</v>
      </c>
      <c r="C15" s="3">
        <v>687.14099999999996</v>
      </c>
      <c r="D15" s="3">
        <v>731.48099999999999</v>
      </c>
      <c r="E15" s="3">
        <v>884.43899999999996</v>
      </c>
      <c r="F15" s="3">
        <v>1050.5</v>
      </c>
      <c r="G15" s="3">
        <v>1248.4269999999999</v>
      </c>
      <c r="H15" s="3">
        <v>1487.8889999999999</v>
      </c>
      <c r="I15" s="3">
        <v>1860.7950000000001</v>
      </c>
      <c r="J15" s="3">
        <v>2345.1179999999999</v>
      </c>
      <c r="K15" s="3">
        <v>2637.413</v>
      </c>
      <c r="L15" s="3">
        <v>2642.819</v>
      </c>
      <c r="M15" s="3">
        <v>2730.078</v>
      </c>
      <c r="N15" s="3">
        <v>2826.384</v>
      </c>
      <c r="O15" s="3">
        <v>2821.3530000000001</v>
      </c>
      <c r="P15" s="3">
        <v>2994.8589999999999</v>
      </c>
      <c r="Q15" s="3">
        <v>2767.5329999999999</v>
      </c>
      <c r="R15" s="3">
        <v>2608.799</v>
      </c>
      <c r="S15" s="3">
        <v>2888.6190000000001</v>
      </c>
      <c r="T15" s="3">
        <v>3122.518</v>
      </c>
      <c r="U15" s="3">
        <v>3358.357</v>
      </c>
      <c r="V15" s="3">
        <v>3666.7190000000001</v>
      </c>
      <c r="W15" s="3">
        <v>3717.0419999999999</v>
      </c>
      <c r="X15" s="3">
        <v>3858.73511216</v>
      </c>
      <c r="Y15" s="3">
        <v>4015.8617373799998</v>
      </c>
      <c r="Z15" s="3">
        <v>4340.3034098600001</v>
      </c>
    </row>
    <row r="16" spans="1:26" ht="13.5" x14ac:dyDescent="0.4">
      <c r="A16" s="1" t="s">
        <v>16</v>
      </c>
      <c r="B16" s="2" t="s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6919.067</v>
      </c>
      <c r="P16" s="3">
        <v>7365.0929999999998</v>
      </c>
      <c r="Q16" s="3">
        <v>8199.0889999999999</v>
      </c>
      <c r="R16" s="3">
        <v>9251.3119999999999</v>
      </c>
      <c r="S16" s="3">
        <v>10062.989</v>
      </c>
      <c r="T16" s="3">
        <v>10716.772000000001</v>
      </c>
      <c r="U16" s="3">
        <v>11195.207</v>
      </c>
      <c r="V16" s="3">
        <v>12273.814</v>
      </c>
      <c r="W16" s="3">
        <v>13938.62644</v>
      </c>
      <c r="X16" s="3">
        <v>13045.3082659632</v>
      </c>
      <c r="Y16" s="3">
        <v>15712.108</v>
      </c>
      <c r="Z16" s="3">
        <v>17049.825811176299</v>
      </c>
    </row>
    <row r="17" spans="1:26" ht="13.5" x14ac:dyDescent="0.4">
      <c r="A17" s="1" t="s">
        <v>17</v>
      </c>
      <c r="B17" s="2" t="s">
        <v>1</v>
      </c>
      <c r="C17" s="3"/>
      <c r="D17" s="3"/>
      <c r="E17" s="3"/>
      <c r="F17" s="3"/>
      <c r="G17" s="3"/>
      <c r="H17" s="3">
        <v>134144.15275390001</v>
      </c>
      <c r="I17" s="3">
        <v>163089.58991586001</v>
      </c>
      <c r="J17" s="3">
        <v>198837.01459168</v>
      </c>
      <c r="K17" s="3">
        <v>261911.26237298999</v>
      </c>
      <c r="L17" s="3">
        <v>306639.6571056</v>
      </c>
      <c r="M17" s="3">
        <v>336084.11834048998</v>
      </c>
      <c r="N17" s="3">
        <v>384236.49886842002</v>
      </c>
      <c r="O17" s="3">
        <v>435115.24836150999</v>
      </c>
      <c r="P17" s="3">
        <v>491614.66240938002</v>
      </c>
      <c r="Q17" s="3">
        <v>795811.23290217004</v>
      </c>
      <c r="R17" s="3">
        <v>814389.03675803996</v>
      </c>
      <c r="S17" s="3">
        <v>846382.491371201</v>
      </c>
      <c r="T17" s="3">
        <v>890611.52800528996</v>
      </c>
      <c r="U17" s="3">
        <v>956541.199790571</v>
      </c>
      <c r="V17" s="3">
        <v>1014772.41626995</v>
      </c>
      <c r="W17" s="3">
        <v>1117208.0583456999</v>
      </c>
      <c r="X17" s="3">
        <v>1228761.00410972</v>
      </c>
      <c r="Y17" s="3">
        <v>1304016.4523916801</v>
      </c>
      <c r="Z17" s="3">
        <v>1429126.2832098801</v>
      </c>
    </row>
    <row r="18" spans="1:26" ht="13.5" x14ac:dyDescent="0.4">
      <c r="A18" s="1" t="s">
        <v>18</v>
      </c>
      <c r="B18" s="2" t="s">
        <v>1</v>
      </c>
      <c r="C18" s="3"/>
      <c r="D18" s="3"/>
      <c r="E18" s="3"/>
      <c r="F18" s="3"/>
      <c r="G18" s="3"/>
      <c r="H18" s="3"/>
      <c r="I18" s="3"/>
      <c r="J18" s="3"/>
      <c r="K18" s="3"/>
      <c r="L18" s="3">
        <v>1516.4766747900001</v>
      </c>
      <c r="M18" s="3">
        <v>1695.4031476780001</v>
      </c>
      <c r="N18" s="3">
        <v>1773.8433001840001</v>
      </c>
      <c r="O18" s="3">
        <v>1454.4164761239999</v>
      </c>
      <c r="P18" s="3">
        <v>1985.8072726120799</v>
      </c>
      <c r="Q18" s="3">
        <v>2027.8542223492</v>
      </c>
      <c r="R18" s="3">
        <v>2009.73991339945</v>
      </c>
      <c r="S18" s="3">
        <v>2067.34528518255</v>
      </c>
      <c r="T18" s="3">
        <v>1864.88385950767</v>
      </c>
      <c r="U18" s="3">
        <v>2256.1353605136801</v>
      </c>
      <c r="V18" s="3">
        <v>2295.34562107688</v>
      </c>
      <c r="W18" s="3">
        <v>2437.94055160471</v>
      </c>
      <c r="X18" s="3">
        <v>2176.9718521977802</v>
      </c>
      <c r="Y18" s="3">
        <v>2207.8484900033</v>
      </c>
      <c r="Z18" s="3"/>
    </row>
    <row r="19" spans="1:26" ht="13.5" x14ac:dyDescent="0.4">
      <c r="A19" s="1" t="s">
        <v>19</v>
      </c>
      <c r="B19" s="2" t="s">
        <v>1</v>
      </c>
      <c r="C19" s="3"/>
      <c r="D19" s="3"/>
      <c r="E19" s="3"/>
      <c r="F19" s="3"/>
      <c r="G19" s="3"/>
      <c r="H19" s="3"/>
      <c r="I19" s="3"/>
      <c r="J19" s="3"/>
      <c r="K19" s="3">
        <v>7930.1459999999997</v>
      </c>
      <c r="L19" s="3">
        <v>9327.8809999999994</v>
      </c>
      <c r="M19" s="3">
        <v>8850.81</v>
      </c>
      <c r="N19" s="3">
        <v>9215.5840000000007</v>
      </c>
      <c r="O19" s="3">
        <v>9145.7240000000002</v>
      </c>
      <c r="P19" s="3">
        <v>9389.67</v>
      </c>
      <c r="Q19" s="3">
        <v>10819.65</v>
      </c>
      <c r="R19" s="3">
        <v>10958.777</v>
      </c>
      <c r="S19" s="3">
        <v>11090.111999999999</v>
      </c>
      <c r="T19" s="3">
        <v>11504.736000000001</v>
      </c>
      <c r="U19" s="3">
        <v>11646.661</v>
      </c>
      <c r="V19" s="3">
        <v>13256.076999999999</v>
      </c>
      <c r="W19" s="3">
        <v>14677.03</v>
      </c>
      <c r="X19" s="3">
        <v>15406.155000000001</v>
      </c>
      <c r="Y19" s="3">
        <v>15704.88</v>
      </c>
      <c r="Z19" s="3">
        <v>18284.612000000001</v>
      </c>
    </row>
    <row r="20" spans="1:26" ht="13.5" x14ac:dyDescent="0.4">
      <c r="A20" s="1" t="s">
        <v>20</v>
      </c>
      <c r="B20" s="2" t="s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110154.7</v>
      </c>
      <c r="N20" s="3">
        <v>137251.9</v>
      </c>
      <c r="O20" s="3">
        <v>162275</v>
      </c>
      <c r="P20" s="3">
        <v>197420</v>
      </c>
      <c r="Q20" s="3">
        <v>203966.3</v>
      </c>
      <c r="R20" s="3">
        <v>205387.4</v>
      </c>
      <c r="S20" s="3">
        <v>230423</v>
      </c>
      <c r="T20" s="3">
        <v>247118.7</v>
      </c>
      <c r="U20" s="3"/>
      <c r="V20" s="3"/>
      <c r="W20" s="3"/>
      <c r="X20" s="3"/>
      <c r="Y20" s="3"/>
      <c r="Z20" s="3"/>
    </row>
    <row r="21" spans="1:26" ht="13.5" x14ac:dyDescent="0.4">
      <c r="A21" s="1" t="s">
        <v>21</v>
      </c>
      <c r="B21" s="2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4886039.3904854897</v>
      </c>
      <c r="N21" s="3">
        <v>5452456.5020000003</v>
      </c>
      <c r="O21" s="3">
        <v>6901652.3045498598</v>
      </c>
      <c r="P21" s="3">
        <v>9295333.1543425806</v>
      </c>
      <c r="Q21" s="3">
        <v>10919235.374996001</v>
      </c>
      <c r="R21" s="3">
        <v>13900620.243696099</v>
      </c>
      <c r="S21" s="3">
        <v>16359934.083257699</v>
      </c>
      <c r="T21" s="3">
        <v>19999964.205439799</v>
      </c>
      <c r="U21" s="3">
        <v>24975566.1352548</v>
      </c>
      <c r="V21" s="3">
        <v>31022597.5995401</v>
      </c>
      <c r="W21" s="3">
        <v>37951382.412483998</v>
      </c>
      <c r="X21" s="3">
        <v>46275935.529159203</v>
      </c>
      <c r="Y21" s="3">
        <v>52988293.512010098</v>
      </c>
      <c r="Z21" s="3">
        <v>57791309.504370697</v>
      </c>
    </row>
    <row r="22" spans="1:26" ht="13.5" x14ac:dyDescent="0.4">
      <c r="A22" s="1" t="s">
        <v>22</v>
      </c>
      <c r="B22" s="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126024</v>
      </c>
      <c r="N22" s="3">
        <v>99383</v>
      </c>
      <c r="O22" s="3">
        <v>95743</v>
      </c>
      <c r="P22" s="3">
        <v>164306</v>
      </c>
      <c r="Q22" s="3">
        <v>242128</v>
      </c>
      <c r="R22" s="3">
        <v>264576</v>
      </c>
      <c r="S22" s="3">
        <v>252426</v>
      </c>
      <c r="T22" s="3">
        <v>267531</v>
      </c>
      <c r="U22" s="3">
        <v>318488</v>
      </c>
      <c r="V22" s="3">
        <v>353958</v>
      </c>
      <c r="W22" s="3">
        <v>478224</v>
      </c>
      <c r="X22" s="3">
        <v>554757</v>
      </c>
      <c r="Y22" s="3">
        <v>678387</v>
      </c>
      <c r="Z22" s="3">
        <v>763706</v>
      </c>
    </row>
    <row r="23" spans="1:26" ht="13.5" x14ac:dyDescent="0.4">
      <c r="A23" s="1" t="s">
        <v>23</v>
      </c>
      <c r="B23" s="2" t="s">
        <v>1</v>
      </c>
      <c r="C23" s="3"/>
      <c r="D23" s="3"/>
      <c r="E23" s="3"/>
      <c r="F23" s="3"/>
      <c r="G23" s="3"/>
      <c r="H23" s="3">
        <v>123821.605</v>
      </c>
      <c r="I23" s="3">
        <v>136986.967</v>
      </c>
      <c r="J23" s="3">
        <v>145193.12700000001</v>
      </c>
      <c r="K23" s="3">
        <v>150137.55809999999</v>
      </c>
      <c r="L23" s="3">
        <v>162680.77578</v>
      </c>
      <c r="M23" s="3">
        <v>171447.353</v>
      </c>
      <c r="N23" s="3">
        <v>190025.614</v>
      </c>
      <c r="O23" s="3">
        <v>205238.408</v>
      </c>
      <c r="P23" s="3">
        <v>203929.872</v>
      </c>
      <c r="Q23" s="3">
        <v>223605.269</v>
      </c>
      <c r="R23" s="3">
        <v>249724.682</v>
      </c>
      <c r="S23" s="3">
        <v>276036.68300000002</v>
      </c>
      <c r="T23" s="3">
        <v>291927.62400000001</v>
      </c>
      <c r="U23" s="3">
        <v>313686.86900000001</v>
      </c>
      <c r="V23" s="3">
        <v>334535.04300000001</v>
      </c>
      <c r="W23" s="3">
        <v>366887.66700000002</v>
      </c>
      <c r="X23" s="3">
        <v>393171.45500000002</v>
      </c>
      <c r="Y23" s="3">
        <v>445226.54399999999</v>
      </c>
      <c r="Z23" s="3">
        <v>457189.74</v>
      </c>
    </row>
    <row r="24" spans="1:26" ht="13.5" x14ac:dyDescent="0.4">
      <c r="A24" s="1" t="s">
        <v>24</v>
      </c>
      <c r="B24" s="2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16062</v>
      </c>
      <c r="N24" s="3">
        <v>25491</v>
      </c>
      <c r="O24" s="3">
        <v>29121</v>
      </c>
      <c r="P24" s="3">
        <v>34200</v>
      </c>
      <c r="Q24" s="3">
        <v>37811</v>
      </c>
      <c r="R24" s="3">
        <v>37580</v>
      </c>
      <c r="S24" s="3">
        <v>35945</v>
      </c>
      <c r="T24" s="3">
        <v>42218</v>
      </c>
      <c r="U24" s="3">
        <v>42023</v>
      </c>
      <c r="V24" s="3">
        <v>48167</v>
      </c>
      <c r="W24" s="3">
        <v>45674</v>
      </c>
      <c r="X24" s="3">
        <v>49943</v>
      </c>
      <c r="Y24" s="3">
        <v>57938</v>
      </c>
      <c r="Z24" s="3">
        <v>49200</v>
      </c>
    </row>
    <row r="25" spans="1:26" ht="13.5" x14ac:dyDescent="0.4">
      <c r="A25" s="1" t="s">
        <v>25</v>
      </c>
      <c r="B25" s="2" t="s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29200</v>
      </c>
      <c r="N25" s="3">
        <v>60948</v>
      </c>
      <c r="O25" s="3">
        <v>69665</v>
      </c>
      <c r="P25" s="3">
        <v>87973</v>
      </c>
      <c r="Q25" s="3">
        <v>74938</v>
      </c>
      <c r="R25" s="3">
        <v>88422</v>
      </c>
      <c r="S25" s="3">
        <v>101550</v>
      </c>
      <c r="T25" s="3">
        <v>110102</v>
      </c>
      <c r="U25" s="3">
        <v>93309</v>
      </c>
      <c r="V25" s="3">
        <v>40084</v>
      </c>
      <c r="W25" s="3">
        <v>21568</v>
      </c>
      <c r="X25" s="3">
        <v>82832</v>
      </c>
      <c r="Y25" s="3">
        <v>72661</v>
      </c>
      <c r="Z25" s="3">
        <v>-17899</v>
      </c>
    </row>
    <row r="26" spans="1:26" ht="13.5" x14ac:dyDescent="0.4">
      <c r="A26" s="1" t="s">
        <v>26</v>
      </c>
      <c r="B26" s="2" t="s">
        <v>1</v>
      </c>
      <c r="C26" s="3"/>
      <c r="D26" s="3">
        <v>3825754</v>
      </c>
      <c r="E26" s="3">
        <v>4490676</v>
      </c>
      <c r="F26" s="3">
        <v>4632166</v>
      </c>
      <c r="G26" s="3">
        <v>5106146</v>
      </c>
      <c r="H26" s="3">
        <v>5658624</v>
      </c>
      <c r="I26" s="3">
        <v>6495090</v>
      </c>
      <c r="J26" s="3">
        <v>7731562</v>
      </c>
      <c r="K26" s="3">
        <v>9715767.3489890005</v>
      </c>
      <c r="L26" s="3">
        <v>10556336.354056001</v>
      </c>
      <c r="M26" s="3">
        <v>11848047.406491</v>
      </c>
      <c r="N26" s="3">
        <v>13505700.133219</v>
      </c>
      <c r="O26" s="3">
        <v>14795222.343356</v>
      </c>
      <c r="P26" s="3">
        <v>16840714.445946999</v>
      </c>
      <c r="Q26" s="3">
        <v>18769177.459185001</v>
      </c>
      <c r="R26" s="3">
        <v>20034290.596491002</v>
      </c>
      <c r="S26" s="3">
        <v>22163548.566592</v>
      </c>
      <c r="T26" s="3">
        <v>22917759.809501</v>
      </c>
      <c r="U26" s="3">
        <v>25223956.435236</v>
      </c>
      <c r="V26" s="3">
        <v>26681215.951187</v>
      </c>
      <c r="W26" s="3">
        <v>29374017.669709299</v>
      </c>
      <c r="X26" s="3">
        <v>33553814.284644</v>
      </c>
      <c r="Y26" s="3">
        <v>38137108.838823304</v>
      </c>
      <c r="Z26" s="3">
        <v>41526971.195647702</v>
      </c>
    </row>
    <row r="27" spans="1:26" ht="13.5" x14ac:dyDescent="0.4">
      <c r="A27" s="1" t="s">
        <v>27</v>
      </c>
      <c r="B27" s="2" t="s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19214.14922616</v>
      </c>
      <c r="N27" s="3">
        <v>20787.463656</v>
      </c>
      <c r="O27" s="3">
        <v>25611.49502559</v>
      </c>
      <c r="P27" s="3">
        <v>30507.68639391</v>
      </c>
      <c r="Q27" s="3">
        <v>36968.057650429997</v>
      </c>
      <c r="R27" s="3">
        <v>50311.839310000003</v>
      </c>
      <c r="S27" s="3">
        <v>59065.360860000001</v>
      </c>
      <c r="T27" s="3">
        <v>68464.941529999996</v>
      </c>
      <c r="U27" s="3">
        <v>78029.039170000004</v>
      </c>
      <c r="V27" s="3">
        <v>84901.765469999998</v>
      </c>
      <c r="W27" s="3">
        <v>94628.664210000003</v>
      </c>
      <c r="X27" s="3">
        <v>104659.18655</v>
      </c>
      <c r="Y27" s="3">
        <v>124981.53757</v>
      </c>
      <c r="Z27" s="3">
        <v>107455.05104000001</v>
      </c>
    </row>
    <row r="28" spans="1:26" ht="13.5" x14ac:dyDescent="0.4">
      <c r="A28" s="1" t="s">
        <v>28</v>
      </c>
      <c r="B28" s="2" t="s">
        <v>1</v>
      </c>
      <c r="C28" s="3"/>
      <c r="D28" s="3"/>
      <c r="E28" s="3"/>
      <c r="F28" s="3"/>
      <c r="G28" s="3"/>
      <c r="H28" s="3">
        <v>17901191.028450001</v>
      </c>
      <c r="I28" s="3">
        <v>20604880.715369999</v>
      </c>
      <c r="J28" s="3">
        <v>25690658.62799</v>
      </c>
      <c r="K28" s="3">
        <v>28797223.92551</v>
      </c>
      <c r="L28" s="3">
        <v>33779117.639880002</v>
      </c>
      <c r="M28" s="3">
        <v>41460452.006650001</v>
      </c>
      <c r="N28" s="3">
        <v>46963762.359679997</v>
      </c>
      <c r="O28" s="3">
        <v>56986260.800300002</v>
      </c>
      <c r="P28" s="3">
        <v>60128039.82581</v>
      </c>
      <c r="Q28" s="3">
        <v>68940663.055790007</v>
      </c>
      <c r="R28" s="3">
        <v>77659799.25959</v>
      </c>
      <c r="S28" s="3">
        <v>84849655.299070001</v>
      </c>
      <c r="T28" s="3">
        <v>93261939.697640002</v>
      </c>
      <c r="U28" s="3">
        <v>92025104.574619994</v>
      </c>
      <c r="V28" s="3">
        <v>95368193.800280005</v>
      </c>
      <c r="W28" s="3">
        <v>104557455.31017201</v>
      </c>
      <c r="X28" s="3">
        <v>134246813.10214001</v>
      </c>
      <c r="Y28" s="3">
        <v>135016534.04851699</v>
      </c>
      <c r="Z28" s="3">
        <v>132238400.051873</v>
      </c>
    </row>
    <row r="29" spans="1:26" ht="13.5" x14ac:dyDescent="0.4">
      <c r="A29" s="1" t="s">
        <v>29</v>
      </c>
      <c r="B29" s="2" t="s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13033.4137474205</v>
      </c>
      <c r="N29" s="3">
        <v>14301.844646756501</v>
      </c>
      <c r="O29" s="3">
        <v>10929.845406935599</v>
      </c>
      <c r="P29" s="3">
        <v>11807.9830554276</v>
      </c>
      <c r="Q29" s="3">
        <v>13094.0449165103</v>
      </c>
      <c r="R29" s="3">
        <v>14156.586551688501</v>
      </c>
      <c r="S29" s="3">
        <v>26118.879249661601</v>
      </c>
      <c r="T29" s="3">
        <v>4458.0954941099999</v>
      </c>
      <c r="U29" s="3">
        <v>13417.7957478276</v>
      </c>
      <c r="V29" s="3">
        <v>11909.980936379599</v>
      </c>
      <c r="W29" s="3">
        <v>7701.2162432749601</v>
      </c>
      <c r="X29" s="3">
        <v>6257.21307172451</v>
      </c>
      <c r="Y29" s="3">
        <v>9590.2865858429996</v>
      </c>
      <c r="Z29" s="3"/>
    </row>
    <row r="30" spans="1:26" ht="13.5" x14ac:dyDescent="0.4">
      <c r="A30" s="1" t="s">
        <v>30</v>
      </c>
      <c r="B30" s="2" t="s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v>886946.72084436601</v>
      </c>
      <c r="V30" s="3">
        <v>1152930.73509369</v>
      </c>
      <c r="W30" s="3">
        <v>1562601.54287356</v>
      </c>
      <c r="X30" s="3">
        <v>1787164.1610993501</v>
      </c>
      <c r="Y30" s="3">
        <v>2145959.61834693</v>
      </c>
      <c r="Z30" s="3">
        <v>3258464.1072144601</v>
      </c>
    </row>
    <row r="31" spans="1:26" ht="13.5" x14ac:dyDescent="0.4">
      <c r="A31" s="1" t="s">
        <v>31</v>
      </c>
      <c r="B31" s="2" t="s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55502</v>
      </c>
      <c r="N31" s="3">
        <v>65476</v>
      </c>
      <c r="O31" s="3">
        <v>88600</v>
      </c>
      <c r="P31" s="3">
        <v>120977</v>
      </c>
      <c r="Q31" s="3">
        <v>157164</v>
      </c>
      <c r="R31" s="3">
        <v>223192</v>
      </c>
      <c r="S31" s="3">
        <v>254059</v>
      </c>
      <c r="T31" s="3">
        <v>264897</v>
      </c>
      <c r="U31" s="3">
        <v>253137</v>
      </c>
      <c r="V31" s="3">
        <v>288874</v>
      </c>
      <c r="W31" s="3">
        <v>228988</v>
      </c>
      <c r="X31" s="3">
        <v>294257</v>
      </c>
      <c r="Y31" s="3">
        <v>340891</v>
      </c>
      <c r="Z31" s="3">
        <v>334482</v>
      </c>
    </row>
    <row r="32" spans="1:26" ht="13.5" x14ac:dyDescent="0.4">
      <c r="A32" s="1" t="s">
        <v>32</v>
      </c>
      <c r="B32" s="2" t="s">
        <v>1</v>
      </c>
      <c r="C32" s="3"/>
      <c r="D32" s="3"/>
      <c r="E32" s="3"/>
      <c r="F32" s="3"/>
      <c r="G32" s="3"/>
      <c r="H32" s="3"/>
      <c r="I32" s="3"/>
      <c r="J32" s="3"/>
      <c r="K32" s="3">
        <v>1438811.59874097</v>
      </c>
      <c r="L32" s="3">
        <v>1673771.29649688</v>
      </c>
      <c r="M32" s="3">
        <v>1835925.1851981101</v>
      </c>
      <c r="N32" s="3">
        <v>2036219.4494350799</v>
      </c>
      <c r="O32" s="3">
        <v>2279011.6990154302</v>
      </c>
      <c r="P32" s="3">
        <v>2544431.5571302101</v>
      </c>
      <c r="Q32" s="3">
        <v>2991475.8497762401</v>
      </c>
      <c r="R32" s="3">
        <v>3266745.71463389</v>
      </c>
      <c r="S32" s="3">
        <v>3636690.4563116301</v>
      </c>
      <c r="T32" s="3">
        <v>3889423.0310913501</v>
      </c>
      <c r="U32" s="3">
        <v>4095879.0777969798</v>
      </c>
      <c r="V32" s="3">
        <v>4284284.6262928396</v>
      </c>
      <c r="W32" s="3">
        <v>4410281.4624521304</v>
      </c>
      <c r="X32" s="3">
        <v>4576471.2228471301</v>
      </c>
      <c r="Y32" s="3">
        <v>5201794.7891978901</v>
      </c>
      <c r="Z32" s="3">
        <v>5533505.55114708</v>
      </c>
    </row>
    <row r="33" spans="1:26" ht="24.75" x14ac:dyDescent="0.4">
      <c r="A33" s="1" t="s">
        <v>33</v>
      </c>
      <c r="B33" s="2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1457710</v>
      </c>
      <c r="V33" s="3">
        <v>1528628</v>
      </c>
      <c r="W33" s="3">
        <v>1663118</v>
      </c>
      <c r="X33" s="3">
        <v>1842111</v>
      </c>
      <c r="Y33" s="3">
        <v>2007312</v>
      </c>
      <c r="Z33" s="3"/>
    </row>
    <row r="34" spans="1:26" ht="13.5" x14ac:dyDescent="0.4">
      <c r="A34" s="1" t="s">
        <v>34</v>
      </c>
      <c r="B34" s="2" t="s">
        <v>1</v>
      </c>
      <c r="C34" s="3"/>
      <c r="D34" s="3"/>
      <c r="E34" s="3"/>
      <c r="F34" s="3"/>
      <c r="G34" s="3"/>
      <c r="H34" s="3">
        <v>166607.59099999999</v>
      </c>
      <c r="I34" s="3"/>
      <c r="J34" s="3">
        <v>209232.88</v>
      </c>
      <c r="K34" s="3">
        <v>226271.46</v>
      </c>
      <c r="L34" s="3">
        <v>269104.69</v>
      </c>
      <c r="M34" s="3">
        <v>290262.52</v>
      </c>
      <c r="N34" s="3">
        <v>303519.59000000003</v>
      </c>
      <c r="O34" s="3">
        <v>317030.98</v>
      </c>
      <c r="P34" s="3">
        <v>361759.90299999999</v>
      </c>
      <c r="Q34" s="3">
        <v>379355.73800000001</v>
      </c>
      <c r="R34" s="3">
        <v>403216.41869999998</v>
      </c>
      <c r="S34" s="3">
        <v>427182.7501</v>
      </c>
      <c r="T34" s="3">
        <v>449535.98639999999</v>
      </c>
      <c r="U34" s="3">
        <v>468894.32160000002</v>
      </c>
      <c r="V34" s="3">
        <v>509622.1323</v>
      </c>
      <c r="W34" s="3">
        <v>602151.37560000003</v>
      </c>
      <c r="X34" s="3">
        <v>595797.12950000004</v>
      </c>
      <c r="Y34" s="3">
        <v>579240.9227</v>
      </c>
      <c r="Z34" s="3">
        <v>626990.38390000002</v>
      </c>
    </row>
    <row r="35" spans="1:26" ht="13.5" x14ac:dyDescent="0.4">
      <c r="A35" s="1" t="s">
        <v>35</v>
      </c>
      <c r="B35" s="2" t="s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389488</v>
      </c>
      <c r="N35" s="3">
        <v>405814.55599999998</v>
      </c>
      <c r="O35" s="3">
        <v>330689.09000000003</v>
      </c>
      <c r="P35" s="3">
        <v>410435.47</v>
      </c>
      <c r="Q35" s="3">
        <v>403154.34</v>
      </c>
      <c r="R35" s="3">
        <v>396210.5661</v>
      </c>
      <c r="S35" s="3">
        <v>424179.75</v>
      </c>
      <c r="T35" s="3">
        <v>403619.76326378301</v>
      </c>
      <c r="U35" s="3">
        <v>402248.11563000001</v>
      </c>
      <c r="V35" s="3">
        <v>431532.56050999998</v>
      </c>
      <c r="W35" s="3">
        <v>451540.31039995799</v>
      </c>
      <c r="X35" s="3">
        <v>473776.34321082599</v>
      </c>
      <c r="Y35" s="3">
        <v>466613.12514583301</v>
      </c>
      <c r="Z35" s="3">
        <v>486953.44583993498</v>
      </c>
    </row>
    <row r="36" spans="1:26" ht="13.5" x14ac:dyDescent="0.4">
      <c r="A36" s="1" t="s">
        <v>36</v>
      </c>
      <c r="B36" s="2" t="s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9253.09</v>
      </c>
      <c r="P36" s="3">
        <v>10930.279</v>
      </c>
      <c r="Q36" s="3">
        <v>12666.842000000001</v>
      </c>
      <c r="R36" s="3">
        <v>17905.7</v>
      </c>
      <c r="S36" s="3">
        <v>20610.14</v>
      </c>
      <c r="T36" s="3">
        <v>23637.65</v>
      </c>
      <c r="U36" s="3">
        <v>26596.55</v>
      </c>
      <c r="V36" s="3">
        <v>32302.81</v>
      </c>
      <c r="W36" s="3">
        <v>36591.360005000002</v>
      </c>
      <c r="X36" s="3">
        <v>35505.320077999997</v>
      </c>
      <c r="Y36" s="3">
        <v>50923.474296418302</v>
      </c>
      <c r="Z36" s="3">
        <v>47419.414571351001</v>
      </c>
    </row>
    <row r="37" spans="1:26" ht="13.5" x14ac:dyDescent="0.4">
      <c r="A37" s="1" t="s">
        <v>37</v>
      </c>
      <c r="B37" s="2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187312</v>
      </c>
      <c r="U37" s="3">
        <v>208944.3</v>
      </c>
      <c r="V37" s="3">
        <v>233276.13</v>
      </c>
      <c r="W37" s="3">
        <v>262836.03000000003</v>
      </c>
      <c r="X37" s="3">
        <v>284295.49</v>
      </c>
      <c r="Y37" s="3">
        <v>329051.49</v>
      </c>
      <c r="Z37" s="3">
        <v>376746.28</v>
      </c>
    </row>
    <row r="38" spans="1:26" ht="13.5" x14ac:dyDescent="0.4">
      <c r="A38" s="1" t="s">
        <v>38</v>
      </c>
      <c r="B38" s="2" t="s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104803</v>
      </c>
      <c r="N38" s="3">
        <v>133814</v>
      </c>
      <c r="O38" s="3">
        <v>154269</v>
      </c>
      <c r="P38" s="3">
        <v>175740</v>
      </c>
      <c r="Q38" s="3">
        <v>206468</v>
      </c>
      <c r="R38" s="3">
        <v>220639</v>
      </c>
      <c r="S38" s="3">
        <v>229358</v>
      </c>
      <c r="T38" s="3">
        <v>229607</v>
      </c>
      <c r="U38" s="3">
        <v>227086</v>
      </c>
      <c r="V38" s="3">
        <v>-19883</v>
      </c>
      <c r="W38" s="3">
        <v>-11137</v>
      </c>
      <c r="X38" s="3">
        <v>-41238</v>
      </c>
      <c r="Y38" s="3">
        <v>3792</v>
      </c>
      <c r="Z38" s="3">
        <v>-124702</v>
      </c>
    </row>
    <row r="39" spans="1:26" ht="13.5" x14ac:dyDescent="0.4">
      <c r="A39" s="1" t="s">
        <v>39</v>
      </c>
      <c r="B39" s="2" t="s">
        <v>1</v>
      </c>
      <c r="C39" s="3"/>
      <c r="D39" s="3"/>
      <c r="E39" s="3"/>
      <c r="F39" s="3"/>
      <c r="G39" s="3"/>
      <c r="H39" s="3"/>
      <c r="I39" s="3"/>
      <c r="J39" s="3"/>
      <c r="K39" s="3"/>
      <c r="L39" s="3">
        <v>1092.2149999999999</v>
      </c>
      <c r="M39" s="3">
        <v>1328.6880000000001</v>
      </c>
      <c r="N39" s="3">
        <v>1508.3227481839999</v>
      </c>
      <c r="O39" s="3">
        <v>1622.9396053999999</v>
      </c>
      <c r="P39" s="3">
        <v>1784.3389999999999</v>
      </c>
      <c r="Q39" s="3">
        <v>1994.297</v>
      </c>
      <c r="R39" s="3">
        <v>2245.6060000000002</v>
      </c>
      <c r="S39" s="3">
        <v>2657.7564112728201</v>
      </c>
      <c r="T39" s="3">
        <v>2957.90975172246</v>
      </c>
      <c r="U39" s="3">
        <v>3189.9589999999998</v>
      </c>
      <c r="V39" s="3">
        <v>1376.38</v>
      </c>
      <c r="W39" s="3">
        <v>3413.9848191241799</v>
      </c>
      <c r="X39" s="3">
        <v>3743.24521392925</v>
      </c>
      <c r="Y39" s="3">
        <v>3957.3134855859998</v>
      </c>
      <c r="Z39" s="3">
        <v>4247.2618946315297</v>
      </c>
    </row>
    <row r="40" spans="1:26" ht="24.75" x14ac:dyDescent="0.4">
      <c r="A40" s="1" t="s">
        <v>40</v>
      </c>
      <c r="B40" s="2" t="s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74199.801020259998</v>
      </c>
      <c r="U40" s="3">
        <v>87044.084380279994</v>
      </c>
      <c r="V40" s="3">
        <v>101272.01945065</v>
      </c>
      <c r="W40" s="3">
        <v>113062.139412857</v>
      </c>
      <c r="X40" s="3">
        <v>137893.525347221</v>
      </c>
      <c r="Y40" s="3"/>
      <c r="Z40" s="3"/>
    </row>
    <row r="41" spans="1:26" ht="13.5" x14ac:dyDescent="0.4">
      <c r="A41" s="1" t="s">
        <v>41</v>
      </c>
      <c r="B41" s="2" t="s">
        <v>1</v>
      </c>
      <c r="C41" s="3">
        <v>143.977</v>
      </c>
      <c r="D41" s="3">
        <v>175.84205901199999</v>
      </c>
      <c r="E41" s="3">
        <v>174.1524294116</v>
      </c>
      <c r="F41" s="3">
        <v>221.92030333558799</v>
      </c>
      <c r="G41" s="3">
        <v>235.584236821937</v>
      </c>
      <c r="H41" s="3">
        <v>279.03042938046298</v>
      </c>
      <c r="I41" s="3">
        <v>329.55134799715898</v>
      </c>
      <c r="J41" s="3">
        <v>373.007426483004</v>
      </c>
      <c r="K41" s="3">
        <v>477.32659793874501</v>
      </c>
      <c r="L41" s="3">
        <v>543.54652462607203</v>
      </c>
      <c r="M41" s="3">
        <v>613.15202556043403</v>
      </c>
      <c r="N41" s="3">
        <v>547.88176635217496</v>
      </c>
      <c r="O41" s="3">
        <v>566.94369586130802</v>
      </c>
      <c r="P41" s="3">
        <v>631.87515129459496</v>
      </c>
      <c r="Q41" s="3">
        <v>764.83102257635596</v>
      </c>
      <c r="R41" s="3">
        <v>878.37270552442999</v>
      </c>
      <c r="S41" s="3">
        <v>995.10152244237599</v>
      </c>
      <c r="T41" s="3">
        <v>1090.41413478391</v>
      </c>
      <c r="U41" s="3">
        <v>1259.0324460232</v>
      </c>
      <c r="V41" s="3">
        <v>1428.40964727339</v>
      </c>
      <c r="W41" s="3">
        <v>1480.60759900536</v>
      </c>
      <c r="X41" s="3">
        <v>1592.74130590666</v>
      </c>
      <c r="Y41" s="3"/>
      <c r="Z41" s="3"/>
    </row>
    <row r="42" spans="1:26" ht="13.5" x14ac:dyDescent="0.4">
      <c r="A42" s="1" t="s">
        <v>42</v>
      </c>
      <c r="B42" s="2" t="s">
        <v>1</v>
      </c>
      <c r="C42" s="3"/>
      <c r="D42" s="3"/>
      <c r="E42" s="3"/>
      <c r="F42" s="3"/>
      <c r="G42" s="3"/>
      <c r="H42" s="3"/>
      <c r="I42" s="3"/>
      <c r="J42" s="3">
        <v>20843</v>
      </c>
      <c r="K42" s="3">
        <v>20682</v>
      </c>
      <c r="L42" s="3">
        <v>20948</v>
      </c>
      <c r="M42" s="3">
        <v>21611</v>
      </c>
      <c r="N42" s="3">
        <v>20966</v>
      </c>
      <c r="O42" s="3">
        <v>19648</v>
      </c>
      <c r="P42" s="3">
        <v>20503</v>
      </c>
      <c r="Q42" s="3">
        <v>21721</v>
      </c>
      <c r="R42" s="3">
        <v>26350</v>
      </c>
      <c r="S42" s="3">
        <v>26493</v>
      </c>
      <c r="T42" s="3">
        <v>16292</v>
      </c>
      <c r="U42" s="3">
        <v>14472.160294740001</v>
      </c>
      <c r="V42" s="3">
        <v>46009.621560034997</v>
      </c>
      <c r="W42" s="3">
        <v>47122.941309599999</v>
      </c>
      <c r="X42" s="3">
        <v>48639.863554044998</v>
      </c>
      <c r="Y42" s="3">
        <v>48437</v>
      </c>
      <c r="Z42" s="3">
        <v>48955</v>
      </c>
    </row>
    <row r="43" spans="1:26" ht="13.5" x14ac:dyDescent="0.4">
      <c r="A43" s="1" t="s">
        <v>43</v>
      </c>
      <c r="B43" s="2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169154</v>
      </c>
      <c r="N43" s="3">
        <v>148447</v>
      </c>
      <c r="O43" s="3">
        <v>165234</v>
      </c>
      <c r="P43" s="3">
        <v>184625</v>
      </c>
      <c r="Q43" s="3">
        <v>153860</v>
      </c>
      <c r="R43" s="3">
        <v>128126</v>
      </c>
      <c r="S43" s="3">
        <v>135515</v>
      </c>
      <c r="T43" s="3">
        <v>182169</v>
      </c>
      <c r="U43" s="3">
        <v>193969</v>
      </c>
      <c r="V43" s="3">
        <v>267917</v>
      </c>
      <c r="W43" s="3">
        <v>280042</v>
      </c>
      <c r="X43" s="3">
        <v>333304</v>
      </c>
      <c r="Y43" s="3">
        <v>365049</v>
      </c>
      <c r="Z43" s="3">
        <v>372804</v>
      </c>
    </row>
    <row r="44" spans="1:26" ht="13.5" x14ac:dyDescent="0.4">
      <c r="A44" s="1" t="s">
        <v>44</v>
      </c>
      <c r="B44" s="2" t="s">
        <v>1</v>
      </c>
      <c r="C44" s="3"/>
      <c r="D44" s="3"/>
      <c r="E44" s="3"/>
      <c r="F44" s="3"/>
      <c r="G44" s="3"/>
      <c r="H44" s="3">
        <v>865.78099999999995</v>
      </c>
      <c r="I44" s="3">
        <v>1043.9559999999999</v>
      </c>
      <c r="J44" s="3">
        <v>1146.0260000000001</v>
      </c>
      <c r="K44" s="3">
        <v>1339.8489999999999</v>
      </c>
      <c r="L44" s="3">
        <v>1468.828</v>
      </c>
      <c r="M44" s="3">
        <v>2456.4380000000001</v>
      </c>
      <c r="N44" s="3">
        <v>2505.9589999999998</v>
      </c>
      <c r="O44" s="3">
        <v>2857.0219999999999</v>
      </c>
      <c r="P44" s="3">
        <v>2890.6550000000002</v>
      </c>
      <c r="Q44" s="3">
        <v>3783.3649999999998</v>
      </c>
      <c r="R44" s="3">
        <v>4226.3959999999997</v>
      </c>
      <c r="S44" s="3">
        <v>4446.5990000000002</v>
      </c>
      <c r="T44" s="3">
        <v>4732.6869999999999</v>
      </c>
      <c r="U44" s="3">
        <v>5612.2359999999999</v>
      </c>
      <c r="V44" s="3">
        <v>5984.6469999999999</v>
      </c>
      <c r="W44" s="3">
        <v>7112.6149999999998</v>
      </c>
      <c r="X44" s="3">
        <v>7546.2640000000001</v>
      </c>
      <c r="Y44" s="3">
        <v>8565.9390000000003</v>
      </c>
      <c r="Z44" s="3"/>
    </row>
    <row r="45" spans="1:26" ht="13.5" x14ac:dyDescent="0.4">
      <c r="A45" s="1" t="s">
        <v>45</v>
      </c>
      <c r="B45" s="2" t="s">
        <v>1</v>
      </c>
      <c r="C45" s="3"/>
      <c r="D45" s="3">
        <v>246.951069695</v>
      </c>
      <c r="E45" s="3">
        <v>289.27327600000001</v>
      </c>
      <c r="F45" s="3">
        <v>329.94964700000003</v>
      </c>
      <c r="G45" s="3">
        <v>370.56537100000003</v>
      </c>
      <c r="H45" s="3">
        <v>536.84454500000004</v>
      </c>
      <c r="I45" s="3">
        <v>1020.777373</v>
      </c>
      <c r="J45" s="3">
        <v>1410.0501250627101</v>
      </c>
      <c r="K45" s="3">
        <v>1442.5544886099999</v>
      </c>
      <c r="L45" s="3">
        <v>1566.08818107</v>
      </c>
      <c r="M45" s="3">
        <v>1765.8637721600001</v>
      </c>
      <c r="N45" s="3">
        <v>2356.0490918599999</v>
      </c>
      <c r="O45" s="3">
        <v>2533.6282319126799</v>
      </c>
      <c r="P45" s="3">
        <v>2946.0418569246699</v>
      </c>
      <c r="Q45" s="3">
        <v>3561.8968102802201</v>
      </c>
      <c r="R45" s="3">
        <v>4288.9058960286502</v>
      </c>
      <c r="S45" s="3">
        <v>4412.1554674356603</v>
      </c>
      <c r="T45" s="3">
        <v>5480.0217971648799</v>
      </c>
      <c r="U45" s="3">
        <v>6381.5126342269996</v>
      </c>
      <c r="V45" s="3">
        <v>7873.2168831642903</v>
      </c>
      <c r="W45" s="3">
        <v>8319.9976697137899</v>
      </c>
      <c r="X45" s="3">
        <v>10159.601933853901</v>
      </c>
      <c r="Y45" s="3">
        <v>11356.716833553601</v>
      </c>
      <c r="Z45" s="3">
        <v>13967.405279499901</v>
      </c>
    </row>
    <row r="46" spans="1:26" ht="13.5" x14ac:dyDescent="0.4">
      <c r="A46" s="1" t="s">
        <v>46</v>
      </c>
      <c r="B46" s="2" t="s">
        <v>1</v>
      </c>
      <c r="C46" s="3"/>
      <c r="D46" s="3"/>
      <c r="E46" s="3"/>
      <c r="F46" s="3"/>
      <c r="G46" s="3"/>
      <c r="H46" s="3"/>
      <c r="I46" s="3"/>
      <c r="J46" s="3"/>
      <c r="K46" s="3">
        <v>1156.58929195622</v>
      </c>
      <c r="L46" s="3">
        <v>1788.42961972388</v>
      </c>
      <c r="M46" s="3">
        <v>2229.2406014947101</v>
      </c>
      <c r="N46" s="3">
        <v>2641.2554223964198</v>
      </c>
      <c r="O46" s="3">
        <v>3416.70149226069</v>
      </c>
      <c r="P46" s="3">
        <v>4528.2640433735796</v>
      </c>
      <c r="Q46" s="3">
        <v>6405.0208261665603</v>
      </c>
      <c r="R46" s="3">
        <v>8102.6143576699997</v>
      </c>
      <c r="S46" s="3">
        <v>9181.6313432299994</v>
      </c>
      <c r="T46" s="3">
        <v>9639.6506517599992</v>
      </c>
      <c r="U46" s="3">
        <v>13792.7080567423</v>
      </c>
      <c r="V46" s="3">
        <v>15204.13712997</v>
      </c>
      <c r="W46" s="3">
        <v>16175.4095635915</v>
      </c>
      <c r="X46" s="3">
        <v>17967.865298741701</v>
      </c>
      <c r="Y46" s="3">
        <v>19026.371788339999</v>
      </c>
      <c r="Z46" s="3">
        <v>18962.750473245102</v>
      </c>
    </row>
    <row r="47" spans="1:26" ht="13.5" x14ac:dyDescent="0.4">
      <c r="A47" s="1" t="s">
        <v>47</v>
      </c>
      <c r="B47" s="2" t="s">
        <v>1</v>
      </c>
      <c r="C47" s="3"/>
      <c r="D47" s="3"/>
      <c r="E47" s="3"/>
      <c r="F47" s="3"/>
      <c r="G47" s="3"/>
      <c r="H47" s="3"/>
      <c r="I47" s="3"/>
      <c r="J47" s="3"/>
      <c r="K47" s="3"/>
      <c r="L47" s="3">
        <v>13605.8353895246</v>
      </c>
      <c r="M47" s="3">
        <v>14488.8649422244</v>
      </c>
      <c r="N47" s="3">
        <v>16555.547842774198</v>
      </c>
      <c r="O47" s="3">
        <v>18721.424049362598</v>
      </c>
      <c r="P47" s="3">
        <v>21186.813098646999</v>
      </c>
      <c r="Q47" s="3">
        <v>22872.666617528299</v>
      </c>
      <c r="R47" s="3">
        <v>24812.481843040601</v>
      </c>
      <c r="S47" s="3">
        <v>26098.567142123498</v>
      </c>
      <c r="T47" s="3">
        <v>28909.220822687901</v>
      </c>
      <c r="U47" s="3">
        <v>31065.811269490201</v>
      </c>
      <c r="V47" s="3">
        <v>33721.291914506299</v>
      </c>
      <c r="W47" s="3">
        <v>38368.446317474998</v>
      </c>
      <c r="X47" s="3">
        <v>46192.564975475601</v>
      </c>
      <c r="Y47" s="3">
        <v>51367.1636733126</v>
      </c>
      <c r="Z47" s="3">
        <v>59268.147754683298</v>
      </c>
    </row>
    <row r="48" spans="1:26" ht="13.5" x14ac:dyDescent="0.4">
      <c r="A48" s="1" t="s">
        <v>48</v>
      </c>
      <c r="B48" s="2" t="s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1283822.71358256</v>
      </c>
      <c r="Q48" s="3">
        <v>1508365.9807372901</v>
      </c>
      <c r="R48" s="3">
        <v>1704735.5604681999</v>
      </c>
      <c r="S48" s="3">
        <v>2000659.709</v>
      </c>
      <c r="T48" s="3">
        <v>2324190.9075188199</v>
      </c>
      <c r="U48" s="3">
        <v>2063926.1868418001</v>
      </c>
      <c r="V48" s="3">
        <v>2821769.3650124501</v>
      </c>
      <c r="W48" s="3">
        <v>3164615.3170036902</v>
      </c>
      <c r="X48" s="3">
        <v>4230295.5875871098</v>
      </c>
      <c r="Y48" s="3"/>
      <c r="Z48" s="3"/>
    </row>
    <row r="49" spans="1:26" ht="13.5" x14ac:dyDescent="0.4">
      <c r="A49" s="1" t="s">
        <v>49</v>
      </c>
      <c r="B49" s="2" t="s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22891.701689680001</v>
      </c>
      <c r="N49" s="3">
        <v>25957.233563059999</v>
      </c>
      <c r="O49" s="3">
        <v>29464.171668111499</v>
      </c>
      <c r="P49" s="3">
        <v>32740.209727239999</v>
      </c>
      <c r="Q49" s="3">
        <v>38094.22292072</v>
      </c>
      <c r="R49" s="3">
        <v>39687.972974850003</v>
      </c>
      <c r="S49" s="3">
        <v>43505.25029951</v>
      </c>
      <c r="T49" s="3">
        <v>48058.049068549997</v>
      </c>
      <c r="U49" s="3">
        <v>53335.803085109997</v>
      </c>
      <c r="V49" s="3">
        <v>59254.687257650003</v>
      </c>
      <c r="W49" s="3">
        <v>63121.470457299998</v>
      </c>
      <c r="X49" s="3">
        <v>69962.355789130001</v>
      </c>
      <c r="Y49" s="3">
        <v>78586.921545980003</v>
      </c>
      <c r="Z49" s="3">
        <v>86902.940604760006</v>
      </c>
    </row>
    <row r="50" spans="1:26" ht="13.5" x14ac:dyDescent="0.4">
      <c r="A50" s="1" t="s">
        <v>50</v>
      </c>
      <c r="B50" s="2" t="s">
        <v>1</v>
      </c>
      <c r="C50" s="3"/>
      <c r="D50" s="3"/>
      <c r="E50" s="3"/>
      <c r="F50" s="3"/>
      <c r="G50" s="3"/>
      <c r="H50" s="3"/>
      <c r="I50" s="3"/>
      <c r="J50" s="3"/>
      <c r="K50" s="3">
        <v>2782136.330333</v>
      </c>
      <c r="L50" s="3">
        <v>2984899.1690000002</v>
      </c>
      <c r="M50" s="3">
        <v>3030567.72</v>
      </c>
      <c r="N50" s="3">
        <v>3099627.7166670002</v>
      </c>
      <c r="O50" s="3">
        <v>3250068.0580000002</v>
      </c>
      <c r="P50" s="3">
        <v>3212340.4890000001</v>
      </c>
      <c r="Q50" s="3">
        <v>2997524.9632068798</v>
      </c>
      <c r="R50" s="3">
        <v>2791478.5920893899</v>
      </c>
      <c r="S50" s="3">
        <v>3086130.1013292898</v>
      </c>
      <c r="T50" s="3">
        <v>3491334.2409314499</v>
      </c>
      <c r="U50" s="3">
        <v>3980314.4415809298</v>
      </c>
      <c r="V50" s="3">
        <v>4890526.902059</v>
      </c>
      <c r="W50" s="3">
        <v>5215166.2382380003</v>
      </c>
      <c r="X50" s="3">
        <v>6922714.9705309998</v>
      </c>
      <c r="Y50" s="3">
        <v>7931075.1039880002</v>
      </c>
      <c r="Z50" s="3">
        <v>9325645.2080499995</v>
      </c>
    </row>
    <row r="51" spans="1:26" ht="13.5" x14ac:dyDescent="0.4">
      <c r="A51" s="1" t="s">
        <v>51</v>
      </c>
      <c r="B51" s="2" t="s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638536</v>
      </c>
      <c r="R51" s="3">
        <v>669681.93699017901</v>
      </c>
      <c r="S51" s="3">
        <v>634628.12735586998</v>
      </c>
      <c r="T51" s="3">
        <v>617841.48649677995</v>
      </c>
      <c r="U51" s="3">
        <v>612736.81803161104</v>
      </c>
      <c r="V51" s="3">
        <v>634445.71687706094</v>
      </c>
      <c r="W51" s="3">
        <v>697860.74141111004</v>
      </c>
      <c r="X51" s="3">
        <v>725667.6568151</v>
      </c>
      <c r="Y51" s="3">
        <v>727976.98454529</v>
      </c>
      <c r="Z51" s="3">
        <v>769195.78091862996</v>
      </c>
    </row>
    <row r="52" spans="1:26" ht="13.5" x14ac:dyDescent="0.4">
      <c r="A52" s="1" t="s">
        <v>52</v>
      </c>
      <c r="B52" s="2" t="s">
        <v>1</v>
      </c>
      <c r="C52" s="3"/>
      <c r="D52" s="3"/>
      <c r="E52" s="3"/>
      <c r="F52" s="3"/>
      <c r="G52" s="3"/>
      <c r="H52" s="3">
        <v>1862389.97357582</v>
      </c>
      <c r="I52" s="3"/>
      <c r="J52" s="3"/>
      <c r="K52" s="3">
        <v>3691810.6326851398</v>
      </c>
      <c r="L52" s="3"/>
      <c r="M52" s="3"/>
      <c r="N52" s="3">
        <v>6457764.7949999999</v>
      </c>
      <c r="O52" s="3">
        <v>7495036.074</v>
      </c>
      <c r="P52" s="3">
        <v>8157364.3540000003</v>
      </c>
      <c r="Q52" s="3">
        <v>9129793.4619999994</v>
      </c>
      <c r="R52" s="3">
        <v>10607350.806</v>
      </c>
      <c r="S52" s="3">
        <v>11541529.886</v>
      </c>
      <c r="T52" s="3">
        <v>12126373.998</v>
      </c>
      <c r="U52" s="3">
        <v>12065426.498</v>
      </c>
      <c r="V52" s="3">
        <v>14798756.007999999</v>
      </c>
      <c r="W52" s="3">
        <v>16216236.986</v>
      </c>
      <c r="X52" s="3">
        <v>17909582.763999999</v>
      </c>
      <c r="Y52" s="3">
        <v>20139259.223999999</v>
      </c>
      <c r="Z52" s="3">
        <v>32008062.441</v>
      </c>
    </row>
    <row r="53" spans="1:26" ht="13.5" x14ac:dyDescent="0.4">
      <c r="A53" s="1" t="s">
        <v>53</v>
      </c>
      <c r="B53" s="2" t="s">
        <v>1</v>
      </c>
      <c r="C53" s="3"/>
      <c r="D53" s="3"/>
      <c r="E53" s="3"/>
      <c r="F53" s="3"/>
      <c r="G53" s="3"/>
      <c r="H53" s="3">
        <v>149932819.40540001</v>
      </c>
      <c r="I53" s="3">
        <v>168003975.2471</v>
      </c>
      <c r="J53" s="3">
        <v>195581182.50569999</v>
      </c>
      <c r="K53" s="3">
        <v>212450490.84079999</v>
      </c>
      <c r="L53" s="3">
        <v>240439881.62580001</v>
      </c>
      <c r="M53" s="3">
        <v>283062156.31580001</v>
      </c>
      <c r="N53" s="3">
        <v>357737824.29799998</v>
      </c>
      <c r="O53" s="3">
        <v>438093533.97579998</v>
      </c>
      <c r="P53" s="3">
        <v>538867237.05920005</v>
      </c>
      <c r="Q53" s="3">
        <v>622246405.19790006</v>
      </c>
      <c r="R53" s="3">
        <v>769441656.19239998</v>
      </c>
      <c r="S53" s="3">
        <v>911378819.25129998</v>
      </c>
      <c r="T53" s="3">
        <v>1164301912.2342</v>
      </c>
      <c r="U53" s="3">
        <v>1130791913.6844001</v>
      </c>
      <c r="V53" s="3">
        <v>1238140485.6731999</v>
      </c>
      <c r="W53" s="3">
        <v>1242417246.6359</v>
      </c>
      <c r="X53" s="3">
        <v>1403588469.2105</v>
      </c>
      <c r="Y53" s="3">
        <v>1545911525.7126</v>
      </c>
      <c r="Z53" s="3">
        <v>1663297720.2609</v>
      </c>
    </row>
    <row r="54" spans="1:26" ht="13.5" x14ac:dyDescent="0.4">
      <c r="A54" s="1" t="s">
        <v>54</v>
      </c>
      <c r="B54" s="2" t="s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15560850</v>
      </c>
      <c r="S54" s="3">
        <v>17039740</v>
      </c>
      <c r="T54" s="3">
        <v>19043325</v>
      </c>
      <c r="U54" s="3">
        <v>19997353</v>
      </c>
      <c r="V54" s="3">
        <v>19268356</v>
      </c>
      <c r="W54" s="3">
        <v>19796568</v>
      </c>
      <c r="X54" s="3">
        <v>22369289</v>
      </c>
      <c r="Y54" s="3">
        <v>23048651</v>
      </c>
      <c r="Z54" s="3">
        <v>26034673</v>
      </c>
    </row>
    <row r="55" spans="1:26" ht="13.5" x14ac:dyDescent="0.4">
      <c r="A55" s="1" t="s">
        <v>55</v>
      </c>
      <c r="B55" s="2" t="s">
        <v>1</v>
      </c>
      <c r="C55" s="3"/>
      <c r="D55" s="3"/>
      <c r="E55" s="3">
        <v>63844.02</v>
      </c>
      <c r="F55" s="3">
        <v>65950.880999999994</v>
      </c>
      <c r="G55" s="3">
        <v>70687.8</v>
      </c>
      <c r="H55" s="3">
        <v>76323.199999999997</v>
      </c>
      <c r="I55" s="3">
        <v>81561.2</v>
      </c>
      <c r="J55" s="3">
        <v>90973.9</v>
      </c>
      <c r="K55" s="3">
        <v>96732</v>
      </c>
      <c r="L55" s="3">
        <v>115380.5</v>
      </c>
      <c r="M55" s="3">
        <v>126108.55</v>
      </c>
      <c r="N55" s="3">
        <v>130382.985</v>
      </c>
      <c r="O55" s="3">
        <v>138387.86600000001</v>
      </c>
      <c r="P55" s="3">
        <v>138568.71100000001</v>
      </c>
      <c r="Q55" s="3">
        <v>146362.424</v>
      </c>
      <c r="R55" s="3">
        <v>144680.114</v>
      </c>
      <c r="S55" s="3">
        <v>148301.15400000001</v>
      </c>
      <c r="T55" s="3">
        <v>151479</v>
      </c>
      <c r="U55" s="3">
        <v>155775.6</v>
      </c>
      <c r="V55" s="3">
        <v>162936.6</v>
      </c>
      <c r="W55" s="3">
        <v>168336.3</v>
      </c>
      <c r="X55" s="3">
        <v>181216.4</v>
      </c>
      <c r="Y55" s="3">
        <v>203081.8</v>
      </c>
      <c r="Z55" s="3">
        <v>224883.894</v>
      </c>
    </row>
    <row r="56" spans="1:26" ht="13.5" x14ac:dyDescent="0.4">
      <c r="A56" s="1" t="s">
        <v>56</v>
      </c>
      <c r="B56" s="2" t="s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4308.7065782279997</v>
      </c>
      <c r="S56" s="3">
        <v>4560.6789468666002</v>
      </c>
      <c r="T56" s="3">
        <v>4687.1215836600004</v>
      </c>
      <c r="U56" s="3">
        <v>4587.2647150397997</v>
      </c>
      <c r="V56" s="3">
        <v>4880.6807589350001</v>
      </c>
      <c r="W56" s="3">
        <v>5010.7048708030998</v>
      </c>
      <c r="X56" s="3">
        <v>5173.9741272439996</v>
      </c>
      <c r="Y56" s="3">
        <v>5479.0522498999999</v>
      </c>
      <c r="Z56" s="3">
        <v>5843.9574907639999</v>
      </c>
    </row>
    <row r="57" spans="1:26" ht="13.5" x14ac:dyDescent="0.4">
      <c r="A57" s="1" t="s">
        <v>57</v>
      </c>
      <c r="B57" s="2" t="s">
        <v>1</v>
      </c>
      <c r="C57" s="3"/>
      <c r="D57" s="3"/>
      <c r="E57" s="3"/>
      <c r="F57" s="3"/>
      <c r="G57" s="3"/>
      <c r="H57" s="3"/>
      <c r="I57" s="3"/>
      <c r="J57" s="3"/>
      <c r="K57" s="3">
        <v>1947847.477</v>
      </c>
      <c r="L57" s="3">
        <v>823837.98549999995</v>
      </c>
      <c r="M57" s="3">
        <v>1474537.912</v>
      </c>
      <c r="N57" s="3">
        <v>1652980.1299387999</v>
      </c>
      <c r="O57" s="3">
        <v>1854629.872</v>
      </c>
      <c r="P57" s="3">
        <v>2108498.2510000002</v>
      </c>
      <c r="Q57" s="3">
        <v>2586783.5129999998</v>
      </c>
      <c r="R57" s="3">
        <v>3057592.7859999998</v>
      </c>
      <c r="S57" s="3">
        <v>3226095.0410000002</v>
      </c>
      <c r="T57" s="3">
        <v>3763550.0991754001</v>
      </c>
      <c r="U57" s="3">
        <v>3874935.1680000001</v>
      </c>
      <c r="V57" s="3">
        <v>4503618.8689999999</v>
      </c>
      <c r="W57" s="3">
        <v>4821928.1880000001</v>
      </c>
      <c r="X57" s="3">
        <v>5308053.55</v>
      </c>
      <c r="Y57" s="3">
        <v>5934398.6519999998</v>
      </c>
      <c r="Z57" s="3">
        <v>7492701.7989999996</v>
      </c>
    </row>
    <row r="58" spans="1:26" ht="13.5" x14ac:dyDescent="0.4">
      <c r="A58" s="1" t="s">
        <v>58</v>
      </c>
      <c r="B58" s="2" t="s">
        <v>1</v>
      </c>
      <c r="C58" s="3"/>
      <c r="D58" s="3"/>
      <c r="E58" s="3"/>
      <c r="F58" s="3"/>
      <c r="G58" s="3"/>
      <c r="H58" s="3"/>
      <c r="I58" s="3">
        <v>84890.764999999999</v>
      </c>
      <c r="J58" s="3">
        <v>121706.514</v>
      </c>
      <c r="K58" s="3">
        <v>149889.38699999999</v>
      </c>
      <c r="L58" s="3">
        <v>174664.31</v>
      </c>
      <c r="M58" s="3">
        <v>223057.40900000001</v>
      </c>
      <c r="N58" s="3">
        <v>270756.93400000001</v>
      </c>
      <c r="O58" s="3">
        <v>314651.73200000002</v>
      </c>
      <c r="P58" s="3">
        <v>406460.96</v>
      </c>
      <c r="Q58" s="3">
        <v>507938.53200000001</v>
      </c>
      <c r="R58" s="3">
        <v>563727.37699999998</v>
      </c>
      <c r="S58" s="3">
        <v>606798.52000999998</v>
      </c>
      <c r="T58" s="3">
        <v>587022.21347399999</v>
      </c>
      <c r="U58" s="3">
        <v>653587.63376429898</v>
      </c>
      <c r="V58" s="3">
        <v>715592.73816661199</v>
      </c>
      <c r="W58" s="3">
        <v>793225.76733892504</v>
      </c>
      <c r="X58" s="3">
        <v>884948.31062230305</v>
      </c>
      <c r="Y58" s="3">
        <v>968236.41138622805</v>
      </c>
      <c r="Z58" s="3">
        <v>1057678.7350751699</v>
      </c>
    </row>
    <row r="59" spans="1:26" ht="13.5" x14ac:dyDescent="0.4">
      <c r="A59" s="1" t="s">
        <v>59</v>
      </c>
      <c r="B59" s="2" t="s">
        <v>1</v>
      </c>
      <c r="C59" s="3"/>
      <c r="D59" s="3"/>
      <c r="E59" s="3"/>
      <c r="F59" s="3"/>
      <c r="G59" s="3"/>
      <c r="H59" s="3"/>
      <c r="I59" s="3"/>
      <c r="J59" s="3"/>
      <c r="K59" s="3"/>
      <c r="L59" s="3">
        <v>155021841.78</v>
      </c>
      <c r="M59" s="3">
        <v>156286406.21000001</v>
      </c>
      <c r="N59" s="3">
        <v>158454382.49000001</v>
      </c>
      <c r="O59" s="3">
        <v>167234383.09</v>
      </c>
      <c r="P59" s="3">
        <v>175126734.49000001</v>
      </c>
      <c r="Q59" s="3">
        <v>188898526.40000001</v>
      </c>
      <c r="R59" s="3">
        <v>198297434.03999999</v>
      </c>
      <c r="S59" s="3">
        <v>210285875</v>
      </c>
      <c r="T59" s="3">
        <v>217111306.63999999</v>
      </c>
      <c r="U59" s="3">
        <v>228706538.52000001</v>
      </c>
      <c r="V59" s="3">
        <v>238450981.15000001</v>
      </c>
      <c r="W59" s="3">
        <v>257271188.58000001</v>
      </c>
      <c r="X59" s="3">
        <v>275728405.49000001</v>
      </c>
      <c r="Y59" s="3">
        <v>279324612.44924802</v>
      </c>
      <c r="Z59" s="3"/>
    </row>
    <row r="60" spans="1:26" ht="13.5" x14ac:dyDescent="0.4">
      <c r="A60" s="1" t="s">
        <v>60</v>
      </c>
      <c r="B60" s="2" t="s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>
        <v>11557.672616681501</v>
      </c>
      <c r="N60" s="3">
        <v>13428.186580948201</v>
      </c>
      <c r="O60" s="3">
        <v>15884.9866612965</v>
      </c>
      <c r="P60" s="3">
        <v>18503.327806470799</v>
      </c>
      <c r="Q60" s="3">
        <v>21829.417751408</v>
      </c>
      <c r="R60" s="3">
        <v>27526.1646673709</v>
      </c>
      <c r="S60" s="3">
        <v>29681.3341703841</v>
      </c>
      <c r="T60" s="3">
        <v>33574.809072129603</v>
      </c>
      <c r="U60" s="3">
        <v>36433.678101391597</v>
      </c>
      <c r="V60" s="3">
        <v>43181.041873821297</v>
      </c>
      <c r="W60" s="3">
        <v>46451.504539622401</v>
      </c>
      <c r="X60" s="3">
        <v>51341.344493826997</v>
      </c>
      <c r="Y60" s="3">
        <v>80991.819656591295</v>
      </c>
      <c r="Z60" s="3">
        <v>105331.836161265</v>
      </c>
    </row>
    <row r="61" spans="1:26" ht="13.5" x14ac:dyDescent="0.4">
      <c r="A61" s="1" t="s">
        <v>61</v>
      </c>
      <c r="B61" s="2" t="s">
        <v>1</v>
      </c>
      <c r="C61" s="3"/>
      <c r="D61" s="3"/>
      <c r="E61" s="3"/>
      <c r="F61" s="3"/>
      <c r="G61" s="3"/>
      <c r="H61" s="3"/>
      <c r="I61" s="3"/>
      <c r="J61" s="3"/>
      <c r="K61" s="3"/>
      <c r="L61" s="3">
        <v>388.13900000000001</v>
      </c>
      <c r="M61" s="3">
        <v>475.97899999999998</v>
      </c>
      <c r="N61" s="3">
        <v>509.858</v>
      </c>
      <c r="O61" s="3">
        <v>663.56200000000001</v>
      </c>
      <c r="P61" s="3">
        <v>742.53599999999994</v>
      </c>
      <c r="Q61" s="3">
        <v>906.41770355000006</v>
      </c>
      <c r="R61" s="3">
        <v>1102.09718825955</v>
      </c>
      <c r="S61" s="3">
        <v>1319.2760000000001</v>
      </c>
      <c r="T61" s="3">
        <v>1393.5050000000001</v>
      </c>
      <c r="U61" s="3">
        <v>1610.4290000000001</v>
      </c>
      <c r="V61" s="3">
        <v>1691.6610000000001</v>
      </c>
      <c r="W61" s="3">
        <v>2124.0376290762101</v>
      </c>
      <c r="X61" s="3">
        <v>2202.1322354968102</v>
      </c>
      <c r="Y61" s="3">
        <v>2351.8941191174999</v>
      </c>
      <c r="Z61" s="3">
        <v>2586.4560755658399</v>
      </c>
    </row>
    <row r="62" spans="1:26" ht="13.5" x14ac:dyDescent="0.4">
      <c r="A62" s="1" t="s">
        <v>62</v>
      </c>
      <c r="B62" s="2" t="s">
        <v>1</v>
      </c>
      <c r="C62" s="3"/>
      <c r="D62" s="3"/>
      <c r="E62" s="3"/>
      <c r="F62" s="3"/>
      <c r="G62" s="3"/>
      <c r="H62" s="3"/>
      <c r="I62" s="3"/>
      <c r="J62" s="3"/>
      <c r="K62" s="3">
        <v>2221.73858897127</v>
      </c>
      <c r="L62" s="3">
        <v>2142.4939179796102</v>
      </c>
      <c r="M62" s="3">
        <v>2309.2640799999999</v>
      </c>
      <c r="N62" s="3">
        <v>1949.0581500000001</v>
      </c>
      <c r="O62" s="3">
        <v>1960.3547799999999</v>
      </c>
      <c r="P62" s="3">
        <v>2094.0709999999999</v>
      </c>
      <c r="Q62" s="3">
        <v>2196.5210000000002</v>
      </c>
      <c r="R62" s="3">
        <v>2318.7890000000002</v>
      </c>
      <c r="S62" s="3">
        <v>1881.434</v>
      </c>
      <c r="T62" s="3">
        <v>2216.11</v>
      </c>
      <c r="U62" s="3">
        <v>2322.6970000000001</v>
      </c>
      <c r="V62" s="3">
        <v>2002.058</v>
      </c>
      <c r="W62" s="3">
        <v>2258.1390000000001</v>
      </c>
      <c r="X62" s="3">
        <v>2378.8809999999999</v>
      </c>
      <c r="Y62" s="3">
        <v>2833.703</v>
      </c>
      <c r="Z62" s="3">
        <v>3417.0369999999998</v>
      </c>
    </row>
    <row r="63" spans="1:26" ht="13.5" x14ac:dyDescent="0.4">
      <c r="A63" s="1" t="s">
        <v>63</v>
      </c>
      <c r="B63" s="2" t="s">
        <v>1</v>
      </c>
      <c r="C63" s="3"/>
      <c r="D63" s="3"/>
      <c r="E63" s="3"/>
      <c r="F63" s="3"/>
      <c r="G63" s="3"/>
      <c r="H63" s="3">
        <v>178792.86022273</v>
      </c>
      <c r="I63" s="3">
        <v>208198.209655718</v>
      </c>
      <c r="J63" s="3">
        <v>264022.07472175302</v>
      </c>
      <c r="K63" s="3">
        <v>294182.70779805502</v>
      </c>
      <c r="L63" s="3">
        <v>316282.07367027301</v>
      </c>
      <c r="M63" s="3">
        <v>356579.997623962</v>
      </c>
      <c r="N63" s="3">
        <v>380194.63574800699</v>
      </c>
      <c r="O63" s="3">
        <v>427299.689542401</v>
      </c>
      <c r="P63" s="3">
        <v>455355.26406672702</v>
      </c>
      <c r="Q63" s="3">
        <v>502449.86542101402</v>
      </c>
      <c r="R63" s="3">
        <v>569139.89665306103</v>
      </c>
      <c r="S63" s="3">
        <v>622176.73730798601</v>
      </c>
      <c r="T63" s="3">
        <v>702874.94968941004</v>
      </c>
      <c r="U63" s="3">
        <v>834810.77386533096</v>
      </c>
      <c r="V63" s="3">
        <v>960548.42134500504</v>
      </c>
      <c r="W63" s="3">
        <v>964757.46270000003</v>
      </c>
      <c r="X63" s="3">
        <v>1097354.469</v>
      </c>
      <c r="Y63" s="3">
        <v>1292585.2009000001</v>
      </c>
      <c r="Z63" s="3">
        <v>1499372.0941999999</v>
      </c>
    </row>
    <row r="64" spans="1:26" ht="13.5" x14ac:dyDescent="0.4">
      <c r="A64" s="1" t="s">
        <v>64</v>
      </c>
      <c r="B64" s="2" t="s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>
        <v>130878.400339485</v>
      </c>
      <c r="S64" s="3">
        <v>151648.338335059</v>
      </c>
      <c r="T64" s="3">
        <v>196676.04893681</v>
      </c>
      <c r="U64" s="3">
        <v>211171.616827294</v>
      </c>
      <c r="V64" s="3">
        <v>267112.68259127898</v>
      </c>
      <c r="W64" s="3">
        <v>300387.93865639297</v>
      </c>
      <c r="X64" s="3">
        <v>358256.565095175</v>
      </c>
      <c r="Y64" s="3">
        <v>460380.69996375998</v>
      </c>
      <c r="Z64" s="3">
        <v>553112.54861044895</v>
      </c>
    </row>
    <row r="65" spans="1:26" ht="13.5" x14ac:dyDescent="0.4">
      <c r="A65" s="1" t="s">
        <v>65</v>
      </c>
      <c r="B65" s="2" t="s">
        <v>1</v>
      </c>
      <c r="C65" s="3"/>
      <c r="D65" s="3"/>
      <c r="E65" s="3"/>
      <c r="F65" s="3"/>
      <c r="G65" s="3"/>
      <c r="H65" s="3">
        <v>96016.74</v>
      </c>
      <c r="I65" s="3">
        <v>103096.121</v>
      </c>
      <c r="J65" s="3">
        <v>118360.121</v>
      </c>
      <c r="K65" s="3">
        <v>145892.56</v>
      </c>
      <c r="L65" s="3">
        <v>168124.66500000001</v>
      </c>
      <c r="M65" s="3">
        <v>177494.87</v>
      </c>
      <c r="N65" s="3">
        <v>169755.06771999999</v>
      </c>
      <c r="O65" s="3">
        <v>185348.73508000001</v>
      </c>
      <c r="P65" s="3">
        <v>195744.66797000001</v>
      </c>
      <c r="Q65" s="3">
        <v>227315.42941000001</v>
      </c>
      <c r="R65" s="3">
        <v>253119.94808999999</v>
      </c>
      <c r="S65" s="3">
        <v>261783.3787</v>
      </c>
      <c r="T65" s="3">
        <v>276037.41531000001</v>
      </c>
      <c r="U65" s="3">
        <v>288479.07585999998</v>
      </c>
      <c r="V65" s="3">
        <v>303656.11166</v>
      </c>
      <c r="W65" s="3">
        <v>321242.30657968001</v>
      </c>
      <c r="X65" s="3">
        <v>330811.00799000001</v>
      </c>
      <c r="Y65" s="3">
        <v>339886.54347999999</v>
      </c>
      <c r="Z65" s="3">
        <v>362052.8749924</v>
      </c>
    </row>
    <row r="66" spans="1:26" ht="13.5" x14ac:dyDescent="0.4">
      <c r="A66" s="1" t="s">
        <v>66</v>
      </c>
      <c r="B66" s="2" t="s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5681.1610499999997</v>
      </c>
      <c r="P66" s="3">
        <v>6775.9747500000003</v>
      </c>
      <c r="Q66" s="3">
        <v>7979.2747875369996</v>
      </c>
      <c r="R66" s="3">
        <v>8632.7947562499994</v>
      </c>
      <c r="S66" s="3">
        <v>10536.817751250001</v>
      </c>
      <c r="T66" s="3">
        <v>11201.323742500001</v>
      </c>
      <c r="U66" s="3">
        <v>11727.47936125</v>
      </c>
      <c r="V66" s="3">
        <v>13324.25812875</v>
      </c>
      <c r="W66" s="3">
        <v>14159.458607500001</v>
      </c>
      <c r="X66" s="3">
        <v>16344.16483</v>
      </c>
      <c r="Y66" s="3">
        <v>18820.408950000001</v>
      </c>
      <c r="Z66" s="3">
        <v>21362.003349999999</v>
      </c>
    </row>
    <row r="67" spans="1:26" ht="13.5" x14ac:dyDescent="0.4">
      <c r="A67" s="1" t="s">
        <v>67</v>
      </c>
      <c r="B67" s="2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>
        <v>56155.664573772403</v>
      </c>
      <c r="M67" s="3">
        <v>67317.756060327098</v>
      </c>
      <c r="N67" s="3">
        <v>75580.9982317096</v>
      </c>
      <c r="O67" s="3">
        <v>97627.201162324607</v>
      </c>
      <c r="P67" s="3">
        <v>110980.529551399</v>
      </c>
      <c r="Q67" s="3">
        <v>122174.18447426699</v>
      </c>
      <c r="R67" s="3">
        <v>131796.15985187801</v>
      </c>
      <c r="S67" s="3">
        <v>138089.38451684601</v>
      </c>
      <c r="T67" s="3">
        <v>145698.08331043</v>
      </c>
      <c r="U67" s="3">
        <v>156660.30533927199</v>
      </c>
      <c r="V67" s="3">
        <v>174557.81265008499</v>
      </c>
      <c r="W67" s="3">
        <v>180105.41012160599</v>
      </c>
      <c r="X67" s="3">
        <v>200472.072002912</v>
      </c>
      <c r="Y67" s="3">
        <v>214244.31181857901</v>
      </c>
      <c r="Z67" s="3">
        <v>250110.663729925</v>
      </c>
    </row>
    <row r="68" spans="1:26" ht="13.5" x14ac:dyDescent="0.4">
      <c r="A68" s="1" t="s">
        <v>68</v>
      </c>
      <c r="B68" s="2" t="s">
        <v>1</v>
      </c>
      <c r="C68" s="3"/>
      <c r="D68" s="3"/>
      <c r="E68" s="3"/>
      <c r="F68" s="3"/>
      <c r="G68" s="3"/>
      <c r="H68" s="3">
        <v>246970.90674999999</v>
      </c>
      <c r="I68" s="3">
        <v>340814.42</v>
      </c>
      <c r="J68" s="3">
        <v>424727.14</v>
      </c>
      <c r="K68" s="3">
        <v>472320.84</v>
      </c>
      <c r="L68" s="3">
        <v>527440.64000000001</v>
      </c>
      <c r="M68" s="3">
        <v>564170.03</v>
      </c>
      <c r="N68" s="3">
        <v>593250.51</v>
      </c>
      <c r="O68" s="3">
        <v>651111.96</v>
      </c>
      <c r="P68" s="3">
        <v>676350.99</v>
      </c>
      <c r="Q68" s="3">
        <v>734583.17</v>
      </c>
      <c r="R68" s="3">
        <v>757917.91</v>
      </c>
      <c r="S68" s="3">
        <v>819223.12</v>
      </c>
      <c r="T68" s="3">
        <v>899151.66</v>
      </c>
      <c r="U68" s="3">
        <v>977300.29</v>
      </c>
      <c r="V68" s="3">
        <v>1066291.79</v>
      </c>
      <c r="W68" s="3">
        <v>1195458</v>
      </c>
      <c r="X68" s="3">
        <v>1296696.7</v>
      </c>
      <c r="Y68" s="3">
        <v>1332062.3899999999</v>
      </c>
      <c r="Z68" s="3">
        <v>1464285.5</v>
      </c>
    </row>
    <row r="69" spans="1:26" ht="13.5" x14ac:dyDescent="0.4">
      <c r="A69" s="1" t="s">
        <v>69</v>
      </c>
      <c r="B69" s="2" t="s">
        <v>1</v>
      </c>
      <c r="C69" s="3"/>
      <c r="D69" s="3"/>
      <c r="E69" s="3"/>
      <c r="F69" s="3"/>
      <c r="G69" s="3"/>
      <c r="H69" s="3"/>
      <c r="I69" s="3"/>
      <c r="J69" s="3"/>
      <c r="K69" s="3"/>
      <c r="L69" s="3">
        <v>6552.5857070000002</v>
      </c>
      <c r="M69" s="3">
        <v>6870.7087490000004</v>
      </c>
      <c r="N69" s="3">
        <v>7604.0319280000003</v>
      </c>
      <c r="O69" s="3">
        <v>7103.6263730000001</v>
      </c>
      <c r="P69" s="3">
        <v>8159.6991079999998</v>
      </c>
      <c r="Q69" s="3">
        <v>9013.8474584291998</v>
      </c>
      <c r="R69" s="3">
        <v>9334.4547983081993</v>
      </c>
      <c r="S69" s="3">
        <v>9651.6057784500008</v>
      </c>
      <c r="T69" s="3">
        <v>10509.162845090001</v>
      </c>
      <c r="U69" s="3">
        <v>10826.2317419952</v>
      </c>
      <c r="V69" s="3">
        <v>11500.4909255366</v>
      </c>
      <c r="W69" s="3">
        <v>13561.3221717503</v>
      </c>
      <c r="X69" s="3">
        <v>15158.415234466</v>
      </c>
      <c r="Y69" s="3">
        <v>18394.663204123299</v>
      </c>
      <c r="Z69" s="3">
        <v>20901.724428406898</v>
      </c>
    </row>
    <row r="70" spans="1:26" ht="13.5" x14ac:dyDescent="0.4">
      <c r="A70" s="1" t="s">
        <v>70</v>
      </c>
      <c r="B70" s="2" t="s">
        <v>1</v>
      </c>
      <c r="C70" s="3"/>
      <c r="D70" s="3"/>
      <c r="E70" s="3"/>
      <c r="F70" s="3"/>
      <c r="G70" s="3"/>
      <c r="H70" s="3"/>
      <c r="I70" s="3">
        <v>129.637</v>
      </c>
      <c r="J70" s="3">
        <v>241.35</v>
      </c>
      <c r="K70" s="3">
        <v>294.03199999999998</v>
      </c>
      <c r="L70" s="3">
        <v>341.447</v>
      </c>
      <c r="M70" s="3">
        <v>339.69799999999998</v>
      </c>
      <c r="N70" s="3">
        <v>334.94499999999999</v>
      </c>
      <c r="O70" s="3">
        <v>290.221</v>
      </c>
      <c r="P70" s="3">
        <v>270.15199999999999</v>
      </c>
      <c r="Q70" s="3">
        <v>314.96600000000001</v>
      </c>
      <c r="R70" s="3">
        <v>328.14499999999998</v>
      </c>
      <c r="S70" s="3">
        <v>356.39</v>
      </c>
      <c r="T70" s="3">
        <v>394.625</v>
      </c>
      <c r="U70" s="3">
        <v>405.23099999999999</v>
      </c>
      <c r="V70" s="3">
        <v>456.26100000000002</v>
      </c>
      <c r="W70" s="3">
        <v>488.81799999999998</v>
      </c>
      <c r="X70" s="3">
        <v>527.78899999999999</v>
      </c>
      <c r="Y70" s="3">
        <v>557.09400000000005</v>
      </c>
      <c r="Z70" s="3">
        <v>621.91899999999998</v>
      </c>
    </row>
    <row r="71" spans="1:26" ht="13.5" x14ac:dyDescent="0.4">
      <c r="A71" s="1" t="s">
        <v>71</v>
      </c>
      <c r="B71" s="2" t="s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27910.8538580932</v>
      </c>
      <c r="Q71" s="3">
        <v>34128.042613892903</v>
      </c>
      <c r="R71" s="3">
        <v>41726.586252193898</v>
      </c>
      <c r="S71" s="3">
        <v>26459.983450731699</v>
      </c>
      <c r="T71" s="3">
        <v>54250.454457894302</v>
      </c>
      <c r="U71" s="3">
        <v>68798.579832822506</v>
      </c>
      <c r="V71" s="3">
        <v>84909.529434856697</v>
      </c>
      <c r="W71" s="3">
        <v>92841.824354911805</v>
      </c>
      <c r="X71" s="3">
        <v>104670.277021919</v>
      </c>
      <c r="Y71" s="3">
        <v>107348.01001525301</v>
      </c>
      <c r="Z71" s="3">
        <v>117871.619616389</v>
      </c>
    </row>
    <row r="72" spans="1:26" ht="13.5" x14ac:dyDescent="0.4">
      <c r="A72" s="1" t="s">
        <v>72</v>
      </c>
      <c r="B72" s="2" t="s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>
        <v>5941.1040000000003</v>
      </c>
      <c r="N72" s="3">
        <v>6090.4570000000003</v>
      </c>
      <c r="O72" s="3">
        <v>7053.692</v>
      </c>
      <c r="P72" s="3">
        <v>8273.6039999999994</v>
      </c>
      <c r="Q72" s="3">
        <v>9594</v>
      </c>
      <c r="R72" s="3">
        <v>11163</v>
      </c>
      <c r="S72" s="3">
        <v>12647.975419910001</v>
      </c>
      <c r="T72" s="3">
        <v>13924.492449679999</v>
      </c>
      <c r="U72" s="3">
        <v>16982.904456796899</v>
      </c>
      <c r="V72" s="3">
        <v>15661.5508550541</v>
      </c>
      <c r="W72" s="3">
        <v>16240.067583616001</v>
      </c>
      <c r="X72" s="3">
        <v>16619.991688837399</v>
      </c>
      <c r="Y72" s="3">
        <v>18573.1411821982</v>
      </c>
      <c r="Z72" s="3">
        <v>20742.241000000002</v>
      </c>
    </row>
    <row r="73" spans="1:26" ht="13.5" x14ac:dyDescent="0.4">
      <c r="A73" s="1" t="s">
        <v>73</v>
      </c>
      <c r="B73" s="2" t="s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255720.09864158099</v>
      </c>
      <c r="T73" s="3">
        <v>345625.252170461</v>
      </c>
      <c r="U73" s="3">
        <v>404415.02681001101</v>
      </c>
      <c r="V73" s="3">
        <v>470190.787362103</v>
      </c>
      <c r="W73" s="3">
        <v>548514.62790438801</v>
      </c>
      <c r="X73" s="3">
        <v>657342.75783227896</v>
      </c>
      <c r="Y73" s="3">
        <v>686597.68071290804</v>
      </c>
      <c r="Z73" s="3">
        <v>685626.55819969997</v>
      </c>
    </row>
    <row r="74" spans="1:26" ht="13.5" x14ac:dyDescent="0.4">
      <c r="A74" s="1" t="s">
        <v>74</v>
      </c>
      <c r="B74" s="2" t="s">
        <v>1</v>
      </c>
      <c r="C74" s="3"/>
      <c r="D74" s="3"/>
      <c r="E74" s="3"/>
      <c r="F74" s="3"/>
      <c r="G74" s="3"/>
      <c r="H74" s="3"/>
      <c r="I74" s="3"/>
      <c r="J74" s="3"/>
      <c r="K74" s="3">
        <v>8219.4995958798299</v>
      </c>
      <c r="L74" s="3">
        <v>8547.9323694782597</v>
      </c>
      <c r="M74" s="3">
        <v>9188.9782855665308</v>
      </c>
      <c r="N74" s="3">
        <v>10747.414988236</v>
      </c>
      <c r="O74" s="3">
        <v>12046.5566442747</v>
      </c>
      <c r="P74" s="3">
        <v>14482.1935667456</v>
      </c>
      <c r="Q74" s="3">
        <v>17588.233047090001</v>
      </c>
      <c r="R74" s="3">
        <v>21359.566810839999</v>
      </c>
      <c r="S74" s="3">
        <v>24989.529548170001</v>
      </c>
      <c r="T74" s="3">
        <v>29657.19499484</v>
      </c>
      <c r="U74" s="3">
        <v>33708.480226009997</v>
      </c>
      <c r="V74" s="3">
        <v>34873.125059774298</v>
      </c>
      <c r="W74" s="3">
        <v>34455.484956459703</v>
      </c>
      <c r="X74" s="3">
        <v>36436.5051389363</v>
      </c>
      <c r="Y74" s="3">
        <v>38478.325825048501</v>
      </c>
      <c r="Z74" s="3">
        <v>42503.884769999997</v>
      </c>
    </row>
    <row r="75" spans="1:26" ht="13.5" x14ac:dyDescent="0.4">
      <c r="A75" s="1" t="s">
        <v>75</v>
      </c>
      <c r="B75" s="2" t="s">
        <v>1</v>
      </c>
      <c r="C75" s="3"/>
      <c r="D75" s="3"/>
      <c r="E75" s="3"/>
      <c r="F75" s="3"/>
      <c r="G75" s="3"/>
      <c r="H75" s="3"/>
      <c r="I75" s="3"/>
      <c r="J75" s="3">
        <v>1709597.9485710501</v>
      </c>
      <c r="K75" s="3">
        <v>2802275.7724446398</v>
      </c>
      <c r="L75" s="3">
        <v>487225.64107714</v>
      </c>
      <c r="M75" s="3">
        <v>184453.56299541</v>
      </c>
      <c r="N75" s="3">
        <v>1912940.1395717</v>
      </c>
      <c r="O75" s="3">
        <v>2209487.0405090498</v>
      </c>
      <c r="P75" s="3">
        <v>2414367.5303400601</v>
      </c>
      <c r="Q75" s="3">
        <v>3044734.67069691</v>
      </c>
      <c r="R75" s="3">
        <v>3239365.3270882899</v>
      </c>
      <c r="S75" s="3">
        <v>3111425.6778884898</v>
      </c>
      <c r="T75" s="3">
        <v>2260887.6953251301</v>
      </c>
      <c r="U75" s="3">
        <v>3189496.8911942001</v>
      </c>
      <c r="V75" s="3">
        <v>3345056.9262836701</v>
      </c>
      <c r="W75" s="3">
        <v>3769982.3246421199</v>
      </c>
      <c r="X75" s="3">
        <v>4265893.6646530097</v>
      </c>
      <c r="Y75" s="3">
        <v>4499384.8211410204</v>
      </c>
      <c r="Z75" s="3"/>
    </row>
    <row r="76" spans="1:26" ht="24.75" x14ac:dyDescent="0.4">
      <c r="A76" s="1" t="s">
        <v>76</v>
      </c>
      <c r="B76" s="2" t="s">
        <v>1</v>
      </c>
      <c r="C76" s="3"/>
      <c r="D76" s="3"/>
      <c r="E76" s="3"/>
      <c r="F76" s="3"/>
      <c r="G76" s="3"/>
      <c r="H76" s="3">
        <v>21291.967000000001</v>
      </c>
      <c r="I76" s="3">
        <v>23604.064999999999</v>
      </c>
      <c r="J76" s="3">
        <v>27721.364000000001</v>
      </c>
      <c r="K76" s="3">
        <v>33912.366999999998</v>
      </c>
      <c r="L76" s="3">
        <v>35114.564509999997</v>
      </c>
      <c r="M76" s="3">
        <v>37783.68376</v>
      </c>
      <c r="N76" s="3">
        <v>42066.390249999997</v>
      </c>
      <c r="O76" s="3">
        <v>44502.503060000003</v>
      </c>
      <c r="P76" s="3">
        <v>45540.160620000002</v>
      </c>
      <c r="Q76" s="3">
        <v>45306.713824999999</v>
      </c>
      <c r="R76" s="3">
        <v>47939.08741</v>
      </c>
      <c r="S76" s="3">
        <v>49732.690799999997</v>
      </c>
      <c r="T76" s="3">
        <v>54288.13798</v>
      </c>
      <c r="U76" s="3">
        <v>60734.549229999997</v>
      </c>
      <c r="V76" s="3">
        <v>65868.141359999994</v>
      </c>
      <c r="W76" s="3">
        <v>70600.718770000007</v>
      </c>
      <c r="X76" s="3">
        <v>78315.72438</v>
      </c>
      <c r="Y76" s="3">
        <v>86981.787360000002</v>
      </c>
      <c r="Z76" s="3">
        <v>95656.165970000002</v>
      </c>
    </row>
    <row r="77" spans="1:26" ht="13.5" x14ac:dyDescent="0.4">
      <c r="A77" s="1" t="s">
        <v>77</v>
      </c>
      <c r="B77" s="2" t="s">
        <v>1</v>
      </c>
      <c r="C77" s="3"/>
      <c r="D77" s="3"/>
      <c r="E77" s="3"/>
      <c r="F77" s="3"/>
      <c r="G77" s="3"/>
      <c r="H77" s="3">
        <v>136216.58499999999</v>
      </c>
      <c r="I77" s="3"/>
      <c r="J77" s="3"/>
      <c r="K77" s="3"/>
      <c r="L77" s="3">
        <v>226022</v>
      </c>
      <c r="M77" s="3">
        <v>243841</v>
      </c>
      <c r="N77" s="3">
        <v>260117</v>
      </c>
      <c r="O77" s="3">
        <v>276605</v>
      </c>
      <c r="P77" s="3">
        <v>310688</v>
      </c>
      <c r="Q77" s="3">
        <v>346592</v>
      </c>
      <c r="R77" s="3">
        <v>406582</v>
      </c>
      <c r="S77" s="3">
        <v>453057</v>
      </c>
      <c r="T77" s="3">
        <v>410786</v>
      </c>
      <c r="U77" s="3">
        <v>435452</v>
      </c>
      <c r="V77" s="3">
        <v>467720</v>
      </c>
      <c r="W77" s="3">
        <v>496841</v>
      </c>
      <c r="X77" s="3">
        <v>520388</v>
      </c>
      <c r="Y77" s="3">
        <v>716486</v>
      </c>
      <c r="Z77" s="3">
        <v>713008</v>
      </c>
    </row>
    <row r="78" spans="1:26" ht="13.5" x14ac:dyDescent="0.4">
      <c r="A78" s="1" t="s">
        <v>78</v>
      </c>
      <c r="B78" s="2" t="s">
        <v>1</v>
      </c>
      <c r="C78" s="3"/>
      <c r="D78" s="3"/>
      <c r="E78" s="3"/>
      <c r="F78" s="3"/>
      <c r="G78" s="3"/>
      <c r="H78" s="3">
        <v>267919.83600000001</v>
      </c>
      <c r="I78" s="3">
        <v>366429.21500000003</v>
      </c>
      <c r="J78" s="3">
        <v>483091</v>
      </c>
      <c r="K78" s="3">
        <v>512828</v>
      </c>
      <c r="L78" s="3">
        <v>598327</v>
      </c>
      <c r="M78" s="3">
        <v>636191.9</v>
      </c>
      <c r="N78" s="3">
        <v>708218.98759999999</v>
      </c>
      <c r="O78" s="3">
        <v>805219.728</v>
      </c>
      <c r="P78" s="3">
        <v>841268.46900000004</v>
      </c>
      <c r="Q78" s="3">
        <v>1069295.852</v>
      </c>
      <c r="R78" s="3">
        <v>1190566</v>
      </c>
      <c r="S78" s="3">
        <v>1238657</v>
      </c>
      <c r="T78" s="3">
        <v>1305455.87786007</v>
      </c>
      <c r="U78" s="3">
        <v>1405836.33586933</v>
      </c>
      <c r="V78" s="3">
        <v>1586066.56593436</v>
      </c>
      <c r="W78" s="3">
        <v>1818812</v>
      </c>
      <c r="X78" s="3">
        <v>1899589</v>
      </c>
      <c r="Y78" s="3">
        <v>2113610</v>
      </c>
      <c r="Z78" s="3">
        <v>2732312.6323269801</v>
      </c>
    </row>
    <row r="79" spans="1:26" ht="13.5" x14ac:dyDescent="0.4">
      <c r="A79" s="1" t="s">
        <v>79</v>
      </c>
      <c r="B79" s="2" t="s">
        <v>1</v>
      </c>
      <c r="C79" s="3"/>
      <c r="D79" s="3"/>
      <c r="E79" s="3"/>
      <c r="F79" s="3"/>
      <c r="G79" s="3"/>
      <c r="H79" s="3">
        <v>4410.3775453600001</v>
      </c>
      <c r="I79" s="3">
        <v>4826.2119293899996</v>
      </c>
      <c r="J79" s="3">
        <v>5851.31245158</v>
      </c>
      <c r="K79" s="3">
        <v>6627.8428239200002</v>
      </c>
      <c r="L79" s="3">
        <v>5919.7141375000001</v>
      </c>
      <c r="M79" s="3">
        <v>6917.0473933800004</v>
      </c>
      <c r="N79" s="3">
        <v>7620.0221173999998</v>
      </c>
      <c r="O79" s="3">
        <v>8115.0184251600003</v>
      </c>
      <c r="P79" s="3">
        <v>8351.0385928399992</v>
      </c>
      <c r="Q79" s="3">
        <v>9409.7671935599992</v>
      </c>
      <c r="R79" s="3">
        <v>10396.140441990001</v>
      </c>
      <c r="S79" s="3">
        <v>10902.015911619999</v>
      </c>
      <c r="T79" s="3">
        <v>11898.526735429999</v>
      </c>
      <c r="U79" s="3">
        <v>12139.996171840001</v>
      </c>
      <c r="V79" s="3">
        <v>12723.994894699999</v>
      </c>
      <c r="W79" s="3">
        <v>12570.741486356001</v>
      </c>
      <c r="X79" s="3">
        <v>13457.381902474999</v>
      </c>
      <c r="Y79" s="3">
        <v>13836.029147137</v>
      </c>
      <c r="Z79" s="3">
        <v>15039.0589522927</v>
      </c>
    </row>
    <row r="80" spans="1:26" ht="13.5" x14ac:dyDescent="0.4">
      <c r="A80" s="1" t="s">
        <v>80</v>
      </c>
      <c r="B80" s="2" t="s">
        <v>1</v>
      </c>
      <c r="C80" s="3"/>
      <c r="D80" s="3"/>
      <c r="E80" s="3"/>
      <c r="F80" s="3"/>
      <c r="G80" s="3"/>
      <c r="H80" s="3"/>
      <c r="I80" s="3"/>
      <c r="J80" s="3"/>
      <c r="K80" s="3">
        <v>1765.3746567000001</v>
      </c>
      <c r="L80" s="3">
        <v>2307.9720038495202</v>
      </c>
      <c r="M80" s="3">
        <v>2766.1932783000002</v>
      </c>
      <c r="N80" s="3">
        <v>3077.3396038252599</v>
      </c>
      <c r="O80" s="3">
        <v>3642.2973209888</v>
      </c>
      <c r="P80" s="3">
        <v>4494.28539139444</v>
      </c>
      <c r="Q80" s="3">
        <v>4970.4844589780996</v>
      </c>
      <c r="R80" s="3">
        <v>5317.1097472644296</v>
      </c>
      <c r="S80" s="3">
        <v>5941.6485621319998</v>
      </c>
      <c r="T80" s="3">
        <v>6512.84932097</v>
      </c>
      <c r="U80" s="3">
        <v>6830.87992553</v>
      </c>
      <c r="V80" s="3">
        <v>7070.1661127899997</v>
      </c>
      <c r="W80" s="3">
        <v>7725.5883449399998</v>
      </c>
      <c r="X80" s="3">
        <v>8077.6345474399996</v>
      </c>
      <c r="Y80" s="3">
        <v>5694.1688346999999</v>
      </c>
      <c r="Z80" s="3">
        <v>9363.7981389804008</v>
      </c>
    </row>
    <row r="81" spans="1:26" ht="13.5" x14ac:dyDescent="0.4">
      <c r="A81" s="1" t="s">
        <v>81</v>
      </c>
      <c r="B81" s="2" t="s">
        <v>1</v>
      </c>
      <c r="C81" s="3"/>
      <c r="D81" s="3"/>
      <c r="E81" s="3"/>
      <c r="F81" s="3"/>
      <c r="G81" s="3"/>
      <c r="H81" s="3">
        <v>1669490</v>
      </c>
      <c r="I81" s="3">
        <v>1934991</v>
      </c>
      <c r="J81" s="3">
        <v>2268038</v>
      </c>
      <c r="K81" s="3">
        <v>2961725</v>
      </c>
      <c r="L81" s="3">
        <v>3493187</v>
      </c>
      <c r="M81" s="3">
        <v>3807890</v>
      </c>
      <c r="N81" s="3">
        <v>5243168</v>
      </c>
      <c r="O81" s="3">
        <v>6351023.3499999996</v>
      </c>
      <c r="P81" s="3">
        <v>7285569</v>
      </c>
      <c r="Q81" s="3">
        <v>8899020</v>
      </c>
      <c r="R81" s="3">
        <v>10949386</v>
      </c>
      <c r="S81" s="3">
        <v>12116753</v>
      </c>
      <c r="T81" s="3">
        <v>13221142</v>
      </c>
      <c r="U81" s="3">
        <v>14720562</v>
      </c>
      <c r="V81" s="3">
        <v>15910237.289999999</v>
      </c>
      <c r="W81" s="3">
        <v>18332020</v>
      </c>
      <c r="X81" s="3">
        <v>21232054</v>
      </c>
      <c r="Y81" s="3">
        <v>21170008.363883901</v>
      </c>
      <c r="Z81" s="3">
        <v>23266141.200587802</v>
      </c>
    </row>
    <row r="82" spans="1:26" ht="13.5" x14ac:dyDescent="0.4">
      <c r="A82" s="1" t="s">
        <v>82</v>
      </c>
      <c r="B82" s="2" t="s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>
        <v>19373.56349439</v>
      </c>
      <c r="N82" s="3">
        <v>23007.899103290001</v>
      </c>
      <c r="O82" s="3">
        <v>28978.704281440001</v>
      </c>
      <c r="P82" s="3">
        <v>34475.181142319998</v>
      </c>
      <c r="Q82" s="3">
        <v>41117.523490990003</v>
      </c>
      <c r="R82" s="3">
        <v>47240.501865010003</v>
      </c>
      <c r="S82" s="3">
        <v>51255.209956530001</v>
      </c>
      <c r="T82" s="3">
        <v>54329.621337129996</v>
      </c>
      <c r="U82" s="3">
        <v>59074.974732189999</v>
      </c>
      <c r="V82" s="3">
        <v>64790.877010659999</v>
      </c>
      <c r="W82" s="3">
        <v>69797.928490930004</v>
      </c>
      <c r="X82" s="3">
        <v>73714.14255602</v>
      </c>
      <c r="Y82" s="3">
        <v>77642.059267329998</v>
      </c>
      <c r="Z82" s="3">
        <v>85008.694789999994</v>
      </c>
    </row>
    <row r="83" spans="1:26" ht="13.5" x14ac:dyDescent="0.4">
      <c r="A83" s="1" t="s">
        <v>83</v>
      </c>
      <c r="B83" s="2" t="s">
        <v>1</v>
      </c>
      <c r="C83" s="3"/>
      <c r="D83" s="3"/>
      <c r="E83" s="3"/>
      <c r="F83" s="3"/>
      <c r="G83" s="3"/>
      <c r="H83" s="3"/>
      <c r="I83" s="3"/>
      <c r="J83" s="3"/>
      <c r="K83" s="3"/>
      <c r="L83" s="3">
        <v>552700.31365350005</v>
      </c>
      <c r="M83" s="3">
        <v>628376.31122797995</v>
      </c>
      <c r="N83" s="3">
        <v>707367.5334515</v>
      </c>
      <c r="O83" s="3">
        <v>825359.02575749997</v>
      </c>
      <c r="P83" s="3">
        <v>886697.63</v>
      </c>
      <c r="Q83" s="3">
        <v>986800.97643740999</v>
      </c>
      <c r="R83" s="3">
        <v>1078514.6601470001</v>
      </c>
      <c r="S83" s="3">
        <v>1175037.5218569699</v>
      </c>
      <c r="T83" s="3">
        <v>1359611.93</v>
      </c>
      <c r="U83" s="3">
        <v>1604623.3075811299</v>
      </c>
      <c r="V83" s="3">
        <v>1728822.8568029699</v>
      </c>
      <c r="W83" s="3">
        <v>1832158.1363729101</v>
      </c>
      <c r="X83" s="3">
        <v>1934582.0221313201</v>
      </c>
      <c r="Y83" s="3">
        <v>2006955.7744131801</v>
      </c>
      <c r="Z83" s="3">
        <v>2313072.7586187101</v>
      </c>
    </row>
    <row r="84" spans="1:26" ht="13.5" x14ac:dyDescent="0.4">
      <c r="A84" s="1" t="s">
        <v>84</v>
      </c>
      <c r="B84" s="2" t="s">
        <v>1</v>
      </c>
      <c r="C84" s="3"/>
      <c r="D84" s="3"/>
      <c r="E84" s="3"/>
      <c r="F84" s="3"/>
      <c r="G84" s="3"/>
      <c r="H84" s="3"/>
      <c r="I84" s="3"/>
      <c r="J84" s="3"/>
      <c r="K84" s="3">
        <v>77506.19</v>
      </c>
      <c r="L84" s="3">
        <v>90066.861437</v>
      </c>
      <c r="M84" s="3">
        <v>100601.240899</v>
      </c>
      <c r="N84" s="3">
        <v>110686.065714</v>
      </c>
      <c r="O84" s="3">
        <v>128984.218368</v>
      </c>
      <c r="P84" s="3">
        <v>138611.12069899999</v>
      </c>
      <c r="Q84" s="3">
        <v>136841.76102120001</v>
      </c>
      <c r="R84" s="3">
        <v>150874.97604820001</v>
      </c>
      <c r="S84" s="3">
        <v>163232.42716600001</v>
      </c>
      <c r="T84" s="3">
        <v>178778.860335</v>
      </c>
      <c r="U84" s="3">
        <v>185383.81174154999</v>
      </c>
      <c r="V84" s="3">
        <v>192455.83059900001</v>
      </c>
      <c r="W84" s="3">
        <v>207121.806373</v>
      </c>
      <c r="X84" s="3">
        <v>194835.24030800001</v>
      </c>
      <c r="Y84" s="3">
        <v>198407.25067199999</v>
      </c>
      <c r="Z84" s="3">
        <v>207240.94583300001</v>
      </c>
    </row>
    <row r="85" spans="1:26" ht="13.5" x14ac:dyDescent="0.4">
      <c r="A85" s="1" t="s">
        <v>85</v>
      </c>
      <c r="B85" s="2" t="s">
        <v>1</v>
      </c>
      <c r="C85" s="3"/>
      <c r="D85" s="3"/>
      <c r="E85" s="3"/>
      <c r="F85" s="3"/>
      <c r="G85" s="3"/>
      <c r="H85" s="3"/>
      <c r="I85" s="3"/>
      <c r="J85" s="3"/>
      <c r="K85" s="3">
        <v>3811085.68</v>
      </c>
      <c r="L85" s="3">
        <v>4620577.0080000004</v>
      </c>
      <c r="M85" s="3">
        <v>4732254.7130000005</v>
      </c>
      <c r="N85" s="3">
        <v>5242050.7460000003</v>
      </c>
      <c r="O85" s="3">
        <v>6112937.2249999996</v>
      </c>
      <c r="P85" s="3">
        <v>7064349.1840000004</v>
      </c>
      <c r="Q85" s="3">
        <v>7928438.2750000004</v>
      </c>
      <c r="R85" s="3">
        <v>9008553.4739999995</v>
      </c>
      <c r="S85" s="3">
        <v>9387077.8000000007</v>
      </c>
      <c r="T85" s="3">
        <v>9397305.6040000003</v>
      </c>
      <c r="U85" s="3">
        <v>10269287.630999999</v>
      </c>
      <c r="V85" s="3">
        <v>10981133.109999999</v>
      </c>
      <c r="W85" s="3">
        <v>11412449.071</v>
      </c>
      <c r="X85" s="3">
        <v>12605053.569</v>
      </c>
      <c r="Y85" s="3">
        <v>13348213.426999999</v>
      </c>
      <c r="Z85" s="3"/>
    </row>
    <row r="86" spans="1:26" ht="13.5" x14ac:dyDescent="0.4">
      <c r="A86" s="1" t="s">
        <v>86</v>
      </c>
      <c r="B86" s="2" t="s">
        <v>1</v>
      </c>
      <c r="C86" s="3"/>
      <c r="D86" s="3"/>
      <c r="E86" s="3"/>
      <c r="F86" s="3"/>
      <c r="G86" s="3"/>
      <c r="H86" s="3"/>
      <c r="I86" s="3"/>
      <c r="J86" s="3"/>
      <c r="K86" s="3">
        <v>97453.388999999996</v>
      </c>
      <c r="L86" s="3">
        <v>113554.86055692899</v>
      </c>
      <c r="M86" s="3">
        <v>132238.62131324099</v>
      </c>
      <c r="N86" s="3">
        <v>183925.016841103</v>
      </c>
      <c r="O86" s="3">
        <v>214110.65952902101</v>
      </c>
      <c r="P86" s="3">
        <v>228450.828150191</v>
      </c>
      <c r="Q86" s="3">
        <v>277884.05879828503</v>
      </c>
      <c r="R86" s="3">
        <v>340225.30477043899</v>
      </c>
      <c r="S86" s="3">
        <v>379929.27814943198</v>
      </c>
      <c r="T86" s="3">
        <v>396911.79761624301</v>
      </c>
      <c r="U86" s="3">
        <v>474537.09724958002</v>
      </c>
      <c r="V86" s="3">
        <v>489941.56037523702</v>
      </c>
      <c r="W86" s="3">
        <v>563539.11783243704</v>
      </c>
      <c r="X86" s="3">
        <v>680767.61991546897</v>
      </c>
      <c r="Y86" s="3">
        <v>760364.15999745298</v>
      </c>
      <c r="Z86" s="3"/>
    </row>
    <row r="87" spans="1:26" ht="13.5" x14ac:dyDescent="0.4">
      <c r="A87" s="1" t="s">
        <v>87</v>
      </c>
      <c r="B87" s="2" t="s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>
        <v>213.11600000000001</v>
      </c>
      <c r="T87" s="3">
        <v>236.06899999999999</v>
      </c>
      <c r="U87" s="3">
        <v>251.148</v>
      </c>
      <c r="V87" s="3">
        <v>263.44799999999998</v>
      </c>
      <c r="W87" s="3">
        <v>278.8</v>
      </c>
      <c r="X87" s="3">
        <v>298.58199999999999</v>
      </c>
      <c r="Y87" s="3">
        <v>304.23599999999999</v>
      </c>
      <c r="Z87" s="3">
        <v>312.58199999999999</v>
      </c>
    </row>
    <row r="88" spans="1:26" ht="13.5" x14ac:dyDescent="0.4">
      <c r="A88" s="1" t="s">
        <v>88</v>
      </c>
      <c r="B88" s="2" t="s">
        <v>1</v>
      </c>
      <c r="C88" s="3"/>
      <c r="D88" s="3"/>
      <c r="E88" s="3"/>
      <c r="F88" s="3"/>
      <c r="G88" s="3"/>
      <c r="H88" s="3"/>
      <c r="I88" s="3"/>
      <c r="J88" s="3"/>
      <c r="K88" s="3"/>
      <c r="L88" s="3">
        <v>181457</v>
      </c>
      <c r="M88" s="3">
        <v>196862</v>
      </c>
      <c r="N88" s="3">
        <v>214637</v>
      </c>
      <c r="O88" s="3">
        <v>259395</v>
      </c>
      <c r="P88" s="3">
        <v>283124</v>
      </c>
      <c r="Q88" s="3">
        <v>317489</v>
      </c>
      <c r="R88" s="3">
        <v>348573.01082335901</v>
      </c>
      <c r="S88" s="3">
        <v>377483.82236636698</v>
      </c>
      <c r="T88" s="3">
        <v>396495.37663084298</v>
      </c>
      <c r="U88" s="3">
        <v>392503.46207000001</v>
      </c>
      <c r="V88" s="3">
        <v>396324.23242999997</v>
      </c>
      <c r="W88" s="3">
        <v>452958.21923025599</v>
      </c>
      <c r="X88" s="3">
        <v>478445.11879972502</v>
      </c>
      <c r="Y88" s="3">
        <v>528059.123141499</v>
      </c>
      <c r="Z88" s="3">
        <v>567836.738973781</v>
      </c>
    </row>
    <row r="89" spans="1:26" ht="13.5" x14ac:dyDescent="0.4">
      <c r="A89" s="1" t="s">
        <v>89</v>
      </c>
      <c r="B89" s="2" t="s">
        <v>1</v>
      </c>
      <c r="C89" s="3"/>
      <c r="D89" s="3"/>
      <c r="E89" s="3"/>
      <c r="F89" s="3"/>
      <c r="G89" s="3"/>
      <c r="H89" s="3"/>
      <c r="I89" s="3">
        <v>340.40600000000001</v>
      </c>
      <c r="J89" s="3">
        <v>390.49900000000002</v>
      </c>
      <c r="K89" s="3">
        <v>581.41050545999997</v>
      </c>
      <c r="L89" s="3">
        <v>865.40358549999996</v>
      </c>
      <c r="M89" s="3">
        <v>931.51444602000004</v>
      </c>
      <c r="N89" s="3">
        <v>1302.5863033099999</v>
      </c>
      <c r="O89" s="3">
        <v>1565.43509279</v>
      </c>
      <c r="P89" s="3">
        <v>1692.1579841083999</v>
      </c>
      <c r="Q89" s="3">
        <v>1613.8622123416201</v>
      </c>
      <c r="R89" s="3">
        <v>1867.5657309481701</v>
      </c>
      <c r="S89" s="3">
        <v>2099.1351519803702</v>
      </c>
      <c r="T89" s="3">
        <v>2194.8761272361999</v>
      </c>
      <c r="U89" s="3">
        <v>2196.6266038510998</v>
      </c>
      <c r="V89" s="3">
        <v>2421.8406005892002</v>
      </c>
      <c r="W89" s="3">
        <v>2465.3862125889</v>
      </c>
      <c r="X89" s="3">
        <v>2956.8525549761998</v>
      </c>
      <c r="Y89" s="3"/>
      <c r="Z89" s="3"/>
    </row>
    <row r="90" spans="1:26" ht="13.5" x14ac:dyDescent="0.4">
      <c r="A90" s="1" t="s">
        <v>90</v>
      </c>
      <c r="B90" s="2" t="s">
        <v>1</v>
      </c>
      <c r="C90" s="3"/>
      <c r="D90" s="3"/>
      <c r="E90" s="3"/>
      <c r="F90" s="3"/>
      <c r="G90" s="3"/>
      <c r="H90" s="3">
        <v>45855</v>
      </c>
      <c r="I90" s="3"/>
      <c r="J90" s="3"/>
      <c r="K90" s="3">
        <v>57610</v>
      </c>
      <c r="L90" s="3">
        <v>65303</v>
      </c>
      <c r="M90" s="3">
        <v>73341</v>
      </c>
      <c r="N90" s="3">
        <v>76351</v>
      </c>
      <c r="O90" s="3">
        <v>86387</v>
      </c>
      <c r="P90" s="3">
        <v>90668</v>
      </c>
      <c r="Q90" s="3">
        <v>100495</v>
      </c>
      <c r="R90" s="3">
        <v>105918</v>
      </c>
      <c r="S90" s="3">
        <v>113928</v>
      </c>
      <c r="T90" s="3">
        <v>116171</v>
      </c>
      <c r="U90" s="3">
        <v>119396</v>
      </c>
      <c r="V90" s="3">
        <v>126037</v>
      </c>
      <c r="W90" s="3"/>
      <c r="X90" s="3"/>
      <c r="Y90" s="3"/>
      <c r="Z90" s="3"/>
    </row>
    <row r="91" spans="1:26" ht="13.5" x14ac:dyDescent="0.4">
      <c r="A91" s="1" t="s">
        <v>91</v>
      </c>
      <c r="B91" s="2" t="s">
        <v>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>
        <v>376.98899999999998</v>
      </c>
      <c r="N91" s="3">
        <v>465.346</v>
      </c>
      <c r="O91" s="3">
        <v>568.452</v>
      </c>
      <c r="P91" s="3">
        <v>603.03899999999999</v>
      </c>
      <c r="Q91" s="3">
        <v>640.82600000000002</v>
      </c>
      <c r="R91" s="3">
        <v>731.01599999999996</v>
      </c>
      <c r="S91" s="3">
        <v>715.94899999999996</v>
      </c>
      <c r="T91" s="3">
        <v>843.49800000000005</v>
      </c>
      <c r="U91" s="3">
        <v>757.70399999999995</v>
      </c>
      <c r="V91" s="3">
        <v>799.24599999999998</v>
      </c>
      <c r="W91" s="3">
        <v>887.91099999999994</v>
      </c>
      <c r="X91" s="3">
        <v>927.46199999999999</v>
      </c>
      <c r="Y91" s="3">
        <v>934.99199999999996</v>
      </c>
      <c r="Z91" s="3">
        <v>1001.946</v>
      </c>
    </row>
    <row r="92" spans="1:26" ht="13.5" x14ac:dyDescent="0.4">
      <c r="A92" s="1" t="s">
        <v>92</v>
      </c>
      <c r="B92" s="2" t="s">
        <v>1</v>
      </c>
      <c r="C92" s="3"/>
      <c r="D92" s="3"/>
      <c r="E92" s="3"/>
      <c r="F92" s="3"/>
      <c r="G92" s="3"/>
      <c r="H92" s="3"/>
      <c r="I92" s="3"/>
      <c r="J92" s="3"/>
      <c r="K92" s="3">
        <v>202696.05600000001</v>
      </c>
      <c r="L92" s="3">
        <v>220352.481</v>
      </c>
      <c r="M92" s="3">
        <v>242635.58</v>
      </c>
      <c r="N92" s="3">
        <v>261974.685</v>
      </c>
      <c r="O92" s="3">
        <v>312003.16600000003</v>
      </c>
      <c r="P92" s="3">
        <v>322557.03999999998</v>
      </c>
      <c r="Q92" s="3">
        <v>327631.15999999997</v>
      </c>
      <c r="R92" s="3">
        <v>355211.77500000002</v>
      </c>
      <c r="S92" s="3">
        <v>411084.92599999998</v>
      </c>
      <c r="T92" s="3">
        <v>449417.10200000001</v>
      </c>
      <c r="U92" s="3">
        <v>475272.83500000002</v>
      </c>
      <c r="V92" s="3">
        <v>505281.51707160001</v>
      </c>
      <c r="W92" s="3">
        <v>533722.91115409997</v>
      </c>
      <c r="X92" s="3">
        <v>581446.39349389996</v>
      </c>
      <c r="Y92" s="3"/>
      <c r="Z92" s="3"/>
    </row>
    <row r="93" spans="1:26" ht="13.5" x14ac:dyDescent="0.4">
      <c r="A93" s="1" t="s">
        <v>93</v>
      </c>
      <c r="B93" s="2" t="s">
        <v>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>
        <v>368892.81900000002</v>
      </c>
      <c r="O93" s="3">
        <v>384415.94900000002</v>
      </c>
      <c r="P93" s="3">
        <v>488794.54</v>
      </c>
      <c r="Q93" s="3">
        <v>580120.06499999994</v>
      </c>
      <c r="R93" s="3">
        <v>610421.076</v>
      </c>
      <c r="S93" s="3">
        <v>723625.93299999996</v>
      </c>
      <c r="T93" s="3">
        <v>870557.21135437698</v>
      </c>
      <c r="U93" s="3">
        <v>1038219.55117</v>
      </c>
      <c r="V93" s="3">
        <v>1181103.7760000001</v>
      </c>
      <c r="W93" s="3">
        <v>1265377.9990000001</v>
      </c>
      <c r="X93" s="3">
        <v>1363610.8840000001</v>
      </c>
      <c r="Y93" s="3">
        <v>1523547.4990000001</v>
      </c>
      <c r="Z93" s="3"/>
    </row>
    <row r="94" spans="1:26" ht="13.5" x14ac:dyDescent="0.4">
      <c r="A94" s="1" t="s">
        <v>94</v>
      </c>
      <c r="B94" s="2" t="s">
        <v>1</v>
      </c>
      <c r="C94" s="3"/>
      <c r="D94" s="3"/>
      <c r="E94" s="3"/>
      <c r="F94" s="3"/>
      <c r="G94" s="3"/>
      <c r="H94" s="3"/>
      <c r="I94" s="3">
        <v>403246.46460000001</v>
      </c>
      <c r="J94" s="3">
        <v>450404.35200000001</v>
      </c>
      <c r="K94" s="3">
        <v>545464.1</v>
      </c>
      <c r="L94" s="3">
        <v>570335.81000000006</v>
      </c>
      <c r="M94" s="3">
        <v>531560.13</v>
      </c>
      <c r="N94" s="3">
        <v>524147.64299999998</v>
      </c>
      <c r="O94" s="3">
        <v>527969.11399999994</v>
      </c>
      <c r="P94" s="3">
        <v>546662.69499999995</v>
      </c>
      <c r="Q94" s="3">
        <v>647594</v>
      </c>
      <c r="R94" s="3">
        <v>666042.30870397505</v>
      </c>
      <c r="S94" s="3">
        <v>735227.53417400201</v>
      </c>
      <c r="T94" s="3">
        <v>729729.7</v>
      </c>
      <c r="U94" s="3">
        <v>444984.80078522902</v>
      </c>
      <c r="V94" s="3">
        <v>480994.43869531603</v>
      </c>
      <c r="W94" s="3">
        <v>501817.34102575999</v>
      </c>
      <c r="X94" s="3">
        <v>520746.9</v>
      </c>
      <c r="Y94" s="3">
        <v>562542</v>
      </c>
      <c r="Z94" s="3">
        <v>595417</v>
      </c>
    </row>
    <row r="95" spans="1:26" ht="13.5" x14ac:dyDescent="0.4">
      <c r="A95" s="1" t="s">
        <v>95</v>
      </c>
      <c r="B95" s="2" t="s">
        <v>1</v>
      </c>
      <c r="C95" s="3"/>
      <c r="D95" s="3"/>
      <c r="E95" s="3"/>
      <c r="F95" s="3"/>
      <c r="G95" s="3"/>
      <c r="H95" s="3">
        <v>137871.36199999999</v>
      </c>
      <c r="I95" s="3">
        <v>156041.503</v>
      </c>
      <c r="J95" s="3">
        <v>166569.34700000001</v>
      </c>
      <c r="K95" s="3">
        <v>178126.80600000001</v>
      </c>
      <c r="L95" s="3">
        <v>173600</v>
      </c>
      <c r="M95" s="3">
        <v>162899.35500000001</v>
      </c>
      <c r="N95" s="3">
        <v>167004.07500000001</v>
      </c>
      <c r="O95" s="3">
        <v>164566.54999999999</v>
      </c>
      <c r="P95" s="3">
        <v>182659.58799999999</v>
      </c>
      <c r="Q95" s="3">
        <v>215701.81099999999</v>
      </c>
      <c r="R95" s="3">
        <v>226227.041</v>
      </c>
      <c r="S95" s="3">
        <v>225785.82199999999</v>
      </c>
      <c r="T95" s="3">
        <v>265588.78700000001</v>
      </c>
      <c r="U95" s="3">
        <v>272431.69799999997</v>
      </c>
      <c r="V95" s="3">
        <v>289621.31400000001</v>
      </c>
      <c r="W95" s="3">
        <v>287579.729431185</v>
      </c>
      <c r="X95" s="3">
        <v>283480.49262625701</v>
      </c>
      <c r="Y95" s="3">
        <v>282999.167906805</v>
      </c>
      <c r="Z95" s="3">
        <v>264433.79828909901</v>
      </c>
    </row>
    <row r="96" spans="1:26" ht="13.5" x14ac:dyDescent="0.4">
      <c r="A96" s="1" t="s">
        <v>96</v>
      </c>
      <c r="B96" s="2" t="s">
        <v>1</v>
      </c>
      <c r="C96" s="3"/>
      <c r="D96" s="3"/>
      <c r="E96" s="3"/>
      <c r="F96" s="3"/>
      <c r="G96" s="3"/>
      <c r="H96" s="3"/>
      <c r="I96" s="3"/>
      <c r="J96" s="3"/>
      <c r="K96" s="3">
        <v>919.12</v>
      </c>
      <c r="L96" s="3">
        <v>1052.71</v>
      </c>
      <c r="M96" s="3">
        <v>1155.7544375</v>
      </c>
      <c r="N96" s="3">
        <v>1465.6569105000001</v>
      </c>
      <c r="O96" s="3">
        <v>1765.1175845</v>
      </c>
      <c r="P96" s="3">
        <v>2285.0810394999999</v>
      </c>
      <c r="Q96" s="3">
        <v>2000.9941575</v>
      </c>
      <c r="R96" s="3">
        <v>1991.3123734999999</v>
      </c>
      <c r="S96" s="3">
        <v>2737.0764705000001</v>
      </c>
      <c r="T96" s="3">
        <v>3628.9119805</v>
      </c>
      <c r="U96" s="3">
        <v>3401.6084795000002</v>
      </c>
      <c r="V96" s="3">
        <v>3607.5297867499999</v>
      </c>
      <c r="W96" s="3">
        <v>4310.7499627500001</v>
      </c>
      <c r="X96" s="3">
        <v>4099.5056512499996</v>
      </c>
      <c r="Y96" s="3"/>
      <c r="Z96" s="3"/>
    </row>
    <row r="97" spans="1:26" ht="13.5" x14ac:dyDescent="0.4">
      <c r="A97" s="1" t="s">
        <v>97</v>
      </c>
      <c r="B97" s="2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>
        <v>1323278.792074</v>
      </c>
      <c r="N97" s="3">
        <v>1501046.718173</v>
      </c>
      <c r="O97" s="3">
        <v>1758422.0218549999</v>
      </c>
      <c r="P97" s="3">
        <v>2126062.7797440002</v>
      </c>
      <c r="Q97" s="3">
        <v>2435149.8244850002</v>
      </c>
      <c r="R97" s="3">
        <v>3263594.1238870001</v>
      </c>
      <c r="S97" s="3">
        <v>3629098.8887240002</v>
      </c>
      <c r="T97" s="3">
        <v>3791740.3720140001</v>
      </c>
      <c r="U97" s="3">
        <v>3951245.2389230002</v>
      </c>
      <c r="V97" s="3">
        <v>4107731.31</v>
      </c>
      <c r="W97" s="3">
        <v>4524780.677259</v>
      </c>
      <c r="X97" s="3">
        <v>5162508.3325180002</v>
      </c>
      <c r="Y97" s="3">
        <v>5863348.8438539999</v>
      </c>
      <c r="Z97" s="3"/>
    </row>
    <row r="98" spans="1:26" ht="13.5" x14ac:dyDescent="0.4">
      <c r="A98" s="1" t="s">
        <v>98</v>
      </c>
      <c r="B98" s="2" t="s">
        <v>1</v>
      </c>
      <c r="C98" s="3"/>
      <c r="D98" s="3"/>
      <c r="E98" s="3"/>
      <c r="F98" s="3"/>
      <c r="G98" s="3"/>
      <c r="H98" s="3"/>
      <c r="I98" s="3">
        <v>724472.9</v>
      </c>
      <c r="J98" s="3">
        <v>798913.78</v>
      </c>
      <c r="K98" s="3">
        <v>919258.23</v>
      </c>
      <c r="L98" s="3">
        <v>1030621.02</v>
      </c>
      <c r="M98" s="3">
        <v>1172601.82</v>
      </c>
      <c r="N98" s="3">
        <v>1202371.02</v>
      </c>
      <c r="O98" s="3">
        <v>1496883.55</v>
      </c>
      <c r="P98" s="3">
        <v>1600727.29</v>
      </c>
      <c r="Q98" s="3">
        <v>1765705.14</v>
      </c>
      <c r="R98" s="3">
        <v>1965172.28</v>
      </c>
      <c r="S98" s="3">
        <v>2101223.36</v>
      </c>
      <c r="T98" s="3">
        <v>2195707.4300000002</v>
      </c>
      <c r="U98" s="3"/>
      <c r="V98" s="3"/>
      <c r="W98" s="3">
        <v>2692350.38</v>
      </c>
      <c r="X98" s="3">
        <v>2727555.34</v>
      </c>
      <c r="Y98" s="3">
        <v>2723654.33</v>
      </c>
      <c r="Z98" s="3">
        <v>2828572.42</v>
      </c>
    </row>
    <row r="99" spans="1:26" ht="13.5" x14ac:dyDescent="0.4">
      <c r="A99" s="1" t="s">
        <v>99</v>
      </c>
      <c r="B99" s="2" t="s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>
        <v>82.623999999999995</v>
      </c>
      <c r="P99" s="3">
        <v>92.052000000000007</v>
      </c>
      <c r="Q99" s="3">
        <v>115.587</v>
      </c>
      <c r="R99" s="3">
        <v>126.509</v>
      </c>
      <c r="S99" s="3">
        <v>123.65900000000001</v>
      </c>
      <c r="T99" s="3">
        <v>121.886</v>
      </c>
      <c r="U99" s="3">
        <v>139.67400000000001</v>
      </c>
      <c r="V99" s="3">
        <v>155.505</v>
      </c>
      <c r="W99" s="3">
        <v>169.607</v>
      </c>
      <c r="X99" s="3">
        <v>169.81</v>
      </c>
      <c r="Y99" s="3">
        <v>178.53299999999999</v>
      </c>
      <c r="Z99" s="3">
        <v>189.74100000000001</v>
      </c>
    </row>
    <row r="100" spans="1:26" ht="13.5" x14ac:dyDescent="0.4">
      <c r="A100" s="1" t="s">
        <v>100</v>
      </c>
      <c r="B100" s="2" t="s">
        <v>1</v>
      </c>
      <c r="C100" s="3"/>
      <c r="D100" s="3"/>
      <c r="E100" s="3"/>
      <c r="F100" s="3"/>
      <c r="G100" s="3"/>
      <c r="H100" s="3"/>
      <c r="I100" s="3"/>
      <c r="J100" s="3"/>
      <c r="K100" s="3">
        <v>10683.297615199999</v>
      </c>
      <c r="L100" s="3">
        <v>11287.806124500001</v>
      </c>
      <c r="M100" s="3">
        <v>12770.877308249999</v>
      </c>
      <c r="N100" s="3">
        <v>13617.9554303</v>
      </c>
      <c r="O100" s="3">
        <v>14586.1057138</v>
      </c>
      <c r="P100" s="3">
        <v>14930.004499000001</v>
      </c>
      <c r="Q100" s="3">
        <v>14613.400323600001</v>
      </c>
      <c r="R100" s="3">
        <v>14963.3901403</v>
      </c>
      <c r="S100" s="3">
        <v>15608.58</v>
      </c>
      <c r="T100" s="3">
        <v>15618.8577645</v>
      </c>
      <c r="U100" s="3">
        <v>15694.820106499999</v>
      </c>
      <c r="V100" s="3">
        <v>17044.148612699999</v>
      </c>
      <c r="W100" s="3">
        <v>16904.849345999999</v>
      </c>
      <c r="X100" s="3">
        <v>18464.207349699998</v>
      </c>
      <c r="Y100" s="3">
        <v>18848.311227360002</v>
      </c>
      <c r="Z100" s="3">
        <v>19688.892595090001</v>
      </c>
    </row>
    <row r="101" spans="1:26" ht="13.5" x14ac:dyDescent="0.4">
      <c r="A101" s="1" t="s">
        <v>101</v>
      </c>
      <c r="B101" s="2" t="s">
        <v>1</v>
      </c>
      <c r="C101" s="3"/>
      <c r="D101" s="3"/>
      <c r="E101" s="3"/>
      <c r="F101" s="3"/>
      <c r="G101" s="3"/>
      <c r="H101" s="3">
        <v>48838.492899999997</v>
      </c>
      <c r="I101" s="3">
        <v>60337.771760000003</v>
      </c>
      <c r="J101" s="3">
        <v>77438.657359999997</v>
      </c>
      <c r="K101" s="3">
        <v>92779.553939999998</v>
      </c>
      <c r="L101" s="3">
        <v>115297.38417</v>
      </c>
      <c r="M101" s="3">
        <v>137562.31594999999</v>
      </c>
      <c r="N101" s="3">
        <v>157925.29405</v>
      </c>
      <c r="O101" s="3">
        <v>196296.94837999999</v>
      </c>
      <c r="P101" s="3">
        <v>223270.73266000001</v>
      </c>
      <c r="Q101" s="3">
        <v>270687.54823000001</v>
      </c>
      <c r="R101" s="3">
        <v>306297.70056999999</v>
      </c>
      <c r="S101" s="3">
        <v>347108.49690000003</v>
      </c>
      <c r="T101" s="3">
        <v>418559.52745699999</v>
      </c>
      <c r="U101" s="3">
        <v>516017.67726700002</v>
      </c>
      <c r="V101" s="3">
        <v>632886.77682999999</v>
      </c>
      <c r="W101" s="3">
        <v>769763.28651100001</v>
      </c>
      <c r="X101" s="3">
        <v>984716.79375499999</v>
      </c>
      <c r="Y101" s="3">
        <v>1739543.6598809999</v>
      </c>
      <c r="Z101" s="3">
        <v>2627039.5202919999</v>
      </c>
    </row>
    <row r="102" spans="1:26" ht="13.5" x14ac:dyDescent="0.4">
      <c r="A102" s="1" t="s">
        <v>102</v>
      </c>
      <c r="B102" s="2" t="s">
        <v>1</v>
      </c>
      <c r="C102" s="3"/>
      <c r="D102" s="3"/>
      <c r="E102" s="3"/>
      <c r="F102" s="3"/>
      <c r="G102" s="3"/>
      <c r="H102" s="3">
        <v>380090.38215299998</v>
      </c>
      <c r="I102" s="3">
        <v>483955.21311499999</v>
      </c>
      <c r="J102" s="3">
        <v>575160.56141299999</v>
      </c>
      <c r="K102" s="3">
        <v>985560.53979247203</v>
      </c>
      <c r="L102" s="3">
        <v>1170467.14143352</v>
      </c>
      <c r="M102" s="3">
        <v>1472748.31792668</v>
      </c>
      <c r="N102" s="3">
        <v>1889295.04532413</v>
      </c>
      <c r="O102" s="3">
        <v>2294505.3593761702</v>
      </c>
      <c r="P102" s="3">
        <v>2481646.28003952</v>
      </c>
      <c r="Q102" s="3">
        <v>2878365.2565963701</v>
      </c>
      <c r="R102" s="3">
        <v>3196610.0290285302</v>
      </c>
      <c r="S102" s="3">
        <v>3173878.5387920602</v>
      </c>
      <c r="T102" s="3">
        <v>4301937.6461044801</v>
      </c>
      <c r="U102" s="3">
        <v>4549929.2229572497</v>
      </c>
      <c r="V102" s="3">
        <v>5182717.3657184998</v>
      </c>
      <c r="W102" s="3">
        <v>5849818.2516435003</v>
      </c>
      <c r="X102" s="3">
        <v>6641927.5538140005</v>
      </c>
      <c r="Y102" s="3">
        <v>7482318.5470000003</v>
      </c>
      <c r="Z102" s="3">
        <v>8361649.2383732302</v>
      </c>
    </row>
    <row r="103" spans="1:26" ht="13.5" x14ac:dyDescent="0.4">
      <c r="A103" s="1" t="s">
        <v>103</v>
      </c>
      <c r="B103" s="2" t="s">
        <v>1</v>
      </c>
      <c r="C103" s="3"/>
      <c r="D103" s="3"/>
      <c r="E103" s="3"/>
      <c r="F103" s="3"/>
      <c r="G103" s="3"/>
      <c r="H103" s="3">
        <v>26373.39</v>
      </c>
      <c r="I103" s="3">
        <v>41148.300000000003</v>
      </c>
      <c r="J103" s="3">
        <v>72264.7</v>
      </c>
      <c r="K103" s="3">
        <v>123065.60000000001</v>
      </c>
      <c r="L103" s="3">
        <v>135802.13</v>
      </c>
      <c r="M103" s="3">
        <v>160883.69</v>
      </c>
      <c r="N103" s="3">
        <v>178453.68</v>
      </c>
      <c r="O103" s="3">
        <v>178908.92489425</v>
      </c>
      <c r="P103" s="3">
        <v>204975.89245762999</v>
      </c>
      <c r="Q103" s="3">
        <v>188948.85081465001</v>
      </c>
      <c r="R103" s="3">
        <v>129816.87031766</v>
      </c>
      <c r="S103" s="3">
        <v>109653.64172463999</v>
      </c>
      <c r="T103" s="3">
        <v>115817.62617921</v>
      </c>
      <c r="U103" s="3">
        <v>126116.73946661</v>
      </c>
      <c r="V103" s="3">
        <v>150313.83631064999</v>
      </c>
      <c r="W103" s="3">
        <v>182283.62784880001</v>
      </c>
      <c r="X103" s="3">
        <v>211742.262775115</v>
      </c>
      <c r="Y103" s="3">
        <v>211091.10709481</v>
      </c>
      <c r="Z103" s="3">
        <v>258340.62171787</v>
      </c>
    </row>
    <row r="104" spans="1:26" ht="13.5" x14ac:dyDescent="0.4">
      <c r="A104" s="1" t="s">
        <v>104</v>
      </c>
      <c r="B104" s="2" t="s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v>241937.965</v>
      </c>
      <c r="M104" s="3">
        <v>258409.24100000001</v>
      </c>
      <c r="N104" s="3">
        <v>285674.10399999999</v>
      </c>
      <c r="O104" s="3">
        <v>295664.38</v>
      </c>
      <c r="P104" s="3">
        <v>303030.52299999999</v>
      </c>
      <c r="Q104" s="3">
        <v>322001.88500000001</v>
      </c>
      <c r="R104" s="3">
        <v>352340.228</v>
      </c>
      <c r="S104" s="3">
        <v>376725.87900000002</v>
      </c>
      <c r="T104" s="3">
        <v>378295</v>
      </c>
      <c r="U104" s="3">
        <v>376960</v>
      </c>
      <c r="V104" s="3">
        <v>411081</v>
      </c>
      <c r="W104" s="3">
        <v>419474</v>
      </c>
      <c r="X104" s="3">
        <v>420636</v>
      </c>
      <c r="Y104" s="3">
        <v>446355.1440192</v>
      </c>
      <c r="Z104" s="3">
        <v>503860.03479369998</v>
      </c>
    </row>
    <row r="105" spans="1:26" ht="13.5" x14ac:dyDescent="0.4">
      <c r="A105" s="1" t="s">
        <v>105</v>
      </c>
      <c r="B105" s="2" t="s">
        <v>1</v>
      </c>
      <c r="C105" s="3"/>
      <c r="D105" s="3"/>
      <c r="E105" s="3"/>
      <c r="F105" s="3"/>
      <c r="G105" s="3"/>
      <c r="H105" s="3">
        <v>267596</v>
      </c>
      <c r="I105" s="3"/>
      <c r="J105" s="3"/>
      <c r="K105" s="3">
        <v>411228</v>
      </c>
      <c r="L105" s="3">
        <v>460440</v>
      </c>
      <c r="M105" s="3">
        <v>468890</v>
      </c>
      <c r="N105" s="3">
        <v>475503</v>
      </c>
      <c r="O105" s="3">
        <v>476415</v>
      </c>
      <c r="P105" s="3">
        <v>501664</v>
      </c>
      <c r="Q105" s="3">
        <v>547471</v>
      </c>
      <c r="R105" s="3">
        <v>583574</v>
      </c>
      <c r="S105" s="3">
        <v>683905</v>
      </c>
      <c r="T105" s="3">
        <v>657662</v>
      </c>
      <c r="U105" s="3">
        <v>609009.92327000003</v>
      </c>
      <c r="V105" s="3">
        <v>588874.83163999999</v>
      </c>
      <c r="W105" s="3">
        <v>605865.48452000006</v>
      </c>
      <c r="X105" s="3">
        <v>605140.73789999995</v>
      </c>
      <c r="Y105" s="3">
        <v>630244.20631000004</v>
      </c>
      <c r="Z105" s="3">
        <v>615996.67145000002</v>
      </c>
    </row>
    <row r="106" spans="1:26" ht="13.5" x14ac:dyDescent="0.4">
      <c r="A106" s="1" t="s">
        <v>106</v>
      </c>
      <c r="B106" s="2" t="s">
        <v>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93437.513723626893</v>
      </c>
      <c r="S106" s="3">
        <v>108053.691998555</v>
      </c>
      <c r="T106" s="3">
        <v>119600.01337877401</v>
      </c>
      <c r="U106" s="3">
        <v>144660.07826449399</v>
      </c>
      <c r="V106" s="3">
        <v>169929.614090819</v>
      </c>
      <c r="W106" s="3">
        <v>191385.30736531</v>
      </c>
      <c r="X106" s="3">
        <v>200699.18025999001</v>
      </c>
      <c r="Y106" s="3">
        <v>216962.52383721</v>
      </c>
      <c r="Z106" s="3">
        <v>234843.75071451999</v>
      </c>
    </row>
    <row r="107" spans="1:26" ht="13.5" x14ac:dyDescent="0.4">
      <c r="A107" s="1" t="s">
        <v>107</v>
      </c>
      <c r="B107" s="2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>
        <v>2953000</v>
      </c>
      <c r="N107" s="3">
        <v>3301100</v>
      </c>
      <c r="O107" s="3">
        <v>3767510.8429999999</v>
      </c>
      <c r="P107" s="3">
        <v>4536395.0705770198</v>
      </c>
      <c r="Q107" s="3">
        <v>5846148.1889227098</v>
      </c>
      <c r="R107" s="3">
        <v>6921077.4596154802</v>
      </c>
      <c r="S107" s="3">
        <v>8460054.591</v>
      </c>
      <c r="T107" s="3">
        <v>19992767.6114241</v>
      </c>
      <c r="U107" s="3">
        <v>24231149.153728001</v>
      </c>
      <c r="V107" s="3">
        <v>52466762.767749697</v>
      </c>
      <c r="W107" s="3">
        <v>58164262.0151444</v>
      </c>
      <c r="X107" s="3">
        <v>70191074.775384396</v>
      </c>
      <c r="Y107" s="3">
        <v>83413027.567201301</v>
      </c>
      <c r="Z107" s="3">
        <v>105914456.68047599</v>
      </c>
    </row>
    <row r="108" spans="1:26" ht="13.5" x14ac:dyDescent="0.4">
      <c r="A108" s="1" t="s">
        <v>108</v>
      </c>
      <c r="B108" s="2" t="s">
        <v>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>
        <v>10211.397000000001</v>
      </c>
      <c r="N108" s="3">
        <v>10608.884</v>
      </c>
      <c r="O108" s="3">
        <v>11628.674000000001</v>
      </c>
      <c r="P108" s="3">
        <v>12655.907999999999</v>
      </c>
      <c r="Q108" s="3">
        <v>12488.476000000001</v>
      </c>
      <c r="R108" s="3">
        <v>11933.039000000001</v>
      </c>
      <c r="S108" s="3">
        <v>13453.008</v>
      </c>
      <c r="T108" s="3">
        <v>12997.616</v>
      </c>
      <c r="U108" s="3"/>
      <c r="V108" s="3"/>
      <c r="W108" s="3"/>
      <c r="X108" s="3"/>
      <c r="Y108" s="3"/>
      <c r="Z108" s="3"/>
    </row>
    <row r="109" spans="1:26" ht="13.5" x14ac:dyDescent="0.4">
      <c r="A109" s="1" t="s">
        <v>109</v>
      </c>
      <c r="B109" s="2" t="s">
        <v>1</v>
      </c>
      <c r="C109" s="3"/>
      <c r="D109" s="3"/>
      <c r="E109" s="3"/>
      <c r="F109" s="3"/>
      <c r="G109" s="3"/>
      <c r="H109" s="3"/>
      <c r="I109" s="3"/>
      <c r="J109" s="3"/>
      <c r="K109" s="3">
        <v>172751794</v>
      </c>
      <c r="L109" s="3">
        <v>214267588</v>
      </c>
      <c r="M109" s="3">
        <v>279633395</v>
      </c>
      <c r="N109" s="3">
        <v>374571260</v>
      </c>
      <c r="O109" s="3">
        <v>352723240</v>
      </c>
      <c r="P109" s="3">
        <v>449589182.74000001</v>
      </c>
      <c r="Q109" s="3">
        <v>462348780</v>
      </c>
      <c r="R109" s="3">
        <v>556833293.78999996</v>
      </c>
      <c r="S109" s="3">
        <v>614604962.11000001</v>
      </c>
      <c r="T109" s="3">
        <v>690752866.66509902</v>
      </c>
      <c r="U109" s="3">
        <v>773591800.5</v>
      </c>
      <c r="V109" s="3">
        <v>875371141.39999998</v>
      </c>
      <c r="W109" s="3">
        <v>1155608253.6099999</v>
      </c>
      <c r="X109" s="3">
        <v>1375943438.46</v>
      </c>
      <c r="Y109" s="3">
        <v>1565238082.8299999</v>
      </c>
      <c r="Z109" s="3"/>
    </row>
    <row r="110" spans="1:26" ht="13.5" x14ac:dyDescent="0.4">
      <c r="A110" s="1" t="s">
        <v>110</v>
      </c>
      <c r="B110" s="2" t="s">
        <v>1</v>
      </c>
      <c r="C110" s="3"/>
      <c r="D110" s="3"/>
      <c r="E110" s="3"/>
      <c r="F110" s="3"/>
      <c r="G110" s="3"/>
      <c r="H110" s="3"/>
      <c r="I110" s="3"/>
      <c r="J110" s="3">
        <v>1711.63581984505</v>
      </c>
      <c r="K110" s="3">
        <v>2802.2757724446401</v>
      </c>
      <c r="L110" s="3">
        <v>518.20769222367005</v>
      </c>
      <c r="M110" s="3">
        <v>2389.1767840499601</v>
      </c>
      <c r="N110" s="3">
        <v>2830.4586060205202</v>
      </c>
      <c r="O110" s="3">
        <v>4121.8546531190996</v>
      </c>
      <c r="P110" s="3">
        <v>6200.95074911341</v>
      </c>
      <c r="Q110" s="3">
        <v>7313.5389598027296</v>
      </c>
      <c r="R110" s="3">
        <v>7862.43196725495</v>
      </c>
      <c r="S110" s="3">
        <v>8731.9136933472491</v>
      </c>
      <c r="T110" s="3">
        <v>9027.9514126866507</v>
      </c>
      <c r="U110" s="3">
        <v>10079.7017366622</v>
      </c>
      <c r="V110" s="3">
        <v>11397.7799504716</v>
      </c>
      <c r="W110" s="3">
        <v>13164.2200747888</v>
      </c>
      <c r="X110" s="3">
        <v>17038.877732778001</v>
      </c>
      <c r="Y110" s="3">
        <v>20749.537701198798</v>
      </c>
      <c r="Z110" s="3"/>
    </row>
  </sheetData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161F-B993-46E7-BF00-2E9A7607C129}">
  <dimension ref="A1:Z110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12" defaultRowHeight="15" customHeight="1" x14ac:dyDescent="0.4"/>
  <cols>
    <col min="1" max="1" width="19" customWidth="1"/>
    <col min="2" max="2" width="35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>
        <v>586020.68666678702</v>
      </c>
      <c r="N2" s="4">
        <v>632748.70653489802</v>
      </c>
      <c r="O2" s="4">
        <v>643838.23332722799</v>
      </c>
      <c r="P2" s="4">
        <v>641228.54112116096</v>
      </c>
      <c r="Q2" s="4">
        <v>692839.77009856899</v>
      </c>
      <c r="R2" s="4">
        <v>813527.61812990997</v>
      </c>
      <c r="S2" s="4">
        <v>891518.96937375003</v>
      </c>
      <c r="T2" s="4">
        <v>862364.85</v>
      </c>
      <c r="U2" s="4">
        <v>782665.63</v>
      </c>
      <c r="V2" s="4">
        <v>785013.08</v>
      </c>
      <c r="W2" s="4">
        <v>832628.31</v>
      </c>
      <c r="X2" s="4">
        <v>928993.61024641001</v>
      </c>
      <c r="Y2" s="4">
        <v>955647.87351259997</v>
      </c>
      <c r="Z2" s="4">
        <v>963614.28318764002</v>
      </c>
    </row>
    <row r="3" spans="1:26" ht="13.5" x14ac:dyDescent="0.4">
      <c r="A3" s="1" t="s">
        <v>3</v>
      </c>
      <c r="B3" s="2" t="s">
        <v>2</v>
      </c>
      <c r="C3" s="4"/>
      <c r="D3" s="4"/>
      <c r="E3" s="4"/>
      <c r="F3" s="4"/>
      <c r="G3" s="4"/>
      <c r="H3" s="4"/>
      <c r="I3" s="4"/>
      <c r="J3" s="4"/>
      <c r="K3" s="4"/>
      <c r="L3" s="4">
        <v>2548590</v>
      </c>
      <c r="M3" s="4">
        <v>3214451</v>
      </c>
      <c r="N3" s="4">
        <v>3721031.7065626499</v>
      </c>
      <c r="O3" s="4">
        <v>4196765.00985019</v>
      </c>
      <c r="P3" s="4">
        <v>4961732.7962662596</v>
      </c>
      <c r="Q3" s="4">
        <v>6589665.7490760097</v>
      </c>
      <c r="R3" s="4">
        <v>6442074.2406986002</v>
      </c>
      <c r="S3" s="4">
        <v>7017016.8393381201</v>
      </c>
      <c r="T3" s="4">
        <v>8235016.01973732</v>
      </c>
      <c r="U3" s="4">
        <v>9157951.4378765803</v>
      </c>
      <c r="V3" s="4">
        <v>10139191.587884899</v>
      </c>
      <c r="W3" s="4">
        <v>9877150.3329063896</v>
      </c>
      <c r="X3" s="4">
        <v>9224688.4068609606</v>
      </c>
      <c r="Y3" s="4">
        <v>9952096.8239329495</v>
      </c>
      <c r="Z3" s="4"/>
    </row>
    <row r="4" spans="1:26" ht="13.5" x14ac:dyDescent="0.4">
      <c r="A4" s="1" t="s">
        <v>4</v>
      </c>
      <c r="B4" s="2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2498796.4981697402</v>
      </c>
      <c r="N4" s="4">
        <v>3190429.0930382502</v>
      </c>
      <c r="O4" s="4">
        <v>3686798.7872142699</v>
      </c>
      <c r="P4" s="4">
        <v>4128619.6760249501</v>
      </c>
      <c r="Q4" s="4">
        <v>3982465.8495616</v>
      </c>
      <c r="R4" s="4">
        <v>4750762.748629</v>
      </c>
      <c r="S4" s="4">
        <v>5513557.3499999996</v>
      </c>
      <c r="T4" s="4">
        <v>5524976.5867561102</v>
      </c>
      <c r="U4" s="4">
        <v>6541117.0727471504</v>
      </c>
      <c r="V4" s="4">
        <v>8593341.6999999993</v>
      </c>
      <c r="W4" s="4">
        <v>9621874.8178809993</v>
      </c>
      <c r="X4" s="4">
        <v>7982163.7662883596</v>
      </c>
      <c r="Y4" s="4"/>
      <c r="Z4" s="4"/>
    </row>
    <row r="5" spans="1:26" ht="13.5" x14ac:dyDescent="0.4">
      <c r="A5" s="1" t="s">
        <v>5</v>
      </c>
      <c r="B5" s="2" t="s">
        <v>2</v>
      </c>
      <c r="C5" s="4"/>
      <c r="D5" s="4"/>
      <c r="E5" s="4"/>
      <c r="F5" s="4"/>
      <c r="G5" s="4"/>
      <c r="H5" s="4">
        <v>146068.29675000001</v>
      </c>
      <c r="I5" s="4">
        <v>161742.0287</v>
      </c>
      <c r="J5" s="4">
        <v>180775.26905</v>
      </c>
      <c r="K5" s="4">
        <v>209570.41305</v>
      </c>
      <c r="L5" s="4">
        <v>227783.29980000001</v>
      </c>
      <c r="M5" s="4">
        <v>283995.05434999999</v>
      </c>
      <c r="N5" s="4">
        <v>393687.82455000002</v>
      </c>
      <c r="O5" s="4">
        <v>479463.50089999998</v>
      </c>
      <c r="P5" s="4">
        <v>818816.64099999995</v>
      </c>
      <c r="Q5" s="4">
        <v>1066391.696</v>
      </c>
      <c r="R5" s="4">
        <v>1555495.727</v>
      </c>
      <c r="S5" s="4">
        <v>1687802.5519999999</v>
      </c>
      <c r="T5" s="4">
        <v>2409461.1310000001</v>
      </c>
      <c r="U5" s="4">
        <v>3387195.4240000001</v>
      </c>
      <c r="V5" s="4">
        <v>4299692.9249999998</v>
      </c>
      <c r="W5" s="4">
        <v>6178167.2489999998</v>
      </c>
      <c r="X5" s="4">
        <v>9093293.2670000009</v>
      </c>
      <c r="Y5" s="4">
        <v>16856778.465999998</v>
      </c>
      <c r="Z5" s="4">
        <v>54449764.734999999</v>
      </c>
    </row>
    <row r="6" spans="1:26" ht="13.5" x14ac:dyDescent="0.4">
      <c r="A6" s="1" t="s">
        <v>6</v>
      </c>
      <c r="B6" s="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v>1369267.5459652799</v>
      </c>
      <c r="N6" s="4">
        <v>1853887.83222418</v>
      </c>
      <c r="O6" s="4">
        <v>2199243.8632063302</v>
      </c>
      <c r="P6" s="4">
        <v>2567543.8080672999</v>
      </c>
      <c r="Q6" s="4">
        <v>3119871.7590675699</v>
      </c>
      <c r="R6" s="4">
        <v>2933305.3272714098</v>
      </c>
      <c r="S6" s="4">
        <v>3142880.00441712</v>
      </c>
      <c r="T6" s="4">
        <v>3674758.7872407101</v>
      </c>
      <c r="U6" s="4">
        <v>4096424.9745342401</v>
      </c>
      <c r="V6" s="4">
        <v>4540906.4059917098</v>
      </c>
      <c r="W6" s="4">
        <v>5236549.0783862397</v>
      </c>
      <c r="X6" s="4">
        <v>5219316.8689700002</v>
      </c>
      <c r="Y6" s="4">
        <v>6024505.1471620305</v>
      </c>
      <c r="Z6" s="4">
        <v>7343573.7173998198</v>
      </c>
    </row>
    <row r="7" spans="1:26" ht="13.5" x14ac:dyDescent="0.4">
      <c r="A7" s="1" t="s">
        <v>7</v>
      </c>
      <c r="B7" s="2" t="s">
        <v>2</v>
      </c>
      <c r="C7" s="4"/>
      <c r="D7" s="4"/>
      <c r="E7" s="4"/>
      <c r="F7" s="4"/>
      <c r="G7" s="4"/>
      <c r="H7" s="4"/>
      <c r="I7" s="4">
        <v>1175753.1100000001</v>
      </c>
      <c r="J7" s="4">
        <v>1370332.88</v>
      </c>
      <c r="K7" s="4">
        <v>1357438.64</v>
      </c>
      <c r="L7" s="4">
        <v>1328016.6100000001</v>
      </c>
      <c r="M7" s="4">
        <v>1317426.8600000001</v>
      </c>
      <c r="N7" s="4">
        <v>1349367.87</v>
      </c>
      <c r="O7" s="4">
        <v>1395105.83</v>
      </c>
      <c r="P7" s="4">
        <v>1560840.32</v>
      </c>
      <c r="Q7" s="4">
        <v>1656273.57</v>
      </c>
      <c r="R7" s="4">
        <v>1777046.77</v>
      </c>
      <c r="S7" s="4">
        <v>1885454.8</v>
      </c>
      <c r="T7" s="4">
        <v>1860343.38</v>
      </c>
      <c r="U7" s="4">
        <v>1907193.8</v>
      </c>
      <c r="V7" s="4">
        <v>1982162.08</v>
      </c>
      <c r="W7" s="4">
        <v>1992862.38</v>
      </c>
      <c r="X7" s="4">
        <v>2089242.1628399999</v>
      </c>
      <c r="Y7" s="4">
        <v>2227286.14354116</v>
      </c>
      <c r="Z7" s="4">
        <v>2178431.8144294</v>
      </c>
    </row>
    <row r="8" spans="1:26" ht="13.5" x14ac:dyDescent="0.4">
      <c r="A8" s="1" t="s">
        <v>8</v>
      </c>
      <c r="B8" s="2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26977.1415409078</v>
      </c>
      <c r="Z8" s="4">
        <v>32085.352352254598</v>
      </c>
    </row>
    <row r="9" spans="1:26" ht="13.5" x14ac:dyDescent="0.4">
      <c r="A9" s="1" t="s">
        <v>9</v>
      </c>
      <c r="B9" s="2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4723370</v>
      </c>
      <c r="O9" s="4">
        <v>5203010</v>
      </c>
      <c r="P9" s="4">
        <v>5659680</v>
      </c>
      <c r="Q9" s="4">
        <v>6323982.2000000002</v>
      </c>
      <c r="R9" s="4">
        <v>6948287.7000000002</v>
      </c>
      <c r="S9" s="4">
        <v>7754074.2999999998</v>
      </c>
      <c r="T9" s="4">
        <v>8734473.8000000007</v>
      </c>
      <c r="U9" s="4">
        <v>9763980.4000000004</v>
      </c>
      <c r="V9" s="4">
        <v>10472241.300000001</v>
      </c>
      <c r="W9" s="4">
        <v>11326477.199999999</v>
      </c>
      <c r="X9" s="4">
        <v>12492363.199999999</v>
      </c>
      <c r="Y9" s="4">
        <v>15543589.963356201</v>
      </c>
      <c r="Z9" s="4">
        <v>16351541.474016801</v>
      </c>
    </row>
    <row r="10" spans="1:26" ht="13.5" x14ac:dyDescent="0.4">
      <c r="A10" s="1" t="s">
        <v>10</v>
      </c>
      <c r="B10" s="2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8221.2924983202993</v>
      </c>
      <c r="T10" s="4">
        <v>8483.1938179090102</v>
      </c>
      <c r="U10" s="4">
        <v>8035.2967500000004</v>
      </c>
      <c r="V10" s="4">
        <v>8156.6714132234201</v>
      </c>
      <c r="W10" s="4">
        <v>9609.6696663271596</v>
      </c>
      <c r="X10" s="4">
        <v>9977.0618016191092</v>
      </c>
      <c r="Y10" s="4">
        <v>9925.4293554235501</v>
      </c>
      <c r="Z10" s="4"/>
    </row>
    <row r="11" spans="1:26" ht="13.5" x14ac:dyDescent="0.4">
      <c r="A11" s="1" t="s">
        <v>11</v>
      </c>
      <c r="B11" s="2" t="s"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>
        <v>8621.9856099999997</v>
      </c>
      <c r="N11" s="4">
        <v>15147.881429999999</v>
      </c>
      <c r="O11" s="4">
        <v>21583.573710000001</v>
      </c>
      <c r="P11" s="4">
        <v>34596.649469999997</v>
      </c>
      <c r="Q11" s="4">
        <v>35813.937720000002</v>
      </c>
      <c r="R11" s="4">
        <v>41964.383549999999</v>
      </c>
      <c r="S11" s="4">
        <v>47002.04</v>
      </c>
      <c r="T11" s="4">
        <v>53288.58</v>
      </c>
      <c r="U11" s="4">
        <v>60238.89</v>
      </c>
      <c r="V11" s="4">
        <v>62652.78</v>
      </c>
      <c r="W11" s="4">
        <v>71287.199999999997</v>
      </c>
      <c r="X11" s="4">
        <v>77680.039999999994</v>
      </c>
      <c r="Y11" s="4">
        <v>83180.006099999999</v>
      </c>
      <c r="Z11" s="4">
        <v>100279.7132</v>
      </c>
    </row>
    <row r="12" spans="1:26" ht="13.5" x14ac:dyDescent="0.4">
      <c r="A12" s="1" t="s">
        <v>12</v>
      </c>
      <c r="B12" s="2" t="s">
        <v>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3141.05436883226</v>
      </c>
      <c r="U12" s="4">
        <v>3089.8949803343498</v>
      </c>
      <c r="V12" s="4">
        <v>3055.7143302632599</v>
      </c>
      <c r="W12" s="4">
        <v>3106.8766807493198</v>
      </c>
      <c r="X12" s="4">
        <v>3228.0837451572002</v>
      </c>
      <c r="Y12" s="4">
        <v>3562.9452114189999</v>
      </c>
      <c r="Z12" s="4">
        <v>3888.0392577749999</v>
      </c>
    </row>
    <row r="13" spans="1:26" ht="13.5" x14ac:dyDescent="0.4">
      <c r="A13" s="1" t="s">
        <v>13</v>
      </c>
      <c r="B13" s="2" t="s">
        <v>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38665.318220766399</v>
      </c>
      <c r="N13" s="4">
        <v>53109.209047115299</v>
      </c>
      <c r="O13" s="4">
        <v>54930.228083971</v>
      </c>
      <c r="P13" s="4">
        <v>56282.449315532998</v>
      </c>
      <c r="Q13" s="4">
        <v>80616.013075079303</v>
      </c>
      <c r="R13" s="4">
        <v>80877.941670801694</v>
      </c>
      <c r="S13" s="4">
        <v>89647.955567104305</v>
      </c>
      <c r="T13" s="4">
        <v>103230.265935508</v>
      </c>
      <c r="U13" s="4">
        <v>117148.52967698</v>
      </c>
      <c r="V13" s="4">
        <v>133600.854464415</v>
      </c>
      <c r="W13" s="4">
        <v>144120.09090222299</v>
      </c>
      <c r="X13" s="4">
        <v>151395.44555686699</v>
      </c>
      <c r="Y13" s="4">
        <v>160399.01936946099</v>
      </c>
      <c r="Z13" s="4">
        <v>197087.16464942999</v>
      </c>
    </row>
    <row r="14" spans="1:26" ht="13.5" x14ac:dyDescent="0.4">
      <c r="A14" s="1" t="s">
        <v>14</v>
      </c>
      <c r="B14" s="2" t="s">
        <v>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50031.223393736502</v>
      </c>
      <c r="N14" s="4">
        <v>58797.709144168497</v>
      </c>
      <c r="O14" s="4">
        <v>70371.384697019006</v>
      </c>
      <c r="P14" s="4">
        <v>84359.074873984006</v>
      </c>
      <c r="Q14" s="4">
        <v>96751.0279804905</v>
      </c>
      <c r="R14" s="4">
        <v>113893.835006022</v>
      </c>
      <c r="S14" s="4">
        <v>129892.626949083</v>
      </c>
      <c r="T14" s="4">
        <v>142998.60380023901</v>
      </c>
      <c r="U14" s="4">
        <v>155615.03371117401</v>
      </c>
      <c r="V14" s="4">
        <v>164786.55079888299</v>
      </c>
      <c r="W14" s="4">
        <v>182377.39949542799</v>
      </c>
      <c r="X14" s="4">
        <v>191254.531679612</v>
      </c>
      <c r="Y14" s="4">
        <v>204852.96470352501</v>
      </c>
      <c r="Z14" s="4">
        <v>192746.706911232</v>
      </c>
    </row>
    <row r="15" spans="1:26" ht="13.5" x14ac:dyDescent="0.4">
      <c r="A15" s="1" t="s">
        <v>15</v>
      </c>
      <c r="B15" s="2" t="s">
        <v>2</v>
      </c>
      <c r="C15" s="4">
        <v>2422.1489999999999</v>
      </c>
      <c r="D15" s="4">
        <v>2911.0630000000001</v>
      </c>
      <c r="E15" s="4">
        <v>4312.165</v>
      </c>
      <c r="F15" s="4">
        <v>5176.8590000000004</v>
      </c>
      <c r="G15" s="4">
        <v>6665.0789999999997</v>
      </c>
      <c r="H15" s="4">
        <v>8345.2420000000002</v>
      </c>
      <c r="I15" s="4">
        <v>10498.772999999999</v>
      </c>
      <c r="J15" s="4">
        <v>13698.589</v>
      </c>
      <c r="K15" s="4">
        <v>16245.069</v>
      </c>
      <c r="L15" s="4">
        <v>16450.330999999998</v>
      </c>
      <c r="M15" s="4">
        <v>16882.103999999999</v>
      </c>
      <c r="N15" s="4">
        <v>16555.18</v>
      </c>
      <c r="O15" s="4">
        <v>16551.670999999998</v>
      </c>
      <c r="P15" s="4">
        <v>16783.737000000001</v>
      </c>
      <c r="Q15" s="4">
        <v>17021.312000000002</v>
      </c>
      <c r="R15" s="4">
        <v>17555.182000000001</v>
      </c>
      <c r="S15" s="4">
        <v>18254.651999999998</v>
      </c>
      <c r="T15" s="4">
        <v>19909.382000000001</v>
      </c>
      <c r="U15" s="4">
        <v>19157.521000000001</v>
      </c>
      <c r="V15" s="4">
        <v>20352.545999999998</v>
      </c>
      <c r="W15" s="4">
        <v>19380.289901</v>
      </c>
      <c r="X15" s="4">
        <v>19720.131839869999</v>
      </c>
      <c r="Y15" s="4">
        <v>20477.944022060001</v>
      </c>
      <c r="Z15" s="4">
        <v>22026.688425109998</v>
      </c>
    </row>
    <row r="16" spans="1:26" ht="13.5" x14ac:dyDescent="0.4">
      <c r="A16" s="1" t="s">
        <v>16</v>
      </c>
      <c r="B16" s="2" t="s"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33255.290999999997</v>
      </c>
      <c r="P16" s="4">
        <v>37665.161999999997</v>
      </c>
      <c r="Q16" s="4">
        <v>44108.038</v>
      </c>
      <c r="R16" s="4">
        <v>46332.89</v>
      </c>
      <c r="S16" s="4">
        <v>52284.677000000003</v>
      </c>
      <c r="T16" s="4">
        <v>49023.48</v>
      </c>
      <c r="U16" s="4">
        <v>62440.701000000001</v>
      </c>
      <c r="V16" s="4">
        <v>66271.137000000002</v>
      </c>
      <c r="W16" s="4">
        <v>69613.885061564797</v>
      </c>
      <c r="X16" s="4">
        <v>75097.036511465194</v>
      </c>
      <c r="Y16" s="4">
        <v>79255.661999999997</v>
      </c>
      <c r="Z16" s="4">
        <v>87010.714606982496</v>
      </c>
    </row>
    <row r="17" spans="1:26" ht="13.5" x14ac:dyDescent="0.4">
      <c r="A17" s="1" t="s">
        <v>17</v>
      </c>
      <c r="B17" s="2" t="s">
        <v>2</v>
      </c>
      <c r="C17" s="4"/>
      <c r="D17" s="4"/>
      <c r="E17" s="4"/>
      <c r="F17" s="4"/>
      <c r="G17" s="4"/>
      <c r="H17" s="4">
        <v>929488.40805420897</v>
      </c>
      <c r="I17" s="4">
        <v>1131056.3395354101</v>
      </c>
      <c r="J17" s="4">
        <v>1485288.04047425</v>
      </c>
      <c r="K17" s="4">
        <v>1827831.5261011799</v>
      </c>
      <c r="L17" s="4">
        <v>2007505.3149909</v>
      </c>
      <c r="M17" s="4">
        <v>2459099.1363754501</v>
      </c>
      <c r="N17" s="4">
        <v>2986613.4106503599</v>
      </c>
      <c r="O17" s="4">
        <v>3645939.16466618</v>
      </c>
      <c r="P17" s="4">
        <v>3899514.1293245102</v>
      </c>
      <c r="Q17" s="4">
        <v>4721958.4145466099</v>
      </c>
      <c r="R17" s="4">
        <v>4953918.3102500597</v>
      </c>
      <c r="S17" s="4">
        <v>4672319.0493027698</v>
      </c>
      <c r="T17" s="4">
        <v>4555822.2456897404</v>
      </c>
      <c r="U17" s="4">
        <v>4893839.0014553098</v>
      </c>
      <c r="V17" s="4">
        <v>5224648.8647363903</v>
      </c>
      <c r="W17" s="4">
        <v>5852388.1942103701</v>
      </c>
      <c r="X17" s="4">
        <v>6670058.2166352402</v>
      </c>
      <c r="Y17" s="4">
        <v>7443346.8327675899</v>
      </c>
      <c r="Z17" s="4">
        <v>7984433.5469225496</v>
      </c>
    </row>
    <row r="18" spans="1:26" ht="13.5" x14ac:dyDescent="0.4">
      <c r="A18" s="1" t="s">
        <v>18</v>
      </c>
      <c r="B18" s="2" t="s">
        <v>2</v>
      </c>
      <c r="C18" s="4"/>
      <c r="D18" s="4"/>
      <c r="E18" s="4"/>
      <c r="F18" s="4"/>
      <c r="G18" s="4"/>
      <c r="H18" s="4"/>
      <c r="I18" s="4"/>
      <c r="J18" s="4"/>
      <c r="K18" s="4"/>
      <c r="L18" s="4">
        <v>8028.5459559486699</v>
      </c>
      <c r="M18" s="4">
        <v>8192.4331440667793</v>
      </c>
      <c r="N18" s="4">
        <v>9420.20573676596</v>
      </c>
      <c r="O18" s="4">
        <v>8213.6903559899692</v>
      </c>
      <c r="P18" s="4">
        <v>9615.1607021349992</v>
      </c>
      <c r="Q18" s="4">
        <v>9459.2299478846999</v>
      </c>
      <c r="R18" s="4">
        <v>9243.2344300639797</v>
      </c>
      <c r="S18" s="4">
        <v>9610.6166619611104</v>
      </c>
      <c r="T18" s="4">
        <v>10184.790318031</v>
      </c>
      <c r="U18" s="4">
        <v>11760.217344524999</v>
      </c>
      <c r="V18" s="4">
        <v>11647.5607816095</v>
      </c>
      <c r="W18" s="4">
        <v>11895.088040250201</v>
      </c>
      <c r="X18" s="4">
        <v>10759.0984775176</v>
      </c>
      <c r="Y18" s="4">
        <v>11467.2973018435</v>
      </c>
      <c r="Z18" s="4"/>
    </row>
    <row r="19" spans="1:26" ht="13.5" x14ac:dyDescent="0.4">
      <c r="A19" s="1" t="s">
        <v>19</v>
      </c>
      <c r="B19" s="2" t="s">
        <v>2</v>
      </c>
      <c r="C19" s="4"/>
      <c r="D19" s="4"/>
      <c r="E19" s="4"/>
      <c r="F19" s="4"/>
      <c r="G19" s="4"/>
      <c r="H19" s="4"/>
      <c r="I19" s="4"/>
      <c r="J19" s="4"/>
      <c r="K19" s="4">
        <v>53121.224999999999</v>
      </c>
      <c r="L19" s="4">
        <v>54740.641667000004</v>
      </c>
      <c r="M19" s="4">
        <v>50908.74</v>
      </c>
      <c r="N19" s="4">
        <v>52500.058337533301</v>
      </c>
      <c r="O19" s="4">
        <v>54956.358333333301</v>
      </c>
      <c r="P19" s="4">
        <v>55323.724977870501</v>
      </c>
      <c r="Q19" s="4">
        <v>49294.18</v>
      </c>
      <c r="R19" s="4">
        <v>49411.190999999999</v>
      </c>
      <c r="S19" s="4">
        <v>50064.982000000004</v>
      </c>
      <c r="T19" s="4">
        <v>52110.951999999997</v>
      </c>
      <c r="U19" s="4">
        <v>57137.131999999998</v>
      </c>
      <c r="V19" s="4">
        <v>65597.414000000004</v>
      </c>
      <c r="W19" s="4">
        <v>64541.175999999999</v>
      </c>
      <c r="X19" s="4">
        <v>68103.551999999996</v>
      </c>
      <c r="Y19" s="4">
        <v>74759.232999999993</v>
      </c>
      <c r="Z19" s="4">
        <v>84156.307000000001</v>
      </c>
    </row>
    <row r="20" spans="1:26" ht="13.5" x14ac:dyDescent="0.4">
      <c r="A20" s="1" t="s">
        <v>20</v>
      </c>
      <c r="B20" s="2" t="s">
        <v>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558710.69999999995</v>
      </c>
      <c r="N20" s="4">
        <v>694934.7</v>
      </c>
      <c r="O20" s="4">
        <v>802460.5</v>
      </c>
      <c r="P20" s="4">
        <v>885028.1</v>
      </c>
      <c r="Q20" s="4">
        <v>1178270.8</v>
      </c>
      <c r="R20" s="4">
        <v>1134208.8</v>
      </c>
      <c r="S20" s="4">
        <v>1029369</v>
      </c>
      <c r="T20" s="4">
        <v>1068988.3999999999</v>
      </c>
      <c r="U20" s="4"/>
      <c r="V20" s="4"/>
      <c r="W20" s="4"/>
      <c r="X20" s="4"/>
      <c r="Y20" s="4"/>
      <c r="Z20" s="4"/>
    </row>
    <row r="21" spans="1:26" ht="13.5" x14ac:dyDescent="0.4">
      <c r="A21" s="1" t="s">
        <v>21</v>
      </c>
      <c r="B21" s="2" t="s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v>16038833.5772018</v>
      </c>
      <c r="N21" s="4">
        <v>21675855.388999999</v>
      </c>
      <c r="O21" s="4">
        <v>28466607.054056998</v>
      </c>
      <c r="P21" s="4">
        <v>39679285.8193039</v>
      </c>
      <c r="Q21" s="4">
        <v>53508768.258690402</v>
      </c>
      <c r="R21" s="4">
        <v>68446738.217432693</v>
      </c>
      <c r="S21" s="4">
        <v>78429524.466752499</v>
      </c>
      <c r="T21" s="4">
        <v>91277310.5777345</v>
      </c>
      <c r="U21" s="4">
        <v>112487721.18669599</v>
      </c>
      <c r="V21" s="4">
        <v>142522192.586613</v>
      </c>
      <c r="W21" s="4">
        <v>167445904.32221001</v>
      </c>
      <c r="X21" s="4">
        <v>207413332.84806201</v>
      </c>
      <c r="Y21" s="4">
        <v>244617037.18521899</v>
      </c>
      <c r="Z21" s="4">
        <v>256577005.22170001</v>
      </c>
    </row>
    <row r="22" spans="1:26" ht="13.5" x14ac:dyDescent="0.4">
      <c r="A22" s="1" t="s">
        <v>22</v>
      </c>
      <c r="B22" s="2" t="s">
        <v>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1436127</v>
      </c>
      <c r="N22" s="4">
        <v>1816102</v>
      </c>
      <c r="O22" s="4">
        <v>1518115</v>
      </c>
      <c r="P22" s="4">
        <v>2086891</v>
      </c>
      <c r="Q22" s="4">
        <v>2286223</v>
      </c>
      <c r="R22" s="4">
        <v>2586737</v>
      </c>
      <c r="S22" s="4">
        <v>2778357</v>
      </c>
      <c r="T22" s="4">
        <v>2761626</v>
      </c>
      <c r="U22" s="4">
        <v>2939759</v>
      </c>
      <c r="V22" s="4">
        <v>3291326</v>
      </c>
      <c r="W22" s="4">
        <v>3477653</v>
      </c>
      <c r="X22" s="4">
        <v>3909871</v>
      </c>
      <c r="Y22" s="4">
        <v>4513479</v>
      </c>
      <c r="Z22" s="4">
        <v>4997935</v>
      </c>
    </row>
    <row r="23" spans="1:26" ht="13.5" x14ac:dyDescent="0.4">
      <c r="A23" s="1" t="s">
        <v>23</v>
      </c>
      <c r="B23" s="2" t="s">
        <v>2</v>
      </c>
      <c r="C23" s="4"/>
      <c r="D23" s="4"/>
      <c r="E23" s="4"/>
      <c r="F23" s="4"/>
      <c r="G23" s="4"/>
      <c r="H23" s="4">
        <v>807402.66299999994</v>
      </c>
      <c r="I23" s="4">
        <v>892226.04299999995</v>
      </c>
      <c r="J23" s="4">
        <v>978936.45700000005</v>
      </c>
      <c r="K23" s="4">
        <v>1228381.8076800001</v>
      </c>
      <c r="L23" s="4">
        <v>1107782.2484299999</v>
      </c>
      <c r="M23" s="4">
        <v>1101466.9547709001</v>
      </c>
      <c r="N23" s="4">
        <v>1196208.1691419999</v>
      </c>
      <c r="O23" s="4">
        <v>1270402.968349</v>
      </c>
      <c r="P23" s="4">
        <v>1423152.192</v>
      </c>
      <c r="Q23" s="4">
        <v>1571300.851</v>
      </c>
      <c r="R23" s="4">
        <v>1758912.2749999999</v>
      </c>
      <c r="S23" s="4">
        <v>1870003.321</v>
      </c>
      <c r="T23" s="4">
        <v>1971764.835</v>
      </c>
      <c r="U23" s="4">
        <v>2057087.9709999999</v>
      </c>
      <c r="V23" s="4">
        <v>2180357.4309999999</v>
      </c>
      <c r="W23" s="4">
        <v>2279464.61</v>
      </c>
      <c r="X23" s="4">
        <v>2289576.6839999999</v>
      </c>
      <c r="Y23" s="4">
        <v>2564560.747</v>
      </c>
      <c r="Z23" s="4">
        <v>2667473.1979999999</v>
      </c>
    </row>
    <row r="24" spans="1:26" ht="13.5" x14ac:dyDescent="0.4">
      <c r="A24" s="1" t="s">
        <v>24</v>
      </c>
      <c r="B24" s="2" t="s">
        <v>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97535</v>
      </c>
      <c r="N24" s="4">
        <v>99720</v>
      </c>
      <c r="O24" s="4">
        <v>128340</v>
      </c>
      <c r="P24" s="4">
        <v>87535</v>
      </c>
      <c r="Q24" s="4">
        <v>89594</v>
      </c>
      <c r="R24" s="4">
        <v>97088</v>
      </c>
      <c r="S24" s="4">
        <v>112264</v>
      </c>
      <c r="T24" s="4">
        <v>123069</v>
      </c>
      <c r="U24" s="4">
        <v>147450</v>
      </c>
      <c r="V24" s="4">
        <v>159135</v>
      </c>
      <c r="W24" s="4">
        <v>191217</v>
      </c>
      <c r="X24" s="4">
        <v>237482</v>
      </c>
      <c r="Y24" s="4">
        <v>246583</v>
      </c>
      <c r="Z24" s="4">
        <v>259661</v>
      </c>
    </row>
    <row r="25" spans="1:26" ht="13.5" x14ac:dyDescent="0.4">
      <c r="A25" s="1" t="s">
        <v>25</v>
      </c>
      <c r="B25" s="2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232750</v>
      </c>
      <c r="N25" s="4">
        <v>304503</v>
      </c>
      <c r="O25" s="4">
        <v>384485</v>
      </c>
      <c r="P25" s="4">
        <v>400111</v>
      </c>
      <c r="Q25" s="4">
        <v>557861</v>
      </c>
      <c r="R25" s="4">
        <v>603092</v>
      </c>
      <c r="S25" s="4">
        <v>771156</v>
      </c>
      <c r="T25" s="4">
        <v>610914</v>
      </c>
      <c r="U25" s="4">
        <v>557064</v>
      </c>
      <c r="V25" s="4">
        <v>589134</v>
      </c>
      <c r="W25" s="4">
        <v>734669</v>
      </c>
      <c r="X25" s="4">
        <v>908613</v>
      </c>
      <c r="Y25" s="4">
        <v>1210209</v>
      </c>
      <c r="Z25" s="4">
        <v>1286024</v>
      </c>
    </row>
    <row r="26" spans="1:26" ht="13.5" x14ac:dyDescent="0.4">
      <c r="A26" s="1" t="s">
        <v>26</v>
      </c>
      <c r="B26" s="2" t="s">
        <v>2</v>
      </c>
      <c r="C26" s="4"/>
      <c r="D26" s="4">
        <v>30044725.8477</v>
      </c>
      <c r="E26" s="4">
        <v>32049346</v>
      </c>
      <c r="F26" s="4">
        <v>32936048</v>
      </c>
      <c r="G26" s="4">
        <v>37693085</v>
      </c>
      <c r="H26" s="4">
        <v>43695208</v>
      </c>
      <c r="I26" s="4">
        <v>51812699</v>
      </c>
      <c r="J26" s="4">
        <v>63475799</v>
      </c>
      <c r="K26" s="4">
        <v>77564695.142542705</v>
      </c>
      <c r="L26" s="4">
        <v>73622259.182595402</v>
      </c>
      <c r="M26" s="4">
        <v>83800699.95126</v>
      </c>
      <c r="N26" s="4">
        <v>96922121.119919106</v>
      </c>
      <c r="O26" s="4">
        <v>111140972.14002</v>
      </c>
      <c r="P26" s="4">
        <v>126390478.32231399</v>
      </c>
      <c r="Q26" s="4">
        <v>140224935.82641199</v>
      </c>
      <c r="R26" s="4">
        <v>158745907.61100301</v>
      </c>
      <c r="S26" s="4">
        <v>160841040.542833</v>
      </c>
      <c r="T26" s="4">
        <v>166500135.06372899</v>
      </c>
      <c r="U26" s="4">
        <v>189362557.15401801</v>
      </c>
      <c r="V26" s="4">
        <v>207853410.11553699</v>
      </c>
      <c r="W26" s="4">
        <v>200252652.174943</v>
      </c>
      <c r="X26" s="4">
        <v>226023370</v>
      </c>
      <c r="Y26" s="4">
        <v>244415894.67980301</v>
      </c>
      <c r="Z26" s="4">
        <v>256914514.60354099</v>
      </c>
    </row>
    <row r="27" spans="1:26" ht="13.5" x14ac:dyDescent="0.4">
      <c r="A27" s="1" t="s">
        <v>27</v>
      </c>
      <c r="B27" s="2" t="s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133444.96181172199</v>
      </c>
      <c r="N27" s="4">
        <v>147623.28586970901</v>
      </c>
      <c r="O27" s="4">
        <v>175565.690846471</v>
      </c>
      <c r="P27" s="4">
        <v>206121.06864370799</v>
      </c>
      <c r="Q27" s="4">
        <v>259669.030001798</v>
      </c>
      <c r="R27" s="4">
        <v>332976.25099999999</v>
      </c>
      <c r="S27" s="4">
        <v>366936.37</v>
      </c>
      <c r="T27" s="4">
        <v>434949.94</v>
      </c>
      <c r="U27" s="4">
        <v>528621.99399999995</v>
      </c>
      <c r="V27" s="4">
        <v>596067.98499999999</v>
      </c>
      <c r="W27" s="4">
        <v>648721.72900000005</v>
      </c>
      <c r="X27" s="4">
        <v>710787.65223999997</v>
      </c>
      <c r="Y27" s="4">
        <v>827795.20799999998</v>
      </c>
      <c r="Z27" s="4">
        <v>767290.51100000006</v>
      </c>
    </row>
    <row r="28" spans="1:26" ht="13.5" x14ac:dyDescent="0.4">
      <c r="A28" s="1" t="s">
        <v>28</v>
      </c>
      <c r="B28" s="2" t="s">
        <v>2</v>
      </c>
      <c r="C28" s="4"/>
      <c r="D28" s="4"/>
      <c r="E28" s="4"/>
      <c r="F28" s="4"/>
      <c r="G28" s="4"/>
      <c r="H28" s="4">
        <v>103536877.82642999</v>
      </c>
      <c r="I28" s="4">
        <v>133460436.91532999</v>
      </c>
      <c r="J28" s="4">
        <v>161257592.37825</v>
      </c>
      <c r="K28" s="4">
        <v>186672249.67067999</v>
      </c>
      <c r="L28" s="4">
        <v>196822965.82334</v>
      </c>
      <c r="M28" s="4">
        <v>230421068.67651001</v>
      </c>
      <c r="N28" s="4">
        <v>278252055.09037</v>
      </c>
      <c r="O28" s="4">
        <v>315189095.23355001</v>
      </c>
      <c r="P28" s="4">
        <v>354458363.63295001</v>
      </c>
      <c r="Q28" s="4">
        <v>405570700.46648997</v>
      </c>
      <c r="R28" s="4">
        <v>460218397.81999999</v>
      </c>
      <c r="S28" s="4">
        <v>484435248.30000001</v>
      </c>
      <c r="T28" s="4">
        <v>500567380.33999997</v>
      </c>
      <c r="U28" s="4">
        <v>517961349.88112003</v>
      </c>
      <c r="V28" s="4">
        <v>563956436.42645001</v>
      </c>
      <c r="W28" s="4">
        <v>545421930.20087898</v>
      </c>
      <c r="X28" s="4">
        <v>603512707.69405901</v>
      </c>
      <c r="Y28" s="4">
        <v>712960869.37511301</v>
      </c>
      <c r="Z28" s="4">
        <v>715931684.97762203</v>
      </c>
    </row>
    <row r="29" spans="1:26" ht="13.5" x14ac:dyDescent="0.4">
      <c r="A29" s="1" t="s">
        <v>29</v>
      </c>
      <c r="B29" s="2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61471.995028693796</v>
      </c>
      <c r="N29" s="4">
        <v>41130.681105410004</v>
      </c>
      <c r="O29" s="4">
        <v>45254.290143576902</v>
      </c>
      <c r="P29" s="4">
        <v>52385.356025188397</v>
      </c>
      <c r="Q29" s="4">
        <v>52760.989149642199</v>
      </c>
      <c r="R29" s="4">
        <v>63176.202002010003</v>
      </c>
      <c r="S29" s="4">
        <v>74956.9882136003</v>
      </c>
      <c r="T29" s="4">
        <v>74396.010939835396</v>
      </c>
      <c r="U29" s="4">
        <v>62818.216543320799</v>
      </c>
      <c r="V29" s="4">
        <v>96618.596390196093</v>
      </c>
      <c r="W29" s="4">
        <v>67003.097633213198</v>
      </c>
      <c r="X29" s="4">
        <v>93967.878132673504</v>
      </c>
      <c r="Y29" s="4">
        <v>121708.74607818401</v>
      </c>
      <c r="Z29" s="4"/>
    </row>
    <row r="30" spans="1:26" ht="13.5" x14ac:dyDescent="0.4">
      <c r="A30" s="1" t="s">
        <v>30</v>
      </c>
      <c r="B30" s="2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>
        <v>6658507.9698697701</v>
      </c>
      <c r="V30" s="4">
        <v>8039854.6881257296</v>
      </c>
      <c r="W30" s="4">
        <v>11173503.3118484</v>
      </c>
      <c r="X30" s="4">
        <v>14719169.7252301</v>
      </c>
      <c r="Y30" s="4">
        <v>17786243.9925639</v>
      </c>
      <c r="Z30" s="4">
        <v>24719266.282416001</v>
      </c>
    </row>
    <row r="31" spans="1:26" ht="13.5" x14ac:dyDescent="0.4">
      <c r="A31" s="1" t="s">
        <v>31</v>
      </c>
      <c r="B31" s="2" t="s">
        <v>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424327</v>
      </c>
      <c r="N31" s="4">
        <v>660121</v>
      </c>
      <c r="O31" s="4">
        <v>693420</v>
      </c>
      <c r="P31" s="4">
        <v>1020044</v>
      </c>
      <c r="Q31" s="4">
        <v>975642</v>
      </c>
      <c r="R31" s="4">
        <v>1142213</v>
      </c>
      <c r="S31" s="4">
        <v>1330754</v>
      </c>
      <c r="T31" s="4">
        <v>1162649</v>
      </c>
      <c r="U31" s="4">
        <v>1014716</v>
      </c>
      <c r="V31" s="4">
        <v>974653</v>
      </c>
      <c r="W31" s="4">
        <v>1217285</v>
      </c>
      <c r="X31" s="4">
        <v>1347144</v>
      </c>
      <c r="Y31" s="4">
        <v>1477628</v>
      </c>
      <c r="Z31" s="4">
        <v>1924203</v>
      </c>
    </row>
    <row r="32" spans="1:26" ht="13.5" x14ac:dyDescent="0.4">
      <c r="A32" s="1" t="s">
        <v>32</v>
      </c>
      <c r="B32" s="2" t="s">
        <v>2</v>
      </c>
      <c r="C32" s="4"/>
      <c r="D32" s="4"/>
      <c r="E32" s="4"/>
      <c r="F32" s="4"/>
      <c r="G32" s="4"/>
      <c r="H32" s="4"/>
      <c r="I32" s="4"/>
      <c r="J32" s="4"/>
      <c r="K32" s="4">
        <v>9331855.5405839793</v>
      </c>
      <c r="L32" s="4">
        <v>10290721.874544401</v>
      </c>
      <c r="M32" s="4">
        <v>10415982.697335901</v>
      </c>
      <c r="N32" s="4">
        <v>11553034.466728101</v>
      </c>
      <c r="O32" s="4">
        <v>13596298.9774221</v>
      </c>
      <c r="P32" s="4">
        <v>15414926.7068715</v>
      </c>
      <c r="Q32" s="4">
        <v>18052106.478609599</v>
      </c>
      <c r="R32" s="4">
        <v>20257588.602017801</v>
      </c>
      <c r="S32" s="4">
        <v>22204147.374795999</v>
      </c>
      <c r="T32" s="4">
        <v>23703913.432043001</v>
      </c>
      <c r="U32" s="4">
        <v>24630532.332767501</v>
      </c>
      <c r="V32" s="4">
        <v>24604551.736113999</v>
      </c>
      <c r="W32" s="4">
        <v>26471663.5505809</v>
      </c>
      <c r="X32" s="4">
        <v>27940100.881405201</v>
      </c>
      <c r="Y32" s="4">
        <v>29591985.048512999</v>
      </c>
      <c r="Z32" s="4">
        <v>29861475.381501399</v>
      </c>
    </row>
    <row r="33" spans="1:26" ht="24.75" x14ac:dyDescent="0.4">
      <c r="A33" s="1" t="s">
        <v>33</v>
      </c>
      <c r="B33" s="2" t="s">
        <v>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v>11123825.6</v>
      </c>
      <c r="V33" s="4">
        <v>10393721.025</v>
      </c>
      <c r="W33" s="4">
        <v>10645754.175000001</v>
      </c>
      <c r="X33" s="4">
        <v>10556001.675000001</v>
      </c>
      <c r="Y33" s="4">
        <v>11081243.65</v>
      </c>
      <c r="Z33" s="4"/>
    </row>
    <row r="34" spans="1:26" ht="13.5" x14ac:dyDescent="0.4">
      <c r="A34" s="1" t="s">
        <v>34</v>
      </c>
      <c r="B34" s="2" t="s">
        <v>2</v>
      </c>
      <c r="C34" s="4"/>
      <c r="D34" s="4"/>
      <c r="E34" s="4"/>
      <c r="F34" s="4"/>
      <c r="G34" s="4"/>
      <c r="H34" s="4">
        <v>1438828.63</v>
      </c>
      <c r="I34" s="4"/>
      <c r="J34" s="4">
        <v>1893536.41</v>
      </c>
      <c r="K34" s="4">
        <v>1954513.04</v>
      </c>
      <c r="L34" s="4">
        <v>1925099.29</v>
      </c>
      <c r="M34" s="4">
        <v>1900280.79</v>
      </c>
      <c r="N34" s="4">
        <v>2027029.88</v>
      </c>
      <c r="O34" s="4">
        <v>2029424.58</v>
      </c>
      <c r="P34" s="4">
        <v>2189690.6</v>
      </c>
      <c r="Q34" s="4">
        <v>2233799.2450000001</v>
      </c>
      <c r="R34" s="4">
        <v>2294511.6446000002</v>
      </c>
      <c r="S34" s="4">
        <v>2419346.5150000001</v>
      </c>
      <c r="T34" s="4">
        <v>2488129.2481</v>
      </c>
      <c r="U34" s="4">
        <v>2563847.6178000001</v>
      </c>
      <c r="V34" s="4">
        <v>2588857.4402999999</v>
      </c>
      <c r="W34" s="4">
        <v>2723318.4172999999</v>
      </c>
      <c r="X34" s="4">
        <v>2811730.6357999998</v>
      </c>
      <c r="Y34" s="4">
        <v>2857151.5268000001</v>
      </c>
      <c r="Z34" s="4">
        <v>3041130.3990000002</v>
      </c>
    </row>
    <row r="35" spans="1:26" ht="13.5" x14ac:dyDescent="0.4">
      <c r="A35" s="1" t="s">
        <v>35</v>
      </c>
      <c r="B35" s="2" t="s">
        <v>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2433316</v>
      </c>
      <c r="N35" s="4">
        <v>2360467.074</v>
      </c>
      <c r="O35" s="4">
        <v>1751787.85</v>
      </c>
      <c r="P35" s="4">
        <v>2133756.96</v>
      </c>
      <c r="Q35" s="4">
        <v>2213977.67</v>
      </c>
      <c r="R35" s="4">
        <v>2064542.6172219401</v>
      </c>
      <c r="S35" s="4">
        <v>2043901.36378914</v>
      </c>
      <c r="T35" s="4">
        <v>1822532.7953247901</v>
      </c>
      <c r="U35" s="4">
        <v>1855473.6429999999</v>
      </c>
      <c r="V35" s="4">
        <v>1920667.247</v>
      </c>
      <c r="W35" s="4">
        <v>1939025.9936887401</v>
      </c>
      <c r="X35" s="4">
        <v>2071866.76078105</v>
      </c>
      <c r="Y35" s="4">
        <v>2067901.96592014</v>
      </c>
      <c r="Z35" s="4">
        <v>2074983.4169632599</v>
      </c>
    </row>
    <row r="36" spans="1:26" ht="13.5" x14ac:dyDescent="0.4">
      <c r="A36" s="1" t="s">
        <v>36</v>
      </c>
      <c r="B36" s="2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97698.849000000002</v>
      </c>
      <c r="P36" s="4">
        <v>104580.061</v>
      </c>
      <c r="Q36" s="4">
        <v>108043.20299999999</v>
      </c>
      <c r="R36" s="4">
        <v>129571.5</v>
      </c>
      <c r="S36" s="4">
        <v>150808.93</v>
      </c>
      <c r="T36" s="4">
        <v>169704.12</v>
      </c>
      <c r="U36" s="4">
        <v>170787.06</v>
      </c>
      <c r="V36" s="4">
        <v>189281.364149628</v>
      </c>
      <c r="W36" s="4">
        <v>241337.42</v>
      </c>
      <c r="X36" s="4">
        <v>314511.57117893</v>
      </c>
      <c r="Y36" s="4">
        <v>305249.32573801698</v>
      </c>
      <c r="Z36" s="4">
        <v>244625.791191956</v>
      </c>
    </row>
    <row r="37" spans="1:26" ht="13.5" x14ac:dyDescent="0.4">
      <c r="A37" s="1" t="s">
        <v>37</v>
      </c>
      <c r="B37" s="2" t="s">
        <v>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1026063.39</v>
      </c>
      <c r="U37" s="4">
        <v>1221593.51</v>
      </c>
      <c r="V37" s="4">
        <v>1407986.17</v>
      </c>
      <c r="W37" s="4">
        <v>1250484.58</v>
      </c>
      <c r="X37" s="4">
        <v>1491887.43</v>
      </c>
      <c r="Y37" s="4">
        <v>1968472.66</v>
      </c>
      <c r="Z37" s="4">
        <v>2338043.92</v>
      </c>
    </row>
    <row r="38" spans="1:26" ht="13.5" x14ac:dyDescent="0.4">
      <c r="A38" s="1" t="s">
        <v>38</v>
      </c>
      <c r="B38" s="2" t="s">
        <v>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517732</v>
      </c>
      <c r="N38" s="4">
        <v>735083</v>
      </c>
      <c r="O38" s="4">
        <v>630364</v>
      </c>
      <c r="P38" s="4">
        <v>788399</v>
      </c>
      <c r="Q38" s="4">
        <v>810335</v>
      </c>
      <c r="R38" s="4">
        <v>925209</v>
      </c>
      <c r="S38" s="4">
        <v>841143</v>
      </c>
      <c r="T38" s="4">
        <v>722354</v>
      </c>
      <c r="U38" s="4">
        <v>769305</v>
      </c>
      <c r="V38" s="4">
        <v>717032</v>
      </c>
      <c r="W38" s="4">
        <v>687853</v>
      </c>
      <c r="X38" s="4">
        <v>663980</v>
      </c>
      <c r="Y38" s="4">
        <v>651625</v>
      </c>
      <c r="Z38" s="4">
        <v>660880</v>
      </c>
    </row>
    <row r="39" spans="1:26" ht="13.5" x14ac:dyDescent="0.4">
      <c r="A39" s="1" t="s">
        <v>39</v>
      </c>
      <c r="B39" s="2" t="s">
        <v>2</v>
      </c>
      <c r="C39" s="4"/>
      <c r="D39" s="4"/>
      <c r="E39" s="4"/>
      <c r="F39" s="4"/>
      <c r="G39" s="4"/>
      <c r="H39" s="4"/>
      <c r="I39" s="4"/>
      <c r="J39" s="4"/>
      <c r="K39" s="4"/>
      <c r="L39" s="4">
        <v>5347.4455979929999</v>
      </c>
      <c r="M39" s="4">
        <v>5776.9030000000002</v>
      </c>
      <c r="N39" s="4">
        <v>7308.64384316</v>
      </c>
      <c r="O39" s="4">
        <v>7704.0191666379997</v>
      </c>
      <c r="P39" s="4">
        <v>8022.3590000000004</v>
      </c>
      <c r="Q39" s="4">
        <v>8011.0249999999996</v>
      </c>
      <c r="R39" s="4">
        <v>9990.7780000000002</v>
      </c>
      <c r="S39" s="4">
        <v>11966.852120935</v>
      </c>
      <c r="T39" s="4">
        <v>12753.88607051</v>
      </c>
      <c r="U39" s="4">
        <v>17008.759999999998</v>
      </c>
      <c r="V39" s="4">
        <v>4358.71</v>
      </c>
      <c r="W39" s="4">
        <v>15872.8908000558</v>
      </c>
      <c r="X39" s="4">
        <v>15956.3452688218</v>
      </c>
      <c r="Y39" s="4">
        <v>21510.4356081894</v>
      </c>
      <c r="Z39" s="4">
        <v>17195.311919870601</v>
      </c>
    </row>
    <row r="40" spans="1:26" ht="24.75" x14ac:dyDescent="0.4">
      <c r="A40" s="1" t="s">
        <v>40</v>
      </c>
      <c r="B40" s="2" t="s">
        <v>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319501.10466334102</v>
      </c>
      <c r="U40" s="4">
        <v>415401.43570196099</v>
      </c>
      <c r="V40" s="4">
        <v>572454.77958279406</v>
      </c>
      <c r="W40" s="4">
        <v>698810.86938454595</v>
      </c>
      <c r="X40" s="4">
        <v>834560.24030746997</v>
      </c>
      <c r="Y40" s="4"/>
      <c r="Z40" s="4"/>
    </row>
    <row r="41" spans="1:26" ht="13.5" x14ac:dyDescent="0.4">
      <c r="A41" s="1" t="s">
        <v>41</v>
      </c>
      <c r="B41" s="2" t="s">
        <v>2</v>
      </c>
      <c r="C41" s="4">
        <v>1258.2058999999999</v>
      </c>
      <c r="D41" s="4">
        <v>1258.7427646670001</v>
      </c>
      <c r="E41" s="4">
        <v>1341.4616458129999</v>
      </c>
      <c r="F41" s="4">
        <v>1639.6937099530001</v>
      </c>
      <c r="G41" s="4">
        <v>1785.74455703937</v>
      </c>
      <c r="H41" s="4">
        <v>2132.9450427289999</v>
      </c>
      <c r="I41" s="4">
        <v>2577.6462773877201</v>
      </c>
      <c r="J41" s="4">
        <v>2640.6914734349998</v>
      </c>
      <c r="K41" s="4">
        <v>3092.6538960436701</v>
      </c>
      <c r="L41" s="4">
        <v>3099.6854478898599</v>
      </c>
      <c r="M41" s="4">
        <v>3152.0833986033499</v>
      </c>
      <c r="N41" s="4">
        <v>3312.7083246154498</v>
      </c>
      <c r="O41" s="4">
        <v>3598.1841504926401</v>
      </c>
      <c r="P41" s="4">
        <v>4241.8707564885599</v>
      </c>
      <c r="Q41" s="4">
        <v>5198.8072969106697</v>
      </c>
      <c r="R41" s="4">
        <v>5641.3458067651</v>
      </c>
      <c r="S41" s="4">
        <v>6056.3127230706696</v>
      </c>
      <c r="T41" s="4">
        <v>7015.9515105750097</v>
      </c>
      <c r="U41" s="4">
        <v>7431.6818930131403</v>
      </c>
      <c r="V41" s="4">
        <v>7726.6860227474699</v>
      </c>
      <c r="W41" s="4">
        <v>7532.1766081169399</v>
      </c>
      <c r="X41" s="4">
        <v>7535.2146532485904</v>
      </c>
      <c r="Y41" s="4"/>
      <c r="Z41" s="4"/>
    </row>
    <row r="42" spans="1:26" ht="13.5" x14ac:dyDescent="0.4">
      <c r="A42" s="1" t="s">
        <v>42</v>
      </c>
      <c r="B42" s="2" t="s">
        <v>2</v>
      </c>
      <c r="C42" s="4"/>
      <c r="D42" s="4"/>
      <c r="E42" s="4"/>
      <c r="F42" s="4"/>
      <c r="G42" s="4"/>
      <c r="H42" s="4"/>
      <c r="I42" s="4"/>
      <c r="J42" s="4">
        <v>138040</v>
      </c>
      <c r="K42" s="4">
        <v>151907</v>
      </c>
      <c r="L42" s="4">
        <v>143909</v>
      </c>
      <c r="M42" s="4">
        <v>149987</v>
      </c>
      <c r="N42" s="4">
        <v>147773</v>
      </c>
      <c r="O42" s="4">
        <v>115698</v>
      </c>
      <c r="P42" s="4">
        <v>128334</v>
      </c>
      <c r="Q42" s="4">
        <v>125662</v>
      </c>
      <c r="R42" s="4">
        <v>115029</v>
      </c>
      <c r="S42" s="4">
        <v>113526</v>
      </c>
      <c r="T42" s="4">
        <v>76064</v>
      </c>
      <c r="U42" s="4">
        <v>67229.289858920005</v>
      </c>
      <c r="V42" s="4">
        <v>224397.20632985499</v>
      </c>
      <c r="W42" s="4">
        <v>229162.00134422499</v>
      </c>
      <c r="X42" s="4">
        <v>236278.99861215</v>
      </c>
      <c r="Y42" s="4">
        <v>238269</v>
      </c>
      <c r="Z42" s="4">
        <v>236050</v>
      </c>
    </row>
    <row r="43" spans="1:26" ht="13.5" x14ac:dyDescent="0.4">
      <c r="A43" s="1" t="s">
        <v>43</v>
      </c>
      <c r="B43" s="2" t="s">
        <v>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685251</v>
      </c>
      <c r="N43" s="4">
        <v>1154718</v>
      </c>
      <c r="O43" s="4">
        <v>1520004</v>
      </c>
      <c r="P43" s="4">
        <v>1503641</v>
      </c>
      <c r="Q43" s="4">
        <v>1642317</v>
      </c>
      <c r="R43" s="4">
        <v>1542320</v>
      </c>
      <c r="S43" s="4">
        <v>1671327</v>
      </c>
      <c r="T43" s="4">
        <v>1411499</v>
      </c>
      <c r="U43" s="4">
        <v>1419773</v>
      </c>
      <c r="V43" s="4">
        <v>1573814</v>
      </c>
      <c r="W43" s="4">
        <v>1603286</v>
      </c>
      <c r="X43" s="4">
        <v>1976573</v>
      </c>
      <c r="Y43" s="4">
        <v>2273405</v>
      </c>
      <c r="Z43" s="4">
        <v>2531484</v>
      </c>
    </row>
    <row r="44" spans="1:26" ht="13.5" x14ac:dyDescent="0.4">
      <c r="A44" s="1" t="s">
        <v>44</v>
      </c>
      <c r="B44" s="2" t="s">
        <v>2</v>
      </c>
      <c r="C44" s="4"/>
      <c r="D44" s="4"/>
      <c r="E44" s="4"/>
      <c r="F44" s="4"/>
      <c r="G44" s="4"/>
      <c r="H44" s="4">
        <v>3915.38</v>
      </c>
      <c r="I44" s="4">
        <v>4443.1469999999999</v>
      </c>
      <c r="J44" s="4">
        <v>5600.8270000000002</v>
      </c>
      <c r="K44" s="4">
        <v>6847.8969999999999</v>
      </c>
      <c r="L44" s="4">
        <v>7895.665</v>
      </c>
      <c r="M44" s="4">
        <v>9608.1460000000006</v>
      </c>
      <c r="N44" s="4">
        <v>9380.2870000000003</v>
      </c>
      <c r="O44" s="4">
        <v>9886.0400000000009</v>
      </c>
      <c r="P44" s="4">
        <v>10390.898999999999</v>
      </c>
      <c r="Q44" s="4">
        <v>12798.018</v>
      </c>
      <c r="R44" s="4">
        <v>12759.492</v>
      </c>
      <c r="S44" s="4">
        <v>11860.232</v>
      </c>
      <c r="T44" s="4">
        <v>14172.134</v>
      </c>
      <c r="U44" s="4">
        <v>17745.088</v>
      </c>
      <c r="V44" s="4">
        <v>19060.998</v>
      </c>
      <c r="W44" s="4">
        <v>20911.097000000002</v>
      </c>
      <c r="X44" s="4">
        <v>26778.508000000002</v>
      </c>
      <c r="Y44" s="4">
        <v>32784.822</v>
      </c>
      <c r="Z44" s="4"/>
    </row>
    <row r="45" spans="1:26" ht="13.5" x14ac:dyDescent="0.4">
      <c r="A45" s="1" t="s">
        <v>45</v>
      </c>
      <c r="B45" s="2" t="s">
        <v>2</v>
      </c>
      <c r="C45" s="4"/>
      <c r="D45" s="4"/>
      <c r="E45" s="4">
        <v>1318.9082954272501</v>
      </c>
      <c r="F45" s="4">
        <v>1627.5344500850199</v>
      </c>
      <c r="G45" s="4">
        <v>1955.997764</v>
      </c>
      <c r="H45" s="4">
        <v>3053.4357947798699</v>
      </c>
      <c r="I45" s="4">
        <v>4958.66108743735</v>
      </c>
      <c r="J45" s="4">
        <v>8808.5424860701696</v>
      </c>
      <c r="K45" s="4">
        <v>10370.959246217701</v>
      </c>
      <c r="L45" s="4">
        <v>8208.1081507950294</v>
      </c>
      <c r="M45" s="4">
        <v>10161.0539529543</v>
      </c>
      <c r="N45" s="4">
        <v>13749.3538082749</v>
      </c>
      <c r="O45" s="4">
        <v>14916.177993298799</v>
      </c>
      <c r="P45" s="4">
        <v>17164.638613601201</v>
      </c>
      <c r="Q45" s="4">
        <v>20527.042716727501</v>
      </c>
      <c r="R45" s="4">
        <v>24528.028008794499</v>
      </c>
      <c r="S45" s="4">
        <v>29409.993833459201</v>
      </c>
      <c r="T45" s="4">
        <v>34353.754067603397</v>
      </c>
      <c r="U45" s="4">
        <v>34683.6336370145</v>
      </c>
      <c r="V45" s="4">
        <v>40472.243537056398</v>
      </c>
      <c r="W45" s="4">
        <v>47305.166022392797</v>
      </c>
      <c r="X45" s="4">
        <v>51921.726669341901</v>
      </c>
      <c r="Y45" s="4">
        <v>55870.226074661703</v>
      </c>
      <c r="Z45" s="4">
        <v>63097.669972560601</v>
      </c>
    </row>
    <row r="46" spans="1:26" ht="13.5" x14ac:dyDescent="0.4">
      <c r="A46" s="1" t="s">
        <v>46</v>
      </c>
      <c r="B46" s="2" t="s">
        <v>2</v>
      </c>
      <c r="C46" s="4"/>
      <c r="D46" s="4"/>
      <c r="E46" s="4"/>
      <c r="F46" s="4"/>
      <c r="G46" s="4"/>
      <c r="H46" s="4"/>
      <c r="I46" s="4"/>
      <c r="J46" s="4"/>
      <c r="K46" s="4">
        <v>8355.9367972439795</v>
      </c>
      <c r="L46" s="4">
        <v>9802.9806525511704</v>
      </c>
      <c r="M46" s="4">
        <v>11651.2848501891</v>
      </c>
      <c r="N46" s="4">
        <v>15171.3100167436</v>
      </c>
      <c r="O46" s="4">
        <v>18410.280754975902</v>
      </c>
      <c r="P46" s="4">
        <v>24537.753608881801</v>
      </c>
      <c r="Q46" s="4">
        <v>35729.435589255001</v>
      </c>
      <c r="R46" s="4">
        <v>45503.291976530003</v>
      </c>
      <c r="S46" s="4">
        <v>51713.323556770003</v>
      </c>
      <c r="T46" s="4">
        <v>61671.528785809998</v>
      </c>
      <c r="U46" s="4">
        <v>62850.377169032297</v>
      </c>
      <c r="V46" s="4">
        <v>72692.568784770003</v>
      </c>
      <c r="W46" s="4">
        <v>81573.137708945098</v>
      </c>
      <c r="X46" s="4">
        <v>91660.585266279901</v>
      </c>
      <c r="Y46" s="4">
        <v>114892.596296944</v>
      </c>
      <c r="Z46" s="4">
        <v>136762.43003426999</v>
      </c>
    </row>
    <row r="47" spans="1:26" ht="13.5" x14ac:dyDescent="0.4">
      <c r="A47" s="1" t="s">
        <v>47</v>
      </c>
      <c r="B47" s="2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>
        <v>85379.929832599999</v>
      </c>
      <c r="M47" s="4">
        <v>92173.094419700006</v>
      </c>
      <c r="N47" s="4">
        <v>107925.4532209</v>
      </c>
      <c r="O47" s="4">
        <v>127690.2950236</v>
      </c>
      <c r="P47" s="4">
        <v>143372.76663180001</v>
      </c>
      <c r="Q47" s="4">
        <v>157110.8179045</v>
      </c>
      <c r="R47" s="4">
        <v>175852.8240204</v>
      </c>
      <c r="S47" s="4">
        <v>174657.43531649999</v>
      </c>
      <c r="T47" s="4">
        <v>181723.9531441</v>
      </c>
      <c r="U47" s="4">
        <v>195353.54887679999</v>
      </c>
      <c r="V47" s="4">
        <v>205339.6064505</v>
      </c>
      <c r="W47" s="4">
        <v>236231.535580778</v>
      </c>
      <c r="X47" s="4">
        <v>266018.52627255302</v>
      </c>
      <c r="Y47" s="4">
        <v>309756.17723554198</v>
      </c>
      <c r="Z47" s="4">
        <v>353086.07871953299</v>
      </c>
    </row>
    <row r="48" spans="1:26" ht="13.5" x14ac:dyDescent="0.4">
      <c r="A48" s="1" t="s">
        <v>48</v>
      </c>
      <c r="B48" s="2" t="s">
        <v>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8190402.3239943497</v>
      </c>
      <c r="Q48" s="4">
        <v>8224321.2621540101</v>
      </c>
      <c r="R48" s="4">
        <v>10356523.6936989</v>
      </c>
      <c r="S48" s="4">
        <v>11182833.807354501</v>
      </c>
      <c r="T48" s="4">
        <v>13808678.9003001</v>
      </c>
      <c r="U48" s="4">
        <v>13544000.270564299</v>
      </c>
      <c r="V48" s="4">
        <v>18313273.7909851</v>
      </c>
      <c r="W48" s="4">
        <v>22567953.0350881</v>
      </c>
      <c r="X48" s="4">
        <v>22903195.613644201</v>
      </c>
      <c r="Y48" s="4"/>
      <c r="Z48" s="4"/>
    </row>
    <row r="49" spans="1:26" ht="13.5" x14ac:dyDescent="0.4">
      <c r="A49" s="1" t="s">
        <v>49</v>
      </c>
      <c r="B49" s="2" t="s">
        <v>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149651.243659192</v>
      </c>
      <c r="N49" s="4">
        <v>170201.200920684</v>
      </c>
      <c r="O49" s="4">
        <v>196791.57160872099</v>
      </c>
      <c r="P49" s="4">
        <v>220570.78682427999</v>
      </c>
      <c r="Q49" s="4">
        <v>254823.15123043701</v>
      </c>
      <c r="R49" s="4">
        <v>275942.11821362103</v>
      </c>
      <c r="S49" s="4">
        <v>310154.66073331301</v>
      </c>
      <c r="T49" s="4">
        <v>342587.85791660898</v>
      </c>
      <c r="U49" s="4">
        <v>386610.63045475399</v>
      </c>
      <c r="V49" s="4">
        <v>421653.90720277</v>
      </c>
      <c r="W49" s="4">
        <v>435869.83471309202</v>
      </c>
      <c r="X49" s="4">
        <v>484450.84349062998</v>
      </c>
      <c r="Y49" s="4">
        <v>562733.01675337995</v>
      </c>
      <c r="Z49" s="4">
        <v>626263.26160498301</v>
      </c>
    </row>
    <row r="50" spans="1:26" ht="13.5" x14ac:dyDescent="0.4">
      <c r="A50" s="1" t="s">
        <v>50</v>
      </c>
      <c r="B50" s="2" t="s">
        <v>2</v>
      </c>
      <c r="C50" s="4"/>
      <c r="D50" s="4"/>
      <c r="E50" s="4"/>
      <c r="F50" s="4"/>
      <c r="G50" s="4"/>
      <c r="H50" s="4"/>
      <c r="I50" s="4"/>
      <c r="J50" s="4"/>
      <c r="K50" s="4">
        <v>22658946.393750001</v>
      </c>
      <c r="L50" s="4">
        <v>21499592.619750001</v>
      </c>
      <c r="M50" s="4">
        <v>21815700.614374999</v>
      </c>
      <c r="N50" s="4">
        <v>22436287.9178125</v>
      </c>
      <c r="O50" s="4">
        <v>19924378.875937499</v>
      </c>
      <c r="P50" s="4">
        <v>18445785.257962499</v>
      </c>
      <c r="Q50" s="4">
        <v>17713578.429022901</v>
      </c>
      <c r="R50" s="4">
        <v>16469663.9816617</v>
      </c>
      <c r="S50" s="4">
        <v>17170184.710545499</v>
      </c>
      <c r="T50" s="4">
        <v>19246896.3767826</v>
      </c>
      <c r="U50" s="4">
        <v>21565178.729903299</v>
      </c>
      <c r="V50" s="4">
        <v>27155459.342822</v>
      </c>
      <c r="W50" s="4">
        <v>28483062.494263999</v>
      </c>
      <c r="X50" s="4">
        <v>35341682.813263997</v>
      </c>
      <c r="Y50" s="4">
        <v>41551352.027974002</v>
      </c>
      <c r="Z50" s="4">
        <v>46675879.819936998</v>
      </c>
    </row>
    <row r="51" spans="1:26" ht="13.5" x14ac:dyDescent="0.4">
      <c r="A51" s="1" t="s">
        <v>51</v>
      </c>
      <c r="B51" s="2" t="s">
        <v>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v>2236716</v>
      </c>
      <c r="R51" s="4">
        <v>2373086.0482783499</v>
      </c>
      <c r="S51" s="4">
        <v>2294251.3449125001</v>
      </c>
      <c r="T51" s="4">
        <v>2466378.1815605299</v>
      </c>
      <c r="U51" s="4">
        <v>2643277.2319893599</v>
      </c>
      <c r="V51" s="4">
        <v>2624701.0518979798</v>
      </c>
      <c r="W51" s="4">
        <v>2800885</v>
      </c>
      <c r="X51" s="4">
        <v>2858329.3801960601</v>
      </c>
      <c r="Y51" s="4">
        <v>3071746.8206922798</v>
      </c>
      <c r="Z51" s="4">
        <v>3166939.0251207799</v>
      </c>
    </row>
    <row r="52" spans="1:26" ht="13.5" x14ac:dyDescent="0.4">
      <c r="A52" s="1" t="s">
        <v>52</v>
      </c>
      <c r="B52" s="2" t="s">
        <v>2</v>
      </c>
      <c r="C52" s="4"/>
      <c r="D52" s="4"/>
      <c r="E52" s="4"/>
      <c r="F52" s="4"/>
      <c r="G52" s="4"/>
      <c r="H52" s="4">
        <v>14686589.8978398</v>
      </c>
      <c r="I52" s="4"/>
      <c r="J52" s="4"/>
      <c r="K52" s="4">
        <v>28436198.4653721</v>
      </c>
      <c r="L52" s="4"/>
      <c r="M52" s="4"/>
      <c r="N52" s="4">
        <v>49475854.5</v>
      </c>
      <c r="O52" s="4">
        <v>57096280.311999999</v>
      </c>
      <c r="P52" s="4">
        <v>66221933.877999999</v>
      </c>
      <c r="Q52" s="4">
        <v>73174945.554000005</v>
      </c>
      <c r="R52" s="4">
        <v>83624124.305000007</v>
      </c>
      <c r="S52" s="4">
        <v>88968734.885000005</v>
      </c>
      <c r="T52" s="4">
        <v>94579404.393000007</v>
      </c>
      <c r="U52" s="4">
        <v>93413773.858999997</v>
      </c>
      <c r="V52" s="4">
        <v>95964827.638999999</v>
      </c>
      <c r="W52" s="4">
        <v>104039932.838</v>
      </c>
      <c r="X52" s="4">
        <v>121092546.566</v>
      </c>
      <c r="Y52" s="4">
        <v>127311282.537</v>
      </c>
      <c r="Z52" s="4">
        <v>205328053.639</v>
      </c>
    </row>
    <row r="53" spans="1:26" ht="13.5" x14ac:dyDescent="0.4">
      <c r="A53" s="1" t="s">
        <v>53</v>
      </c>
      <c r="B53" s="2" t="s">
        <v>2</v>
      </c>
      <c r="C53" s="4"/>
      <c r="D53" s="4"/>
      <c r="E53" s="4"/>
      <c r="F53" s="4"/>
      <c r="G53" s="4"/>
      <c r="H53" s="4">
        <v>742826462.3779</v>
      </c>
      <c r="I53" s="4">
        <v>790296832.79370105</v>
      </c>
      <c r="J53" s="4">
        <v>1001618145.9784</v>
      </c>
      <c r="K53" s="4">
        <v>1277313064.2138</v>
      </c>
      <c r="L53" s="4">
        <v>1401464231.0831001</v>
      </c>
      <c r="M53" s="4">
        <v>1787329830.8831999</v>
      </c>
      <c r="N53" s="4">
        <v>2345845061.9917002</v>
      </c>
      <c r="O53" s="4">
        <v>2710228005.3587999</v>
      </c>
      <c r="P53" s="4">
        <v>3264405216.9457998</v>
      </c>
      <c r="Q53" s="4">
        <v>3639864302.7937002</v>
      </c>
      <c r="R53" s="4">
        <v>4080053604.2950001</v>
      </c>
      <c r="S53" s="4">
        <v>4411183782.1604004</v>
      </c>
      <c r="T53" s="4">
        <v>5617101882.6037998</v>
      </c>
      <c r="U53" s="4">
        <v>5392992439.5455999</v>
      </c>
      <c r="V53" s="4">
        <v>5734480745.1289997</v>
      </c>
      <c r="W53" s="4">
        <v>5610961777.9531002</v>
      </c>
      <c r="X53" s="4">
        <v>5843653861.7622995</v>
      </c>
      <c r="Y53" s="4">
        <v>6405521288.2111998</v>
      </c>
      <c r="Z53" s="4">
        <v>6436634462.3724003</v>
      </c>
    </row>
    <row r="54" spans="1:26" ht="13.5" x14ac:dyDescent="0.4">
      <c r="A54" s="1" t="s">
        <v>54</v>
      </c>
      <c r="B54" s="2" t="s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>
        <v>75901974</v>
      </c>
      <c r="S54" s="4">
        <v>32298640</v>
      </c>
      <c r="T54" s="4">
        <v>39613286</v>
      </c>
      <c r="U54" s="4">
        <v>31453736</v>
      </c>
      <c r="V54" s="4">
        <v>35992121</v>
      </c>
      <c r="W54" s="4">
        <v>42554148</v>
      </c>
      <c r="X54" s="4">
        <v>42940030</v>
      </c>
      <c r="Y54" s="4">
        <v>67558451</v>
      </c>
      <c r="Z54" s="4">
        <v>62152434</v>
      </c>
    </row>
    <row r="55" spans="1:26" ht="13.5" x14ac:dyDescent="0.4">
      <c r="A55" s="1" t="s">
        <v>55</v>
      </c>
      <c r="B55" s="2" t="s">
        <v>2</v>
      </c>
      <c r="C55" s="4"/>
      <c r="D55" s="4"/>
      <c r="E55" s="4">
        <v>644278.18299999996</v>
      </c>
      <c r="F55" s="4">
        <v>641569.15500000003</v>
      </c>
      <c r="G55" s="4">
        <v>661287.9</v>
      </c>
      <c r="H55" s="4">
        <v>715936.2</v>
      </c>
      <c r="I55" s="4">
        <v>745940.7</v>
      </c>
      <c r="J55" s="4">
        <v>826870.9</v>
      </c>
      <c r="K55" s="4">
        <v>859027.4</v>
      </c>
      <c r="L55" s="4">
        <v>844425.2</v>
      </c>
      <c r="M55" s="4">
        <v>883463.5</v>
      </c>
      <c r="N55" s="4">
        <v>929442.4</v>
      </c>
      <c r="O55" s="4">
        <v>926610.4</v>
      </c>
      <c r="P55" s="4">
        <v>930467.75699999998</v>
      </c>
      <c r="Q55" s="4">
        <v>1020635.89</v>
      </c>
      <c r="R55" s="4">
        <v>1031495.677</v>
      </c>
      <c r="S55" s="4">
        <v>1009009.3</v>
      </c>
      <c r="T55" s="4">
        <v>1043332.3</v>
      </c>
      <c r="U55" s="4">
        <v>1096417.3999999999</v>
      </c>
      <c r="V55" s="4">
        <v>1115680.8999999999</v>
      </c>
      <c r="W55" s="4">
        <v>1165579.1000000001</v>
      </c>
      <c r="X55" s="4">
        <v>1298540.8</v>
      </c>
      <c r="Y55" s="4">
        <v>1456547.5</v>
      </c>
      <c r="Z55" s="4">
        <v>1567018.47</v>
      </c>
    </row>
    <row r="56" spans="1:26" ht="13.5" x14ac:dyDescent="0.4">
      <c r="A56" s="1" t="s">
        <v>56</v>
      </c>
      <c r="B56" s="2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>
        <v>23202.752881870001</v>
      </c>
      <c r="S56" s="4">
        <v>24972.950559199999</v>
      </c>
      <c r="T56" s="4">
        <v>26762.244148400001</v>
      </c>
      <c r="U56" s="4">
        <v>27531.108942999999</v>
      </c>
      <c r="V56" s="4">
        <v>27800.6138226</v>
      </c>
      <c r="W56" s="4">
        <v>28184.9213298</v>
      </c>
      <c r="X56" s="4">
        <v>29134.985524169999</v>
      </c>
      <c r="Y56" s="4">
        <v>31624.481360000002</v>
      </c>
      <c r="Z56" s="4">
        <v>32727.697553549999</v>
      </c>
    </row>
    <row r="57" spans="1:26" ht="13.5" x14ac:dyDescent="0.4">
      <c r="A57" s="1" t="s">
        <v>57</v>
      </c>
      <c r="B57" s="2" t="s">
        <v>2</v>
      </c>
      <c r="C57" s="4"/>
      <c r="D57" s="4"/>
      <c r="E57" s="4"/>
      <c r="F57" s="4"/>
      <c r="G57" s="4"/>
      <c r="H57" s="4"/>
      <c r="I57" s="4"/>
      <c r="J57" s="4"/>
      <c r="K57" s="4">
        <v>13106297.519068001</v>
      </c>
      <c r="L57" s="4">
        <v>8654426.9771503992</v>
      </c>
      <c r="M57" s="4">
        <v>8514204.2055740003</v>
      </c>
      <c r="N57" s="4">
        <v>9428850.3453838006</v>
      </c>
      <c r="O57" s="4">
        <v>10614142.220631</v>
      </c>
      <c r="P57" s="4">
        <v>11841838.128559999</v>
      </c>
      <c r="Q57" s="4">
        <v>14452620.124749999</v>
      </c>
      <c r="R57" s="4">
        <v>19218098.4566525</v>
      </c>
      <c r="S57" s="4">
        <v>19735546.945516001</v>
      </c>
      <c r="T57" s="4">
        <v>17249747.228500001</v>
      </c>
      <c r="U57" s="4">
        <v>17716699.5995</v>
      </c>
      <c r="V57" s="4">
        <v>18571949.842999998</v>
      </c>
      <c r="W57" s="4">
        <v>17882654.767000001</v>
      </c>
      <c r="X57" s="4">
        <v>22699030.173</v>
      </c>
      <c r="Y57" s="4">
        <v>27353672.265999999</v>
      </c>
      <c r="Z57" s="4">
        <v>34853853.417000003</v>
      </c>
    </row>
    <row r="58" spans="1:26" ht="13.5" x14ac:dyDescent="0.4">
      <c r="A58" s="1" t="s">
        <v>58</v>
      </c>
      <c r="B58" s="2" t="s">
        <v>2</v>
      </c>
      <c r="C58" s="4"/>
      <c r="D58" s="4"/>
      <c r="E58" s="4"/>
      <c r="F58" s="4"/>
      <c r="G58" s="4"/>
      <c r="H58" s="4"/>
      <c r="I58" s="4">
        <v>513872</v>
      </c>
      <c r="J58" s="4">
        <v>629052.89300000004</v>
      </c>
      <c r="K58" s="4">
        <v>794364.46600000001</v>
      </c>
      <c r="L58" s="4">
        <v>891950.20400000003</v>
      </c>
      <c r="M58" s="4">
        <v>1070403.8459999999</v>
      </c>
      <c r="N58" s="4">
        <v>1392988.75</v>
      </c>
      <c r="O58" s="4">
        <v>1499940.5249999999</v>
      </c>
      <c r="P58" s="4">
        <v>1755184.709</v>
      </c>
      <c r="Q58" s="4">
        <v>2646448.838</v>
      </c>
      <c r="R58" s="4">
        <v>2600393.517</v>
      </c>
      <c r="S58" s="4">
        <v>3073621.278105</v>
      </c>
      <c r="T58" s="4">
        <v>3442000.089677</v>
      </c>
      <c r="U58" s="4">
        <v>3503272.7469172399</v>
      </c>
      <c r="V58" s="4">
        <v>3807460.2793069798</v>
      </c>
      <c r="W58" s="4">
        <v>4141238.3740048301</v>
      </c>
      <c r="X58" s="4">
        <v>4523683.0459583001</v>
      </c>
      <c r="Y58" s="4">
        <v>5092897.5954813799</v>
      </c>
      <c r="Z58" s="4">
        <v>5793985.1845574696</v>
      </c>
    </row>
    <row r="59" spans="1:26" ht="13.5" x14ac:dyDescent="0.4">
      <c r="A59" s="1" t="s">
        <v>59</v>
      </c>
      <c r="B59" s="2" t="s">
        <v>2</v>
      </c>
      <c r="C59" s="4"/>
      <c r="D59" s="4"/>
      <c r="E59" s="4"/>
      <c r="F59" s="4"/>
      <c r="G59" s="4"/>
      <c r="H59" s="4"/>
      <c r="I59" s="4"/>
      <c r="J59" s="4"/>
      <c r="K59" s="4"/>
      <c r="L59" s="4">
        <v>1079391282.9400001</v>
      </c>
      <c r="M59" s="4">
        <v>1074109145.9100001</v>
      </c>
      <c r="N59" s="4">
        <v>1134757467</v>
      </c>
      <c r="O59" s="4">
        <v>1169222441.6500001</v>
      </c>
      <c r="P59" s="4">
        <v>1206549948.95</v>
      </c>
      <c r="Q59" s="4">
        <v>1354094890.8199999</v>
      </c>
      <c r="R59" s="4">
        <v>1425306990.45</v>
      </c>
      <c r="S59" s="4">
        <v>1419840957.54</v>
      </c>
      <c r="T59" s="4">
        <v>1424593256.04</v>
      </c>
      <c r="U59" s="4">
        <v>1484527727.6099999</v>
      </c>
      <c r="V59" s="4">
        <v>1562685230.01</v>
      </c>
      <c r="W59" s="4">
        <v>1556886367.0899999</v>
      </c>
      <c r="X59" s="4">
        <v>1672122846.8199999</v>
      </c>
      <c r="Y59" s="4">
        <v>1744463982.6187699</v>
      </c>
      <c r="Z59" s="4"/>
    </row>
    <row r="60" spans="1:26" ht="13.5" x14ac:dyDescent="0.4">
      <c r="A60" s="1" t="s">
        <v>60</v>
      </c>
      <c r="B60" s="2" t="s">
        <v>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37260.784084459803</v>
      </c>
      <c r="N60" s="4">
        <v>44365.113023745304</v>
      </c>
      <c r="O60" s="4">
        <v>56225.722787938103</v>
      </c>
      <c r="P60" s="4">
        <v>76161.541101624098</v>
      </c>
      <c r="Q60" s="4">
        <v>100006.732248495</v>
      </c>
      <c r="R60" s="4">
        <v>122863.713018772</v>
      </c>
      <c r="S60" s="4">
        <v>119807.166734087</v>
      </c>
      <c r="T60" s="4">
        <v>138526.166634653</v>
      </c>
      <c r="U60" s="4">
        <v>153119.37462299399</v>
      </c>
      <c r="V60" s="4">
        <v>181076.80661659301</v>
      </c>
      <c r="W60" s="4">
        <v>188410.784564923</v>
      </c>
      <c r="X60" s="4">
        <v>235936.10757635901</v>
      </c>
      <c r="Y60" s="4">
        <v>287583.25174570503</v>
      </c>
      <c r="Z60" s="4">
        <v>382858.44017819897</v>
      </c>
    </row>
    <row r="61" spans="1:26" ht="13.5" x14ac:dyDescent="0.4">
      <c r="A61" s="1" t="s">
        <v>61</v>
      </c>
      <c r="B61" s="2" t="s">
        <v>2</v>
      </c>
      <c r="C61" s="4"/>
      <c r="D61" s="4"/>
      <c r="E61" s="4"/>
      <c r="F61" s="4"/>
      <c r="G61" s="4"/>
      <c r="H61" s="4"/>
      <c r="I61" s="4"/>
      <c r="J61" s="4"/>
      <c r="K61" s="4"/>
      <c r="L61" s="4">
        <v>2889.2939999999999</v>
      </c>
      <c r="M61" s="4">
        <v>3197.2356789999999</v>
      </c>
      <c r="N61" s="4">
        <v>3233.14</v>
      </c>
      <c r="O61" s="4">
        <v>4797.5479999999998</v>
      </c>
      <c r="P61" s="4">
        <v>5977.8050000000003</v>
      </c>
      <c r="Q61" s="4">
        <v>6223.3440000000001</v>
      </c>
      <c r="R61" s="4">
        <v>7145.6298339184495</v>
      </c>
      <c r="S61" s="4">
        <v>6985.4040000000005</v>
      </c>
      <c r="T61" s="4">
        <v>7825.0889999999999</v>
      </c>
      <c r="U61" s="4">
        <v>8985.1209999999992</v>
      </c>
      <c r="V61" s="4">
        <v>8727.0439999999999</v>
      </c>
      <c r="W61" s="4">
        <v>9254.2739999999994</v>
      </c>
      <c r="X61" s="4">
        <v>9812.6119999999992</v>
      </c>
      <c r="Y61" s="4">
        <v>9803.3505812641197</v>
      </c>
      <c r="Z61" s="4">
        <v>15073.306521233801</v>
      </c>
    </row>
    <row r="62" spans="1:26" ht="13.5" x14ac:dyDescent="0.4">
      <c r="A62" s="1" t="s">
        <v>62</v>
      </c>
      <c r="B62" s="2" t="s">
        <v>2</v>
      </c>
      <c r="C62" s="4"/>
      <c r="D62" s="4"/>
      <c r="E62" s="4"/>
      <c r="F62" s="4"/>
      <c r="G62" s="4"/>
      <c r="H62" s="4"/>
      <c r="I62" s="4"/>
      <c r="J62" s="4"/>
      <c r="K62" s="4">
        <v>19191.108086190899</v>
      </c>
      <c r="L62" s="4">
        <v>16642.148401297502</v>
      </c>
      <c r="M62" s="4">
        <v>15576.59146</v>
      </c>
      <c r="N62" s="4">
        <v>13683.652400000001</v>
      </c>
      <c r="O62" s="4">
        <v>12523.316580000001</v>
      </c>
      <c r="P62" s="4">
        <v>11918.675999999999</v>
      </c>
      <c r="Q62" s="4">
        <v>10315.817999999999</v>
      </c>
      <c r="R62" s="4">
        <v>9332.5689999999995</v>
      </c>
      <c r="S62" s="4">
        <v>9703.4150000000009</v>
      </c>
      <c r="T62" s="4">
        <v>11630.263000000001</v>
      </c>
      <c r="U62" s="4">
        <v>12501.838</v>
      </c>
      <c r="V62" s="4">
        <v>8449.6650000000009</v>
      </c>
      <c r="W62" s="4">
        <v>9415.393</v>
      </c>
      <c r="X62" s="4">
        <v>10117.563</v>
      </c>
      <c r="Y62" s="4">
        <v>13871.697</v>
      </c>
      <c r="Z62" s="4">
        <v>17053.210999999999</v>
      </c>
    </row>
    <row r="63" spans="1:26" ht="13.5" x14ac:dyDescent="0.4">
      <c r="A63" s="1" t="s">
        <v>63</v>
      </c>
      <c r="B63" s="2" t="s">
        <v>2</v>
      </c>
      <c r="C63" s="4"/>
      <c r="D63" s="4"/>
      <c r="E63" s="4"/>
      <c r="F63" s="4"/>
      <c r="G63" s="4"/>
      <c r="H63" s="4">
        <v>1207361.6708684601</v>
      </c>
      <c r="I63" s="4">
        <v>1456532.4720270201</v>
      </c>
      <c r="J63" s="4">
        <v>1672364.9476785201</v>
      </c>
      <c r="K63" s="4">
        <v>2012706.02581418</v>
      </c>
      <c r="L63" s="4">
        <v>2023149.57628502</v>
      </c>
      <c r="M63" s="4">
        <v>2305767.39210469</v>
      </c>
      <c r="N63" s="4">
        <v>2372981.6048310702</v>
      </c>
      <c r="O63" s="4">
        <v>2645431.2524373401</v>
      </c>
      <c r="P63" s="4">
        <v>3013472.9134503901</v>
      </c>
      <c r="Q63" s="4">
        <v>3594478.8721477501</v>
      </c>
      <c r="R63" s="4">
        <v>4134030.9661075398</v>
      </c>
      <c r="S63" s="4">
        <v>4564709.09812932</v>
      </c>
      <c r="T63" s="4">
        <v>5333682.8750747303</v>
      </c>
      <c r="U63" s="4">
        <v>6114314.5689409599</v>
      </c>
      <c r="V63" s="4">
        <v>7149931.7132697599</v>
      </c>
      <c r="W63" s="4">
        <v>8084894.2616999997</v>
      </c>
      <c r="X63" s="4">
        <v>9932799.4761999995</v>
      </c>
      <c r="Y63" s="4">
        <v>11548629.5584</v>
      </c>
      <c r="Z63" s="4">
        <v>12094156.669500001</v>
      </c>
    </row>
    <row r="64" spans="1:26" ht="13.5" x14ac:dyDescent="0.4">
      <c r="A64" s="1" t="s">
        <v>64</v>
      </c>
      <c r="B64" s="2" t="s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>
        <v>828941.94161274994</v>
      </c>
      <c r="S64" s="4">
        <v>900227.05141788605</v>
      </c>
      <c r="T64" s="4">
        <v>1014432.17578273</v>
      </c>
      <c r="U64" s="4">
        <v>1012913.5879075601</v>
      </c>
      <c r="V64" s="4">
        <v>1270947.04832687</v>
      </c>
      <c r="W64" s="4">
        <v>1412475.3614856999</v>
      </c>
      <c r="X64" s="4">
        <v>1688004.9889424499</v>
      </c>
      <c r="Y64" s="4">
        <v>2052317.3861445701</v>
      </c>
      <c r="Z64" s="4">
        <v>2755449.5639307098</v>
      </c>
    </row>
    <row r="65" spans="1:26" ht="13.5" x14ac:dyDescent="0.4">
      <c r="A65" s="1" t="s">
        <v>65</v>
      </c>
      <c r="B65" s="2" t="s">
        <v>2</v>
      </c>
      <c r="C65" s="4"/>
      <c r="D65" s="4"/>
      <c r="E65" s="4"/>
      <c r="F65" s="4"/>
      <c r="G65" s="4"/>
      <c r="H65" s="4">
        <v>637308.34900000005</v>
      </c>
      <c r="I65" s="4">
        <v>701008.20600000001</v>
      </c>
      <c r="J65" s="4">
        <v>799039.973</v>
      </c>
      <c r="K65" s="4">
        <v>908314.09334000002</v>
      </c>
      <c r="L65" s="4">
        <v>923023.96407999995</v>
      </c>
      <c r="M65" s="4">
        <v>1017145.65746</v>
      </c>
      <c r="N65" s="4">
        <v>1097842.0915900001</v>
      </c>
      <c r="O65" s="4">
        <v>1192927.76455</v>
      </c>
      <c r="P65" s="4">
        <v>1312446.90527</v>
      </c>
      <c r="Q65" s="4">
        <v>1430777.34326</v>
      </c>
      <c r="R65" s="4">
        <v>1514562.50318</v>
      </c>
      <c r="S65" s="4">
        <v>1537969.2779900001</v>
      </c>
      <c r="T65" s="4">
        <v>1550689.45609</v>
      </c>
      <c r="U65" s="4">
        <v>1593850.8428499999</v>
      </c>
      <c r="V65" s="4">
        <v>1629508.1266099999</v>
      </c>
      <c r="W65" s="4">
        <v>1701837.8077436499</v>
      </c>
      <c r="X65" s="4">
        <v>1720580.2733700001</v>
      </c>
      <c r="Y65" s="4">
        <v>1789639.6172100001</v>
      </c>
      <c r="Z65" s="4">
        <v>1915954.26486</v>
      </c>
    </row>
    <row r="66" spans="1:26" ht="13.5" x14ac:dyDescent="0.4">
      <c r="A66" s="1" t="s">
        <v>66</v>
      </c>
      <c r="B66" s="2" t="s">
        <v>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15252.3292</v>
      </c>
      <c r="P66" s="4">
        <v>16473.770049999999</v>
      </c>
      <c r="Q66" s="4">
        <v>17942.41725296</v>
      </c>
      <c r="R66" s="4">
        <v>20802.291099999999</v>
      </c>
      <c r="S66" s="4">
        <v>23636.925999999999</v>
      </c>
      <c r="T66" s="4">
        <v>24961.148399999998</v>
      </c>
      <c r="U66" s="4">
        <v>26214.391500000002</v>
      </c>
      <c r="V66" s="4">
        <v>28718.512419999999</v>
      </c>
      <c r="W66" s="4">
        <v>30603.0897</v>
      </c>
      <c r="X66" s="4">
        <v>34862.147745984803</v>
      </c>
      <c r="Y66" s="4">
        <v>37102.915147797998</v>
      </c>
      <c r="Z66" s="4">
        <v>42211.424593493997</v>
      </c>
    </row>
    <row r="67" spans="1:26" ht="13.5" x14ac:dyDescent="0.4">
      <c r="A67" s="1" t="s">
        <v>67</v>
      </c>
      <c r="B67" s="2" t="s">
        <v>2</v>
      </c>
      <c r="C67" s="4"/>
      <c r="D67" s="4"/>
      <c r="E67" s="4"/>
      <c r="F67" s="4"/>
      <c r="G67" s="4"/>
      <c r="H67" s="4"/>
      <c r="I67" s="4"/>
      <c r="J67" s="4"/>
      <c r="K67" s="4"/>
      <c r="L67" s="4">
        <v>365727.01910310902</v>
      </c>
      <c r="M67" s="4">
        <v>420753.02301281999</v>
      </c>
      <c r="N67" s="4">
        <v>482568.63161380001</v>
      </c>
      <c r="O67" s="4">
        <v>571251.47539317503</v>
      </c>
      <c r="P67" s="4">
        <v>641667.61850307696</v>
      </c>
      <c r="Q67" s="4">
        <v>715327.88255646999</v>
      </c>
      <c r="R67" s="4">
        <v>716943.61696519703</v>
      </c>
      <c r="S67" s="4">
        <v>757244.68271347205</v>
      </c>
      <c r="T67" s="4">
        <v>776956.23582815705</v>
      </c>
      <c r="U67" s="4">
        <v>814095.33343280398</v>
      </c>
      <c r="V67" s="4">
        <v>890584.21166615398</v>
      </c>
      <c r="W67" s="4">
        <v>913876.73582846601</v>
      </c>
      <c r="X67" s="4">
        <v>969880.21661880496</v>
      </c>
      <c r="Y67" s="4">
        <v>1037806.1072329601</v>
      </c>
      <c r="Z67" s="4">
        <v>1131855.64630425</v>
      </c>
    </row>
    <row r="68" spans="1:26" ht="13.5" x14ac:dyDescent="0.4">
      <c r="A68" s="1" t="s">
        <v>68</v>
      </c>
      <c r="B68" s="2" t="s">
        <v>2</v>
      </c>
      <c r="C68" s="4"/>
      <c r="D68" s="4"/>
      <c r="E68" s="4"/>
      <c r="F68" s="4"/>
      <c r="G68" s="4"/>
      <c r="H68" s="4">
        <v>1839757.0060864999</v>
      </c>
      <c r="I68" s="4">
        <v>2118753.08</v>
      </c>
      <c r="J68" s="4">
        <v>2672214.87</v>
      </c>
      <c r="K68" s="4">
        <v>3084207.15</v>
      </c>
      <c r="L68" s="4">
        <v>3194399.08</v>
      </c>
      <c r="M68" s="4">
        <v>3354347.14</v>
      </c>
      <c r="N68" s="4">
        <v>3786172.91</v>
      </c>
      <c r="O68" s="4">
        <v>4081412.07</v>
      </c>
      <c r="P68" s="4">
        <v>4354214.5599999996</v>
      </c>
      <c r="Q68" s="4">
        <v>4660956.76</v>
      </c>
      <c r="R68" s="4">
        <v>5064878.2699999996</v>
      </c>
      <c r="S68" s="4">
        <v>5498559.8399999999</v>
      </c>
      <c r="T68" s="4">
        <v>5773789.4400000004</v>
      </c>
      <c r="U68" s="4">
        <v>6144313.7699999996</v>
      </c>
      <c r="V68" s="4">
        <v>6671602.8700000001</v>
      </c>
      <c r="W68" s="4">
        <v>6754936.5899999999</v>
      </c>
      <c r="X68" s="4">
        <v>6638793.8899999997</v>
      </c>
      <c r="Y68" s="4">
        <v>7009316.46</v>
      </c>
      <c r="Z68" s="4">
        <v>7785512.7999999998</v>
      </c>
    </row>
    <row r="69" spans="1:26" ht="13.5" x14ac:dyDescent="0.4">
      <c r="A69" s="1" t="s">
        <v>69</v>
      </c>
      <c r="B69" s="2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>
        <v>20413.025367999999</v>
      </c>
      <c r="M69" s="4">
        <v>22819.352819</v>
      </c>
      <c r="N69" s="4">
        <v>24999.531448999998</v>
      </c>
      <c r="O69" s="4">
        <v>28794.411099000001</v>
      </c>
      <c r="P69" s="4">
        <v>34898.547783000002</v>
      </c>
      <c r="Q69" s="4">
        <v>64764.015413421599</v>
      </c>
      <c r="R69" s="4">
        <v>35476.166338527801</v>
      </c>
      <c r="S69" s="4">
        <v>32418.316932428599</v>
      </c>
      <c r="T69" s="4">
        <v>33867.113694</v>
      </c>
      <c r="U69" s="4">
        <v>40818.890719250398</v>
      </c>
      <c r="V69" s="4">
        <v>45542.826726879801</v>
      </c>
      <c r="W69" s="4">
        <v>50103.355381649599</v>
      </c>
      <c r="X69" s="4">
        <v>58594.714768923302</v>
      </c>
      <c r="Y69" s="4">
        <v>62373.209780935802</v>
      </c>
      <c r="Z69" s="4">
        <v>69892.077382534801</v>
      </c>
    </row>
    <row r="70" spans="1:26" ht="13.5" x14ac:dyDescent="0.4">
      <c r="A70" s="1" t="s">
        <v>70</v>
      </c>
      <c r="B70" s="2" t="s">
        <v>2</v>
      </c>
      <c r="C70" s="4"/>
      <c r="D70" s="4"/>
      <c r="E70" s="4"/>
      <c r="F70" s="4"/>
      <c r="G70" s="4"/>
      <c r="H70" s="4"/>
      <c r="I70" s="4">
        <v>609.28499999999997</v>
      </c>
      <c r="J70" s="4">
        <v>1409.8209999999999</v>
      </c>
      <c r="K70" s="4">
        <v>1955.431</v>
      </c>
      <c r="L70" s="4">
        <v>2167.9349999999999</v>
      </c>
      <c r="M70" s="4">
        <v>2142.9949999999999</v>
      </c>
      <c r="N70" s="4">
        <v>2028.6969999999999</v>
      </c>
      <c r="O70" s="4">
        <v>1972.771</v>
      </c>
      <c r="P70" s="4">
        <v>1870.7750000000001</v>
      </c>
      <c r="Q70" s="4">
        <v>1947.1610000000001</v>
      </c>
      <c r="R70" s="4">
        <v>2120.0720000000001</v>
      </c>
      <c r="S70" s="4">
        <v>2225.7849999999999</v>
      </c>
      <c r="T70" s="4">
        <v>2410.3809999999999</v>
      </c>
      <c r="U70" s="4">
        <v>2592.8719999999998</v>
      </c>
      <c r="V70" s="4">
        <v>2572.9650000000001</v>
      </c>
      <c r="W70" s="4">
        <v>2639.0230000000001</v>
      </c>
      <c r="X70" s="4">
        <v>2853.6239999999998</v>
      </c>
      <c r="Y70" s="4">
        <v>2886.9189999999999</v>
      </c>
      <c r="Z70" s="4">
        <v>3065.4560000000001</v>
      </c>
    </row>
    <row r="71" spans="1:26" ht="13.5" x14ac:dyDescent="0.4">
      <c r="A71" s="1" t="s">
        <v>71</v>
      </c>
      <c r="B71" s="2" t="s">
        <v>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165217.67795896</v>
      </c>
      <c r="Q71" s="4">
        <v>225455.41652181401</v>
      </c>
      <c r="R71" s="4">
        <v>245272.29485610299</v>
      </c>
      <c r="S71" s="4">
        <v>300602.64039200998</v>
      </c>
      <c r="T71" s="4">
        <v>252002.61431501</v>
      </c>
      <c r="U71" s="4">
        <v>289141.75992864498</v>
      </c>
      <c r="V71" s="4">
        <v>295054.29642308399</v>
      </c>
      <c r="W71" s="4">
        <v>358618.32703374699</v>
      </c>
      <c r="X71" s="4">
        <v>399638.22710669</v>
      </c>
      <c r="Y71" s="4">
        <v>398399.86041816999</v>
      </c>
      <c r="Z71" s="4">
        <v>458979.94872617698</v>
      </c>
    </row>
    <row r="72" spans="1:26" ht="13.5" x14ac:dyDescent="0.4">
      <c r="A72" s="1" t="s">
        <v>72</v>
      </c>
      <c r="B72" s="2" t="s">
        <v>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>
        <v>38847.413</v>
      </c>
      <c r="N72" s="4">
        <v>43446.322999999997</v>
      </c>
      <c r="O72" s="4">
        <v>49619.097000000002</v>
      </c>
      <c r="P72" s="4">
        <v>57311.214999999997</v>
      </c>
      <c r="Q72" s="4">
        <v>65451</v>
      </c>
      <c r="R72" s="4">
        <v>78322</v>
      </c>
      <c r="S72" s="4">
        <v>83507.639934034101</v>
      </c>
      <c r="T72" s="4">
        <v>90117.368528431805</v>
      </c>
      <c r="U72" s="4">
        <v>100857.590728161</v>
      </c>
      <c r="V72" s="4">
        <v>102208.924304664</v>
      </c>
      <c r="W72" s="4">
        <v>106702.065108047</v>
      </c>
      <c r="X72" s="4">
        <v>105752.367708095</v>
      </c>
      <c r="Y72" s="4">
        <v>109440.23118330201</v>
      </c>
      <c r="Z72" s="4">
        <v>118907.1963</v>
      </c>
    </row>
    <row r="73" spans="1:26" ht="13.5" x14ac:dyDescent="0.4">
      <c r="A73" s="1" t="s">
        <v>73</v>
      </c>
      <c r="B73" s="2" t="s">
        <v>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v>1984188.7412932699</v>
      </c>
      <c r="T73" s="4">
        <v>2444222.1751132198</v>
      </c>
      <c r="U73" s="4">
        <v>2986530.29113515</v>
      </c>
      <c r="V73" s="4">
        <v>3429328.3927408201</v>
      </c>
      <c r="W73" s="4">
        <v>3986011.7660155101</v>
      </c>
      <c r="X73" s="4">
        <v>4939290.68759201</v>
      </c>
      <c r="Y73" s="4">
        <v>5275251.3879469996</v>
      </c>
      <c r="Z73" s="4">
        <v>5526020.7225300502</v>
      </c>
    </row>
    <row r="74" spans="1:26" ht="13.5" x14ac:dyDescent="0.4">
      <c r="A74" s="1" t="s">
        <v>74</v>
      </c>
      <c r="B74" s="2" t="s">
        <v>2</v>
      </c>
      <c r="C74" s="4"/>
      <c r="D74" s="4"/>
      <c r="E74" s="4"/>
      <c r="F74" s="4"/>
      <c r="G74" s="4"/>
      <c r="H74" s="4"/>
      <c r="I74" s="4"/>
      <c r="J74" s="4"/>
      <c r="K74" s="4">
        <v>53746.521027439703</v>
      </c>
      <c r="L74" s="4">
        <v>51824.7603618918</v>
      </c>
      <c r="M74" s="4">
        <v>55502.505251866001</v>
      </c>
      <c r="N74" s="4">
        <v>72722.402685775698</v>
      </c>
      <c r="O74" s="4">
        <v>92246.289762533095</v>
      </c>
      <c r="P74" s="4">
        <v>112596.532635592</v>
      </c>
      <c r="Q74" s="4">
        <v>134894.46613283001</v>
      </c>
      <c r="R74" s="4">
        <v>163896.41056573001</v>
      </c>
      <c r="S74" s="4">
        <v>185524.16415195999</v>
      </c>
      <c r="T74" s="4">
        <v>214583.55175402001</v>
      </c>
      <c r="U74" s="4">
        <v>198329.21050797999</v>
      </c>
      <c r="V74" s="4">
        <v>178833.88306618499</v>
      </c>
      <c r="W74" s="4">
        <v>177049.50148566501</v>
      </c>
      <c r="X74" s="4">
        <v>193100.38275192</v>
      </c>
      <c r="Y74" s="4">
        <v>218559.15008687801</v>
      </c>
      <c r="Z74" s="4">
        <v>245067.21228000001</v>
      </c>
    </row>
    <row r="75" spans="1:26" ht="13.5" x14ac:dyDescent="0.4">
      <c r="A75" s="1" t="s">
        <v>75</v>
      </c>
      <c r="B75" s="2" t="s">
        <v>2</v>
      </c>
      <c r="C75" s="4"/>
      <c r="D75" s="4"/>
      <c r="E75" s="4"/>
      <c r="F75" s="4"/>
      <c r="G75" s="4"/>
      <c r="H75" s="4"/>
      <c r="I75" s="4"/>
      <c r="J75" s="4">
        <v>8164911.2864737799</v>
      </c>
      <c r="K75" s="4">
        <v>12789765.142283199</v>
      </c>
      <c r="L75" s="4">
        <v>12020633.843309</v>
      </c>
      <c r="M75" s="4">
        <v>10511677.893894</v>
      </c>
      <c r="N75" s="4">
        <v>10681360.962033501</v>
      </c>
      <c r="O75" s="4">
        <v>12104539.2572433</v>
      </c>
      <c r="P75" s="4">
        <v>14106432.614853101</v>
      </c>
      <c r="Q75" s="4">
        <v>17694678.756604299</v>
      </c>
      <c r="R75" s="4">
        <v>18263007.5402022</v>
      </c>
      <c r="S75" s="4">
        <v>21049351.882044598</v>
      </c>
      <c r="T75" s="4">
        <v>21570240.787405699</v>
      </c>
      <c r="U75" s="4">
        <v>20968685.315196399</v>
      </c>
      <c r="V75" s="4">
        <v>22965964.2691327</v>
      </c>
      <c r="W75" s="4">
        <v>25043788.545789201</v>
      </c>
      <c r="X75" s="4">
        <v>29314601.432252899</v>
      </c>
      <c r="Y75" s="4">
        <v>32710255.208493099</v>
      </c>
      <c r="Z75" s="4"/>
    </row>
    <row r="76" spans="1:26" ht="24.75" x14ac:dyDescent="0.4">
      <c r="A76" s="1" t="s">
        <v>76</v>
      </c>
      <c r="B76" s="2" t="s">
        <v>2</v>
      </c>
      <c r="C76" s="4"/>
      <c r="D76" s="4"/>
      <c r="E76" s="4"/>
      <c r="F76" s="4"/>
      <c r="G76" s="4"/>
      <c r="H76" s="4">
        <v>99848.160426724993</v>
      </c>
      <c r="I76" s="4">
        <v>128931.79335000001</v>
      </c>
      <c r="J76" s="4">
        <v>163069.446227134</v>
      </c>
      <c r="K76" s="4">
        <v>209867.15996152101</v>
      </c>
      <c r="L76" s="4">
        <v>214411.28319628799</v>
      </c>
      <c r="M76" s="4">
        <v>234127.35271159801</v>
      </c>
      <c r="N76" s="4">
        <v>250757.155993275</v>
      </c>
      <c r="O76" s="4">
        <v>259984.858567004</v>
      </c>
      <c r="P76" s="4">
        <v>270279.886292768</v>
      </c>
      <c r="Q76" s="4">
        <v>289395.16874745302</v>
      </c>
      <c r="R76" s="4">
        <v>309470.59293991397</v>
      </c>
      <c r="S76" s="4">
        <v>326685.79580394598</v>
      </c>
      <c r="T76" s="4">
        <v>345215.34169375</v>
      </c>
      <c r="U76" s="4">
        <v>367623.27522125002</v>
      </c>
      <c r="V76" s="4">
        <v>403756.81803249998</v>
      </c>
      <c r="W76" s="4">
        <v>422844.47069905</v>
      </c>
      <c r="X76" s="4">
        <v>452324.21887720999</v>
      </c>
      <c r="Y76" s="4">
        <v>490859.70175130002</v>
      </c>
      <c r="Z76" s="4">
        <v>529040.72837200004</v>
      </c>
    </row>
    <row r="77" spans="1:26" ht="13.5" x14ac:dyDescent="0.4">
      <c r="A77" s="1" t="s">
        <v>77</v>
      </c>
      <c r="B77" s="2" t="s">
        <v>2</v>
      </c>
      <c r="C77" s="4"/>
      <c r="D77" s="4"/>
      <c r="E77" s="4"/>
      <c r="F77" s="4"/>
      <c r="G77" s="4"/>
      <c r="H77" s="4">
        <v>1329296.4680000001</v>
      </c>
      <c r="I77" s="4"/>
      <c r="J77" s="4"/>
      <c r="K77" s="4"/>
      <c r="L77" s="4">
        <v>1762065</v>
      </c>
      <c r="M77" s="4">
        <v>1717832</v>
      </c>
      <c r="N77" s="4">
        <v>1913330</v>
      </c>
      <c r="O77" s="4">
        <v>1898409</v>
      </c>
      <c r="P77" s="4">
        <v>2002204</v>
      </c>
      <c r="Q77" s="4">
        <v>2101305</v>
      </c>
      <c r="R77" s="4">
        <v>2146948</v>
      </c>
      <c r="S77" s="4">
        <v>2052618</v>
      </c>
      <c r="T77" s="4">
        <v>1865356</v>
      </c>
      <c r="U77" s="4">
        <v>1950272</v>
      </c>
      <c r="V77" s="4">
        <v>1933664</v>
      </c>
      <c r="W77" s="4">
        <v>2003531</v>
      </c>
      <c r="X77" s="4">
        <v>2080088</v>
      </c>
      <c r="Y77" s="4">
        <v>2768958</v>
      </c>
      <c r="Z77" s="4">
        <v>2891613</v>
      </c>
    </row>
    <row r="78" spans="1:26" ht="13.5" x14ac:dyDescent="0.4">
      <c r="A78" s="1" t="s">
        <v>78</v>
      </c>
      <c r="B78" s="2" t="s">
        <v>2</v>
      </c>
      <c r="C78" s="4"/>
      <c r="D78" s="4"/>
      <c r="E78" s="4"/>
      <c r="F78" s="4"/>
      <c r="G78" s="4"/>
      <c r="H78" s="4">
        <v>2323240.7069999999</v>
      </c>
      <c r="I78" s="4">
        <v>2878758.7930000001</v>
      </c>
      <c r="J78" s="4">
        <v>3791943</v>
      </c>
      <c r="K78" s="4">
        <v>4197620</v>
      </c>
      <c r="L78" s="4">
        <v>4223539</v>
      </c>
      <c r="M78" s="4">
        <v>4553585</v>
      </c>
      <c r="N78" s="4">
        <v>4855933.3288623802</v>
      </c>
      <c r="O78" s="4">
        <v>5245539.3505785</v>
      </c>
      <c r="P78" s="4">
        <v>5663158.3814909998</v>
      </c>
      <c r="Q78" s="4">
        <v>6261037.1201999998</v>
      </c>
      <c r="R78" s="4">
        <v>6865280</v>
      </c>
      <c r="S78" s="4">
        <v>7620079</v>
      </c>
      <c r="T78" s="4">
        <v>8282206.1672683498</v>
      </c>
      <c r="U78" s="4">
        <v>8681222.7417003103</v>
      </c>
      <c r="V78" s="4">
        <v>9329206.2858142406</v>
      </c>
      <c r="W78" s="4">
        <v>9800941</v>
      </c>
      <c r="X78" s="4">
        <v>11407298</v>
      </c>
      <c r="Y78" s="4">
        <v>12449962</v>
      </c>
      <c r="Z78" s="4">
        <v>13893496.35753</v>
      </c>
    </row>
    <row r="79" spans="1:26" ht="13.5" x14ac:dyDescent="0.4">
      <c r="A79" s="1" t="s">
        <v>79</v>
      </c>
      <c r="B79" s="2" t="s">
        <v>2</v>
      </c>
      <c r="C79" s="4"/>
      <c r="D79" s="4"/>
      <c r="E79" s="4"/>
      <c r="F79" s="4"/>
      <c r="G79" s="4"/>
      <c r="H79" s="4">
        <v>23500.545562809999</v>
      </c>
      <c r="I79" s="4">
        <v>27289.59848434</v>
      </c>
      <c r="J79" s="4">
        <v>41503.102162379997</v>
      </c>
      <c r="K79" s="4">
        <v>43662.518584450001</v>
      </c>
      <c r="L79" s="4">
        <v>37468.655759759997</v>
      </c>
      <c r="M79" s="4">
        <v>43317.636678750001</v>
      </c>
      <c r="N79" s="4">
        <v>50000.623528019998</v>
      </c>
      <c r="O79" s="4">
        <v>51808.165946169996</v>
      </c>
      <c r="P79" s="4">
        <v>56562.759090259999</v>
      </c>
      <c r="Q79" s="4">
        <v>63824.196946639997</v>
      </c>
      <c r="R79" s="4">
        <v>69824.037993940001</v>
      </c>
      <c r="S79" s="4">
        <v>71029.511777830005</v>
      </c>
      <c r="T79" s="4">
        <v>74559.301546029994</v>
      </c>
      <c r="U79" s="4">
        <v>77189.727249539996</v>
      </c>
      <c r="V79" s="4">
        <v>83492.720918061706</v>
      </c>
      <c r="W79" s="4">
        <v>80035.992958428702</v>
      </c>
      <c r="X79" s="4">
        <v>84929.435385892706</v>
      </c>
      <c r="Y79" s="4">
        <v>90641.456081410593</v>
      </c>
      <c r="Z79" s="4">
        <v>99507.317452373696</v>
      </c>
    </row>
    <row r="80" spans="1:26" ht="13.5" x14ac:dyDescent="0.4">
      <c r="A80" s="1" t="s">
        <v>80</v>
      </c>
      <c r="B80" s="2" t="s">
        <v>2</v>
      </c>
      <c r="C80" s="4"/>
      <c r="D80" s="4"/>
      <c r="E80" s="4"/>
      <c r="F80" s="4"/>
      <c r="G80" s="4"/>
      <c r="H80" s="4"/>
      <c r="I80" s="4"/>
      <c r="J80" s="4"/>
      <c r="K80" s="4">
        <v>6827.3582752000002</v>
      </c>
      <c r="L80" s="4">
        <v>8654.2715285615996</v>
      </c>
      <c r="M80" s="4">
        <v>9542.3247778999994</v>
      </c>
      <c r="N80" s="4">
        <v>11005.695156044199</v>
      </c>
      <c r="O80" s="4">
        <v>12595.4435376336</v>
      </c>
      <c r="P80" s="4">
        <v>15639.5590190643</v>
      </c>
      <c r="Q80" s="4">
        <v>14095.6334861657</v>
      </c>
      <c r="R80" s="4">
        <v>15444.842627907799</v>
      </c>
      <c r="S80" s="4">
        <v>16696.335699806001</v>
      </c>
      <c r="T80" s="4">
        <v>17103.519145261998</v>
      </c>
      <c r="U80" s="4">
        <v>18390.049180836999</v>
      </c>
      <c r="V80" s="4">
        <v>19592.967692501999</v>
      </c>
      <c r="W80" s="4">
        <v>19689.343770022999</v>
      </c>
      <c r="X80" s="4">
        <v>19669.473863113999</v>
      </c>
      <c r="Y80" s="4">
        <v>18735.703628064999</v>
      </c>
      <c r="Z80" s="4">
        <v>23649.900235925001</v>
      </c>
    </row>
    <row r="81" spans="1:26" ht="13.5" x14ac:dyDescent="0.4">
      <c r="A81" s="1" t="s">
        <v>81</v>
      </c>
      <c r="B81" s="2" t="s">
        <v>2</v>
      </c>
      <c r="C81" s="4"/>
      <c r="D81" s="4"/>
      <c r="E81" s="4"/>
      <c r="F81" s="4"/>
      <c r="G81" s="4"/>
      <c r="H81" s="4">
        <v>8329915.9000000004</v>
      </c>
      <c r="I81" s="4">
        <v>9715667.5999999996</v>
      </c>
      <c r="J81" s="4">
        <v>13349680.699999999</v>
      </c>
      <c r="K81" s="4">
        <v>18078052.100000001</v>
      </c>
      <c r="L81" s="4">
        <v>21369120.600000001</v>
      </c>
      <c r="M81" s="4">
        <v>29252419.600000001</v>
      </c>
      <c r="N81" s="4">
        <v>34991295</v>
      </c>
      <c r="O81" s="4">
        <v>39422059.902000003</v>
      </c>
      <c r="P81" s="4">
        <v>49577833.899999999</v>
      </c>
      <c r="Q81" s="4">
        <v>58519306.600000001</v>
      </c>
      <c r="R81" s="4">
        <v>67830552.099999994</v>
      </c>
      <c r="S81" s="4">
        <v>67563280.599999994</v>
      </c>
      <c r="T81" s="4">
        <v>72080328.299999997</v>
      </c>
      <c r="U81" s="4">
        <v>83877855.400000006</v>
      </c>
      <c r="V81" s="4">
        <v>92558416.150000006</v>
      </c>
      <c r="W81" s="4">
        <v>96116807.700000003</v>
      </c>
      <c r="X81" s="4">
        <v>113015242.09999999</v>
      </c>
      <c r="Y81" s="4">
        <v>122711124.857888</v>
      </c>
      <c r="Z81" s="4">
        <v>141718982.27528399</v>
      </c>
    </row>
    <row r="82" spans="1:26" ht="13.5" x14ac:dyDescent="0.4">
      <c r="A82" s="1" t="s">
        <v>82</v>
      </c>
      <c r="B82" s="2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138758.583061224</v>
      </c>
      <c r="N82" s="4">
        <v>168287.394</v>
      </c>
      <c r="O82" s="4">
        <v>201307.2524</v>
      </c>
      <c r="P82" s="4">
        <v>247257.11600000001</v>
      </c>
      <c r="Q82" s="4">
        <v>288750.54082699999</v>
      </c>
      <c r="R82" s="4">
        <v>329808.9229456</v>
      </c>
      <c r="S82" s="4">
        <v>339975.76049999997</v>
      </c>
      <c r="T82" s="4">
        <v>357088.13700619998</v>
      </c>
      <c r="U82" s="4">
        <v>400559.18664289999</v>
      </c>
      <c r="V82" s="4">
        <v>441008.44238139997</v>
      </c>
      <c r="W82" s="4">
        <v>447743.5690821</v>
      </c>
      <c r="X82" s="4">
        <v>491914.757105086</v>
      </c>
      <c r="Y82" s="4">
        <v>535525.19264739705</v>
      </c>
      <c r="Z82" s="4">
        <v>520783.17941192997</v>
      </c>
    </row>
    <row r="83" spans="1:26" ht="13.5" x14ac:dyDescent="0.4">
      <c r="A83" s="1" t="s">
        <v>83</v>
      </c>
      <c r="B83" s="2" t="s">
        <v>2</v>
      </c>
      <c r="C83" s="4"/>
      <c r="D83" s="4"/>
      <c r="E83" s="4"/>
      <c r="F83" s="4"/>
      <c r="G83" s="4"/>
      <c r="H83" s="4"/>
      <c r="I83" s="4"/>
      <c r="J83" s="4"/>
      <c r="K83" s="4"/>
      <c r="L83" s="4">
        <v>3555971.2963999999</v>
      </c>
      <c r="M83" s="4">
        <v>3765388.1680046301</v>
      </c>
      <c r="N83" s="4">
        <v>4131573.9834085898</v>
      </c>
      <c r="O83" s="4">
        <v>4631167.3403689899</v>
      </c>
      <c r="P83" s="4">
        <v>5210692.46</v>
      </c>
      <c r="Q83" s="4">
        <v>6136668.8216270003</v>
      </c>
      <c r="R83" s="4">
        <v>7056190.2319047004</v>
      </c>
      <c r="S83" s="4">
        <v>8123708.2572577801</v>
      </c>
      <c r="T83" s="4">
        <v>9431647.1300000008</v>
      </c>
      <c r="U83" s="4">
        <v>10740719.9470463</v>
      </c>
      <c r="V83" s="4">
        <v>11348920.763820199</v>
      </c>
      <c r="W83" s="4">
        <v>11218272.0637265</v>
      </c>
      <c r="X83" s="4">
        <v>11755976.840977401</v>
      </c>
      <c r="Y83" s="4">
        <v>13126504.944855301</v>
      </c>
      <c r="Z83" s="4">
        <v>14215614.877294701</v>
      </c>
    </row>
    <row r="84" spans="1:26" ht="13.5" x14ac:dyDescent="0.4">
      <c r="A84" s="1" t="s">
        <v>84</v>
      </c>
      <c r="B84" s="2" t="s">
        <v>2</v>
      </c>
      <c r="C84" s="4"/>
      <c r="D84" s="4"/>
      <c r="E84" s="4"/>
      <c r="F84" s="4"/>
      <c r="G84" s="4"/>
      <c r="H84" s="4"/>
      <c r="I84" s="4"/>
      <c r="J84" s="4"/>
      <c r="K84" s="4">
        <v>693539.1</v>
      </c>
      <c r="L84" s="4">
        <v>676530.47864999995</v>
      </c>
      <c r="M84" s="4">
        <v>725594.40342500003</v>
      </c>
      <c r="N84" s="4">
        <v>844086.25021249999</v>
      </c>
      <c r="O84" s="4">
        <v>873751.21889999998</v>
      </c>
      <c r="P84" s="4">
        <v>883936.80631250003</v>
      </c>
      <c r="Q84" s="4">
        <v>931280.97301962995</v>
      </c>
      <c r="R84" s="4">
        <v>944784.02368600003</v>
      </c>
      <c r="S84" s="4">
        <v>950190.23669199995</v>
      </c>
      <c r="T84" s="4">
        <v>992831.57402199996</v>
      </c>
      <c r="U84" s="4">
        <v>1011223.7256905</v>
      </c>
      <c r="V84" s="4">
        <v>1037072.415254</v>
      </c>
      <c r="W84" s="4">
        <v>1046942.0696629999</v>
      </c>
      <c r="X84" s="4">
        <v>1048221.48101</v>
      </c>
      <c r="Y84" s="4">
        <v>1022343.542884</v>
      </c>
      <c r="Z84" s="4">
        <v>1012287.5532129999</v>
      </c>
    </row>
    <row r="85" spans="1:26" ht="13.5" x14ac:dyDescent="0.4">
      <c r="A85" s="1" t="s">
        <v>85</v>
      </c>
      <c r="B85" s="2" t="s">
        <v>2</v>
      </c>
      <c r="C85" s="4"/>
      <c r="D85" s="4"/>
      <c r="E85" s="4"/>
      <c r="F85" s="4"/>
      <c r="G85" s="4"/>
      <c r="H85" s="4"/>
      <c r="I85" s="4"/>
      <c r="J85" s="4"/>
      <c r="K85" s="4">
        <v>22691198.945999999</v>
      </c>
      <c r="L85" s="4">
        <v>22145014.75</v>
      </c>
      <c r="M85" s="4">
        <v>26164281.511999998</v>
      </c>
      <c r="N85" s="4">
        <v>35758827.348999999</v>
      </c>
      <c r="O85" s="4">
        <v>44640684.185000002</v>
      </c>
      <c r="P85" s="4">
        <v>52473904.508000001</v>
      </c>
      <c r="Q85" s="4">
        <v>63456888.299999997</v>
      </c>
      <c r="R85" s="4">
        <v>70914479.930999994</v>
      </c>
      <c r="S85" s="4">
        <v>71810239.209999993</v>
      </c>
      <c r="T85" s="4">
        <v>77884184.457000002</v>
      </c>
      <c r="U85" s="4">
        <v>84510064.647</v>
      </c>
      <c r="V85" s="4">
        <v>89055478.366999999</v>
      </c>
      <c r="W85" s="4">
        <v>90915544.385000005</v>
      </c>
      <c r="X85" s="4">
        <v>102106120.124</v>
      </c>
      <c r="Y85" s="4"/>
      <c r="Z85" s="4"/>
    </row>
    <row r="86" spans="1:26" ht="13.5" x14ac:dyDescent="0.4">
      <c r="A86" s="1" t="s">
        <v>86</v>
      </c>
      <c r="B86" s="2" t="s">
        <v>2</v>
      </c>
      <c r="C86" s="4"/>
      <c r="D86" s="4"/>
      <c r="E86" s="4"/>
      <c r="F86" s="4"/>
      <c r="G86" s="4"/>
      <c r="H86" s="4"/>
      <c r="I86" s="4"/>
      <c r="J86" s="4"/>
      <c r="K86" s="4">
        <v>454740.09484999999</v>
      </c>
      <c r="L86" s="4">
        <v>465286.35786723701</v>
      </c>
      <c r="M86" s="4">
        <v>535770.18114476604</v>
      </c>
      <c r="N86" s="4">
        <v>736825.72557956097</v>
      </c>
      <c r="O86" s="4">
        <v>897722.99252238998</v>
      </c>
      <c r="P86" s="4">
        <v>988578.18385588704</v>
      </c>
      <c r="Q86" s="4">
        <v>1157273.30071763</v>
      </c>
      <c r="R86" s="4">
        <v>1510700.02292959</v>
      </c>
      <c r="S86" s="4">
        <v>1735827.0472667499</v>
      </c>
      <c r="T86" s="4">
        <v>1854738.87108285</v>
      </c>
      <c r="U86" s="4">
        <v>1756389.47489165</v>
      </c>
      <c r="V86" s="4">
        <v>1958117.1377747499</v>
      </c>
      <c r="W86" s="4">
        <v>2659923.99682638</v>
      </c>
      <c r="X86" s="4">
        <v>3252397.4662963198</v>
      </c>
      <c r="Y86" s="4">
        <v>3624916.9436679902</v>
      </c>
      <c r="Z86" s="4"/>
    </row>
    <row r="87" spans="1:26" ht="13.5" x14ac:dyDescent="0.4">
      <c r="A87" s="1" t="s">
        <v>87</v>
      </c>
      <c r="B87" s="2" t="s">
        <v>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865.88900000000001</v>
      </c>
      <c r="T87" s="4">
        <v>898.30700000000002</v>
      </c>
      <c r="U87" s="4">
        <v>920.87400000000002</v>
      </c>
      <c r="V87" s="4">
        <v>948.06899999999996</v>
      </c>
      <c r="W87" s="4">
        <v>998.08</v>
      </c>
      <c r="X87" s="4">
        <v>1026.3499999999999</v>
      </c>
      <c r="Y87" s="4">
        <v>986.24599999999998</v>
      </c>
      <c r="Z87" s="4">
        <v>973.95899999999995</v>
      </c>
    </row>
    <row r="88" spans="1:26" ht="13.5" x14ac:dyDescent="0.4">
      <c r="A88" s="1" t="s">
        <v>88</v>
      </c>
      <c r="B88" s="2" t="s">
        <v>2</v>
      </c>
      <c r="C88" s="4"/>
      <c r="D88" s="4"/>
      <c r="E88" s="4"/>
      <c r="F88" s="4"/>
      <c r="G88" s="4"/>
      <c r="H88" s="4"/>
      <c r="I88" s="4"/>
      <c r="J88" s="4"/>
      <c r="K88" s="4"/>
      <c r="L88" s="4">
        <v>1070948</v>
      </c>
      <c r="M88" s="4">
        <v>1118616</v>
      </c>
      <c r="N88" s="4">
        <v>1222988</v>
      </c>
      <c r="O88" s="4">
        <v>1422820</v>
      </c>
      <c r="P88" s="4">
        <v>1584150</v>
      </c>
      <c r="Q88" s="4">
        <v>1775980</v>
      </c>
      <c r="R88" s="4">
        <v>1928156.62390057</v>
      </c>
      <c r="S88" s="4">
        <v>1931385.1057655099</v>
      </c>
      <c r="T88" s="4">
        <v>1943919.4832873901</v>
      </c>
      <c r="U88" s="4">
        <v>1934356.292625</v>
      </c>
      <c r="V88" s="4">
        <v>2054920.957625</v>
      </c>
      <c r="W88" s="4">
        <v>2227097.2397020501</v>
      </c>
      <c r="X88" s="4">
        <v>2403726.3211787902</v>
      </c>
      <c r="Y88" s="4">
        <v>2648382.8270763</v>
      </c>
      <c r="Z88" s="4">
        <v>2820709.6531342599</v>
      </c>
    </row>
    <row r="89" spans="1:26" ht="13.5" x14ac:dyDescent="0.4">
      <c r="A89" s="1" t="s">
        <v>89</v>
      </c>
      <c r="B89" s="2" t="s">
        <v>2</v>
      </c>
      <c r="C89" s="4"/>
      <c r="D89" s="4"/>
      <c r="E89" s="4"/>
      <c r="F89" s="4"/>
      <c r="G89" s="4"/>
      <c r="H89" s="4"/>
      <c r="I89" s="4">
        <v>1735.7570000000001</v>
      </c>
      <c r="J89" s="4">
        <v>2529.181</v>
      </c>
      <c r="K89" s="4">
        <v>4840.9838403889999</v>
      </c>
      <c r="L89" s="4">
        <v>4003.918406835</v>
      </c>
      <c r="M89" s="4">
        <v>4332.5724935540002</v>
      </c>
      <c r="N89" s="4">
        <v>5372.2374697519999</v>
      </c>
      <c r="O89" s="4">
        <v>5944.8924672330404</v>
      </c>
      <c r="P89" s="4">
        <v>6494.5647660131099</v>
      </c>
      <c r="Q89" s="4">
        <v>7474.11228027574</v>
      </c>
      <c r="R89" s="4">
        <v>7335.93516256562</v>
      </c>
      <c r="S89" s="4">
        <v>7887.0684311375799</v>
      </c>
      <c r="T89" s="4">
        <v>9327.9574596479906</v>
      </c>
      <c r="U89" s="4">
        <v>10678.4425590543</v>
      </c>
      <c r="V89" s="4">
        <v>12397.7018784351</v>
      </c>
      <c r="W89" s="4">
        <v>14380.1501546035</v>
      </c>
      <c r="X89" s="4">
        <v>13033.715620561499</v>
      </c>
      <c r="Y89" s="4"/>
      <c r="Z89" s="4"/>
    </row>
    <row r="90" spans="1:26" ht="13.5" x14ac:dyDescent="0.4">
      <c r="A90" s="1" t="s">
        <v>90</v>
      </c>
      <c r="B90" s="2" t="s">
        <v>2</v>
      </c>
      <c r="C90" s="4"/>
      <c r="D90" s="4"/>
      <c r="E90" s="4"/>
      <c r="F90" s="4"/>
      <c r="G90" s="4"/>
      <c r="H90" s="4">
        <v>289840</v>
      </c>
      <c r="I90" s="4"/>
      <c r="J90" s="4"/>
      <c r="K90" s="4">
        <v>392919</v>
      </c>
      <c r="L90" s="4">
        <v>378143</v>
      </c>
      <c r="M90" s="4">
        <v>394645</v>
      </c>
      <c r="N90" s="4">
        <v>475807</v>
      </c>
      <c r="O90" s="4">
        <v>478341</v>
      </c>
      <c r="P90" s="4">
        <v>553317</v>
      </c>
      <c r="Q90" s="4">
        <v>631086</v>
      </c>
      <c r="R90" s="4">
        <v>667802</v>
      </c>
      <c r="S90" s="4">
        <v>691940</v>
      </c>
      <c r="T90" s="4">
        <v>680152</v>
      </c>
      <c r="U90" s="4">
        <v>710452</v>
      </c>
      <c r="V90" s="4">
        <v>743445</v>
      </c>
      <c r="W90" s="4"/>
      <c r="X90" s="4"/>
      <c r="Y90" s="4"/>
      <c r="Z90" s="4"/>
    </row>
    <row r="91" spans="1:26" ht="13.5" x14ac:dyDescent="0.4">
      <c r="A91" s="1" t="s">
        <v>91</v>
      </c>
      <c r="B91" s="2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1340.7654933333299</v>
      </c>
      <c r="N91" s="4">
        <v>1506.74485333333</v>
      </c>
      <c r="O91" s="4">
        <v>1711.1268399999999</v>
      </c>
      <c r="P91" s="4">
        <v>1861.96588666667</v>
      </c>
      <c r="Q91" s="4">
        <v>2030.2813533333299</v>
      </c>
      <c r="R91" s="4">
        <v>2350.7861400000002</v>
      </c>
      <c r="S91" s="4">
        <v>2205.29504</v>
      </c>
      <c r="T91" s="4">
        <v>2408.6029866666599</v>
      </c>
      <c r="U91" s="4">
        <v>2439.03159333333</v>
      </c>
      <c r="V91" s="4">
        <v>2550.8506933333301</v>
      </c>
      <c r="W91" s="4">
        <v>2721.1088</v>
      </c>
      <c r="X91" s="4">
        <v>2929.3284333333299</v>
      </c>
      <c r="Y91" s="4">
        <v>2944.7000200000002</v>
      </c>
      <c r="Z91" s="4">
        <v>2985.5753866666701</v>
      </c>
    </row>
    <row r="92" spans="1:26" ht="13.5" x14ac:dyDescent="0.4">
      <c r="A92" s="1" t="s">
        <v>92</v>
      </c>
      <c r="B92" s="2" t="s">
        <v>2</v>
      </c>
      <c r="C92" s="4"/>
      <c r="D92" s="4"/>
      <c r="E92" s="4"/>
      <c r="F92" s="4"/>
      <c r="G92" s="4"/>
      <c r="H92" s="4"/>
      <c r="I92" s="4"/>
      <c r="J92" s="4"/>
      <c r="K92" s="4">
        <v>1557245</v>
      </c>
      <c r="L92" s="4">
        <v>1553942</v>
      </c>
      <c r="M92" s="4">
        <v>1627952</v>
      </c>
      <c r="N92" s="4">
        <v>1737187</v>
      </c>
      <c r="O92" s="4">
        <v>1949096</v>
      </c>
      <c r="P92" s="4">
        <v>2070298</v>
      </c>
      <c r="Q92" s="4">
        <v>2220123</v>
      </c>
      <c r="R92" s="4">
        <v>2501189.0920000002</v>
      </c>
      <c r="S92" s="4">
        <v>2581022.142</v>
      </c>
      <c r="T92" s="4">
        <v>2761956.807</v>
      </c>
      <c r="U92" s="4">
        <v>2953071.62</v>
      </c>
      <c r="V92" s="4">
        <v>3046664.1880788002</v>
      </c>
      <c r="W92" s="4">
        <v>3219901.5418774001</v>
      </c>
      <c r="X92" s="4">
        <v>3210859.105122</v>
      </c>
      <c r="Y92" s="4"/>
      <c r="Z92" s="4"/>
    </row>
    <row r="93" spans="1:26" ht="13.5" x14ac:dyDescent="0.4">
      <c r="A93" s="1" t="s">
        <v>93</v>
      </c>
      <c r="B93" s="2" t="s">
        <v>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>
        <v>2301763.0869999998</v>
      </c>
      <c r="O93" s="4">
        <v>2568802.1949999998</v>
      </c>
      <c r="P93" s="4">
        <v>2903853.97</v>
      </c>
      <c r="Q93" s="4">
        <v>3483174.0869999998</v>
      </c>
      <c r="R93" s="4">
        <v>4307425.5480000004</v>
      </c>
      <c r="S93" s="4">
        <v>5062184.1880000001</v>
      </c>
      <c r="T93" s="4">
        <v>5715834.7907834798</v>
      </c>
      <c r="U93" s="4">
        <v>6882640.0867409296</v>
      </c>
      <c r="V93" s="4">
        <v>7143741.9910000004</v>
      </c>
      <c r="W93" s="4">
        <v>7665631.4929999998</v>
      </c>
      <c r="X93" s="4">
        <v>8240088.6979999999</v>
      </c>
      <c r="Y93" s="4">
        <v>9391255.1809999999</v>
      </c>
      <c r="Z93" s="4"/>
    </row>
    <row r="94" spans="1:26" ht="13.5" x14ac:dyDescent="0.4">
      <c r="A94" s="1" t="s">
        <v>94</v>
      </c>
      <c r="B94" s="2" t="s">
        <v>2</v>
      </c>
      <c r="C94" s="4"/>
      <c r="D94" s="4"/>
      <c r="E94" s="4"/>
      <c r="F94" s="4"/>
      <c r="G94" s="4"/>
      <c r="H94" s="4"/>
      <c r="I94" s="4">
        <v>4019307.76</v>
      </c>
      <c r="J94" s="4">
        <v>4446303.2620000001</v>
      </c>
      <c r="K94" s="4">
        <v>5323259.3499999996</v>
      </c>
      <c r="L94" s="4">
        <v>4491128.63</v>
      </c>
      <c r="M94" s="4">
        <v>4428424</v>
      </c>
      <c r="N94" s="4">
        <v>4566975.6375000002</v>
      </c>
      <c r="O94" s="4">
        <v>4495613.6749999998</v>
      </c>
      <c r="P94" s="4">
        <v>4572392.2874999996</v>
      </c>
      <c r="Q94" s="4">
        <v>2877580</v>
      </c>
      <c r="R94" s="4">
        <v>2749872.2352419998</v>
      </c>
      <c r="S94" s="4">
        <v>2734864.6016845</v>
      </c>
      <c r="T94" s="4">
        <v>2766345.56</v>
      </c>
      <c r="U94" s="4">
        <v>2061958.8170256801</v>
      </c>
      <c r="V94" s="4">
        <v>2111336.7704260298</v>
      </c>
      <c r="W94" s="4">
        <v>2136556.8996471302</v>
      </c>
      <c r="X94" s="4">
        <v>2268400.98</v>
      </c>
      <c r="Y94" s="4">
        <v>2478903</v>
      </c>
      <c r="Z94" s="4">
        <v>2575903</v>
      </c>
    </row>
    <row r="95" spans="1:26" ht="13.5" x14ac:dyDescent="0.4">
      <c r="A95" s="1" t="s">
        <v>95</v>
      </c>
      <c r="B95" s="2" t="s">
        <v>2</v>
      </c>
      <c r="C95" s="4"/>
      <c r="D95" s="4"/>
      <c r="E95" s="4"/>
      <c r="F95" s="4"/>
      <c r="G95" s="4"/>
      <c r="H95" s="4">
        <v>1110187.8999999999</v>
      </c>
      <c r="I95" s="4">
        <v>1161275.1375</v>
      </c>
      <c r="J95" s="4">
        <v>1366559.4</v>
      </c>
      <c r="K95" s="4">
        <v>1189624.825</v>
      </c>
      <c r="L95" s="4">
        <v>992817.59699999995</v>
      </c>
      <c r="M95" s="4">
        <v>955129.43400000001</v>
      </c>
      <c r="N95" s="4">
        <v>1006688.442</v>
      </c>
      <c r="O95" s="4">
        <v>975287.85100000002</v>
      </c>
      <c r="P95" s="4">
        <v>978908.60800000001</v>
      </c>
      <c r="Q95" s="4">
        <v>1298672.923</v>
      </c>
      <c r="R95" s="4">
        <v>1328956.365</v>
      </c>
      <c r="S95" s="4">
        <v>1403931.301</v>
      </c>
      <c r="T95" s="4">
        <v>1429838.48</v>
      </c>
      <c r="U95" s="4">
        <v>1462800.25</v>
      </c>
      <c r="V95" s="4">
        <v>1498622.112</v>
      </c>
      <c r="W95" s="4">
        <v>1460427.69488631</v>
      </c>
      <c r="X95" s="4">
        <v>1448204.08655642</v>
      </c>
      <c r="Y95" s="4">
        <v>1430740.46609057</v>
      </c>
      <c r="Z95" s="4">
        <v>1347996.6125401501</v>
      </c>
    </row>
    <row r="96" spans="1:26" ht="13.5" x14ac:dyDescent="0.4">
      <c r="A96" s="1" t="s">
        <v>96</v>
      </c>
      <c r="B96" s="2" t="s">
        <v>2</v>
      </c>
      <c r="C96" s="4"/>
      <c r="D96" s="4"/>
      <c r="E96" s="4"/>
      <c r="F96" s="4"/>
      <c r="G96" s="4"/>
      <c r="H96" s="4"/>
      <c r="I96" s="4"/>
      <c r="J96" s="4"/>
      <c r="K96" s="4">
        <v>3146.52</v>
      </c>
      <c r="L96" s="4">
        <v>3525.41</v>
      </c>
      <c r="M96" s="4">
        <v>4233.7971201600003</v>
      </c>
      <c r="N96" s="4">
        <v>6002.0784473000003</v>
      </c>
      <c r="O96" s="4">
        <v>6816.1948129399998</v>
      </c>
      <c r="P96" s="4">
        <v>9967.6310698100006</v>
      </c>
      <c r="Q96" s="4">
        <v>12053.48642872</v>
      </c>
      <c r="R96" s="4">
        <v>15151.518533820001</v>
      </c>
      <c r="S96" s="4">
        <v>16105.0254905</v>
      </c>
      <c r="T96" s="4">
        <v>15825.56477142</v>
      </c>
      <c r="U96" s="4">
        <v>15413.59273446</v>
      </c>
      <c r="V96" s="4">
        <v>18086.107064579999</v>
      </c>
      <c r="W96" s="4">
        <v>23667.401373023698</v>
      </c>
      <c r="X96" s="4">
        <v>17538.737571779999</v>
      </c>
      <c r="Y96" s="4"/>
      <c r="Z96" s="4"/>
    </row>
    <row r="97" spans="1:26" ht="13.5" x14ac:dyDescent="0.4">
      <c r="A97" s="1" t="s">
        <v>97</v>
      </c>
      <c r="B97" s="2" t="s">
        <v>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7277279.9879718302</v>
      </c>
      <c r="N97" s="4">
        <v>8713763.4702420793</v>
      </c>
      <c r="O97" s="4">
        <v>10228987.325115601</v>
      </c>
      <c r="P97" s="4">
        <v>11771172.852758</v>
      </c>
      <c r="Q97" s="4">
        <v>14299360.821405999</v>
      </c>
      <c r="R97" s="4">
        <v>17307995.085282002</v>
      </c>
      <c r="S97" s="4">
        <v>18951638.394738</v>
      </c>
      <c r="T97" s="4">
        <v>19184566.058843002</v>
      </c>
      <c r="U97" s="4">
        <v>23047285.698855001</v>
      </c>
      <c r="V97" s="4">
        <v>24014918.960000001</v>
      </c>
      <c r="W97" s="4">
        <v>25256223.84739</v>
      </c>
      <c r="X97" s="4">
        <v>25784681.611432999</v>
      </c>
      <c r="Y97" s="4">
        <v>31559972.555337999</v>
      </c>
      <c r="Z97" s="4"/>
    </row>
    <row r="98" spans="1:26" ht="13.5" x14ac:dyDescent="0.4">
      <c r="A98" s="1" t="s">
        <v>98</v>
      </c>
      <c r="B98" s="2" t="s">
        <v>2</v>
      </c>
      <c r="C98" s="4"/>
      <c r="D98" s="4"/>
      <c r="E98" s="4"/>
      <c r="F98" s="4"/>
      <c r="G98" s="4"/>
      <c r="H98" s="4"/>
      <c r="I98" s="4">
        <v>5231653.0599999996</v>
      </c>
      <c r="J98" s="4">
        <v>5380720.1399999997</v>
      </c>
      <c r="K98" s="4">
        <v>6582648.8399999999</v>
      </c>
      <c r="L98" s="4">
        <v>6540409.4000000004</v>
      </c>
      <c r="M98" s="4">
        <v>7292812.7599999998</v>
      </c>
      <c r="N98" s="4">
        <v>8115648.6799999997</v>
      </c>
      <c r="O98" s="4">
        <v>9255878.0600000005</v>
      </c>
      <c r="P98" s="4">
        <v>10353074.01</v>
      </c>
      <c r="Q98" s="4">
        <v>10686859.859999999</v>
      </c>
      <c r="R98" s="4">
        <v>11482824.08</v>
      </c>
      <c r="S98" s="4">
        <v>11832173.9</v>
      </c>
      <c r="T98" s="4">
        <v>12231524.380000001</v>
      </c>
      <c r="U98" s="4"/>
      <c r="V98" s="4"/>
      <c r="W98" s="4">
        <v>13632056.939999999</v>
      </c>
      <c r="X98" s="4">
        <v>13931132.82</v>
      </c>
      <c r="Y98" s="4">
        <v>14421681.130000001</v>
      </c>
      <c r="Z98" s="4">
        <v>14445647.18</v>
      </c>
    </row>
    <row r="99" spans="1:26" ht="13.5" x14ac:dyDescent="0.4">
      <c r="A99" s="1" t="s">
        <v>99</v>
      </c>
      <c r="B99" s="2" t="s">
        <v>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259.66185999999999</v>
      </c>
      <c r="P99" s="4">
        <v>269.18324000000001</v>
      </c>
      <c r="Q99" s="4">
        <v>292.98563999999999</v>
      </c>
      <c r="R99" s="4">
        <v>347.39542</v>
      </c>
      <c r="S99" s="4">
        <v>411.68754000000001</v>
      </c>
      <c r="T99" s="4">
        <v>452.62304</v>
      </c>
      <c r="U99" s="4">
        <v>511.51</v>
      </c>
      <c r="V99" s="4">
        <v>527.73778000000004</v>
      </c>
      <c r="W99" s="4">
        <v>555.38495999999998</v>
      </c>
      <c r="X99" s="4">
        <v>535.25824</v>
      </c>
      <c r="Y99" s="4">
        <v>553.19460000000004</v>
      </c>
      <c r="Z99" s="4">
        <v>615.31629999999996</v>
      </c>
    </row>
    <row r="100" spans="1:26" ht="13.5" x14ac:dyDescent="0.4">
      <c r="A100" s="1" t="s">
        <v>100</v>
      </c>
      <c r="B100" s="2" t="s">
        <v>2</v>
      </c>
      <c r="C100" s="4"/>
      <c r="D100" s="4"/>
      <c r="E100" s="4"/>
      <c r="F100" s="4"/>
      <c r="G100" s="4"/>
      <c r="H100" s="4"/>
      <c r="I100" s="4"/>
      <c r="J100" s="4"/>
      <c r="K100" s="4">
        <v>56966.196228062501</v>
      </c>
      <c r="L100" s="4">
        <v>55071.000971324996</v>
      </c>
      <c r="M100" s="4">
        <v>52755.657929987501</v>
      </c>
      <c r="N100" s="4">
        <v>54167.681101374998</v>
      </c>
      <c r="O100" s="4">
        <v>59278.287728750001</v>
      </c>
      <c r="P100" s="4">
        <v>64697.032313124997</v>
      </c>
      <c r="Q100" s="4">
        <v>64893.936479675001</v>
      </c>
      <c r="R100" s="4">
        <v>67565.671210687506</v>
      </c>
      <c r="S100" s="4">
        <v>71394.47</v>
      </c>
      <c r="T100" s="4">
        <v>74326.395031124994</v>
      </c>
      <c r="U100" s="4">
        <v>75178.421158249999</v>
      </c>
      <c r="V100" s="4">
        <v>80543.486864524995</v>
      </c>
      <c r="W100" s="4">
        <v>103301.307011</v>
      </c>
      <c r="X100" s="4">
        <v>107757.704331</v>
      </c>
      <c r="Y100" s="4">
        <v>112430.385064</v>
      </c>
      <c r="Z100" s="4">
        <v>120787.246994</v>
      </c>
    </row>
    <row r="101" spans="1:26" ht="13.5" x14ac:dyDescent="0.4">
      <c r="A101" s="1" t="s">
        <v>101</v>
      </c>
      <c r="B101" s="2" t="s">
        <v>2</v>
      </c>
      <c r="C101" s="4"/>
      <c r="D101" s="4"/>
      <c r="E101" s="4"/>
      <c r="F101" s="4"/>
      <c r="G101" s="4"/>
      <c r="H101" s="4">
        <v>205839.80343999999</v>
      </c>
      <c r="I101" s="4">
        <v>275466.49987</v>
      </c>
      <c r="J101" s="4">
        <v>408871.63428</v>
      </c>
      <c r="K101" s="4">
        <v>515600.90026000002</v>
      </c>
      <c r="L101" s="4">
        <v>559078.98655999999</v>
      </c>
      <c r="M101" s="4">
        <v>725075.01558999997</v>
      </c>
      <c r="N101" s="4">
        <v>954196.45094999997</v>
      </c>
      <c r="O101" s="4">
        <v>1097477.08029</v>
      </c>
      <c r="P101" s="4">
        <v>1460851.80033</v>
      </c>
      <c r="Q101" s="4">
        <v>1662581.61133</v>
      </c>
      <c r="R101" s="4">
        <v>1967299.19288</v>
      </c>
      <c r="S101" s="4">
        <v>2229840.4871970001</v>
      </c>
      <c r="T101" s="4">
        <v>2484311.0376949999</v>
      </c>
      <c r="U101" s="4">
        <v>2983254.5384260002</v>
      </c>
      <c r="V101" s="4">
        <v>3439220.7311189999</v>
      </c>
      <c r="W101" s="4">
        <v>4107705.0978970001</v>
      </c>
      <c r="X101" s="4">
        <v>5354625.9842870003</v>
      </c>
      <c r="Y101" s="4">
        <v>8938059.3336880002</v>
      </c>
      <c r="Z101" s="4">
        <v>13779670.713260001</v>
      </c>
    </row>
    <row r="102" spans="1:26" ht="13.5" x14ac:dyDescent="0.4">
      <c r="A102" s="1" t="s">
        <v>102</v>
      </c>
      <c r="B102" s="2" t="s">
        <v>2</v>
      </c>
      <c r="C102" s="4"/>
      <c r="D102" s="4"/>
      <c r="E102" s="4"/>
      <c r="F102" s="4"/>
      <c r="G102" s="4"/>
      <c r="H102" s="4">
        <v>2076277.8482216001</v>
      </c>
      <c r="I102" s="4">
        <v>2710037.0011696802</v>
      </c>
      <c r="J102" s="4">
        <v>2976480.3154032002</v>
      </c>
      <c r="K102" s="4">
        <v>4682179.7295294804</v>
      </c>
      <c r="L102" s="4">
        <v>5587044.5449404204</v>
      </c>
      <c r="M102" s="4">
        <v>7305761.8467862299</v>
      </c>
      <c r="N102" s="4">
        <v>9296611.4404208995</v>
      </c>
      <c r="O102" s="4">
        <v>10482646.1662779</v>
      </c>
      <c r="P102" s="4">
        <v>11212103.1450548</v>
      </c>
      <c r="Q102" s="4">
        <v>12953532.852706799</v>
      </c>
      <c r="R102" s="4">
        <v>15244165.2408203</v>
      </c>
      <c r="S102" s="4">
        <v>16006919.217664599</v>
      </c>
      <c r="T102" s="4">
        <v>18261016.108136699</v>
      </c>
      <c r="U102" s="4">
        <v>20688252.346797001</v>
      </c>
      <c r="V102" s="4">
        <v>24204763.885575</v>
      </c>
      <c r="W102" s="4">
        <v>26197295.10898</v>
      </c>
      <c r="X102" s="4">
        <v>27654158.053100001</v>
      </c>
      <c r="Y102" s="4">
        <v>34110315.973839998</v>
      </c>
      <c r="Z102" s="4">
        <v>32870692.107934799</v>
      </c>
    </row>
    <row r="103" spans="1:26" ht="13.5" x14ac:dyDescent="0.4">
      <c r="A103" s="1" t="s">
        <v>103</v>
      </c>
      <c r="B103" s="2" t="s">
        <v>2</v>
      </c>
      <c r="C103" s="4"/>
      <c r="D103" s="4"/>
      <c r="E103" s="4"/>
      <c r="F103" s="4"/>
      <c r="G103" s="4"/>
      <c r="H103" s="4">
        <v>176438.42170000001</v>
      </c>
      <c r="I103" s="4">
        <v>290082.85320000001</v>
      </c>
      <c r="J103" s="4">
        <v>518981.97210000001</v>
      </c>
      <c r="K103" s="4">
        <v>878439.18409999995</v>
      </c>
      <c r="L103" s="4">
        <v>751026.32979999995</v>
      </c>
      <c r="M103" s="4">
        <v>772259.54195595998</v>
      </c>
      <c r="N103" s="4">
        <v>944419.87656362704</v>
      </c>
      <c r="O103" s="4">
        <v>990870.14442578005</v>
      </c>
      <c r="P103" s="4">
        <v>1122307.3803081701</v>
      </c>
      <c r="Q103" s="4">
        <v>1211024.9757886999</v>
      </c>
      <c r="R103" s="4">
        <v>1054768.2409490501</v>
      </c>
      <c r="S103" s="4">
        <v>863885.47152638005</v>
      </c>
      <c r="T103" s="4">
        <v>719351.65230196004</v>
      </c>
      <c r="U103" s="4">
        <v>779222.49074178003</v>
      </c>
      <c r="V103" s="4">
        <v>764388.65735473705</v>
      </c>
      <c r="W103" s="4">
        <v>829174.94602552999</v>
      </c>
      <c r="X103" s="4">
        <v>1175760.3033708499</v>
      </c>
      <c r="Y103" s="4">
        <v>1072681.45308383</v>
      </c>
      <c r="Z103" s="4">
        <v>1225943.4581164201</v>
      </c>
    </row>
    <row r="104" spans="1:26" ht="13.5" x14ac:dyDescent="0.4">
      <c r="A104" s="1" t="s">
        <v>104</v>
      </c>
      <c r="B104" s="2" t="s">
        <v>2</v>
      </c>
      <c r="C104" s="4"/>
      <c r="D104" s="4"/>
      <c r="E104" s="4"/>
      <c r="F104" s="4"/>
      <c r="G104" s="4"/>
      <c r="H104" s="4"/>
      <c r="I104" s="4"/>
      <c r="J104" s="4"/>
      <c r="K104" s="4"/>
      <c r="L104" s="4">
        <v>1263276.8319999999</v>
      </c>
      <c r="M104" s="4">
        <v>1307240.9709999999</v>
      </c>
      <c r="N104" s="4">
        <v>1402939.8970000001</v>
      </c>
      <c r="O104" s="4">
        <v>1426764.6410000001</v>
      </c>
      <c r="P104" s="4">
        <v>1573049.2790000001</v>
      </c>
      <c r="Q104" s="4">
        <v>1777774.0919999999</v>
      </c>
      <c r="R104" s="4">
        <v>1925290.666</v>
      </c>
      <c r="S104" s="4">
        <v>1992606.351</v>
      </c>
      <c r="T104" s="4">
        <v>2090390</v>
      </c>
      <c r="U104" s="4">
        <v>2148537</v>
      </c>
      <c r="V104" s="4">
        <v>2323347</v>
      </c>
      <c r="W104" s="4">
        <v>2311853</v>
      </c>
      <c r="X104" s="4">
        <v>2456246</v>
      </c>
      <c r="Y104" s="4">
        <v>2567352.6107633999</v>
      </c>
      <c r="Z104" s="4">
        <v>2811325.5734492</v>
      </c>
    </row>
    <row r="105" spans="1:26" ht="13.5" x14ac:dyDescent="0.4">
      <c r="A105" s="1" t="s">
        <v>105</v>
      </c>
      <c r="B105" s="2" t="s">
        <v>2</v>
      </c>
      <c r="C105" s="4"/>
      <c r="D105" s="4"/>
      <c r="E105" s="4"/>
      <c r="F105" s="4"/>
      <c r="G105" s="4"/>
      <c r="H105" s="4">
        <v>2097081</v>
      </c>
      <c r="I105" s="4"/>
      <c r="J105" s="4"/>
      <c r="K105" s="4">
        <v>3183277</v>
      </c>
      <c r="L105" s="4">
        <v>3111001</v>
      </c>
      <c r="M105" s="4">
        <v>2951621</v>
      </c>
      <c r="N105" s="4">
        <v>3022579</v>
      </c>
      <c r="O105" s="4">
        <v>2791335</v>
      </c>
      <c r="P105" s="4">
        <v>2557655</v>
      </c>
      <c r="Q105" s="4">
        <v>3161535</v>
      </c>
      <c r="R105" s="4">
        <v>2975753</v>
      </c>
      <c r="S105" s="4">
        <v>3314210</v>
      </c>
      <c r="T105" s="4">
        <v>3177989</v>
      </c>
      <c r="U105" s="4">
        <v>2847223.2110000001</v>
      </c>
      <c r="V105" s="4">
        <v>2771027.3620000002</v>
      </c>
      <c r="W105" s="4">
        <v>2803964.2760000001</v>
      </c>
      <c r="X105" s="4">
        <v>2744309.0490000001</v>
      </c>
      <c r="Y105" s="4">
        <v>2940469.9679999999</v>
      </c>
      <c r="Z105" s="4">
        <v>2896629.7650000001</v>
      </c>
    </row>
    <row r="106" spans="1:26" ht="13.5" x14ac:dyDescent="0.4">
      <c r="A106" s="1" t="s">
        <v>106</v>
      </c>
      <c r="B106" s="2" t="s">
        <v>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739002.253647067</v>
      </c>
      <c r="S106" s="4">
        <v>762142.09225392004</v>
      </c>
      <c r="T106" s="4">
        <v>768749.00903366099</v>
      </c>
      <c r="U106" s="4">
        <v>870330.11403466703</v>
      </c>
      <c r="V106" s="4">
        <v>1013051.56335911</v>
      </c>
      <c r="W106" s="4">
        <v>1080765.4501301299</v>
      </c>
      <c r="X106" s="4">
        <v>1228465.8097775001</v>
      </c>
      <c r="Y106" s="4">
        <v>1287050.4119007499</v>
      </c>
      <c r="Z106" s="4">
        <v>1382781.6376050001</v>
      </c>
    </row>
    <row r="107" spans="1:26" ht="13.5" x14ac:dyDescent="0.4">
      <c r="A107" s="1" t="s">
        <v>107</v>
      </c>
      <c r="B107" s="2" t="s">
        <v>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>
        <v>12602400</v>
      </c>
      <c r="N107" s="4">
        <v>13626700</v>
      </c>
      <c r="O107" s="4">
        <v>20643820.509695001</v>
      </c>
      <c r="P107" s="4">
        <v>27181369.049067501</v>
      </c>
      <c r="Q107" s="4">
        <v>33373306.814712498</v>
      </c>
      <c r="R107" s="4">
        <v>47002348.526374899</v>
      </c>
      <c r="S107" s="4">
        <v>57443815.9453853</v>
      </c>
      <c r="T107" s="4">
        <v>106510876.256253</v>
      </c>
      <c r="U107" s="4">
        <v>154965505.56697199</v>
      </c>
      <c r="V107" s="4">
        <v>223041105.29198599</v>
      </c>
      <c r="W107" s="4">
        <v>316811256.19926703</v>
      </c>
      <c r="X107" s="4">
        <v>401104828.48555303</v>
      </c>
      <c r="Y107" s="4">
        <v>467999679.35424697</v>
      </c>
      <c r="Z107" s="4">
        <v>603944572.23801005</v>
      </c>
    </row>
    <row r="108" spans="1:26" ht="13.5" x14ac:dyDescent="0.4">
      <c r="A108" s="1" t="s">
        <v>108</v>
      </c>
      <c r="B108" s="2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>
        <v>41340.322999999997</v>
      </c>
      <c r="N108" s="4">
        <v>59934.966</v>
      </c>
      <c r="O108" s="4">
        <v>61900.667999999998</v>
      </c>
      <c r="P108" s="4">
        <v>53245.409</v>
      </c>
      <c r="Q108" s="4">
        <v>53955.597000000002</v>
      </c>
      <c r="R108" s="4">
        <v>55155.459000000003</v>
      </c>
      <c r="S108" s="4">
        <v>69277.728000000003</v>
      </c>
      <c r="T108" s="4">
        <v>72598.184373333293</v>
      </c>
      <c r="U108" s="4"/>
      <c r="V108" s="4"/>
      <c r="W108" s="4"/>
      <c r="X108" s="4"/>
      <c r="Y108" s="4"/>
      <c r="Z108" s="4"/>
    </row>
    <row r="109" spans="1:26" ht="13.5" x14ac:dyDescent="0.4">
      <c r="A109" s="1" t="s">
        <v>109</v>
      </c>
      <c r="B109" s="2" t="s">
        <v>2</v>
      </c>
      <c r="C109" s="4"/>
      <c r="D109" s="4"/>
      <c r="E109" s="4"/>
      <c r="F109" s="4"/>
      <c r="G109" s="4"/>
      <c r="H109" s="4"/>
      <c r="I109" s="4"/>
      <c r="J109" s="4"/>
      <c r="K109" s="4">
        <v>1244966585</v>
      </c>
      <c r="L109" s="4">
        <v>1780485571.2644701</v>
      </c>
      <c r="M109" s="4">
        <v>2468081144.5998201</v>
      </c>
      <c r="N109" s="4">
        <v>2903531600</v>
      </c>
      <c r="O109" s="4">
        <v>2976944070</v>
      </c>
      <c r="P109" s="4">
        <v>3360953810</v>
      </c>
      <c r="Q109" s="4">
        <v>3909422930</v>
      </c>
      <c r="R109" s="4">
        <v>4360333193.0050001</v>
      </c>
      <c r="S109" s="4">
        <v>4862314651.8999996</v>
      </c>
      <c r="T109" s="4">
        <v>5709795208.64534</v>
      </c>
      <c r="U109" s="4">
        <v>6475846655.1000004</v>
      </c>
      <c r="V109" s="4">
        <v>7424286048.6999998</v>
      </c>
      <c r="W109" s="4">
        <v>10371966276.129999</v>
      </c>
      <c r="X109" s="4">
        <v>12168522996.59</v>
      </c>
      <c r="Y109" s="4">
        <v>13554149590.440001</v>
      </c>
      <c r="Z109" s="4"/>
    </row>
    <row r="110" spans="1:26" ht="13.5" x14ac:dyDescent="0.4">
      <c r="A110" s="1" t="s">
        <v>110</v>
      </c>
      <c r="B110" s="2" t="s">
        <v>2</v>
      </c>
      <c r="C110" s="4"/>
      <c r="D110" s="4"/>
      <c r="E110" s="4"/>
      <c r="F110" s="4"/>
      <c r="G110" s="4"/>
      <c r="H110" s="4"/>
      <c r="I110" s="4"/>
      <c r="J110" s="4">
        <v>8164.9112864737799</v>
      </c>
      <c r="K110" s="4">
        <v>12789.7651422832</v>
      </c>
      <c r="L110" s="4">
        <v>12020.633843309</v>
      </c>
      <c r="M110" s="4">
        <v>10833.1857980278</v>
      </c>
      <c r="N110" s="4">
        <v>14758.6802861049</v>
      </c>
      <c r="O110" s="4">
        <v>19363.4869665119</v>
      </c>
      <c r="P110" s="4">
        <v>23114.223430403901</v>
      </c>
      <c r="Q110" s="4">
        <v>27114.736801263502</v>
      </c>
      <c r="R110" s="4">
        <v>37414.481497116998</v>
      </c>
      <c r="S110" s="4">
        <v>33372.724671712996</v>
      </c>
      <c r="T110" s="4">
        <v>34093.368105319998</v>
      </c>
      <c r="U110" s="4">
        <v>45603.889684973998</v>
      </c>
      <c r="V110" s="4">
        <v>51270.901394380897</v>
      </c>
      <c r="W110" s="4">
        <v>65513.045058630501</v>
      </c>
      <c r="X110" s="4">
        <v>69284.318121798104</v>
      </c>
      <c r="Y110" s="4">
        <v>91115.913013103404</v>
      </c>
      <c r="Z110" s="4"/>
    </row>
  </sheetData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B6BE-A6F6-4C41-9221-E67AF588579D}">
  <dimension ref="A1:AX105"/>
  <sheetViews>
    <sheetView workbookViewId="0">
      <pane xSplit="2" ySplit="1" topLeftCell="Q2" activePane="bottomRight" state="frozen"/>
      <selection pane="topRight"/>
      <selection pane="bottomLeft"/>
      <selection pane="bottomRight" sqref="A1:XFD1048576"/>
    </sheetView>
  </sheetViews>
  <sheetFormatPr defaultColWidth="12" defaultRowHeight="15" customHeight="1" x14ac:dyDescent="0.4"/>
  <cols>
    <col min="1" max="1" width="22" style="7" customWidth="1"/>
    <col min="2" max="2" width="36" style="7" customWidth="1"/>
    <col min="3" max="26" width="8" style="7" customWidth="1"/>
    <col min="51" max="16384" width="12" style="7"/>
  </cols>
  <sheetData>
    <row r="1" spans="1:26" ht="19.5" customHeight="1" x14ac:dyDescent="0.4"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</row>
    <row r="2" spans="1:26" ht="13.5" x14ac:dyDescent="0.4">
      <c r="A2" s="9" t="s">
        <v>0</v>
      </c>
      <c r="B2" s="10" t="s">
        <v>117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>
        <v>13753.6526524888</v>
      </c>
      <c r="N2" s="11">
        <v>16439.848781009499</v>
      </c>
      <c r="O2" s="11">
        <v>20292.1390422882</v>
      </c>
      <c r="P2" s="11">
        <v>14797.325148944299</v>
      </c>
      <c r="Q2" s="11">
        <v>11819.424921575001</v>
      </c>
      <c r="R2" s="11">
        <v>11282.13874803</v>
      </c>
      <c r="S2" s="11">
        <v>17470.776216769998</v>
      </c>
      <c r="T2" s="11">
        <v>1182.75</v>
      </c>
      <c r="U2" s="11">
        <v>2281.0500000000002</v>
      </c>
      <c r="V2" s="11">
        <v>181.96</v>
      </c>
      <c r="W2" s="11">
        <v>7245.34</v>
      </c>
      <c r="X2" s="11">
        <v>841.00482624999904</v>
      </c>
      <c r="Y2" s="11">
        <v>4090.8228666</v>
      </c>
      <c r="Z2" s="11">
        <v>5720.5428499899999</v>
      </c>
    </row>
    <row r="3" spans="1:26" ht="13.5" x14ac:dyDescent="0.4">
      <c r="A3" s="9" t="s">
        <v>3</v>
      </c>
      <c r="B3" s="10" t="s">
        <v>117</v>
      </c>
      <c r="C3" s="11"/>
      <c r="D3" s="11"/>
      <c r="E3" s="11"/>
      <c r="F3" s="11"/>
      <c r="G3" s="11"/>
      <c r="H3" s="11"/>
      <c r="I3" s="11"/>
      <c r="J3" s="11"/>
      <c r="K3" s="11"/>
      <c r="L3" s="11">
        <v>338468.62202000001</v>
      </c>
      <c r="M3" s="11">
        <v>321168.26200839999</v>
      </c>
      <c r="N3" s="11">
        <v>244368.38563999999</v>
      </c>
      <c r="O3" s="11">
        <v>242419.38797000001</v>
      </c>
      <c r="P3" s="11">
        <v>125450.36285999999</v>
      </c>
      <c r="Q3" s="11">
        <v>204984.23375707</v>
      </c>
      <c r="R3" s="11">
        <v>211229.57515814001</v>
      </c>
      <c r="S3" s="11">
        <v>272355.14533776598</v>
      </c>
      <c r="T3" s="11">
        <v>273391.24711420003</v>
      </c>
      <c r="U3" s="11">
        <v>164712.86469443201</v>
      </c>
      <c r="V3" s="11">
        <v>275638.98993199901</v>
      </c>
      <c r="W3" s="11">
        <v>265529.06130033999</v>
      </c>
      <c r="X3" s="11">
        <v>245661.60689297001</v>
      </c>
      <c r="Y3" s="11">
        <v>131034.93941418</v>
      </c>
      <c r="Z3" s="11"/>
    </row>
    <row r="4" spans="1:26" ht="13.5" x14ac:dyDescent="0.4">
      <c r="A4" s="9" t="s">
        <v>4</v>
      </c>
      <c r="B4" s="10" t="s">
        <v>117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v>48663.873922190003</v>
      </c>
      <c r="N4" s="11">
        <v>64497.235898020001</v>
      </c>
      <c r="O4" s="11">
        <v>90028.52486659</v>
      </c>
      <c r="P4" s="11">
        <v>66799.202972230007</v>
      </c>
      <c r="Q4" s="11">
        <v>101880.80306886999</v>
      </c>
      <c r="R4" s="11">
        <v>107656.49629174999</v>
      </c>
      <c r="S4" s="11">
        <v>104251.1</v>
      </c>
      <c r="T4" s="11">
        <v>128992.12</v>
      </c>
      <c r="U4" s="11">
        <v>257817.18</v>
      </c>
      <c r="V4" s="11">
        <v>326509.09746898001</v>
      </c>
      <c r="W4" s="11">
        <v>-482039.49835314997</v>
      </c>
      <c r="X4" s="11">
        <v>363046.37485249998</v>
      </c>
      <c r="Y4" s="11"/>
      <c r="Z4" s="11"/>
    </row>
    <row r="5" spans="1:26" ht="13.5" x14ac:dyDescent="0.4">
      <c r="A5" s="9" t="s">
        <v>7</v>
      </c>
      <c r="B5" s="10" t="s">
        <v>117</v>
      </c>
      <c r="C5" s="11"/>
      <c r="D5" s="11"/>
      <c r="E5" s="11"/>
      <c r="F5" s="11"/>
      <c r="G5" s="11"/>
      <c r="H5" s="11"/>
      <c r="I5" s="11">
        <v>2279.4029390000001</v>
      </c>
      <c r="J5" s="11">
        <v>2735.326278</v>
      </c>
      <c r="K5" s="11">
        <v>11649.778398</v>
      </c>
      <c r="L5" s="11">
        <v>13765.308568</v>
      </c>
      <c r="M5" s="11">
        <v>7912.152411</v>
      </c>
      <c r="N5" s="11">
        <v>5822.3064629999999</v>
      </c>
      <c r="O5" s="11">
        <v>7328.5136700000003</v>
      </c>
      <c r="P5" s="11">
        <v>5446.3460130000003</v>
      </c>
      <c r="Q5" s="11">
        <v>3896.357841</v>
      </c>
      <c r="R5" s="11">
        <v>4786.8975010000004</v>
      </c>
      <c r="S5" s="11">
        <v>5624.1714279999997</v>
      </c>
      <c r="T5" s="11">
        <v>4120.9848400000001</v>
      </c>
      <c r="U5" s="11">
        <v>3480.4393220000002</v>
      </c>
      <c r="V5" s="11">
        <v>4120.2159970000002</v>
      </c>
      <c r="W5" s="11">
        <v>11546.86666</v>
      </c>
      <c r="X5" s="11">
        <v>-1126.8948929999999</v>
      </c>
      <c r="Y5" s="11">
        <v>712.56724280000003</v>
      </c>
      <c r="Z5" s="11">
        <v>3173.6961918127599</v>
      </c>
    </row>
    <row r="6" spans="1:26" ht="13.5" x14ac:dyDescent="0.4">
      <c r="A6" s="9" t="s">
        <v>8</v>
      </c>
      <c r="B6" s="10" t="s">
        <v>117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>
        <v>190.02505290356601</v>
      </c>
      <c r="Z6" s="11">
        <v>298.31852056556897</v>
      </c>
    </row>
    <row r="7" spans="1:26" ht="13.5" x14ac:dyDescent="0.4">
      <c r="A7" s="9" t="s">
        <v>9</v>
      </c>
      <c r="B7" s="10" t="s">
        <v>117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33550</v>
      </c>
      <c r="O7" s="11">
        <v>86440</v>
      </c>
      <c r="P7" s="11">
        <v>46120</v>
      </c>
      <c r="Q7" s="11">
        <v>84249.5</v>
      </c>
      <c r="R7" s="11">
        <v>76933.121448685706</v>
      </c>
      <c r="S7" s="11">
        <v>72105.786000286796</v>
      </c>
      <c r="T7" s="11">
        <v>73606.012328799407</v>
      </c>
      <c r="U7" s="11">
        <v>146190.76655095399</v>
      </c>
      <c r="V7" s="11">
        <v>114756.609689306</v>
      </c>
      <c r="W7" s="11">
        <v>126021.97116735599</v>
      </c>
      <c r="X7" s="11">
        <v>154426.84880286999</v>
      </c>
      <c r="Y7" s="11">
        <v>111759.117224827</v>
      </c>
      <c r="Z7" s="11">
        <v>135747.31280712099</v>
      </c>
    </row>
    <row r="8" spans="1:26" ht="13.5" x14ac:dyDescent="0.4">
      <c r="A8" s="9" t="s">
        <v>10</v>
      </c>
      <c r="B8" s="10" t="s">
        <v>117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31.5890876346587</v>
      </c>
      <c r="T8" s="11">
        <v>24.810192362187902</v>
      </c>
      <c r="U8" s="11">
        <v>375.80261228378498</v>
      </c>
      <c r="V8" s="11">
        <v>5.7355474766201899</v>
      </c>
      <c r="W8" s="11">
        <v>107.595205609709</v>
      </c>
      <c r="X8" s="11">
        <v>13.4118305210547</v>
      </c>
      <c r="Y8" s="11">
        <v>-53.350640805967302</v>
      </c>
      <c r="Z8" s="11"/>
    </row>
    <row r="9" spans="1:26" ht="13.5" x14ac:dyDescent="0.4">
      <c r="A9" s="9" t="s">
        <v>12</v>
      </c>
      <c r="B9" s="10" t="s">
        <v>117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30.700382999999999</v>
      </c>
      <c r="U9" s="12">
        <v>30.585425000000001</v>
      </c>
      <c r="V9" s="12">
        <v>20.329353999999999</v>
      </c>
      <c r="W9" s="12">
        <v>43.530515999999999</v>
      </c>
      <c r="X9" s="12">
        <v>27.133849260000002</v>
      </c>
      <c r="Y9" s="12">
        <v>44.384999999999998</v>
      </c>
      <c r="Z9" s="12">
        <v>6.3940000000000001</v>
      </c>
    </row>
    <row r="10" spans="1:26" ht="13.5" x14ac:dyDescent="0.4">
      <c r="A10" s="9" t="s">
        <v>13</v>
      </c>
      <c r="B10" s="10" t="s">
        <v>117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311.74614760999998</v>
      </c>
      <c r="N10" s="12">
        <v>494.37199386999998</v>
      </c>
      <c r="O10" s="12">
        <v>583.00628536625004</v>
      </c>
      <c r="P10" s="12">
        <v>632.48076758979801</v>
      </c>
      <c r="Q10" s="12">
        <v>240.29135893338201</v>
      </c>
      <c r="R10" s="12">
        <v>311.21701487432</v>
      </c>
      <c r="S10" s="12">
        <v>1203.70188535229</v>
      </c>
      <c r="T10" s="12">
        <v>1440.54545042735</v>
      </c>
      <c r="U10" s="12">
        <v>212.47081104351</v>
      </c>
      <c r="V10" s="12">
        <v>2074.08950448827</v>
      </c>
      <c r="W10" s="12">
        <v>2058.0885268125598</v>
      </c>
      <c r="X10" s="12">
        <v>159.313386968451</v>
      </c>
      <c r="Y10" s="12">
        <v>-285.13457093551898</v>
      </c>
      <c r="Z10" s="12">
        <v>1701.99908556265</v>
      </c>
    </row>
    <row r="11" spans="1:26" ht="13.5" x14ac:dyDescent="0.4">
      <c r="A11" s="9" t="s">
        <v>14</v>
      </c>
      <c r="B11" s="10" t="s">
        <v>117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603.81407213</v>
      </c>
      <c r="N11" s="12">
        <v>570.35203073000002</v>
      </c>
      <c r="O11" s="12">
        <v>561.58469500000001</v>
      </c>
      <c r="P11" s="12">
        <v>689.22420481999995</v>
      </c>
      <c r="Q11" s="12">
        <v>773.48113284999999</v>
      </c>
      <c r="R11" s="12">
        <v>624.09053731999995</v>
      </c>
      <c r="S11" s="12">
        <v>719.30762591999996</v>
      </c>
      <c r="T11" s="12">
        <v>1122.0971514600001</v>
      </c>
      <c r="U11" s="12">
        <v>1024.7436365799999</v>
      </c>
      <c r="V11" s="12">
        <v>1050.9760441200001</v>
      </c>
      <c r="W11" s="12">
        <v>1864.7457187699999</v>
      </c>
      <c r="X11" s="12">
        <v>872.93660589000103</v>
      </c>
      <c r="Y11" s="12">
        <v>1302.91892977</v>
      </c>
      <c r="Z11" s="12">
        <v>1923.7957697300001</v>
      </c>
    </row>
    <row r="12" spans="1:26" ht="13.5" x14ac:dyDescent="0.4">
      <c r="A12" s="9" t="s">
        <v>15</v>
      </c>
      <c r="B12" s="10" t="s">
        <v>117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>
        <v>0</v>
      </c>
    </row>
    <row r="13" spans="1:26" ht="13.5" x14ac:dyDescent="0.4">
      <c r="A13" s="9" t="s">
        <v>16</v>
      </c>
      <c r="B13" s="10" t="s">
        <v>117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v>457.565</v>
      </c>
      <c r="P13" s="12">
        <v>510.976</v>
      </c>
      <c r="Q13" s="12">
        <v>595.20600000000002</v>
      </c>
      <c r="R13" s="12">
        <v>645.654</v>
      </c>
      <c r="S13" s="12">
        <v>834.303</v>
      </c>
      <c r="T13" s="12">
        <v>1022.19971</v>
      </c>
      <c r="U13" s="12">
        <v>443.846</v>
      </c>
      <c r="V13" s="12">
        <v>775.85500000000002</v>
      </c>
      <c r="W13" s="12">
        <v>842.75650530759196</v>
      </c>
      <c r="X13" s="12">
        <v>468.61564066255801</v>
      </c>
      <c r="Y13" s="12">
        <v>75.046034967429705</v>
      </c>
      <c r="Z13" s="12">
        <v>256.86176623314299</v>
      </c>
    </row>
    <row r="14" spans="1:26" ht="13.5" x14ac:dyDescent="0.4">
      <c r="A14" s="9" t="s">
        <v>17</v>
      </c>
      <c r="B14" s="10" t="s">
        <v>117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>
        <v>99075.396973900002</v>
      </c>
      <c r="R14" s="12">
        <v>133619.51609682999</v>
      </c>
      <c r="S14" s="12">
        <v>146721.01272179</v>
      </c>
      <c r="T14" s="12">
        <v>125829.23916609</v>
      </c>
      <c r="U14" s="12">
        <v>113681.48648195001</v>
      </c>
      <c r="V14" s="12">
        <v>118249.08642023</v>
      </c>
      <c r="W14" s="12">
        <v>145831.38351168</v>
      </c>
      <c r="X14" s="12">
        <v>104783.96836411</v>
      </c>
      <c r="Y14" s="12">
        <v>180724.03523144999</v>
      </c>
      <c r="Z14" s="12">
        <v>214480.50835943999</v>
      </c>
    </row>
    <row r="15" spans="1:26" ht="13.5" x14ac:dyDescent="0.4">
      <c r="A15" s="9" t="s">
        <v>18</v>
      </c>
      <c r="B15" s="10" t="s">
        <v>117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48.328542079999998</v>
      </c>
      <c r="N15" s="12">
        <v>48.94217261</v>
      </c>
      <c r="O15" s="12">
        <v>3.08166523</v>
      </c>
      <c r="P15" s="12">
        <v>13.22825224</v>
      </c>
      <c r="Q15" s="12">
        <v>11.545592750000001</v>
      </c>
      <c r="R15" s="12">
        <v>21.653287800000001</v>
      </c>
      <c r="S15" s="12">
        <v>34.043271949999998</v>
      </c>
      <c r="T15" s="12">
        <v>54.956748279999999</v>
      </c>
      <c r="U15" s="12">
        <v>20.99986723</v>
      </c>
      <c r="V15" s="12">
        <v>2.16602741999999</v>
      </c>
      <c r="W15" s="12">
        <v>-10.27642241</v>
      </c>
      <c r="X15" s="12">
        <v>-23.1628569874369</v>
      </c>
      <c r="Y15" s="12">
        <v>-28.173706156806201</v>
      </c>
      <c r="Z15" s="12"/>
    </row>
    <row r="16" spans="1:26" ht="13.5" x14ac:dyDescent="0.4">
      <c r="A16" s="9" t="s">
        <v>19</v>
      </c>
      <c r="B16" s="10" t="s">
        <v>117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>
        <v>732.37900000000002</v>
      </c>
      <c r="Y16" s="12">
        <v>568.16600000000005</v>
      </c>
      <c r="Z16" s="12">
        <v>424.30200000000002</v>
      </c>
    </row>
    <row r="17" spans="1:26" ht="13.5" x14ac:dyDescent="0.4">
      <c r="A17" s="9" t="s">
        <v>20</v>
      </c>
      <c r="B17" s="10" t="s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>
        <v>7605.5</v>
      </c>
      <c r="N17" s="12">
        <v>7353.8</v>
      </c>
      <c r="O17" s="12">
        <v>15144.1</v>
      </c>
      <c r="P17" s="12">
        <v>23946.7</v>
      </c>
      <c r="Q17" s="12">
        <v>28673.200000000001</v>
      </c>
      <c r="R17" s="12">
        <v>33580.320430293999</v>
      </c>
      <c r="S17" s="12">
        <v>75727.30482695</v>
      </c>
      <c r="T17" s="12">
        <v>66734.441856978505</v>
      </c>
      <c r="U17" s="12"/>
      <c r="V17" s="12"/>
      <c r="W17" s="12"/>
      <c r="X17" s="12"/>
      <c r="Y17" s="12"/>
      <c r="Z17" s="12"/>
    </row>
    <row r="18" spans="1:26" ht="13.5" x14ac:dyDescent="0.4">
      <c r="A18" s="9" t="s">
        <v>21</v>
      </c>
      <c r="B18" s="10" t="s">
        <v>117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>
        <v>135767.74575987001</v>
      </c>
      <c r="N18" s="12">
        <v>127968.15887919</v>
      </c>
      <c r="O18" s="12">
        <v>172079.2930333</v>
      </c>
      <c r="P18" s="12">
        <v>219966.27606745</v>
      </c>
      <c r="Q18" s="12">
        <v>227001.00888875799</v>
      </c>
      <c r="R18" s="12">
        <v>332667.32970262499</v>
      </c>
      <c r="S18" s="12">
        <v>558780.22166248399</v>
      </c>
      <c r="T18" s="12">
        <v>807455.46761775599</v>
      </c>
      <c r="U18" s="12">
        <v>864705.12510610605</v>
      </c>
      <c r="V18" s="12">
        <v>503104.32069158601</v>
      </c>
      <c r="W18" s="12">
        <v>1216787.5802755</v>
      </c>
      <c r="X18" s="12">
        <v>1574560.2433163901</v>
      </c>
      <c r="Y18" s="12">
        <v>2281467.2752711298</v>
      </c>
      <c r="Z18" s="12">
        <v>4034992.5913785598</v>
      </c>
    </row>
    <row r="19" spans="1:26" ht="13.5" x14ac:dyDescent="0.4">
      <c r="A19" s="9" t="s">
        <v>22</v>
      </c>
      <c r="B19" s="10" t="s">
        <v>117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>
        <v>-14461</v>
      </c>
      <c r="N19" s="12">
        <v>-34444</v>
      </c>
      <c r="O19" s="12">
        <v>-31947</v>
      </c>
      <c r="P19" s="12">
        <v>-88113</v>
      </c>
      <c r="Q19" s="12">
        <v>-32723</v>
      </c>
      <c r="R19" s="12">
        <v>50688</v>
      </c>
      <c r="S19" s="12">
        <v>41609</v>
      </c>
      <c r="T19" s="12">
        <v>46544</v>
      </c>
      <c r="U19" s="12">
        <v>71046</v>
      </c>
      <c r="V19" s="12">
        <v>48155</v>
      </c>
      <c r="W19" s="12">
        <v>65713</v>
      </c>
      <c r="X19" s="12">
        <v>75930</v>
      </c>
      <c r="Y19" s="12">
        <v>23703</v>
      </c>
      <c r="Z19" s="12">
        <v>59034</v>
      </c>
    </row>
    <row r="20" spans="1:26" ht="13.5" x14ac:dyDescent="0.4">
      <c r="A20" s="9" t="s">
        <v>24</v>
      </c>
      <c r="B20" s="10" t="s">
        <v>117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>
        <v>-1933</v>
      </c>
      <c r="N20" s="11">
        <v>-2115</v>
      </c>
      <c r="O20" s="11">
        <v>-3698</v>
      </c>
      <c r="P20" s="11">
        <v>-1194</v>
      </c>
      <c r="Q20" s="11">
        <v>-1309</v>
      </c>
      <c r="R20" s="11">
        <v>7136</v>
      </c>
      <c r="S20" s="11">
        <v>3433</v>
      </c>
      <c r="T20" s="11">
        <v>1428</v>
      </c>
      <c r="U20" s="11">
        <v>-1953</v>
      </c>
      <c r="V20" s="11">
        <v>687</v>
      </c>
      <c r="W20" s="11">
        <v>6097</v>
      </c>
      <c r="X20" s="11">
        <v>1617</v>
      </c>
      <c r="Y20" s="11">
        <v>3663</v>
      </c>
      <c r="Z20" s="11">
        <v>2278</v>
      </c>
    </row>
    <row r="21" spans="1:26" ht="13.5" x14ac:dyDescent="0.4">
      <c r="A21" s="9" t="s">
        <v>25</v>
      </c>
      <c r="B21" s="10" t="s">
        <v>117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-9127</v>
      </c>
      <c r="N21" s="11">
        <v>-5385</v>
      </c>
      <c r="O21" s="11">
        <v>-5831</v>
      </c>
      <c r="P21" s="11">
        <v>-2285</v>
      </c>
      <c r="Q21" s="11">
        <v>-6234</v>
      </c>
      <c r="R21" s="11">
        <v>19427</v>
      </c>
      <c r="S21" s="11">
        <v>17251</v>
      </c>
      <c r="T21" s="11">
        <v>10662</v>
      </c>
      <c r="U21" s="11">
        <v>6908</v>
      </c>
      <c r="V21" s="11">
        <v>12563</v>
      </c>
      <c r="W21" s="11">
        <v>17087</v>
      </c>
      <c r="X21" s="11">
        <v>17591</v>
      </c>
      <c r="Y21" s="11">
        <v>27166</v>
      </c>
      <c r="Z21" s="11">
        <v>8841</v>
      </c>
    </row>
    <row r="22" spans="1:26" ht="13.5" x14ac:dyDescent="0.4">
      <c r="A22" s="9" t="s">
        <v>26</v>
      </c>
      <c r="B22" s="10" t="s">
        <v>117</v>
      </c>
      <c r="C22" s="11"/>
      <c r="D22" s="11"/>
      <c r="E22" s="11"/>
      <c r="F22" s="11"/>
      <c r="G22" s="11"/>
      <c r="H22" s="11">
        <v>236388</v>
      </c>
      <c r="I22" s="11"/>
      <c r="J22" s="11"/>
      <c r="K22" s="11">
        <v>1097174</v>
      </c>
      <c r="L22" s="11">
        <v>1368467</v>
      </c>
      <c r="M22" s="11">
        <v>1093420</v>
      </c>
      <c r="N22" s="11">
        <v>1021384</v>
      </c>
      <c r="O22" s="11">
        <v>1360926</v>
      </c>
      <c r="P22" s="11">
        <v>1597478</v>
      </c>
      <c r="Q22" s="11">
        <v>1772636</v>
      </c>
      <c r="R22" s="11">
        <v>1939143</v>
      </c>
      <c r="S22" s="11">
        <v>1999880</v>
      </c>
      <c r="T22" s="11">
        <v>2053246</v>
      </c>
      <c r="U22" s="11">
        <v>2164752</v>
      </c>
      <c r="V22" s="11">
        <v>3119910</v>
      </c>
      <c r="W22" s="11">
        <v>3170279</v>
      </c>
      <c r="X22" s="11">
        <v>1931051</v>
      </c>
      <c r="Y22" s="11">
        <v>3157136.3584170002</v>
      </c>
      <c r="Z22" s="11">
        <v>3836859.4511930002</v>
      </c>
    </row>
    <row r="23" spans="1:26" ht="13.5" x14ac:dyDescent="0.4">
      <c r="A23" s="9" t="s">
        <v>27</v>
      </c>
      <c r="B23" s="10" t="s">
        <v>117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>
        <v>850.947</v>
      </c>
      <c r="N23" s="12">
        <v>1087.5709999999999</v>
      </c>
      <c r="O23" s="12">
        <v>857.17899999999997</v>
      </c>
      <c r="P23" s="12">
        <v>1432.7059999999999</v>
      </c>
      <c r="Q23" s="12">
        <v>1723.3150000000001</v>
      </c>
      <c r="R23" s="12">
        <v>1494.057</v>
      </c>
      <c r="S23" s="12">
        <v>711.24800000000005</v>
      </c>
      <c r="T23" s="12">
        <v>1485.748</v>
      </c>
      <c r="U23" s="12">
        <v>1567.0129999999999</v>
      </c>
      <c r="V23" s="12">
        <v>1065.0050000000001</v>
      </c>
      <c r="W23" s="12">
        <v>2533.1860000000001</v>
      </c>
      <c r="X23" s="12">
        <v>4954.9369999999999</v>
      </c>
      <c r="Y23" s="12">
        <v>5467.6120000000001</v>
      </c>
      <c r="Z23" s="12">
        <v>11871.137000000001</v>
      </c>
    </row>
    <row r="24" spans="1:26" ht="13.5" x14ac:dyDescent="0.4">
      <c r="A24" s="9" t="s">
        <v>29</v>
      </c>
      <c r="B24" s="10" t="s">
        <v>117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>
        <v>533.32802508999998</v>
      </c>
      <c r="N24" s="12">
        <v>623.07298900000001</v>
      </c>
      <c r="O24" s="12">
        <v>2351.0718609999999</v>
      </c>
      <c r="P24" s="12">
        <v>1220.6051299999999</v>
      </c>
      <c r="Q24" s="12">
        <v>755.15871800000002</v>
      </c>
      <c r="R24" s="12">
        <v>1354.7436130000001</v>
      </c>
      <c r="S24" s="12">
        <v>-878.42974600000002</v>
      </c>
      <c r="T24" s="12">
        <v>890.38287515000002</v>
      </c>
      <c r="U24" s="12">
        <v>1818.6904004984799</v>
      </c>
      <c r="V24" s="12">
        <v>2109.0295997026401</v>
      </c>
      <c r="W24" s="12">
        <v>1269.75206151</v>
      </c>
      <c r="X24" s="12">
        <v>753.85777745962196</v>
      </c>
      <c r="Y24" s="12">
        <v>1066.4576685900099</v>
      </c>
      <c r="Z24" s="12"/>
    </row>
    <row r="25" spans="1:26" ht="13.5" x14ac:dyDescent="0.4">
      <c r="A25" s="9" t="s">
        <v>30</v>
      </c>
      <c r="B25" s="10" t="s">
        <v>117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>
        <v>101856.52134276</v>
      </c>
      <c r="V25" s="12">
        <v>142050.806144715</v>
      </c>
      <c r="W25" s="12">
        <v>357257.04331701202</v>
      </c>
      <c r="X25" s="12">
        <v>360358.89779875003</v>
      </c>
      <c r="Y25" s="12">
        <v>494308.76076627098</v>
      </c>
      <c r="Z25" s="12">
        <v>670709.06932994595</v>
      </c>
    </row>
    <row r="26" spans="1:26" ht="13.5" x14ac:dyDescent="0.4">
      <c r="A26" s="9" t="s">
        <v>31</v>
      </c>
      <c r="B26" s="10" t="s">
        <v>117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>
        <v>-1154</v>
      </c>
      <c r="N26" s="12">
        <v>-1975</v>
      </c>
      <c r="O26" s="12">
        <v>-3962</v>
      </c>
      <c r="P26" s="12">
        <v>-2930</v>
      </c>
      <c r="Q26" s="12">
        <v>-10626</v>
      </c>
      <c r="R26" s="12">
        <v>15855</v>
      </c>
      <c r="S26" s="12">
        <v>16503</v>
      </c>
      <c r="T26" s="12">
        <v>30245</v>
      </c>
      <c r="U26" s="12">
        <v>36955</v>
      </c>
      <c r="V26" s="12">
        <v>26174</v>
      </c>
      <c r="W26" s="12">
        <v>149</v>
      </c>
      <c r="X26" s="12">
        <v>7460</v>
      </c>
      <c r="Y26" s="12">
        <v>10242</v>
      </c>
      <c r="Z26" s="12">
        <v>301</v>
      </c>
    </row>
    <row r="27" spans="1:26" ht="13.5" x14ac:dyDescent="0.4">
      <c r="A27" s="9" t="s">
        <v>32</v>
      </c>
      <c r="B27" s="10" t="s">
        <v>117</v>
      </c>
      <c r="C27" s="12"/>
      <c r="D27" s="12"/>
      <c r="E27" s="12"/>
      <c r="F27" s="12"/>
      <c r="G27" s="12"/>
      <c r="H27" s="12"/>
      <c r="I27" s="12"/>
      <c r="J27" s="12"/>
      <c r="K27" s="12">
        <v>86196.055679569996</v>
      </c>
      <c r="L27" s="12">
        <v>134609.7076657</v>
      </c>
      <c r="M27" s="12">
        <v>122722.61584206999</v>
      </c>
      <c r="N27" s="12">
        <v>144796.93713127001</v>
      </c>
      <c r="O27" s="12">
        <v>147781.14310898</v>
      </c>
      <c r="P27" s="12">
        <v>163929.72687044999</v>
      </c>
      <c r="Q27" s="12">
        <v>221163.80383239</v>
      </c>
      <c r="R27" s="12">
        <v>296093.58875459002</v>
      </c>
      <c r="S27" s="12">
        <v>345704.56493821001</v>
      </c>
      <c r="T27" s="12">
        <v>523938.16717884998</v>
      </c>
      <c r="U27" s="12">
        <v>583782.43903409003</v>
      </c>
      <c r="V27" s="12">
        <v>540962.66532569996</v>
      </c>
      <c r="W27" s="12">
        <v>583140.69354178</v>
      </c>
      <c r="X27" s="12">
        <v>592905.17796445999</v>
      </c>
      <c r="Y27" s="12">
        <v>424540.05333273998</v>
      </c>
      <c r="Z27" s="12">
        <v>498294.93999548</v>
      </c>
    </row>
    <row r="28" spans="1:26" ht="24.75" x14ac:dyDescent="0.4">
      <c r="A28" s="9" t="s">
        <v>33</v>
      </c>
      <c r="B28" s="10" t="s">
        <v>117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>
        <v>-35970</v>
      </c>
      <c r="V28" s="12">
        <v>19263</v>
      </c>
      <c r="W28" s="12">
        <v>148894</v>
      </c>
      <c r="X28" s="12">
        <v>-36156</v>
      </c>
      <c r="Y28" s="12">
        <v>-66521</v>
      </c>
      <c r="Z28" s="12"/>
    </row>
    <row r="29" spans="1:26" ht="13.5" x14ac:dyDescent="0.4">
      <c r="A29" s="9" t="s">
        <v>34</v>
      </c>
      <c r="B29" s="10" t="s">
        <v>117</v>
      </c>
      <c r="C29" s="12"/>
      <c r="D29" s="12"/>
      <c r="E29" s="12"/>
      <c r="F29" s="12"/>
      <c r="G29" s="12"/>
      <c r="H29" s="12">
        <v>1065.029</v>
      </c>
      <c r="I29" s="12"/>
      <c r="J29" s="12"/>
      <c r="K29" s="12">
        <v>17011.04</v>
      </c>
      <c r="L29" s="12">
        <v>32422.82</v>
      </c>
      <c r="M29" s="12">
        <v>25557.41</v>
      </c>
      <c r="N29" s="12">
        <v>16445.53</v>
      </c>
      <c r="O29" s="12">
        <v>17563.32</v>
      </c>
      <c r="P29" s="12">
        <v>23538.714</v>
      </c>
      <c r="Q29" s="12">
        <v>18480.928</v>
      </c>
      <c r="R29" s="12">
        <v>17990.5425</v>
      </c>
      <c r="S29" s="12">
        <v>13076.165499999999</v>
      </c>
      <c r="T29" s="12">
        <v>6465.1044000000002</v>
      </c>
      <c r="U29" s="12">
        <v>6417.8145999999997</v>
      </c>
      <c r="V29" s="12">
        <v>4526.4961000000003</v>
      </c>
      <c r="W29" s="12">
        <v>32549.5782</v>
      </c>
      <c r="X29" s="12">
        <v>3171.3161</v>
      </c>
      <c r="Y29" s="12">
        <v>8464.1180999999997</v>
      </c>
      <c r="Z29" s="12">
        <v>5123.5888000000004</v>
      </c>
    </row>
    <row r="30" spans="1:26" ht="13.5" x14ac:dyDescent="0.4">
      <c r="A30" s="9" t="s">
        <v>35</v>
      </c>
      <c r="B30" s="10" t="s">
        <v>117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v>7720.018</v>
      </c>
      <c r="S30" s="12">
        <v>4041.989</v>
      </c>
      <c r="T30" s="12">
        <v>-187.988</v>
      </c>
      <c r="U30" s="12">
        <v>1651.9739999999999</v>
      </c>
      <c r="V30" s="12">
        <v>3414.9090000000001</v>
      </c>
      <c r="W30" s="12">
        <v>13254.752</v>
      </c>
      <c r="X30" s="12">
        <v>-1215.068</v>
      </c>
      <c r="Y30" s="12">
        <v>1215.8589999999999</v>
      </c>
      <c r="Z30" s="12">
        <v>1555.58</v>
      </c>
    </row>
    <row r="31" spans="1:26" ht="13.5" x14ac:dyDescent="0.4">
      <c r="A31" s="9" t="s">
        <v>36</v>
      </c>
      <c r="B31" s="10" t="s">
        <v>117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>
        <v>3144.9549999999999</v>
      </c>
      <c r="P31" s="12">
        <v>1947.376</v>
      </c>
      <c r="Q31" s="12">
        <v>2313.5318000000002</v>
      </c>
      <c r="R31" s="12">
        <v>1798.3964000000001</v>
      </c>
      <c r="S31" s="12">
        <v>1775.143</v>
      </c>
      <c r="T31" s="12">
        <v>1694.6715999999999</v>
      </c>
      <c r="U31" s="12">
        <v>2226.143</v>
      </c>
      <c r="V31" s="12">
        <v>2430.65</v>
      </c>
      <c r="W31" s="12">
        <v>1975.6</v>
      </c>
      <c r="X31" s="12">
        <v>991.92622700000004</v>
      </c>
      <c r="Y31" s="12">
        <v>346.97027000000003</v>
      </c>
      <c r="Z31" s="12">
        <v>704.18145100000004</v>
      </c>
    </row>
    <row r="32" spans="1:26" ht="13.5" x14ac:dyDescent="0.4">
      <c r="A32" s="9" t="s">
        <v>37</v>
      </c>
      <c r="B32" s="10" t="s">
        <v>117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v>18832.59</v>
      </c>
      <c r="U32" s="11">
        <v>16218.31</v>
      </c>
      <c r="V32" s="11">
        <v>17671.57</v>
      </c>
      <c r="W32" s="11">
        <v>31784.01</v>
      </c>
      <c r="X32" s="11">
        <v>26413.8</v>
      </c>
      <c r="Y32" s="11">
        <v>15655.7</v>
      </c>
      <c r="Z32" s="11">
        <v>18730.11</v>
      </c>
    </row>
    <row r="33" spans="1:26" ht="13.5" x14ac:dyDescent="0.4">
      <c r="A33" s="9" t="s">
        <v>38</v>
      </c>
      <c r="B33" s="10" t="s">
        <v>117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-8742</v>
      </c>
      <c r="N33" s="12">
        <v>-7545</v>
      </c>
      <c r="O33" s="12">
        <v>-8743</v>
      </c>
      <c r="P33" s="12">
        <v>-6881</v>
      </c>
      <c r="Q33" s="12">
        <v>-34703</v>
      </c>
      <c r="R33" s="12">
        <v>22086</v>
      </c>
      <c r="S33" s="12">
        <v>20337</v>
      </c>
      <c r="T33" s="12">
        <v>16420</v>
      </c>
      <c r="U33" s="12">
        <v>20407</v>
      </c>
      <c r="V33" s="12">
        <v>17991</v>
      </c>
      <c r="W33" s="12">
        <v>-2315</v>
      </c>
      <c r="X33" s="12">
        <v>3826</v>
      </c>
      <c r="Y33" s="12">
        <v>7099</v>
      </c>
      <c r="Z33" s="12">
        <v>-95</v>
      </c>
    </row>
    <row r="34" spans="1:26" ht="13.5" x14ac:dyDescent="0.4">
      <c r="A34" s="9" t="s">
        <v>39</v>
      </c>
      <c r="B34" s="10" t="s">
        <v>117</v>
      </c>
      <c r="C34" s="12"/>
      <c r="D34" s="12"/>
      <c r="E34" s="12"/>
      <c r="F34" s="12"/>
      <c r="G34" s="12"/>
      <c r="H34" s="12"/>
      <c r="I34" s="12"/>
      <c r="J34" s="12"/>
      <c r="K34" s="12"/>
      <c r="L34" s="12">
        <v>56.621000000000002</v>
      </c>
      <c r="M34" s="12">
        <v>38.442999999999998</v>
      </c>
      <c r="N34" s="12">
        <v>43.045999999999999</v>
      </c>
      <c r="O34" s="12">
        <v>21.245068119999999</v>
      </c>
      <c r="P34" s="12">
        <v>74.738606610000005</v>
      </c>
      <c r="Q34" s="12">
        <v>103.22049259000001</v>
      </c>
      <c r="R34" s="12">
        <v>92.450655389999994</v>
      </c>
      <c r="S34" s="12">
        <v>116.916122556071</v>
      </c>
      <c r="T34" s="12">
        <v>125.78196087000001</v>
      </c>
      <c r="U34" s="12">
        <v>74.268379999999993</v>
      </c>
      <c r="V34" s="12">
        <v>107.47714200999999</v>
      </c>
      <c r="W34" s="12">
        <v>152.77261894</v>
      </c>
      <c r="X34" s="12">
        <v>170.67815282000001</v>
      </c>
      <c r="Y34" s="12">
        <v>140.68500974</v>
      </c>
      <c r="Z34" s="12">
        <v>164.94094405999999</v>
      </c>
    </row>
    <row r="35" spans="1:26" ht="24.75" x14ac:dyDescent="0.4">
      <c r="A35" s="9" t="s">
        <v>40</v>
      </c>
      <c r="B35" s="10" t="s">
        <v>117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>
        <v>261.84812921000002</v>
      </c>
      <c r="U35" s="12">
        <v>1133.01802589918</v>
      </c>
      <c r="V35" s="12">
        <v>1822.5661320961899</v>
      </c>
      <c r="W35" s="12">
        <v>2034.2261564673599</v>
      </c>
      <c r="X35" s="12">
        <v>20865.225233306701</v>
      </c>
      <c r="Y35" s="12"/>
      <c r="Z35" s="12"/>
    </row>
    <row r="36" spans="1:26" ht="13.5" x14ac:dyDescent="0.4">
      <c r="A36" s="9" t="s">
        <v>41</v>
      </c>
      <c r="B36" s="10" t="s">
        <v>117</v>
      </c>
      <c r="C36" s="12"/>
      <c r="D36" s="12"/>
      <c r="E36" s="12"/>
      <c r="F36" s="12"/>
      <c r="G36" s="12"/>
      <c r="H36" s="12">
        <v>9.2703073299999996</v>
      </c>
      <c r="I36" s="12">
        <v>1.7305323850000001</v>
      </c>
      <c r="J36" s="12">
        <v>28.445713625</v>
      </c>
      <c r="K36" s="12">
        <v>9.2152569999999994</v>
      </c>
      <c r="L36" s="12">
        <v>35.067468484236997</v>
      </c>
      <c r="M36" s="12">
        <v>-3.6237995239659999</v>
      </c>
      <c r="N36" s="12">
        <v>10.305483899728999</v>
      </c>
      <c r="O36" s="12">
        <v>9.5394318899999995</v>
      </c>
      <c r="P36" s="12">
        <v>16.36228534</v>
      </c>
      <c r="Q36" s="12">
        <v>37.595945620000002</v>
      </c>
      <c r="R36" s="12">
        <v>14.662498340000001</v>
      </c>
      <c r="S36" s="12">
        <v>28.19900770712</v>
      </c>
      <c r="T36" s="12">
        <v>29.786248748679998</v>
      </c>
      <c r="U36" s="12">
        <v>11.076688384200001</v>
      </c>
      <c r="V36" s="12">
        <v>31.304828203504599</v>
      </c>
      <c r="W36" s="12">
        <v>153.50608775000001</v>
      </c>
      <c r="X36" s="12">
        <v>77.131897439967304</v>
      </c>
      <c r="Y36" s="12"/>
      <c r="Z36" s="12"/>
    </row>
    <row r="37" spans="1:26" ht="13.5" x14ac:dyDescent="0.4">
      <c r="A37" s="9" t="s">
        <v>42</v>
      </c>
      <c r="B37" s="10" t="s">
        <v>117</v>
      </c>
      <c r="C37" s="12"/>
      <c r="D37" s="12"/>
      <c r="E37" s="12"/>
      <c r="F37" s="12"/>
      <c r="G37" s="12"/>
      <c r="H37" s="12">
        <v>61</v>
      </c>
      <c r="I37" s="12">
        <v>-52</v>
      </c>
      <c r="J37" s="12">
        <v>64</v>
      </c>
      <c r="K37" s="12">
        <v>253</v>
      </c>
      <c r="L37" s="12">
        <v>842</v>
      </c>
      <c r="M37" s="12">
        <v>485</v>
      </c>
      <c r="N37" s="12">
        <v>250</v>
      </c>
      <c r="O37" s="12">
        <v>311</v>
      </c>
      <c r="P37" s="12">
        <v>152</v>
      </c>
      <c r="Q37" s="12">
        <v>185</v>
      </c>
      <c r="R37" s="12">
        <v>210</v>
      </c>
      <c r="S37" s="12">
        <v>162</v>
      </c>
      <c r="T37" s="12">
        <v>73</v>
      </c>
      <c r="U37" s="12">
        <v>240.97562087</v>
      </c>
      <c r="V37" s="12">
        <v>633.96985804999997</v>
      </c>
      <c r="W37" s="12">
        <v>1096.0762591600001</v>
      </c>
      <c r="X37" s="12">
        <v>361.92750439000002</v>
      </c>
      <c r="Y37" s="12">
        <v>286</v>
      </c>
      <c r="Z37" s="12">
        <v>562</v>
      </c>
    </row>
    <row r="38" spans="1:26" ht="13.5" x14ac:dyDescent="0.4">
      <c r="A38" s="9" t="s">
        <v>43</v>
      </c>
      <c r="B38" s="10" t="s">
        <v>117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-20072</v>
      </c>
      <c r="N38" s="12">
        <v>-4033</v>
      </c>
      <c r="O38" s="12">
        <v>-10201</v>
      </c>
      <c r="P38" s="12">
        <v>-10732</v>
      </c>
      <c r="Q38" s="12">
        <v>-9597</v>
      </c>
      <c r="R38" s="12">
        <v>11738</v>
      </c>
      <c r="S38" s="12">
        <v>20530</v>
      </c>
      <c r="T38" s="12">
        <v>10495</v>
      </c>
      <c r="U38" s="12">
        <v>23717</v>
      </c>
      <c r="V38" s="12">
        <v>10296</v>
      </c>
      <c r="W38" s="12">
        <v>12530</v>
      </c>
      <c r="X38" s="12">
        <v>3701</v>
      </c>
      <c r="Y38" s="12">
        <v>6826</v>
      </c>
      <c r="Z38" s="12">
        <v>6659</v>
      </c>
    </row>
    <row r="39" spans="1:26" ht="13.5" x14ac:dyDescent="0.4">
      <c r="A39" s="9" t="s">
        <v>44</v>
      </c>
      <c r="B39" s="10" t="s">
        <v>117</v>
      </c>
      <c r="C39" s="12"/>
      <c r="D39" s="12"/>
      <c r="E39" s="12"/>
      <c r="F39" s="12"/>
      <c r="G39" s="12"/>
      <c r="H39" s="12">
        <v>72.725999999999999</v>
      </c>
      <c r="I39" s="12">
        <v>93.697999999999993</v>
      </c>
      <c r="J39" s="12">
        <v>25.247</v>
      </c>
      <c r="K39" s="12">
        <v>41.104999999999997</v>
      </c>
      <c r="L39" s="12">
        <v>199.399</v>
      </c>
      <c r="M39" s="12">
        <v>101.744</v>
      </c>
      <c r="N39" s="12">
        <v>139.63200000000001</v>
      </c>
      <c r="O39" s="12">
        <v>145.81700000000001</v>
      </c>
      <c r="P39" s="12">
        <v>84.287000000000006</v>
      </c>
      <c r="Q39" s="12">
        <v>59.652999999999999</v>
      </c>
      <c r="R39" s="12">
        <v>100.691</v>
      </c>
      <c r="S39" s="12">
        <v>45.256613999999999</v>
      </c>
      <c r="T39" s="12">
        <v>8.9480000000000004</v>
      </c>
      <c r="U39" s="12">
        <v>49.762</v>
      </c>
      <c r="V39" s="12">
        <v>108.1679</v>
      </c>
      <c r="W39" s="12">
        <v>108.43512</v>
      </c>
      <c r="X39" s="12">
        <v>159.81108</v>
      </c>
      <c r="Y39" s="12">
        <v>164.65728999999999</v>
      </c>
      <c r="Z39" s="12"/>
    </row>
    <row r="40" spans="1:26" ht="13.5" x14ac:dyDescent="0.4">
      <c r="A40" s="9" t="s">
        <v>45</v>
      </c>
      <c r="B40" s="10" t="s">
        <v>117</v>
      </c>
      <c r="C40" s="12"/>
      <c r="D40" s="12">
        <v>33.372539000000003</v>
      </c>
      <c r="E40" s="12">
        <v>11.890992000000001</v>
      </c>
      <c r="F40" s="12">
        <v>18.719836000000001</v>
      </c>
      <c r="G40" s="12">
        <v>32.058549970000001</v>
      </c>
      <c r="H40" s="12">
        <v>34.365211979999998</v>
      </c>
      <c r="I40" s="12">
        <v>37.004356770000001</v>
      </c>
      <c r="J40" s="12">
        <v>113.94761827000001</v>
      </c>
      <c r="K40" s="12">
        <v>540.25677070999996</v>
      </c>
      <c r="L40" s="12">
        <v>314.39793930531198</v>
      </c>
      <c r="M40" s="12">
        <v>100.06131897883699</v>
      </c>
      <c r="N40" s="12">
        <v>29.420343845600001</v>
      </c>
      <c r="O40" s="12">
        <v>259.36483686000003</v>
      </c>
      <c r="P40" s="12">
        <v>131.86688792000001</v>
      </c>
      <c r="Q40" s="12">
        <v>212.21626209225499</v>
      </c>
      <c r="R40" s="12">
        <v>385.56614869763899</v>
      </c>
      <c r="S40" s="12">
        <v>278.35126492000001</v>
      </c>
      <c r="T40" s="12">
        <v>201.29942951999999</v>
      </c>
      <c r="U40" s="12">
        <v>376.78504400000003</v>
      </c>
      <c r="V40" s="12">
        <v>312.44130008366898</v>
      </c>
      <c r="W40" s="12">
        <v>1160.4823080066201</v>
      </c>
      <c r="X40" s="12">
        <v>-224.74028268433401</v>
      </c>
      <c r="Y40" s="12">
        <v>234.01648399999999</v>
      </c>
      <c r="Z40" s="12">
        <v>339.10298299999999</v>
      </c>
    </row>
    <row r="41" spans="1:26" ht="13.5" x14ac:dyDescent="0.4">
      <c r="A41" s="9" t="s">
        <v>46</v>
      </c>
      <c r="B41" s="10" t="s">
        <v>117</v>
      </c>
      <c r="C41" s="12"/>
      <c r="D41" s="12"/>
      <c r="E41" s="12"/>
      <c r="F41" s="12"/>
      <c r="G41" s="12"/>
      <c r="H41" s="12"/>
      <c r="I41" s="12"/>
      <c r="J41" s="12"/>
      <c r="K41" s="12">
        <v>127.663212593762</v>
      </c>
      <c r="L41" s="12">
        <v>256.39831472007</v>
      </c>
      <c r="M41" s="12">
        <v>242.30287492237301</v>
      </c>
      <c r="N41" s="12">
        <v>199.44008261613899</v>
      </c>
      <c r="O41" s="12">
        <v>304.53513974222199</v>
      </c>
      <c r="P41" s="12">
        <v>407.80724302134502</v>
      </c>
      <c r="Q41" s="12">
        <v>512.09748327149998</v>
      </c>
      <c r="R41" s="12">
        <v>1116.21905909</v>
      </c>
      <c r="S41" s="12">
        <v>1205.6779507000001</v>
      </c>
      <c r="T41" s="12">
        <v>864.02107397999998</v>
      </c>
      <c r="U41" s="12">
        <v>874.51834029999998</v>
      </c>
      <c r="V41" s="12">
        <v>1048.4674155299999</v>
      </c>
      <c r="W41" s="12">
        <v>1199.81466559</v>
      </c>
      <c r="X41" s="12">
        <v>1108.7264888504101</v>
      </c>
      <c r="Y41" s="12">
        <v>4712.2293947600001</v>
      </c>
      <c r="Z41" s="12">
        <v>3250.1179317699998</v>
      </c>
    </row>
    <row r="42" spans="1:26" ht="13.5" x14ac:dyDescent="0.4">
      <c r="A42" s="9" t="s">
        <v>47</v>
      </c>
      <c r="B42" s="10" t="s">
        <v>117</v>
      </c>
      <c r="C42" s="11"/>
      <c r="D42" s="11"/>
      <c r="E42" s="11"/>
      <c r="F42" s="11"/>
      <c r="G42" s="11"/>
      <c r="H42" s="11"/>
      <c r="I42" s="11"/>
      <c r="J42" s="11"/>
      <c r="K42" s="11"/>
      <c r="L42" s="11">
        <v>1259.2565340599999</v>
      </c>
      <c r="M42" s="11">
        <v>1005.53585641</v>
      </c>
      <c r="N42" s="11">
        <v>1045.2227411399999</v>
      </c>
      <c r="O42" s="11">
        <v>1309.38786368</v>
      </c>
      <c r="P42" s="11">
        <v>1479.3532504299999</v>
      </c>
      <c r="Q42" s="11">
        <v>1711.4636613299999</v>
      </c>
      <c r="R42" s="11">
        <v>2154.5776783800002</v>
      </c>
      <c r="S42" s="11">
        <v>2601.1550265999999</v>
      </c>
      <c r="T42" s="11">
        <v>2889.6325987099999</v>
      </c>
      <c r="U42" s="11">
        <v>3059.67610212</v>
      </c>
      <c r="V42" s="11">
        <v>3581.31400295</v>
      </c>
      <c r="W42" s="11">
        <v>4693.9939252900003</v>
      </c>
      <c r="X42" s="11">
        <v>4050.29524244</v>
      </c>
      <c r="Y42" s="11">
        <v>3988.2757634999998</v>
      </c>
      <c r="Z42" s="11">
        <v>5397.4764258200003</v>
      </c>
    </row>
    <row r="43" spans="1:26" ht="13.5" x14ac:dyDescent="0.4">
      <c r="A43" s="9" t="s">
        <v>48</v>
      </c>
      <c r="B43" s="10" t="s">
        <v>117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>
        <v>249916.78706669001</v>
      </c>
      <c r="V43" s="11">
        <v>347265.25240274001</v>
      </c>
      <c r="W43" s="11">
        <v>272705.11434640002</v>
      </c>
      <c r="X43" s="11">
        <v>357459.18413428002</v>
      </c>
      <c r="Y43" s="11"/>
      <c r="Z43" s="11"/>
    </row>
    <row r="44" spans="1:26" ht="13.5" x14ac:dyDescent="0.4">
      <c r="A44" s="9" t="s">
        <v>49</v>
      </c>
      <c r="B44" s="10" t="s">
        <v>117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2478.2180116300001</v>
      </c>
      <c r="N44" s="11">
        <v>2885.08117042</v>
      </c>
      <c r="O44" s="11">
        <v>3122.7200770600002</v>
      </c>
      <c r="P44" s="11">
        <v>3706.3002650200001</v>
      </c>
      <c r="Q44" s="11">
        <v>3931.82019416</v>
      </c>
      <c r="R44" s="11">
        <v>4203.0051533400001</v>
      </c>
      <c r="S44" s="11">
        <v>5226.9411757300004</v>
      </c>
      <c r="T44" s="11">
        <v>5142.4945343199997</v>
      </c>
      <c r="U44" s="11">
        <v>5228.8858689199997</v>
      </c>
      <c r="V44" s="11">
        <v>5403.5542554000003</v>
      </c>
      <c r="W44" s="11">
        <v>7234.3823412399997</v>
      </c>
      <c r="X44" s="11">
        <v>6913.16822366</v>
      </c>
      <c r="Y44" s="11">
        <v>6274.6646358099997</v>
      </c>
      <c r="Z44" s="11">
        <v>7692.5784717400002</v>
      </c>
    </row>
    <row r="45" spans="1:26" ht="13.5" x14ac:dyDescent="0.4">
      <c r="A45" s="9" t="s">
        <v>50</v>
      </c>
      <c r="B45" s="10" t="s">
        <v>117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>
        <v>109618.654672</v>
      </c>
      <c r="Y45" s="11">
        <v>381009.261298</v>
      </c>
      <c r="Z45" s="11">
        <v>164645.40481599999</v>
      </c>
    </row>
    <row r="46" spans="1:26" ht="13.5" x14ac:dyDescent="0.4">
      <c r="A46" s="9" t="s">
        <v>51</v>
      </c>
      <c r="B46" s="10" t="s">
        <v>117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6828.6180000000004</v>
      </c>
      <c r="R46" s="11">
        <v>-5423.0155999999997</v>
      </c>
      <c r="S46" s="11">
        <v>-797.52599999999995</v>
      </c>
      <c r="T46" s="11">
        <v>-453.632384</v>
      </c>
      <c r="U46" s="11">
        <v>1808.7363399999999</v>
      </c>
      <c r="V46" s="11">
        <v>11439.685766000001</v>
      </c>
      <c r="W46" s="11">
        <v>26217.055531000002</v>
      </c>
      <c r="X46" s="11">
        <v>-12538.603655680001</v>
      </c>
      <c r="Y46" s="11">
        <v>-4159.8862657999998</v>
      </c>
      <c r="Z46" s="11">
        <v>5635.6421579999997</v>
      </c>
    </row>
    <row r="47" spans="1:26" ht="13.5" x14ac:dyDescent="0.4">
      <c r="A47" s="9" t="s">
        <v>52</v>
      </c>
      <c r="B47" s="10" t="s">
        <v>117</v>
      </c>
      <c r="C47" s="11"/>
      <c r="D47" s="11"/>
      <c r="E47" s="11"/>
      <c r="F47" s="11"/>
      <c r="G47" s="11"/>
      <c r="H47" s="11">
        <v>72502</v>
      </c>
      <c r="I47" s="11"/>
      <c r="J47" s="11"/>
      <c r="K47" s="11">
        <v>138109.69099999999</v>
      </c>
      <c r="L47" s="11"/>
      <c r="M47" s="11"/>
      <c r="N47" s="11">
        <v>266763.75900000002</v>
      </c>
      <c r="O47" s="11">
        <v>361781.20799999998</v>
      </c>
      <c r="P47" s="11">
        <v>417496.69400000002</v>
      </c>
      <c r="Q47" s="11">
        <v>602316.44700000004</v>
      </c>
      <c r="R47" s="11">
        <v>923853.38199999998</v>
      </c>
      <c r="S47" s="11">
        <v>1302053.594</v>
      </c>
      <c r="T47" s="11">
        <v>1660439.628</v>
      </c>
      <c r="U47" s="11">
        <v>1843315.419</v>
      </c>
      <c r="V47" s="11">
        <v>1587429.575</v>
      </c>
      <c r="W47" s="11">
        <v>892660.38500000001</v>
      </c>
      <c r="X47" s="11">
        <v>959932.74300000002</v>
      </c>
      <c r="Y47" s="11">
        <v>766866.80799999996</v>
      </c>
      <c r="Z47" s="11">
        <v>1028879.637</v>
      </c>
    </row>
    <row r="48" spans="1:26" ht="13.5" x14ac:dyDescent="0.4">
      <c r="A48" s="9" t="s">
        <v>53</v>
      </c>
      <c r="B48" s="10" t="s">
        <v>117</v>
      </c>
      <c r="C48" s="11"/>
      <c r="D48" s="11"/>
      <c r="E48" s="11"/>
      <c r="F48" s="11"/>
      <c r="G48" s="11"/>
      <c r="H48" s="11">
        <v>17421963</v>
      </c>
      <c r="I48" s="11">
        <v>23695401</v>
      </c>
      <c r="J48" s="11">
        <v>21736899</v>
      </c>
      <c r="K48" s="11">
        <v>29213409</v>
      </c>
      <c r="L48" s="11">
        <v>39028962</v>
      </c>
      <c r="M48" s="11">
        <v>44631881</v>
      </c>
      <c r="N48" s="11">
        <v>55368772</v>
      </c>
      <c r="O48" s="11">
        <v>43080738.212747</v>
      </c>
      <c r="P48" s="11">
        <v>40383487.871872999</v>
      </c>
      <c r="Q48" s="11">
        <v>53646358.633739002</v>
      </c>
      <c r="R48" s="11">
        <v>83832166.276912004</v>
      </c>
      <c r="S48" s="11">
        <v>129772666.35880201</v>
      </c>
      <c r="T48" s="11">
        <v>91004466.754994005</v>
      </c>
      <c r="U48" s="11">
        <v>85705254.755786002</v>
      </c>
      <c r="V48" s="11">
        <v>113976299.24099401</v>
      </c>
      <c r="W48" s="11">
        <v>187875515.08306101</v>
      </c>
      <c r="X48" s="11">
        <v>218678795.03011301</v>
      </c>
      <c r="Y48" s="11">
        <v>141799067.686919</v>
      </c>
      <c r="Z48" s="11">
        <v>144046885.490904</v>
      </c>
    </row>
    <row r="49" spans="1:26" ht="13.5" x14ac:dyDescent="0.4">
      <c r="A49" s="9" t="s">
        <v>54</v>
      </c>
      <c r="B49" s="10" t="s">
        <v>117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209313</v>
      </c>
      <c r="S49" s="11">
        <v>232039</v>
      </c>
      <c r="T49" s="11">
        <v>186107</v>
      </c>
      <c r="U49" s="11">
        <v>253200</v>
      </c>
      <c r="V49" s="11">
        <v>101414</v>
      </c>
      <c r="W49" s="11">
        <v>192024</v>
      </c>
      <c r="X49" s="11">
        <v>172595.109</v>
      </c>
      <c r="Y49" s="11">
        <v>198422</v>
      </c>
      <c r="Z49" s="11">
        <v>78471</v>
      </c>
    </row>
    <row r="50" spans="1:26" ht="13.5" x14ac:dyDescent="0.4">
      <c r="A50" s="9" t="s">
        <v>56</v>
      </c>
      <c r="B50" s="10" t="s">
        <v>117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>
        <v>82.233077218000005</v>
      </c>
      <c r="S50" s="12">
        <v>75.511353935700001</v>
      </c>
      <c r="T50" s="12">
        <v>118.633884083</v>
      </c>
      <c r="U50" s="12">
        <v>145.49508799649999</v>
      </c>
      <c r="V50" s="12">
        <v>153.8072093362</v>
      </c>
      <c r="W50" s="12">
        <v>391.59636593139999</v>
      </c>
      <c r="X50" s="12">
        <v>193.32506355250001</v>
      </c>
      <c r="Y50" s="12">
        <v>206.28833729999999</v>
      </c>
      <c r="Z50" s="12">
        <v>311.09899296176002</v>
      </c>
    </row>
    <row r="51" spans="1:26" ht="13.5" x14ac:dyDescent="0.4">
      <c r="A51" s="9" t="s">
        <v>57</v>
      </c>
      <c r="B51" s="10" t="s">
        <v>117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>
        <v>371464.29496815999</v>
      </c>
      <c r="Z51" s="12">
        <v>441163.27838192001</v>
      </c>
    </row>
    <row r="52" spans="1:26" ht="13.5" x14ac:dyDescent="0.4">
      <c r="A52" s="9" t="s">
        <v>58</v>
      </c>
      <c r="B52" s="10" t="s">
        <v>117</v>
      </c>
      <c r="C52" s="12"/>
      <c r="D52" s="12"/>
      <c r="E52" s="12"/>
      <c r="F52" s="12"/>
      <c r="G52" s="12"/>
      <c r="H52" s="12"/>
      <c r="I52" s="12">
        <v>7352</v>
      </c>
      <c r="J52" s="12">
        <v>4352.4080000000004</v>
      </c>
      <c r="K52" s="12">
        <v>7536.2120000000004</v>
      </c>
      <c r="L52" s="12">
        <v>7635.1880000000001</v>
      </c>
      <c r="M52" s="12">
        <v>9839.616</v>
      </c>
      <c r="N52" s="12">
        <v>6202.8450000000003</v>
      </c>
      <c r="O52" s="12">
        <v>8849.3629999999994</v>
      </c>
      <c r="P52" s="12">
        <v>9867.9189999999999</v>
      </c>
      <c r="Q52" s="12">
        <v>12738.46</v>
      </c>
      <c r="R52" s="12">
        <v>21201.999</v>
      </c>
      <c r="S52" s="12">
        <v>36108.837811999998</v>
      </c>
      <c r="T52" s="12">
        <v>39112.605840960001</v>
      </c>
      <c r="U52" s="12">
        <v>23585.165316015999</v>
      </c>
      <c r="V52" s="12">
        <v>30543.748729999999</v>
      </c>
      <c r="W52" s="12">
        <v>98878.984469999996</v>
      </c>
      <c r="X52" s="12">
        <v>54538.113115868597</v>
      </c>
      <c r="Y52" s="12">
        <v>58783.771180000003</v>
      </c>
      <c r="Z52" s="12">
        <v>93098.115019999997</v>
      </c>
    </row>
    <row r="53" spans="1:26" ht="13.5" x14ac:dyDescent="0.4">
      <c r="A53" s="9" t="s">
        <v>59</v>
      </c>
      <c r="B53" s="10" t="s">
        <v>117</v>
      </c>
      <c r="C53" s="12"/>
      <c r="D53" s="12"/>
      <c r="E53" s="12"/>
      <c r="F53" s="12"/>
      <c r="G53" s="12"/>
      <c r="H53" s="12"/>
      <c r="I53" s="12"/>
      <c r="J53" s="12"/>
      <c r="K53" s="12"/>
      <c r="L53" s="12">
        <v>12026746.3842759</v>
      </c>
      <c r="M53" s="12">
        <v>13409000</v>
      </c>
      <c r="N53" s="12">
        <v>9027000</v>
      </c>
      <c r="O53" s="12">
        <v>9658000</v>
      </c>
      <c r="P53" s="12">
        <v>10270819.882318901</v>
      </c>
      <c r="Q53" s="12">
        <v>9117000</v>
      </c>
      <c r="R53" s="12">
        <v>10689000</v>
      </c>
      <c r="S53" s="12">
        <v>11186000</v>
      </c>
      <c r="T53" s="12">
        <v>7945000</v>
      </c>
      <c r="U53" s="12">
        <v>4570000</v>
      </c>
      <c r="V53" s="12">
        <v>4362000</v>
      </c>
      <c r="W53" s="12">
        <v>6830000</v>
      </c>
      <c r="X53" s="12">
        <v>4691000</v>
      </c>
      <c r="Y53" s="12">
        <v>7018000</v>
      </c>
      <c r="Z53" s="12"/>
    </row>
    <row r="54" spans="1:26" ht="13.5" x14ac:dyDescent="0.4">
      <c r="A54" s="9" t="s">
        <v>60</v>
      </c>
      <c r="B54" s="10" t="s">
        <v>117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680.92843080849298</v>
      </c>
      <c r="N54" s="11">
        <v>-100.528171227965</v>
      </c>
      <c r="O54" s="11">
        <v>14.762522532270101</v>
      </c>
      <c r="P54" s="11">
        <v>402.73435300118598</v>
      </c>
      <c r="Q54" s="11">
        <v>550.37453323825196</v>
      </c>
      <c r="R54" s="11">
        <v>1430.5474456161801</v>
      </c>
      <c r="S54" s="11">
        <v>1400.02554990625</v>
      </c>
      <c r="T54" s="11">
        <v>611.90024094256</v>
      </c>
      <c r="U54" s="11">
        <v>1380.9384866579201</v>
      </c>
      <c r="V54" s="11">
        <v>1808.6305788608199</v>
      </c>
      <c r="W54" s="11">
        <v>3444.91860462354</v>
      </c>
      <c r="X54" s="11">
        <v>2553.2147366858098</v>
      </c>
      <c r="Y54" s="11">
        <v>5051.4562903756496</v>
      </c>
      <c r="Z54" s="11">
        <v>-1090.2964627961001</v>
      </c>
    </row>
    <row r="55" spans="1:26" ht="13.5" x14ac:dyDescent="0.4">
      <c r="A55" s="9" t="s">
        <v>61</v>
      </c>
      <c r="B55" s="10" t="s">
        <v>117</v>
      </c>
      <c r="C55" s="11"/>
      <c r="D55" s="11"/>
      <c r="E55" s="11"/>
      <c r="F55" s="11"/>
      <c r="G55" s="11"/>
      <c r="H55" s="11"/>
      <c r="I55" s="11"/>
      <c r="J55" s="11"/>
      <c r="K55" s="11"/>
      <c r="L55" s="11">
        <v>25.439</v>
      </c>
      <c r="M55" s="11">
        <v>8.9429999999999996</v>
      </c>
      <c r="N55" s="11">
        <v>23.6482654</v>
      </c>
      <c r="O55" s="11">
        <v>50.063791600000002</v>
      </c>
      <c r="P55" s="11">
        <v>65.317103070000002</v>
      </c>
      <c r="Q55" s="11">
        <v>78.537002330000007</v>
      </c>
      <c r="R55" s="11">
        <v>86.652401080000004</v>
      </c>
      <c r="S55" s="11">
        <v>108.54816887</v>
      </c>
      <c r="T55" s="11">
        <v>159.48868675</v>
      </c>
      <c r="U55" s="11">
        <v>84.823078022350401</v>
      </c>
      <c r="V55" s="11">
        <v>121.13771362</v>
      </c>
      <c r="W55" s="11">
        <v>213.57842772000001</v>
      </c>
      <c r="X55" s="11">
        <v>162.32196683000001</v>
      </c>
      <c r="Y55" s="11">
        <v>145.01590150000001</v>
      </c>
      <c r="Z55" s="11">
        <v>146.67325339000001</v>
      </c>
    </row>
    <row r="56" spans="1:26" ht="13.5" x14ac:dyDescent="0.4">
      <c r="A56" s="9" t="s">
        <v>62</v>
      </c>
      <c r="B56" s="10" t="s">
        <v>117</v>
      </c>
      <c r="C56" s="11"/>
      <c r="D56" s="11"/>
      <c r="E56" s="11"/>
      <c r="F56" s="11"/>
      <c r="G56" s="11"/>
      <c r="H56" s="11"/>
      <c r="I56" s="11"/>
      <c r="J56" s="11"/>
      <c r="K56" s="11">
        <v>172.898517145505</v>
      </c>
      <c r="L56" s="11">
        <v>1303.8218257645999</v>
      </c>
      <c r="M56" s="11">
        <v>235.86422999999999</v>
      </c>
      <c r="N56" s="11">
        <v>-137.90951999999999</v>
      </c>
      <c r="O56" s="11">
        <v>7.85276</v>
      </c>
      <c r="P56" s="11">
        <v>13.691000000000001</v>
      </c>
      <c r="Q56" s="11">
        <v>33.243000000000002</v>
      </c>
      <c r="R56" s="11">
        <v>28.19</v>
      </c>
      <c r="S56" s="11">
        <v>15.837</v>
      </c>
      <c r="T56" s="11">
        <v>-10.343</v>
      </c>
      <c r="U56" s="11">
        <v>5.298</v>
      </c>
      <c r="V56" s="11">
        <v>23.992000000000001</v>
      </c>
      <c r="W56" s="11">
        <v>56.953000000000003</v>
      </c>
      <c r="X56" s="11">
        <v>-2.99</v>
      </c>
      <c r="Y56" s="11">
        <v>76.212999999999994</v>
      </c>
      <c r="Z56" s="11">
        <v>86.626000000000005</v>
      </c>
    </row>
    <row r="57" spans="1:26" ht="13.5" x14ac:dyDescent="0.4">
      <c r="A57" s="9" t="s">
        <v>63</v>
      </c>
      <c r="B57" s="10" t="s">
        <v>117</v>
      </c>
      <c r="C57" s="11"/>
      <c r="D57" s="11"/>
      <c r="E57" s="11"/>
      <c r="F57" s="11"/>
      <c r="G57" s="11"/>
      <c r="H57" s="11">
        <v>8134.4944092200003</v>
      </c>
      <c r="I57" s="11">
        <v>12658.007516989999</v>
      </c>
      <c r="J57" s="11">
        <v>16956.087483290001</v>
      </c>
      <c r="K57" s="11">
        <v>24632.363002459999</v>
      </c>
      <c r="L57" s="11">
        <v>47155.118630229998</v>
      </c>
      <c r="M57" s="11">
        <v>55936.469520576597</v>
      </c>
      <c r="N57" s="11">
        <v>44649.796877729998</v>
      </c>
      <c r="O57" s="11">
        <v>25964.263168720001</v>
      </c>
      <c r="P57" s="11">
        <v>19807.995581601499</v>
      </c>
      <c r="Q57" s="11">
        <v>29477.61721919</v>
      </c>
      <c r="R57" s="11">
        <v>20136.394243228999</v>
      </c>
      <c r="S57" s="11">
        <v>22682.487160331999</v>
      </c>
      <c r="T57" s="11">
        <v>25048.948160280001</v>
      </c>
      <c r="U57" s="11">
        <v>29758.703018259999</v>
      </c>
      <c r="V57" s="11">
        <v>73754.532878946993</v>
      </c>
      <c r="W57" s="11">
        <v>98649.986199999999</v>
      </c>
      <c r="X57" s="11">
        <v>98608.749599999996</v>
      </c>
      <c r="Y57" s="11">
        <v>134140.31589999999</v>
      </c>
      <c r="Z57" s="11">
        <v>170525.9615</v>
      </c>
    </row>
    <row r="58" spans="1:26" ht="13.5" x14ac:dyDescent="0.4">
      <c r="A58" s="9" t="s">
        <v>64</v>
      </c>
      <c r="B58" s="10" t="s">
        <v>117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v>8047.0042268400002</v>
      </c>
      <c r="S58" s="11">
        <v>10508.203048298399</v>
      </c>
      <c r="T58" s="11">
        <v>20912.418520300002</v>
      </c>
      <c r="U58" s="11">
        <v>12780.900658320001</v>
      </c>
      <c r="V58" s="11">
        <v>12620.655156233601</v>
      </c>
      <c r="W58" s="11">
        <v>11877.2101482282</v>
      </c>
      <c r="X58" s="11">
        <v>17962.523536860001</v>
      </c>
      <c r="Y58" s="11">
        <v>23316.192667210002</v>
      </c>
      <c r="Z58" s="11">
        <v>40833.3082357491</v>
      </c>
    </row>
    <row r="59" spans="1:26" ht="13.5" x14ac:dyDescent="0.4">
      <c r="A59" s="9" t="s">
        <v>65</v>
      </c>
      <c r="B59" s="10" t="s">
        <v>117</v>
      </c>
      <c r="C59" s="11"/>
      <c r="D59" s="11"/>
      <c r="E59" s="11"/>
      <c r="F59" s="11"/>
      <c r="G59" s="11"/>
      <c r="H59" s="11">
        <v>10810.778</v>
      </c>
      <c r="I59" s="11">
        <v>10398.207</v>
      </c>
      <c r="J59" s="11">
        <v>11995.556</v>
      </c>
      <c r="K59" s="11">
        <v>10748.121999999999</v>
      </c>
      <c r="L59" s="11">
        <v>11104.257</v>
      </c>
      <c r="M59" s="11">
        <v>9035.0959999999995</v>
      </c>
      <c r="N59" s="11">
        <v>8876.1790000000001</v>
      </c>
      <c r="O59" s="11">
        <v>7620.3829999999998</v>
      </c>
      <c r="P59" s="11">
        <v>8644.8433280000008</v>
      </c>
      <c r="Q59" s="11">
        <v>7871.0300429999998</v>
      </c>
      <c r="R59" s="11">
        <v>8208.1596989999998</v>
      </c>
      <c r="S59" s="11">
        <v>8077.9281279999996</v>
      </c>
      <c r="T59" s="11">
        <v>7614.8045249999996</v>
      </c>
      <c r="U59" s="11">
        <v>10368.547569</v>
      </c>
      <c r="V59" s="11">
        <v>9977.7480770000002</v>
      </c>
      <c r="W59" s="11">
        <v>20528.957270999999</v>
      </c>
      <c r="X59" s="11">
        <v>16896.300915</v>
      </c>
      <c r="Y59" s="11">
        <v>13540.258427999999</v>
      </c>
      <c r="Z59" s="11">
        <v>12427.989017</v>
      </c>
    </row>
    <row r="60" spans="1:26" ht="13.5" x14ac:dyDescent="0.4">
      <c r="A60" s="9" t="s">
        <v>66</v>
      </c>
      <c r="B60" s="10" t="s">
        <v>117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584.67700000000002</v>
      </c>
      <c r="P60" s="11">
        <v>-61.543999999999997</v>
      </c>
      <c r="Q60" s="11">
        <v>102.47</v>
      </c>
      <c r="R60" s="11">
        <v>239.02099999999999</v>
      </c>
      <c r="S60" s="11">
        <v>-347.61900000000003</v>
      </c>
      <c r="T60" s="11">
        <v>302.47000000000003</v>
      </c>
      <c r="U60" s="11">
        <v>14.669</v>
      </c>
      <c r="V60" s="11">
        <v>476.81400000000002</v>
      </c>
      <c r="W60" s="11">
        <v>1257.777</v>
      </c>
      <c r="X60" s="11">
        <v>-156.99799999999999</v>
      </c>
      <c r="Y60" s="11">
        <v>-202.83</v>
      </c>
      <c r="Z60" s="11">
        <v>88.21</v>
      </c>
    </row>
    <row r="61" spans="1:26" ht="13.5" x14ac:dyDescent="0.4">
      <c r="A61" s="9" t="s">
        <v>67</v>
      </c>
      <c r="B61" s="10" t="s">
        <v>117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5810.9694637331004</v>
      </c>
      <c r="Y61" s="11">
        <v>5109.69339270005</v>
      </c>
      <c r="Z61" s="11">
        <v>3334.0686018700098</v>
      </c>
    </row>
    <row r="62" spans="1:26" ht="13.5" x14ac:dyDescent="0.4">
      <c r="A62" s="9" t="s">
        <v>68</v>
      </c>
      <c r="B62" s="10" t="s">
        <v>117</v>
      </c>
      <c r="C62" s="11"/>
      <c r="D62" s="11"/>
      <c r="E62" s="11"/>
      <c r="F62" s="11"/>
      <c r="G62" s="11"/>
      <c r="H62" s="11">
        <v>15742.95</v>
      </c>
      <c r="I62" s="11">
        <v>26569.01</v>
      </c>
      <c r="J62" s="11">
        <v>56552.07</v>
      </c>
      <c r="K62" s="11">
        <v>95426.77</v>
      </c>
      <c r="L62" s="11">
        <v>102723.93</v>
      </c>
      <c r="M62" s="11">
        <v>71569.5</v>
      </c>
      <c r="N62" s="11">
        <v>70317.789999999994</v>
      </c>
      <c r="O62" s="11">
        <v>81267.38</v>
      </c>
      <c r="P62" s="11">
        <v>102319.81</v>
      </c>
      <c r="Q62" s="11">
        <v>111965.77</v>
      </c>
      <c r="R62" s="11">
        <v>118188.41</v>
      </c>
      <c r="S62" s="11">
        <v>120366.01</v>
      </c>
      <c r="T62" s="11">
        <v>142806.79999999999</v>
      </c>
      <c r="U62" s="11">
        <v>135217.54999999999</v>
      </c>
      <c r="V62" s="11">
        <v>137918.76</v>
      </c>
      <c r="W62" s="11">
        <v>190147.20000000001</v>
      </c>
      <c r="X62" s="11">
        <v>94503.19</v>
      </c>
      <c r="Y62" s="11">
        <v>118181.9</v>
      </c>
      <c r="Z62" s="11">
        <v>163622.79</v>
      </c>
    </row>
    <row r="63" spans="1:26" ht="13.5" x14ac:dyDescent="0.4">
      <c r="A63" s="9" t="s">
        <v>69</v>
      </c>
      <c r="B63" s="10" t="s">
        <v>117</v>
      </c>
      <c r="C63" s="11"/>
      <c r="D63" s="11"/>
      <c r="E63" s="11"/>
      <c r="F63" s="11"/>
      <c r="G63" s="11"/>
      <c r="H63" s="11"/>
      <c r="I63" s="11"/>
      <c r="J63" s="11"/>
      <c r="K63" s="11"/>
      <c r="L63" s="11">
        <v>1120.5756490000001</v>
      </c>
      <c r="M63" s="11">
        <v>992.46134300000006</v>
      </c>
      <c r="N63" s="11">
        <v>961.42234099999996</v>
      </c>
      <c r="O63" s="11">
        <v>723.85665118999998</v>
      </c>
      <c r="P63" s="11">
        <v>314.90916199999998</v>
      </c>
      <c r="Q63" s="11">
        <v>871.47523837000006</v>
      </c>
      <c r="R63" s="11">
        <v>3072.43798603</v>
      </c>
      <c r="S63" s="11">
        <v>1211.7379280499999</v>
      </c>
      <c r="T63" s="11">
        <v>448.66822117999999</v>
      </c>
      <c r="U63" s="11">
        <v>-22.119897000000002</v>
      </c>
      <c r="V63" s="11">
        <v>-356.77011399999998</v>
      </c>
      <c r="W63" s="11">
        <v>468.38092499999999</v>
      </c>
      <c r="X63" s="11">
        <v>51.532367000000001</v>
      </c>
      <c r="Y63" s="11">
        <v>1452.745259</v>
      </c>
      <c r="Z63" s="11">
        <v>168.28864390999999</v>
      </c>
    </row>
    <row r="64" spans="1:26" ht="13.5" x14ac:dyDescent="0.4">
      <c r="A64" s="9" t="s">
        <v>70</v>
      </c>
      <c r="B64" s="10" t="s">
        <v>117</v>
      </c>
      <c r="C64" s="11"/>
      <c r="D64" s="11"/>
      <c r="E64" s="11"/>
      <c r="F64" s="11"/>
      <c r="G64" s="11"/>
      <c r="H64" s="11"/>
      <c r="I64" s="11">
        <v>8.9109999999999996</v>
      </c>
      <c r="J64" s="11">
        <v>36.731999999999999</v>
      </c>
      <c r="K64" s="11">
        <v>71.072000000000003</v>
      </c>
      <c r="L64" s="11">
        <v>71.760999999999996</v>
      </c>
      <c r="M64" s="11">
        <v>89.537999999999997</v>
      </c>
      <c r="N64" s="11">
        <v>75.436999999999998</v>
      </c>
      <c r="O64" s="11">
        <v>102.577</v>
      </c>
      <c r="P64" s="11">
        <v>38.906999999999996</v>
      </c>
      <c r="Q64" s="11">
        <v>16.579000000000001</v>
      </c>
      <c r="R64" s="11">
        <v>22.376999999999999</v>
      </c>
      <c r="S64" s="11">
        <v>30.056999999999999</v>
      </c>
      <c r="T64" s="11">
        <v>17.577000000000002</v>
      </c>
      <c r="U64" s="11">
        <v>5.5540000000000003</v>
      </c>
      <c r="V64" s="11">
        <v>8.5340000000000007</v>
      </c>
      <c r="W64" s="11">
        <v>26.497</v>
      </c>
      <c r="X64" s="11">
        <v>18.452999999999999</v>
      </c>
      <c r="Y64" s="11">
        <v>3.3039999999999998</v>
      </c>
      <c r="Z64" s="11">
        <v>-0.495</v>
      </c>
    </row>
    <row r="65" spans="1:26" ht="13.5" x14ac:dyDescent="0.4">
      <c r="A65" s="9" t="s">
        <v>71</v>
      </c>
      <c r="B65" s="10" t="s">
        <v>117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>
        <v>1970.12033407491</v>
      </c>
      <c r="Q65" s="11">
        <v>2654.805894868</v>
      </c>
      <c r="R65" s="11">
        <v>3949.76691204801</v>
      </c>
      <c r="S65" s="11">
        <v>6801.0767608453798</v>
      </c>
      <c r="T65" s="11">
        <v>8282.3125219904705</v>
      </c>
      <c r="U65" s="11">
        <v>5114.7371782583996</v>
      </c>
      <c r="V65" s="11">
        <v>5325.4514102200001</v>
      </c>
      <c r="W65" s="11">
        <v>6537.5993862947698</v>
      </c>
      <c r="X65" s="11">
        <v>7461.9457225934802</v>
      </c>
      <c r="Y65" s="11">
        <v>3962.46165378858</v>
      </c>
      <c r="Z65" s="11">
        <v>6229.3825865991003</v>
      </c>
    </row>
    <row r="66" spans="1:26" ht="13.5" x14ac:dyDescent="0.4">
      <c r="A66" s="9" t="s">
        <v>72</v>
      </c>
      <c r="B66" s="10" t="s">
        <v>117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>
        <v>40.581000000000003</v>
      </c>
      <c r="N66" s="11">
        <v>36.103000000000002</v>
      </c>
      <c r="O66" s="11">
        <v>58.305999999999997</v>
      </c>
      <c r="P66" s="11">
        <v>136.775632</v>
      </c>
      <c r="Q66" s="11">
        <v>208.40721400000001</v>
      </c>
      <c r="R66" s="11">
        <v>264.87670694000002</v>
      </c>
      <c r="S66" s="11">
        <v>193.80495904</v>
      </c>
      <c r="T66" s="11">
        <v>318.17987649999998</v>
      </c>
      <c r="U66" s="11">
        <v>383.05954179999998</v>
      </c>
      <c r="V66" s="11">
        <v>603.78647871999999</v>
      </c>
      <c r="W66" s="11">
        <v>1257.5825071148499</v>
      </c>
      <c r="X66" s="11">
        <v>896.05480633652201</v>
      </c>
      <c r="Y66" s="11">
        <v>628.83001459702405</v>
      </c>
      <c r="Z66" s="11">
        <v>869.56600000000003</v>
      </c>
    </row>
    <row r="67" spans="1:26" ht="13.5" x14ac:dyDescent="0.4">
      <c r="A67" s="9" t="s">
        <v>73</v>
      </c>
      <c r="B67" s="10" t="s">
        <v>117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1328.16778842296</v>
      </c>
      <c r="T67" s="11">
        <v>2022.6671567364101</v>
      </c>
      <c r="U67" s="11">
        <v>2758.8656762760002</v>
      </c>
      <c r="V67" s="11">
        <v>5679.6142160141198</v>
      </c>
      <c r="W67" s="11">
        <v>17380.190774640101</v>
      </c>
      <c r="X67" s="11">
        <v>13461.329004535301</v>
      </c>
      <c r="Y67" s="11">
        <v>16643.3666905139</v>
      </c>
      <c r="Z67" s="11">
        <v>55635.228212088303</v>
      </c>
    </row>
    <row r="68" spans="1:26" ht="13.5" x14ac:dyDescent="0.4">
      <c r="A68" s="9" t="s">
        <v>74</v>
      </c>
      <c r="B68" s="10" t="s">
        <v>117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>
        <v>5653.3158330099996</v>
      </c>
      <c r="W68" s="11">
        <v>4254.7948505200002</v>
      </c>
      <c r="X68" s="11">
        <v>2069.5560459600001</v>
      </c>
      <c r="Y68" s="11">
        <v>2208.2340969400002</v>
      </c>
      <c r="Z68" s="11">
        <v>3172.5345316299999</v>
      </c>
    </row>
    <row r="69" spans="1:26" ht="13.5" x14ac:dyDescent="0.4">
      <c r="A69" s="9" t="s">
        <v>75</v>
      </c>
      <c r="B69" s="10" t="s">
        <v>117</v>
      </c>
      <c r="C69" s="11"/>
      <c r="D69" s="11"/>
      <c r="E69" s="11"/>
      <c r="F69" s="11"/>
      <c r="G69" s="11"/>
      <c r="H69" s="11"/>
      <c r="I69" s="11"/>
      <c r="J69" s="11">
        <v>302348.52948631003</v>
      </c>
      <c r="K69" s="11">
        <v>86980.190113670003</v>
      </c>
      <c r="L69" s="11">
        <v>1407418.01074297</v>
      </c>
      <c r="M69" s="11">
        <v>-79003.227713970002</v>
      </c>
      <c r="N69" s="11">
        <v>424255.72986273997</v>
      </c>
      <c r="O69" s="11">
        <v>75129.714809729994</v>
      </c>
      <c r="P69" s="11">
        <v>131124.54204895001</v>
      </c>
      <c r="Q69" s="11">
        <v>225477.401908</v>
      </c>
      <c r="R69" s="11">
        <v>186214.35306692001</v>
      </c>
      <c r="S69" s="11">
        <v>611308.72693149</v>
      </c>
      <c r="T69" s="11">
        <v>410414.04438844998</v>
      </c>
      <c r="U69" s="11">
        <v>112323.67029819</v>
      </c>
      <c r="V69" s="11">
        <v>90424.312704819997</v>
      </c>
      <c r="W69" s="11">
        <v>197885.13245308999</v>
      </c>
      <c r="X69" s="11">
        <v>173811.80409632999</v>
      </c>
      <c r="Y69" s="11">
        <v>226856.35642704001</v>
      </c>
      <c r="Z69" s="11"/>
    </row>
    <row r="70" spans="1:26" ht="13.5" x14ac:dyDescent="0.4">
      <c r="A70" s="9" t="s">
        <v>76</v>
      </c>
      <c r="B70" s="10" t="s">
        <v>117</v>
      </c>
      <c r="C70" s="11"/>
      <c r="D70" s="11"/>
      <c r="E70" s="11"/>
      <c r="F70" s="11"/>
      <c r="G70" s="11"/>
      <c r="H70" s="11">
        <v>0</v>
      </c>
      <c r="I70" s="11">
        <v>0</v>
      </c>
      <c r="J70" s="11">
        <v>0</v>
      </c>
      <c r="K70" s="11">
        <v>0</v>
      </c>
      <c r="L70" s="11">
        <v>4224.6531219999997</v>
      </c>
      <c r="M70" s="11">
        <v>2837.4555099999998</v>
      </c>
      <c r="N70" s="11">
        <v>3880.5790000000002</v>
      </c>
      <c r="O70" s="11">
        <v>4528.5540000000001</v>
      </c>
      <c r="P70" s="11">
        <v>3826.99</v>
      </c>
      <c r="Q70" s="11">
        <v>4195.4430000000002</v>
      </c>
      <c r="R70" s="11">
        <v>3914.442</v>
      </c>
      <c r="S70" s="11">
        <v>3764.7660000000001</v>
      </c>
      <c r="T70" s="11">
        <v>4996.8990000000003</v>
      </c>
      <c r="U70" s="11">
        <v>3370.998</v>
      </c>
      <c r="V70" s="11">
        <v>3860.3</v>
      </c>
      <c r="W70" s="11">
        <v>4474.9040000000005</v>
      </c>
      <c r="X70" s="11">
        <v>3862.3890000000001</v>
      </c>
      <c r="Y70" s="11">
        <v>4276.5249999999996</v>
      </c>
      <c r="Z70" s="11">
        <v>4614.0870000000004</v>
      </c>
    </row>
    <row r="71" spans="1:26" ht="13.5" x14ac:dyDescent="0.4">
      <c r="A71" s="9" t="s">
        <v>77</v>
      </c>
      <c r="B71" s="10" t="s">
        <v>117</v>
      </c>
      <c r="C71" s="11"/>
      <c r="D71" s="11"/>
      <c r="E71" s="11"/>
      <c r="F71" s="11"/>
      <c r="G71" s="11"/>
      <c r="H71" s="11">
        <v>-1218.0139999999999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2880.1129999999998</v>
      </c>
      <c r="Z71" s="11">
        <v>4194</v>
      </c>
    </row>
    <row r="72" spans="1:26" ht="13.5" x14ac:dyDescent="0.4">
      <c r="A72" s="9" t="s">
        <v>78</v>
      </c>
      <c r="B72" s="10" t="s">
        <v>117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>
        <v>33802.796999999999</v>
      </c>
      <c r="Q72" s="11">
        <v>22738.12</v>
      </c>
      <c r="R72" s="11">
        <v>34475.815999999999</v>
      </c>
      <c r="S72" s="11">
        <v>6637.1149999999998</v>
      </c>
      <c r="T72" s="11">
        <v>-2071.1179999999999</v>
      </c>
      <c r="U72" s="11">
        <v>25910.893</v>
      </c>
      <c r="V72" s="11">
        <v>51348.330999999998</v>
      </c>
      <c r="W72" s="11">
        <v>120637.382</v>
      </c>
      <c r="X72" s="11">
        <v>53761.673999999999</v>
      </c>
      <c r="Y72" s="11">
        <v>27884.582999999999</v>
      </c>
      <c r="Z72" s="11">
        <v>66994.788</v>
      </c>
    </row>
    <row r="73" spans="1:26" ht="13.5" x14ac:dyDescent="0.4">
      <c r="A73" s="9" t="s">
        <v>79</v>
      </c>
      <c r="B73" s="10" t="s">
        <v>117</v>
      </c>
      <c r="C73" s="11"/>
      <c r="D73" s="11"/>
      <c r="E73" s="11"/>
      <c r="F73" s="11"/>
      <c r="G73" s="11"/>
      <c r="H73" s="11">
        <v>77.662682619999998</v>
      </c>
      <c r="I73" s="11">
        <v>164.39764753</v>
      </c>
      <c r="J73" s="11">
        <v>194.8420802</v>
      </c>
      <c r="K73" s="11">
        <v>259.80123192000002</v>
      </c>
      <c r="L73" s="11">
        <v>232.98426886999999</v>
      </c>
      <c r="M73" s="11">
        <v>146.80996064000001</v>
      </c>
      <c r="N73" s="11">
        <v>195.83288026</v>
      </c>
      <c r="O73" s="11">
        <v>210.93116946999999</v>
      </c>
      <c r="P73" s="11">
        <v>225.70493698000001</v>
      </c>
      <c r="Q73" s="11">
        <v>252.89465331</v>
      </c>
      <c r="R73" s="11">
        <v>251.48893047999999</v>
      </c>
      <c r="S73" s="11">
        <v>485.46528481000001</v>
      </c>
      <c r="T73" s="11">
        <v>478.24778738999998</v>
      </c>
      <c r="U73" s="11">
        <v>579.02584945000001</v>
      </c>
      <c r="V73" s="11">
        <v>639.43316760000005</v>
      </c>
      <c r="W73" s="11">
        <v>1183.94024618</v>
      </c>
      <c r="X73" s="11">
        <v>887.19312538999998</v>
      </c>
      <c r="Y73" s="11">
        <v>685.77707567000004</v>
      </c>
      <c r="Z73" s="11">
        <v>524.33827570999995</v>
      </c>
    </row>
    <row r="74" spans="1:26" ht="13.5" x14ac:dyDescent="0.4">
      <c r="A74" s="9" t="s">
        <v>80</v>
      </c>
      <c r="B74" s="10" t="s">
        <v>117</v>
      </c>
      <c r="C74" s="11"/>
      <c r="D74" s="11"/>
      <c r="E74" s="11"/>
      <c r="F74" s="11"/>
      <c r="G74" s="11"/>
      <c r="H74" s="11"/>
      <c r="I74" s="11"/>
      <c r="J74" s="11"/>
      <c r="K74" s="11">
        <v>32.997709700000001</v>
      </c>
      <c r="L74" s="11">
        <v>54.930683760000001</v>
      </c>
      <c r="M74" s="11">
        <v>41.707499300000002</v>
      </c>
      <c r="N74" s="11">
        <v>64.541456699999998</v>
      </c>
      <c r="O74" s="11">
        <v>105.82750476</v>
      </c>
      <c r="P74" s="11">
        <v>129.35502399783201</v>
      </c>
      <c r="Q74" s="11">
        <v>128.18920551681001</v>
      </c>
      <c r="R74" s="11">
        <v>174.679827029367</v>
      </c>
      <c r="S74" s="11">
        <v>175.24114026000001</v>
      </c>
      <c r="T74" s="11">
        <v>199.91891638000001</v>
      </c>
      <c r="U74" s="11">
        <v>182.19503431999999</v>
      </c>
      <c r="V74" s="11">
        <v>199.08340179000001</v>
      </c>
      <c r="W74" s="11">
        <v>310.59838637000001</v>
      </c>
      <c r="X74" s="11">
        <v>95.248935189999997</v>
      </c>
      <c r="Y74" s="11">
        <v>37.972291740000003</v>
      </c>
      <c r="Z74" s="11">
        <v>259.83743141999997</v>
      </c>
    </row>
    <row r="75" spans="1:26" ht="13.5" x14ac:dyDescent="0.4">
      <c r="A75" s="9" t="s">
        <v>81</v>
      </c>
      <c r="B75" s="10" t="s">
        <v>117</v>
      </c>
      <c r="C75" s="11"/>
      <c r="D75" s="11"/>
      <c r="E75" s="11"/>
      <c r="F75" s="11"/>
      <c r="G75" s="11"/>
      <c r="H75" s="11">
        <v>90568.508398639999</v>
      </c>
      <c r="I75" s="11">
        <v>188218.66543689999</v>
      </c>
      <c r="J75" s="11">
        <v>160245.99131685999</v>
      </c>
      <c r="K75" s="11">
        <v>225185.3440945</v>
      </c>
      <c r="L75" s="11">
        <v>228249.32229144001</v>
      </c>
      <c r="M75" s="11">
        <v>288905.28131668002</v>
      </c>
      <c r="N75" s="11">
        <v>582912.00044782006</v>
      </c>
      <c r="O75" s="11">
        <v>623169.41280070005</v>
      </c>
      <c r="P75" s="11">
        <v>704134.23268572998</v>
      </c>
      <c r="Q75" s="11">
        <v>830488.09412180004</v>
      </c>
      <c r="R75" s="11">
        <v>1485238.15914883</v>
      </c>
      <c r="S75" s="11">
        <v>1633401.8532471</v>
      </c>
      <c r="T75" s="11">
        <v>1520466.7613484301</v>
      </c>
      <c r="U75" s="11">
        <v>1660759.9779808</v>
      </c>
      <c r="V75" s="11">
        <v>1943136.2164841399</v>
      </c>
      <c r="W75" s="11">
        <v>2032844.4422508001</v>
      </c>
      <c r="X75" s="11">
        <v>1744525.5943913499</v>
      </c>
      <c r="Y75" s="11">
        <v>2663678.8165545999</v>
      </c>
      <c r="Z75" s="11">
        <v>2481541.1944197798</v>
      </c>
    </row>
    <row r="76" spans="1:26" ht="13.5" x14ac:dyDescent="0.4">
      <c r="A76" s="9" t="s">
        <v>82</v>
      </c>
      <c r="B76" s="10" t="s">
        <v>117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>
        <v>2844.5316052600001</v>
      </c>
      <c r="N76" s="11">
        <v>3115.4555956200002</v>
      </c>
      <c r="O76" s="11">
        <v>4192.8443476000002</v>
      </c>
      <c r="P76" s="11">
        <v>4544.66717075</v>
      </c>
      <c r="Q76" s="11">
        <v>5098.5803870399996</v>
      </c>
      <c r="R76" s="11">
        <v>5858.5725644499998</v>
      </c>
      <c r="S76" s="11">
        <v>6050.9219643500001</v>
      </c>
      <c r="T76" s="11">
        <v>6413.3414138199996</v>
      </c>
      <c r="U76" s="11">
        <v>6857.1963724200004</v>
      </c>
      <c r="V76" s="11">
        <v>7655.9924213100003</v>
      </c>
      <c r="W76" s="11">
        <v>15133.52882775</v>
      </c>
      <c r="X76" s="11">
        <v>6886.5984972099996</v>
      </c>
      <c r="Y76" s="11">
        <v>8074.6472574199997</v>
      </c>
      <c r="Z76" s="11">
        <v>13520.0315204</v>
      </c>
    </row>
    <row r="77" spans="1:26" ht="13.5" x14ac:dyDescent="0.4">
      <c r="A77" s="9" t="s">
        <v>83</v>
      </c>
      <c r="B77" s="10" t="s">
        <v>117</v>
      </c>
      <c r="C77" s="11"/>
      <c r="D77" s="11"/>
      <c r="E77" s="11"/>
      <c r="F77" s="11"/>
      <c r="G77" s="11"/>
      <c r="H77" s="11"/>
      <c r="I77" s="11"/>
      <c r="J77" s="11"/>
      <c r="K77" s="11"/>
      <c r="L77" s="11">
        <v>4696.1183667100004</v>
      </c>
      <c r="M77" s="11">
        <v>4012.5633492000002</v>
      </c>
      <c r="N77" s="11">
        <v>3069.77092244</v>
      </c>
      <c r="O77" s="11">
        <v>5189.88</v>
      </c>
      <c r="P77" s="11">
        <v>2765.6715606799999</v>
      </c>
      <c r="Q77" s="11">
        <v>5483.64927223</v>
      </c>
      <c r="R77" s="11">
        <v>-806.19357515000002</v>
      </c>
      <c r="S77" s="11">
        <v>2514.5100000000002</v>
      </c>
      <c r="T77" s="11">
        <v>145.72015346000001</v>
      </c>
      <c r="U77" s="11">
        <v>1097.67386216</v>
      </c>
      <c r="V77" s="11">
        <v>1021.05664283</v>
      </c>
      <c r="W77" s="11">
        <v>704.98230565999995</v>
      </c>
      <c r="X77" s="11">
        <v>1912.9453146799999</v>
      </c>
      <c r="Y77" s="11">
        <v>298.99767330999998</v>
      </c>
      <c r="Z77" s="11">
        <v>588.27064843000005</v>
      </c>
    </row>
    <row r="78" spans="1:26" ht="13.5" x14ac:dyDescent="0.4">
      <c r="A78" s="9" t="s">
        <v>84</v>
      </c>
      <c r="B78" s="10" t="s">
        <v>117</v>
      </c>
      <c r="C78" s="11"/>
      <c r="D78" s="11"/>
      <c r="E78" s="11"/>
      <c r="F78" s="11"/>
      <c r="G78" s="11"/>
      <c r="H78" s="11"/>
      <c r="I78" s="11"/>
      <c r="J78" s="11"/>
      <c r="K78" s="11">
        <v>3643.74</v>
      </c>
      <c r="L78" s="11"/>
      <c r="M78" s="11"/>
      <c r="N78" s="11"/>
      <c r="O78" s="11"/>
      <c r="P78" s="11"/>
      <c r="Q78" s="11"/>
      <c r="R78" s="11"/>
      <c r="S78" s="11"/>
      <c r="T78" s="11"/>
      <c r="U78" s="11">
        <v>8879.6630609999993</v>
      </c>
      <c r="V78" s="11">
        <v>9062.2696500000002</v>
      </c>
      <c r="W78" s="11">
        <v>12150.505396</v>
      </c>
      <c r="X78" s="11">
        <v>6848.3413462099998</v>
      </c>
      <c r="Y78" s="11">
        <v>9069.8628739100004</v>
      </c>
      <c r="Z78" s="11">
        <v>6912.9116040999997</v>
      </c>
    </row>
    <row r="79" spans="1:26" ht="13.5" x14ac:dyDescent="0.4">
      <c r="A79" s="9" t="s">
        <v>85</v>
      </c>
      <c r="B79" s="10" t="s">
        <v>117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>
        <v>704854.77599999995</v>
      </c>
      <c r="U79" s="12"/>
      <c r="V79" s="12">
        <v>614649.16899999999</v>
      </c>
      <c r="W79" s="12">
        <v>154273.05916896099</v>
      </c>
      <c r="X79" s="12">
        <v>77553.392037810903</v>
      </c>
      <c r="Y79" s="12">
        <v>306517.506855249</v>
      </c>
      <c r="Z79" s="12"/>
    </row>
    <row r="80" spans="1:26" ht="13.5" x14ac:dyDescent="0.4">
      <c r="A80" s="9" t="s">
        <v>86</v>
      </c>
      <c r="B80" s="10" t="s">
        <v>117</v>
      </c>
      <c r="C80" s="12"/>
      <c r="D80" s="12"/>
      <c r="E80" s="12"/>
      <c r="F80" s="12"/>
      <c r="G80" s="12"/>
      <c r="H80" s="12"/>
      <c r="I80" s="12"/>
      <c r="J80" s="12"/>
      <c r="K80" s="12">
        <v>16478.099999999999</v>
      </c>
      <c r="L80" s="12">
        <v>22392.903569099999</v>
      </c>
      <c r="M80" s="12">
        <v>21787.04452326</v>
      </c>
      <c r="N80" s="12">
        <v>23355.062954936799</v>
      </c>
      <c r="O80" s="12">
        <v>20831.738192797799</v>
      </c>
      <c r="P80" s="12">
        <v>30119.492324272102</v>
      </c>
      <c r="Q80" s="12">
        <v>30348.165574526702</v>
      </c>
      <c r="R80" s="12">
        <v>43065.412425435999</v>
      </c>
      <c r="S80" s="12">
        <v>41985.1425261615</v>
      </c>
      <c r="T80" s="12">
        <v>53083.477104212601</v>
      </c>
      <c r="U80" s="12">
        <v>38721.581924993901</v>
      </c>
      <c r="V80" s="12">
        <v>52220.464980301796</v>
      </c>
      <c r="W80" s="12">
        <v>73552.291256348995</v>
      </c>
      <c r="X80" s="12">
        <v>91826.592536030701</v>
      </c>
      <c r="Y80" s="12">
        <v>43801.950659981703</v>
      </c>
      <c r="Z80" s="12"/>
    </row>
    <row r="81" spans="1:26" ht="13.5" x14ac:dyDescent="0.4">
      <c r="A81" s="9" t="s">
        <v>87</v>
      </c>
      <c r="B81" s="10" t="s">
        <v>117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>
        <v>5.4580000000000002</v>
      </c>
      <c r="T81" s="12">
        <v>11.722</v>
      </c>
      <c r="U81" s="12">
        <v>5.5389999999999997</v>
      </c>
      <c r="V81" s="12">
        <v>3.5609999999999999</v>
      </c>
      <c r="W81" s="12">
        <v>5.9640000000000004</v>
      </c>
      <c r="X81" s="12">
        <v>4.9429999999999996</v>
      </c>
      <c r="Y81" s="12">
        <v>13.853999999999999</v>
      </c>
      <c r="Z81" s="12">
        <v>3.843</v>
      </c>
    </row>
    <row r="82" spans="1:26" ht="13.5" x14ac:dyDescent="0.4">
      <c r="A82" s="9" t="s">
        <v>88</v>
      </c>
      <c r="B82" s="10" t="s">
        <v>117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>
        <v>15968.613740000001</v>
      </c>
      <c r="X82" s="12">
        <v>10167.027</v>
      </c>
      <c r="Y82" s="12">
        <v>5775.2400200000002</v>
      </c>
      <c r="Z82" s="12">
        <v>8475.5280500000008</v>
      </c>
    </row>
    <row r="83" spans="1:26" ht="13.5" x14ac:dyDescent="0.4">
      <c r="A83" s="9" t="s">
        <v>89</v>
      </c>
      <c r="B83" s="10" t="s">
        <v>117</v>
      </c>
      <c r="C83" s="12"/>
      <c r="D83" s="12"/>
      <c r="E83" s="12"/>
      <c r="F83" s="12"/>
      <c r="G83" s="12"/>
      <c r="H83" s="12"/>
      <c r="I83" s="12">
        <v>-5.8789999999999996</v>
      </c>
      <c r="J83" s="12">
        <v>10.355</v>
      </c>
      <c r="K83" s="12">
        <v>44.448799999999999</v>
      </c>
      <c r="L83" s="12">
        <v>-7.7920959999999999</v>
      </c>
      <c r="M83" s="12">
        <v>57.164759310000001</v>
      </c>
      <c r="N83" s="12">
        <v>61.80209412</v>
      </c>
      <c r="O83" s="12">
        <v>7.5961276633479997</v>
      </c>
      <c r="P83" s="12">
        <v>18.470409331599999</v>
      </c>
      <c r="Q83" s="12">
        <v>14.481169223419</v>
      </c>
      <c r="R83" s="12">
        <v>6.0523244494925503</v>
      </c>
      <c r="S83" s="12">
        <v>2.0544890296361902</v>
      </c>
      <c r="T83" s="12">
        <v>-0.72893337935189495</v>
      </c>
      <c r="U83" s="12">
        <v>8.7678119999999993</v>
      </c>
      <c r="V83" s="12">
        <v>-18.5423822224164</v>
      </c>
      <c r="W83" s="12">
        <v>349.21380449291399</v>
      </c>
      <c r="X83" s="12">
        <v>-57.456804080685799</v>
      </c>
      <c r="Y83" s="12"/>
      <c r="Z83" s="12"/>
    </row>
    <row r="84" spans="1:26" ht="13.5" x14ac:dyDescent="0.4">
      <c r="A84" s="9" t="s">
        <v>90</v>
      </c>
      <c r="B84" s="10" t="s">
        <v>117</v>
      </c>
      <c r="C84" s="12"/>
      <c r="D84" s="12"/>
      <c r="E84" s="12"/>
      <c r="F84" s="12"/>
      <c r="G84" s="12"/>
      <c r="H84" s="12">
        <v>405</v>
      </c>
      <c r="I84" s="12"/>
      <c r="J84" s="12"/>
      <c r="K84" s="12">
        <v>726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4.75" x14ac:dyDescent="0.4">
      <c r="A85" s="9" t="s">
        <v>118</v>
      </c>
      <c r="B85" s="10" t="s">
        <v>117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>
        <v>-58484</v>
      </c>
      <c r="V85" s="11">
        <v>-48252</v>
      </c>
      <c r="W85" s="11">
        <v>32432</v>
      </c>
      <c r="X85" s="11">
        <v>-1815</v>
      </c>
      <c r="Y85" s="11">
        <v>-3155</v>
      </c>
      <c r="Z85" s="11"/>
    </row>
    <row r="86" spans="1:26" ht="13.5" x14ac:dyDescent="0.4">
      <c r="A86" s="9" t="s">
        <v>91</v>
      </c>
      <c r="B86" s="10" t="s">
        <v>117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>
        <v>3.8050000000000002</v>
      </c>
      <c r="N86" s="11">
        <v>20.484000000000002</v>
      </c>
      <c r="O86" s="11">
        <v>-0.106</v>
      </c>
      <c r="P86" s="11">
        <v>4.1449999999999996</v>
      </c>
      <c r="Q86" s="11">
        <v>26.803000000000001</v>
      </c>
      <c r="R86" s="11">
        <v>34.526000000000003</v>
      </c>
      <c r="S86" s="11">
        <v>28.611999999999998</v>
      </c>
      <c r="T86" s="11">
        <v>21.661999999999999</v>
      </c>
      <c r="U86" s="11">
        <v>9.1560000000000006</v>
      </c>
      <c r="V86" s="11">
        <v>23.568000000000001</v>
      </c>
      <c r="W86" s="11">
        <v>44.529000000000003</v>
      </c>
      <c r="X86" s="11">
        <v>25.344000000000001</v>
      </c>
      <c r="Y86" s="11">
        <v>-15.394</v>
      </c>
      <c r="Z86" s="11">
        <v>-11.882999999999999</v>
      </c>
    </row>
    <row r="87" spans="1:26" ht="13.5" x14ac:dyDescent="0.4">
      <c r="A87" s="9" t="s">
        <v>92</v>
      </c>
      <c r="B87" s="10" t="s">
        <v>117</v>
      </c>
      <c r="C87" s="11"/>
      <c r="D87" s="11"/>
      <c r="E87" s="11"/>
      <c r="F87" s="11"/>
      <c r="G87" s="11"/>
      <c r="H87" s="11"/>
      <c r="I87" s="11"/>
      <c r="J87" s="11"/>
      <c r="K87" s="11">
        <v>29716.401000000002</v>
      </c>
      <c r="L87" s="11">
        <v>35474.743999999999</v>
      </c>
      <c r="M87" s="11">
        <v>27447.919000000002</v>
      </c>
      <c r="N87" s="11">
        <v>24227.781999999999</v>
      </c>
      <c r="O87" s="11">
        <v>33772.243999999999</v>
      </c>
      <c r="P87" s="11">
        <v>38846.731</v>
      </c>
      <c r="Q87" s="11">
        <v>40504.328000000001</v>
      </c>
      <c r="R87" s="11">
        <v>34677.464999999997</v>
      </c>
      <c r="S87" s="11">
        <v>31045.755000000001</v>
      </c>
      <c r="T87" s="11">
        <v>30991.242999999999</v>
      </c>
      <c r="U87" s="11">
        <v>31027.952000000001</v>
      </c>
      <c r="V87" s="11">
        <v>34608.047749899997</v>
      </c>
      <c r="W87" s="11">
        <v>76906.701094200005</v>
      </c>
      <c r="X87" s="11">
        <v>32898.328900699998</v>
      </c>
      <c r="Y87" s="11"/>
      <c r="Z87" s="11"/>
    </row>
    <row r="88" spans="1:26" ht="13.5" x14ac:dyDescent="0.4">
      <c r="A88" s="9" t="s">
        <v>93</v>
      </c>
      <c r="B88" s="10" t="s">
        <v>117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>
        <v>-2935.384</v>
      </c>
      <c r="O88" s="11">
        <v>6324.01</v>
      </c>
      <c r="P88" s="11">
        <v>18382.8</v>
      </c>
      <c r="Q88" s="11">
        <v>13479.075000000001</v>
      </c>
      <c r="R88" s="11">
        <v>18736.587</v>
      </c>
      <c r="S88" s="11">
        <v>11078.584000000001</v>
      </c>
      <c r="T88" s="11">
        <v>19756.962</v>
      </c>
      <c r="U88" s="11">
        <v>41315.392999999996</v>
      </c>
      <c r="V88" s="11">
        <v>60948.421999999999</v>
      </c>
      <c r="W88" s="11">
        <v>83515.135999999999</v>
      </c>
      <c r="X88" s="11">
        <v>91263.839000000007</v>
      </c>
      <c r="Y88" s="11">
        <v>290156.74699999997</v>
      </c>
      <c r="Z88" s="11"/>
    </row>
    <row r="89" spans="1:26" ht="13.5" x14ac:dyDescent="0.4">
      <c r="A89" s="9" t="s">
        <v>94</v>
      </c>
      <c r="B89" s="10" t="s">
        <v>117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>
        <v>8573.0475833180008</v>
      </c>
      <c r="T89" s="12">
        <v>6825.17</v>
      </c>
      <c r="U89" s="12">
        <v>3358.3415913600002</v>
      </c>
      <c r="V89" s="12">
        <v>4984.3305207000003</v>
      </c>
      <c r="W89" s="12">
        <v>11213</v>
      </c>
      <c r="X89" s="12">
        <v>1530.22</v>
      </c>
      <c r="Y89" s="12">
        <v>4995</v>
      </c>
      <c r="Z89" s="12">
        <v>3086</v>
      </c>
    </row>
    <row r="90" spans="1:26" ht="13.5" x14ac:dyDescent="0.4">
      <c r="A90" s="9" t="s">
        <v>95</v>
      </c>
      <c r="B90" s="10" t="s">
        <v>117</v>
      </c>
      <c r="C90" s="12"/>
      <c r="D90" s="12"/>
      <c r="E90" s="12"/>
      <c r="F90" s="12"/>
      <c r="G90" s="12"/>
      <c r="H90" s="12">
        <v>4873.7910000000002</v>
      </c>
      <c r="I90" s="12">
        <v>4955.5349999999999</v>
      </c>
      <c r="J90" s="12">
        <v>15369.367</v>
      </c>
      <c r="K90" s="12">
        <v>39766.089999999997</v>
      </c>
      <c r="L90" s="12">
        <v>9387.4779999999992</v>
      </c>
      <c r="M90" s="12">
        <v>11142.005999999999</v>
      </c>
      <c r="N90" s="12">
        <v>5524.1689999999999</v>
      </c>
      <c r="O90" s="12">
        <v>13482.268</v>
      </c>
      <c r="P90" s="12">
        <v>11757.26</v>
      </c>
      <c r="Q90" s="12">
        <v>16534.539000000001</v>
      </c>
      <c r="R90" s="12">
        <v>11969.644599956</v>
      </c>
      <c r="S90" s="12">
        <v>7929.948385398</v>
      </c>
      <c r="T90" s="12">
        <v>6360.2234652220004</v>
      </c>
      <c r="U90" s="12">
        <v>8766.3639691009994</v>
      </c>
      <c r="V90" s="12">
        <v>24728.832432282001</v>
      </c>
      <c r="W90" s="12">
        <v>9710.3154959599997</v>
      </c>
      <c r="X90" s="12">
        <v>18663.066567397</v>
      </c>
      <c r="Y90" s="12">
        <v>17128.12688408</v>
      </c>
      <c r="Z90" s="12">
        <v>13476.539110672</v>
      </c>
    </row>
    <row r="91" spans="1:26" ht="13.5" x14ac:dyDescent="0.4">
      <c r="A91" s="9" t="s">
        <v>96</v>
      </c>
      <c r="B91" s="10" t="s">
        <v>117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>
        <v>96.131238999999994</v>
      </c>
      <c r="N91" s="12">
        <v>73.270357000000004</v>
      </c>
      <c r="O91" s="12">
        <v>110.003647</v>
      </c>
      <c r="P91" s="12">
        <v>164.592265</v>
      </c>
      <c r="Q91" s="12">
        <v>850.05372799999998</v>
      </c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x14ac:dyDescent="0.4">
      <c r="A92" s="9" t="s">
        <v>97</v>
      </c>
      <c r="B92" s="10" t="s">
        <v>117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>
        <v>141265.34310602999</v>
      </c>
      <c r="N92" s="12">
        <v>112198.41516850999</v>
      </c>
      <c r="O92" s="12">
        <v>110142.41906022</v>
      </c>
      <c r="P92" s="12">
        <v>159845.31971899999</v>
      </c>
      <c r="Q92" s="12">
        <v>186784.37804834999</v>
      </c>
      <c r="R92" s="12">
        <v>143021.553874</v>
      </c>
      <c r="S92" s="12">
        <v>352386.725278</v>
      </c>
      <c r="T92" s="12">
        <v>497357.75426299998</v>
      </c>
      <c r="U92" s="12">
        <v>756492.001131</v>
      </c>
      <c r="V92" s="12">
        <v>669276.30124099995</v>
      </c>
      <c r="W92" s="12">
        <v>590574.16776918003</v>
      </c>
      <c r="X92" s="12">
        <v>629670.69652400003</v>
      </c>
      <c r="Y92" s="12">
        <v>611967.54002299998</v>
      </c>
      <c r="Z92" s="12"/>
    </row>
    <row r="93" spans="1:26" ht="13.5" x14ac:dyDescent="0.4">
      <c r="A93" s="9" t="s">
        <v>98</v>
      </c>
      <c r="B93" s="10" t="s">
        <v>117</v>
      </c>
      <c r="C93" s="12"/>
      <c r="D93" s="12"/>
      <c r="E93" s="12"/>
      <c r="F93" s="12"/>
      <c r="G93" s="12"/>
      <c r="H93" s="12"/>
      <c r="I93" s="12">
        <v>65403.33</v>
      </c>
      <c r="J93" s="12">
        <v>99072.41</v>
      </c>
      <c r="K93" s="12">
        <v>52660.639999999999</v>
      </c>
      <c r="L93" s="12">
        <v>51191.07</v>
      </c>
      <c r="M93" s="12">
        <v>41108.699999999997</v>
      </c>
      <c r="N93" s="12">
        <v>60453.88</v>
      </c>
      <c r="O93" s="12">
        <v>67352.94</v>
      </c>
      <c r="P93" s="12">
        <v>83103.570000000007</v>
      </c>
      <c r="Q93" s="12">
        <v>79473.3</v>
      </c>
      <c r="R93" s="12">
        <v>136392.12</v>
      </c>
      <c r="S93" s="12">
        <v>142018.31575077999</v>
      </c>
      <c r="T93" s="12">
        <v>167674.1</v>
      </c>
      <c r="U93" s="12"/>
      <c r="V93" s="12"/>
      <c r="W93" s="12">
        <v>214418.29</v>
      </c>
      <c r="X93" s="12">
        <v>187814.27</v>
      </c>
      <c r="Y93" s="12">
        <v>189075.83</v>
      </c>
      <c r="Z93" s="12">
        <v>193676.41</v>
      </c>
    </row>
    <row r="94" spans="1:26" ht="13.5" x14ac:dyDescent="0.4">
      <c r="A94" s="9" t="s">
        <v>99</v>
      </c>
      <c r="B94" s="10" t="s">
        <v>117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2.177</v>
      </c>
      <c r="P94" s="12">
        <v>1.046</v>
      </c>
      <c r="Q94" s="12">
        <v>1.389</v>
      </c>
      <c r="R94" s="12">
        <v>2.089</v>
      </c>
      <c r="S94" s="12">
        <v>-0.443</v>
      </c>
      <c r="T94" s="12">
        <v>-0.13600000000000001</v>
      </c>
      <c r="U94" s="12">
        <v>2.3410000000000002</v>
      </c>
      <c r="V94" s="12">
        <v>1.5820000000000001</v>
      </c>
      <c r="W94" s="12">
        <v>9.8000000000000007</v>
      </c>
      <c r="X94" s="12">
        <v>0.52</v>
      </c>
      <c r="Y94" s="12">
        <v>4.3090000000000002</v>
      </c>
      <c r="Z94" s="12">
        <v>-3.19</v>
      </c>
    </row>
    <row r="95" spans="1:26" ht="13.5" x14ac:dyDescent="0.4">
      <c r="A95" s="9" t="s">
        <v>100</v>
      </c>
      <c r="B95" s="10" t="s">
        <v>117</v>
      </c>
      <c r="C95" s="12"/>
      <c r="D95" s="12"/>
      <c r="E95" s="12"/>
      <c r="F95" s="12"/>
      <c r="G95" s="12"/>
      <c r="H95" s="12"/>
      <c r="I95" s="12"/>
      <c r="J95" s="12"/>
      <c r="K95" s="12">
        <v>108.90500164031999</v>
      </c>
      <c r="L95" s="12">
        <v>690.04598999023403</v>
      </c>
      <c r="M95" s="12">
        <v>479.85600280761702</v>
      </c>
      <c r="N95" s="12">
        <v>458.073987960816</v>
      </c>
      <c r="O95" s="12">
        <v>452.59201049804801</v>
      </c>
      <c r="P95" s="12">
        <v>-69.918999671936106</v>
      </c>
      <c r="Q95" s="12">
        <v>235.57999610900899</v>
      </c>
      <c r="R95" s="12">
        <v>94.780002593994197</v>
      </c>
      <c r="S95" s="12">
        <v>29.767999988079101</v>
      </c>
      <c r="T95" s="12">
        <v>237.67699999999999</v>
      </c>
      <c r="U95" s="12">
        <v>309.01799999999997</v>
      </c>
      <c r="V95" s="12">
        <v>71.287999999999997</v>
      </c>
      <c r="W95" s="12">
        <v>939.75328000000002</v>
      </c>
      <c r="X95" s="12">
        <v>257.57600000000002</v>
      </c>
      <c r="Y95" s="12">
        <v>165.41900000000001</v>
      </c>
      <c r="Z95" s="12">
        <v>565.92999999999995</v>
      </c>
    </row>
    <row r="96" spans="1:26" ht="13.5" x14ac:dyDescent="0.4">
      <c r="A96" s="9" t="s">
        <v>101</v>
      </c>
      <c r="B96" s="10" t="s">
        <v>117</v>
      </c>
      <c r="C96" s="12"/>
      <c r="D96" s="12"/>
      <c r="E96" s="12"/>
      <c r="F96" s="12"/>
      <c r="G96" s="12"/>
      <c r="H96" s="12">
        <v>2267.8229999999999</v>
      </c>
      <c r="I96" s="12">
        <v>2101.299</v>
      </c>
      <c r="J96" s="12">
        <v>2959.6669999999999</v>
      </c>
      <c r="K96" s="12">
        <v>5445.884</v>
      </c>
      <c r="L96" s="12">
        <v>9884.7610000000004</v>
      </c>
      <c r="M96" s="12">
        <v>5407.7139999999999</v>
      </c>
      <c r="N96" s="12">
        <v>4126.3810000000003</v>
      </c>
      <c r="O96" s="12">
        <v>7879.5140000000001</v>
      </c>
      <c r="P96" s="12">
        <v>10533.173000000001</v>
      </c>
      <c r="Q96" s="12">
        <v>13644.905000000001</v>
      </c>
      <c r="R96" s="12">
        <v>19369.776000000002</v>
      </c>
      <c r="S96" s="12">
        <v>21481.688999999998</v>
      </c>
      <c r="T96" s="12">
        <v>19788.240000000002</v>
      </c>
      <c r="U96" s="12">
        <v>35212.508999999998</v>
      </c>
      <c r="V96" s="12">
        <v>56555.086000000003</v>
      </c>
      <c r="W96" s="12">
        <v>41559.938999999998</v>
      </c>
      <c r="X96" s="12">
        <v>47226.27</v>
      </c>
      <c r="Y96" s="12">
        <v>76984.869000000006</v>
      </c>
      <c r="Z96" s="12">
        <v>75534.468999999997</v>
      </c>
    </row>
    <row r="97" spans="1:26" ht="13.5" x14ac:dyDescent="0.4">
      <c r="A97" s="9" t="s">
        <v>102</v>
      </c>
      <c r="B97" s="10" t="s">
        <v>117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0</v>
      </c>
      <c r="U97" s="12">
        <v>200721.36634961801</v>
      </c>
      <c r="V97" s="12">
        <v>196675.44388636999</v>
      </c>
      <c r="W97" s="12">
        <v>403732.48861161602</v>
      </c>
      <c r="X97" s="12">
        <v>514203.56593292998</v>
      </c>
      <c r="Y97" s="12">
        <v>547144.34851381998</v>
      </c>
      <c r="Z97" s="12">
        <v>490632.08464796399</v>
      </c>
    </row>
    <row r="98" spans="1:26" ht="13.5" x14ac:dyDescent="0.4">
      <c r="A98" s="9" t="s">
        <v>103</v>
      </c>
      <c r="B98" s="10" t="s">
        <v>117</v>
      </c>
      <c r="C98" s="12"/>
      <c r="D98" s="12"/>
      <c r="E98" s="12"/>
      <c r="F98" s="12"/>
      <c r="G98" s="12"/>
      <c r="H98" s="12">
        <v>2376.62</v>
      </c>
      <c r="I98" s="12">
        <v>4258.8999999999996</v>
      </c>
      <c r="J98" s="12">
        <v>6295.46</v>
      </c>
      <c r="K98" s="12">
        <v>21659.54</v>
      </c>
      <c r="L98" s="12">
        <v>60392.09</v>
      </c>
      <c r="M98" s="12">
        <v>37550.910000000003</v>
      </c>
      <c r="N98" s="12">
        <v>30813.993000999999</v>
      </c>
      <c r="O98" s="12">
        <v>26704.46900293</v>
      </c>
      <c r="P98" s="12">
        <v>25879.614523</v>
      </c>
      <c r="Q98" s="12">
        <v>95887.465213329997</v>
      </c>
      <c r="R98" s="12">
        <v>110224.71364974001</v>
      </c>
      <c r="S98" s="12">
        <v>187495.08229585001</v>
      </c>
      <c r="T98" s="12">
        <v>47402.091426780004</v>
      </c>
      <c r="U98" s="12">
        <v>31433.058116370001</v>
      </c>
      <c r="V98" s="12">
        <v>11149.590533430001</v>
      </c>
      <c r="W98" s="12">
        <v>19788.551716959999</v>
      </c>
      <c r="X98" s="12">
        <v>7511.5972859699996</v>
      </c>
      <c r="Y98" s="12">
        <v>106231.19125312001</v>
      </c>
      <c r="Z98" s="12">
        <v>553.93402878999996</v>
      </c>
    </row>
    <row r="99" spans="1:26" ht="13.5" x14ac:dyDescent="0.4">
      <c r="A99" s="9" t="s">
        <v>104</v>
      </c>
      <c r="B99" s="10" t="s">
        <v>117</v>
      </c>
      <c r="C99" s="12"/>
      <c r="D99" s="12"/>
      <c r="E99" s="12"/>
      <c r="F99" s="12"/>
      <c r="G99" s="12"/>
      <c r="H99" s="12"/>
      <c r="I99" s="12"/>
      <c r="J99" s="12"/>
      <c r="K99" s="12"/>
      <c r="L99" s="12">
        <v>19518.190999999999</v>
      </c>
      <c r="M99" s="12">
        <v>16657.096000000001</v>
      </c>
      <c r="N99" s="12">
        <v>17631.934000000001</v>
      </c>
      <c r="O99" s="12">
        <v>15272.705</v>
      </c>
      <c r="P99" s="12">
        <v>12554.784</v>
      </c>
      <c r="Q99" s="12">
        <v>11976.516</v>
      </c>
      <c r="R99" s="12">
        <v>16557.392</v>
      </c>
      <c r="S99" s="12">
        <v>21405.037</v>
      </c>
      <c r="T99" s="12">
        <v>20779.831999999999</v>
      </c>
      <c r="U99" s="12">
        <v>24652</v>
      </c>
      <c r="V99" s="12">
        <v>22574</v>
      </c>
      <c r="W99" s="12">
        <v>28731</v>
      </c>
      <c r="X99" s="12">
        <v>21847</v>
      </c>
      <c r="Y99" s="12">
        <v>15851.995999999999</v>
      </c>
      <c r="Z99" s="12">
        <v>20788.317694500001</v>
      </c>
    </row>
    <row r="100" spans="1:26" ht="13.5" x14ac:dyDescent="0.4">
      <c r="A100" s="9" t="s">
        <v>105</v>
      </c>
      <c r="B100" s="10" t="s">
        <v>117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>
        <v>0</v>
      </c>
      <c r="R100" s="12">
        <v>0</v>
      </c>
      <c r="S100" s="12">
        <v>0</v>
      </c>
      <c r="T100" s="12">
        <v>0</v>
      </c>
      <c r="U100" s="12">
        <v>6120.4113280000001</v>
      </c>
      <c r="V100" s="12">
        <v>9832.3285849999993</v>
      </c>
      <c r="W100" s="12">
        <v>24238.749540000001</v>
      </c>
      <c r="X100" s="12">
        <v>-2812.1059129999999</v>
      </c>
      <c r="Y100" s="12">
        <v>8400.9237840000005</v>
      </c>
      <c r="Z100" s="12">
        <v>7349.8400579999998</v>
      </c>
    </row>
    <row r="101" spans="1:26" ht="13.5" x14ac:dyDescent="0.4">
      <c r="A101" s="9" t="s">
        <v>106</v>
      </c>
      <c r="B101" s="10" t="s">
        <v>117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>
        <v>4527.8999999999996</v>
      </c>
      <c r="S101" s="12">
        <v>5756.43</v>
      </c>
      <c r="T101" s="12">
        <v>5881.26</v>
      </c>
      <c r="U101" s="12">
        <v>5983.1927621299901</v>
      </c>
      <c r="V101" s="12">
        <v>8379.7580925200109</v>
      </c>
      <c r="W101" s="12">
        <v>7532.2045870800002</v>
      </c>
      <c r="X101" s="12">
        <v>4859.0510252399999</v>
      </c>
      <c r="Y101" s="12">
        <v>9308.20737267</v>
      </c>
      <c r="Z101" s="12">
        <v>12116.4995729</v>
      </c>
    </row>
    <row r="102" spans="1:26" ht="13.5" x14ac:dyDescent="0.4">
      <c r="A102" s="9" t="s">
        <v>107</v>
      </c>
      <c r="B102" s="10" t="s">
        <v>117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3855721.8730000001</v>
      </c>
      <c r="W102" s="12">
        <v>6354353.4740000004</v>
      </c>
      <c r="X102" s="12">
        <v>12220987.016000001</v>
      </c>
      <c r="Y102" s="12">
        <v>13862655.717682401</v>
      </c>
      <c r="Z102" s="12">
        <v>18413142.295000002</v>
      </c>
    </row>
    <row r="103" spans="1:26" ht="13.5" x14ac:dyDescent="0.4">
      <c r="A103" s="9" t="s">
        <v>108</v>
      </c>
      <c r="B103" s="10" t="s">
        <v>117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>
        <v>371.12900000000002</v>
      </c>
      <c r="N103" s="12">
        <v>1248.0419999999999</v>
      </c>
      <c r="O103" s="12">
        <v>1641.9469999999999</v>
      </c>
      <c r="P103" s="12">
        <v>462.911</v>
      </c>
      <c r="Q103" s="12">
        <v>489.55</v>
      </c>
      <c r="R103" s="12">
        <v>1047.588</v>
      </c>
      <c r="S103" s="12">
        <v>463.73399999999998</v>
      </c>
      <c r="T103" s="12">
        <v>1768.6859999999999</v>
      </c>
      <c r="U103" s="12"/>
      <c r="V103" s="12"/>
      <c r="W103" s="12"/>
      <c r="X103" s="12"/>
      <c r="Y103" s="12"/>
      <c r="Z103" s="12"/>
    </row>
    <row r="104" spans="1:26" ht="13.5" x14ac:dyDescent="0.4">
      <c r="A104" s="9" t="s">
        <v>109</v>
      </c>
      <c r="B104" s="10" t="s">
        <v>117</v>
      </c>
      <c r="C104" s="12"/>
      <c r="D104" s="12"/>
      <c r="E104" s="12"/>
      <c r="F104" s="12"/>
      <c r="G104" s="12"/>
      <c r="H104" s="12"/>
      <c r="I104" s="12"/>
      <c r="J104" s="12"/>
      <c r="K104" s="12">
        <v>16835111.978569999</v>
      </c>
      <c r="L104" s="12">
        <v>10634974.453374</v>
      </c>
      <c r="M104" s="12">
        <v>16865097.186733</v>
      </c>
      <c r="N104" s="12">
        <v>31515180.802979</v>
      </c>
      <c r="O104" s="12">
        <v>43079149.311077103</v>
      </c>
      <c r="P104" s="12">
        <v>38732921.991310999</v>
      </c>
      <c r="Q104" s="12">
        <v>53698517.253514998</v>
      </c>
      <c r="R104" s="12">
        <v>51074938.711217001</v>
      </c>
      <c r="S104" s="12">
        <v>54381306.439999998</v>
      </c>
      <c r="T104" s="12">
        <v>77081545.400000006</v>
      </c>
      <c r="U104" s="12">
        <v>73468546.400000006</v>
      </c>
      <c r="V104" s="12">
        <v>89490370.599999994</v>
      </c>
      <c r="W104" s="12">
        <v>97510843.5</v>
      </c>
      <c r="X104" s="12">
        <v>137691409.5</v>
      </c>
      <c r="Y104" s="12">
        <v>127752072.5</v>
      </c>
      <c r="Z104" s="12"/>
    </row>
    <row r="105" spans="1:26" ht="13.5" x14ac:dyDescent="0.4">
      <c r="A105" s="9" t="s">
        <v>110</v>
      </c>
      <c r="B105" s="10" t="s">
        <v>117</v>
      </c>
      <c r="C105" s="12"/>
      <c r="D105" s="12"/>
      <c r="E105" s="12"/>
      <c r="F105" s="12"/>
      <c r="G105" s="12"/>
      <c r="H105" s="12"/>
      <c r="I105" s="12"/>
      <c r="J105" s="12">
        <v>126.99191785757</v>
      </c>
      <c r="K105" s="12">
        <v>86.980190113670005</v>
      </c>
      <c r="L105" s="12">
        <v>1407.41801074297</v>
      </c>
      <c r="M105" s="12">
        <v>261.22415663099201</v>
      </c>
      <c r="N105" s="12">
        <v>21.010941447759201</v>
      </c>
      <c r="O105" s="12">
        <v>126.30528304326199</v>
      </c>
      <c r="P105" s="12">
        <v>185.06070504722001</v>
      </c>
      <c r="Q105" s="12">
        <v>172.32163484806799</v>
      </c>
      <c r="R105" s="12">
        <v>304.97652974401001</v>
      </c>
      <c r="S105" s="12">
        <v>432.94152591391997</v>
      </c>
      <c r="T105" s="12">
        <v>558.48096233010301</v>
      </c>
      <c r="U105" s="12">
        <v>719.64474608309797</v>
      </c>
      <c r="V105" s="12">
        <v>629.82893890947503</v>
      </c>
      <c r="W105" s="12">
        <v>1111.2292450121899</v>
      </c>
      <c r="X105" s="12">
        <v>497.20816206782001</v>
      </c>
      <c r="Y105" s="12">
        <v>186.68942154106901</v>
      </c>
      <c r="Z105" s="12"/>
    </row>
  </sheetData>
  <pageMargins left="1.18" right="0.79" top="0.79" bottom="0.79" header="0" footer="0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1FAC-CFBA-487C-A9D0-A67A024D8863}">
  <dimension ref="A1:Z219"/>
  <sheetViews>
    <sheetView workbookViewId="0">
      <selection activeCell="C2" sqref="C2"/>
    </sheetView>
  </sheetViews>
  <sheetFormatPr defaultColWidth="12" defaultRowHeight="13.5" x14ac:dyDescent="0.4"/>
  <cols>
    <col min="1" max="1" width="19" customWidth="1"/>
    <col min="2" max="2" width="35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x14ac:dyDescent="0.4">
      <c r="A2" s="1" t="s">
        <v>0</v>
      </c>
      <c r="B2" s="2" t="s">
        <v>2</v>
      </c>
      <c r="C2" s="4" t="str">
        <f>IFERROR(Capital!C2/RWA!C2,"")</f>
        <v/>
      </c>
      <c r="D2" s="4" t="str">
        <f>IFERROR(Capital!D2/RWA!D2,"")</f>
        <v/>
      </c>
      <c r="E2" s="4" t="str">
        <f>IFERROR(Capital!E2/RWA!E2,"")</f>
        <v/>
      </c>
      <c r="F2" s="4" t="str">
        <f>IFERROR(Capital!F2/RWA!F2,"")</f>
        <v/>
      </c>
      <c r="G2" s="4" t="str">
        <f>IFERROR(Capital!G2/RWA!G2,"")</f>
        <v/>
      </c>
      <c r="H2" s="4" t="str">
        <f>IFERROR(Capital!H2/RWA!H2,"")</f>
        <v/>
      </c>
      <c r="I2" s="4" t="str">
        <f>IFERROR(Capital!I2/RWA!I2,"")</f>
        <v/>
      </c>
      <c r="J2" s="4" t="str">
        <f>IFERROR(Capital!J2/RWA!J2,"")</f>
        <v/>
      </c>
      <c r="K2" s="4" t="str">
        <f>IFERROR(Capital!K2/RWA!K2,"")</f>
        <v/>
      </c>
      <c r="L2" s="4" t="str">
        <f>IFERROR(Capital!L2/RWA!L2,"")</f>
        <v/>
      </c>
      <c r="M2" s="4">
        <f>IFERROR(Capital!M2/RWA!M2,"")</f>
        <v>0.15384867906481856</v>
      </c>
      <c r="N2" s="4">
        <f>IFERROR(Capital!N2/RWA!N2,"")</f>
        <v>0.15562692927159277</v>
      </c>
      <c r="O2" s="4">
        <f>IFERROR(Capital!O2/RWA!O2,"")</f>
        <v>0.16168894781268581</v>
      </c>
      <c r="P2" s="4">
        <f>IFERROR(Capital!P2/RWA!P2,"")</f>
        <v>0.17957756867200209</v>
      </c>
      <c r="Q2" s="4">
        <f>IFERROR(Capital!Q2/RWA!Q2,"")</f>
        <v>0.16841581113023352</v>
      </c>
      <c r="R2" s="4">
        <f>IFERROR(Capital!R2/RWA!R2,"")</f>
        <v>0.15977374138782316</v>
      </c>
      <c r="S2" s="4">
        <f>IFERROR(Capital!S2/RWA!S2,"")</f>
        <v>0.15711601817345949</v>
      </c>
      <c r="T2" s="4">
        <f>IFERROR(Capital!T2/RWA!T2,"")</f>
        <v>0.16598364369790813</v>
      </c>
      <c r="U2" s="4">
        <f>IFERROR(Capital!U2/RWA!U2,"")</f>
        <v>0.18235052687825323</v>
      </c>
      <c r="V2" s="4">
        <f>IFERROR(Capital!V2/RWA!V2,"")</f>
        <v>0.18277151509373576</v>
      </c>
      <c r="W2" s="4">
        <f>IFERROR(Capital!W2/RWA!W2,"")</f>
        <v>0.18321577367457034</v>
      </c>
      <c r="X2" s="4">
        <f>IFERROR(Capital!X2/RWA!X2,"")</f>
        <v>0.17999570190782824</v>
      </c>
      <c r="Y2" s="4">
        <f>IFERROR(Capital!Y2/RWA!Y2,"")</f>
        <v>0.18130297092464109</v>
      </c>
      <c r="Z2" s="4">
        <f>IFERROR(Capital!Z2/RWA!Z2,"")</f>
        <v>0.19422753424889319</v>
      </c>
    </row>
    <row r="3" spans="1:26" x14ac:dyDescent="0.4">
      <c r="A3" s="1" t="s">
        <v>3</v>
      </c>
      <c r="B3" s="2" t="s">
        <v>2</v>
      </c>
      <c r="C3" s="4" t="str">
        <f>IFERROR(Capital!C3/RWA!C3,"")</f>
        <v/>
      </c>
      <c r="D3" s="4" t="str">
        <f>IFERROR(Capital!D3/RWA!D3,"")</f>
        <v/>
      </c>
      <c r="E3" s="4" t="str">
        <f>IFERROR(Capital!E3/RWA!E3,"")</f>
        <v/>
      </c>
      <c r="F3" s="4" t="str">
        <f>IFERROR(Capital!F3/RWA!F3,"")</f>
        <v/>
      </c>
      <c r="G3" s="4" t="str">
        <f>IFERROR(Capital!G3/RWA!G3,"")</f>
        <v/>
      </c>
      <c r="H3" s="4" t="str">
        <f>IFERROR(Capital!H3/RWA!H3,"")</f>
        <v/>
      </c>
      <c r="I3" s="4" t="str">
        <f>IFERROR(Capital!I3/RWA!I3,"")</f>
        <v/>
      </c>
      <c r="J3" s="4" t="str">
        <f>IFERROR(Capital!J3/RWA!J3,"")</f>
        <v/>
      </c>
      <c r="K3" s="4" t="str">
        <f>IFERROR(Capital!K3/RWA!K3,"")</f>
        <v/>
      </c>
      <c r="L3" s="4">
        <f>IFERROR(Capital!L3/RWA!L3,"")</f>
        <v>0.26154102467959145</v>
      </c>
      <c r="M3" s="4">
        <f>IFERROR(Capital!M3/RWA!M3,"")</f>
        <v>0.23636416058845819</v>
      </c>
      <c r="N3" s="4">
        <f>IFERROR(Capital!N3/RWA!N3,"")</f>
        <v>0.23774605820470593</v>
      </c>
      <c r="O3" s="4">
        <f>IFERROR(Capital!O3/RWA!O3,"")</f>
        <v>0.23615796911085543</v>
      </c>
      <c r="P3" s="4">
        <f>IFERROR(Capital!P3/RWA!P3,"")</f>
        <v>0.21487500919329985</v>
      </c>
      <c r="Q3" s="4">
        <f>IFERROR(Capital!Q3/RWA!Q3,"")</f>
        <v>0.15791741075429572</v>
      </c>
      <c r="R3" s="4">
        <f>IFERROR(Capital!R3/RWA!R3,"")</f>
        <v>0.18401117570053954</v>
      </c>
      <c r="S3" s="4">
        <f>IFERROR(Capital!S3/RWA!S3,"")</f>
        <v>0.18751880006034088</v>
      </c>
      <c r="T3" s="4">
        <f>IFERROR(Capital!T3/RWA!T3,"")</f>
        <v>0.19454753773049174</v>
      </c>
      <c r="U3" s="4">
        <f>IFERROR(Capital!U3/RWA!U3,"")</f>
        <v>0.19048987575594417</v>
      </c>
      <c r="V3" s="4">
        <f>IFERROR(Capital!V3/RWA!V3,"")</f>
        <v>0.17994942869385125</v>
      </c>
      <c r="W3" s="4">
        <f>IFERROR(Capital!W3/RWA!W3,"")</f>
        <v>0.19170679843727814</v>
      </c>
      <c r="X3" s="4">
        <f>IFERROR(Capital!X3/RWA!X3,"")</f>
        <v>0.21599727599390361</v>
      </c>
      <c r="Y3" s="4">
        <f>IFERROR(Capital!Y3/RWA!Y3,"")</f>
        <v>0.21017004163079192</v>
      </c>
      <c r="Z3" s="4" t="str">
        <f>IFERROR(Capital!Z3/RWA!Z3,"")</f>
        <v/>
      </c>
    </row>
    <row r="4" spans="1:26" x14ac:dyDescent="0.4">
      <c r="A4" s="1" t="s">
        <v>4</v>
      </c>
      <c r="B4" s="2" t="s">
        <v>2</v>
      </c>
      <c r="C4" s="4" t="str">
        <f>IFERROR(Capital!C4/RWA!C4,"")</f>
        <v/>
      </c>
      <c r="D4" s="4" t="str">
        <f>IFERROR(Capital!D4/RWA!D4,"")</f>
        <v/>
      </c>
      <c r="E4" s="4" t="str">
        <f>IFERROR(Capital!E4/RWA!E4,"")</f>
        <v/>
      </c>
      <c r="F4" s="4" t="str">
        <f>IFERROR(Capital!F4/RWA!F4,"")</f>
        <v/>
      </c>
      <c r="G4" s="4" t="str">
        <f>IFERROR(Capital!G4/RWA!G4,"")</f>
        <v/>
      </c>
      <c r="H4" s="4" t="str">
        <f>IFERROR(Capital!H4/RWA!H4,"")</f>
        <v/>
      </c>
      <c r="I4" s="4" t="str">
        <f>IFERROR(Capital!I4/RWA!I4,"")</f>
        <v/>
      </c>
      <c r="J4" s="4" t="str">
        <f>IFERROR(Capital!J4/RWA!J4,"")</f>
        <v/>
      </c>
      <c r="K4" s="4" t="str">
        <f>IFERROR(Capital!K4/RWA!K4,"")</f>
        <v/>
      </c>
      <c r="L4" s="4" t="str">
        <f>IFERROR(Capital!L4/RWA!L4,"")</f>
        <v/>
      </c>
      <c r="M4" s="4">
        <f>IFERROR(Capital!M4/RWA!M4,"")</f>
        <v>0.13879345788897099</v>
      </c>
      <c r="N4" s="4">
        <f>IFERROR(Capital!N4/RWA!N4,"")</f>
        <v>0.14461769907149863</v>
      </c>
      <c r="O4" s="4">
        <f>IFERROR(Capital!O4/RWA!O4,"")</f>
        <v>0.14299641318990433</v>
      </c>
      <c r="P4" s="4">
        <f>IFERROR(Capital!P4/RWA!P4,"")</f>
        <v>0.15091109419919471</v>
      </c>
      <c r="Q4" s="4">
        <f>IFERROR(Capital!Q4/RWA!Q4,"")</f>
        <v>0.14378552187280541</v>
      </c>
      <c r="R4" s="4">
        <f>IFERROR(Capital!R4/RWA!R4,"")</f>
        <v>0.15325569686800369</v>
      </c>
      <c r="S4" s="4">
        <f>IFERROR(Capital!S4/RWA!S4,"")</f>
        <v>0.18057027011789406</v>
      </c>
      <c r="T4" s="4">
        <f>IFERROR(Capital!T4/RWA!T4,"")</f>
        <v>0.20724206026212147</v>
      </c>
      <c r="U4" s="4">
        <f>IFERROR(Capital!U4/RWA!U4,"")</f>
        <v>0.25695593844154102</v>
      </c>
      <c r="V4" s="4">
        <f>IFERROR(Capital!V4/RWA!V4,"")</f>
        <v>0.21968072676546777</v>
      </c>
      <c r="W4" s="4">
        <f>IFERROR(Capital!W4/RWA!W4,"")</f>
        <v>0.19466099414842905</v>
      </c>
      <c r="X4" s="4">
        <f>IFERROR(Capital!X4/RWA!X4,"")</f>
        <v>0.23789999999999992</v>
      </c>
      <c r="Y4" s="4" t="str">
        <f>IFERROR(Capital!Y4/RWA!Y4,"")</f>
        <v/>
      </c>
      <c r="Z4" s="4" t="str">
        <f>IFERROR(Capital!Z4/RWA!Z4,"")</f>
        <v/>
      </c>
    </row>
    <row r="5" spans="1:26" x14ac:dyDescent="0.4">
      <c r="A5" s="1" t="s">
        <v>5</v>
      </c>
      <c r="B5" s="2" t="s">
        <v>2</v>
      </c>
      <c r="C5" s="4" t="str">
        <f>IFERROR(Capital!C5/RWA!C5,"")</f>
        <v/>
      </c>
      <c r="D5" s="4" t="str">
        <f>IFERROR(Capital!D5/RWA!D5,"")</f>
        <v/>
      </c>
      <c r="E5" s="4" t="str">
        <f>IFERROR(Capital!E5/RWA!E5,"")</f>
        <v/>
      </c>
      <c r="F5" s="4" t="str">
        <f>IFERROR(Capital!F5/RWA!F5,"")</f>
        <v/>
      </c>
      <c r="G5" s="4" t="str">
        <f>IFERROR(Capital!G5/RWA!G5,"")</f>
        <v/>
      </c>
      <c r="H5" s="4">
        <f>IFERROR(Capital!H5/RWA!H5,"")</f>
        <v>0.15888612050924047</v>
      </c>
      <c r="I5" s="4">
        <f>IFERROR(Capital!I5/RWA!I5,"")</f>
        <v>0.16867059365627951</v>
      </c>
      <c r="J5" s="4">
        <f>IFERROR(Capital!J5/RWA!J5,"")</f>
        <v>0.16881581844892293</v>
      </c>
      <c r="K5" s="4">
        <f>IFERROR(Capital!K5/RWA!K5,"")</f>
        <v>0.16866928153434776</v>
      </c>
      <c r="L5" s="4">
        <f>IFERROR(Capital!L5/RWA!L5,"")</f>
        <v>0.18812873919038728</v>
      </c>
      <c r="M5" s="4">
        <f>IFERROR(Capital!M5/RWA!M5,"")</f>
        <v>0.17670805611337226</v>
      </c>
      <c r="N5" s="4">
        <f>IFERROR(Capital!N5/RWA!N5,"")</f>
        <v>0.15612828278410112</v>
      </c>
      <c r="O5" s="4">
        <f>IFERROR(Capital!O5/RWA!O5,"")</f>
        <v>0.17121851579088571</v>
      </c>
      <c r="P5" s="4">
        <f>IFERROR(Capital!P5/RWA!P5,"")</f>
        <v>0.13611241933711507</v>
      </c>
      <c r="Q5" s="4">
        <f>IFERROR(Capital!Q5/RWA!Q5,"")</f>
        <v>0.14671783040591119</v>
      </c>
      <c r="R5" s="4">
        <f>IFERROR(Capital!R5/RWA!R5,"")</f>
        <v>0.13284866323518998</v>
      </c>
      <c r="S5" s="4">
        <f>IFERROR(Capital!S5/RWA!S5,"")</f>
        <v>0.16661575589322847</v>
      </c>
      <c r="T5" s="4">
        <f>IFERROR(Capital!T5/RWA!T5,"")</f>
        <v>0.15573830852555057</v>
      </c>
      <c r="U5" s="4">
        <f>IFERROR(Capital!U5/RWA!U5,"")</f>
        <v>0.15957769875636205</v>
      </c>
      <c r="V5" s="4">
        <f>IFERROR(Capital!V5/RWA!V5,"")</f>
        <v>0.17489848231429225</v>
      </c>
      <c r="W5" s="4">
        <f>IFERROR(Capital!W5/RWA!W5,"")</f>
        <v>0.24188767619424478</v>
      </c>
      <c r="X5" s="4">
        <f>IFERROR(Capital!X5/RWA!X5,"")</f>
        <v>0.26196950467274527</v>
      </c>
      <c r="Y5" s="4">
        <f>IFERROR(Capital!Y5/RWA!Y5,"")</f>
        <v>0.29856940637568208</v>
      </c>
      <c r="Z5" s="4">
        <f>IFERROR(Capital!Z5/RWA!Z5,"")</f>
        <v>0.32505806684639299</v>
      </c>
    </row>
    <row r="6" spans="1:26" x14ac:dyDescent="0.4">
      <c r="A6" s="1" t="s">
        <v>6</v>
      </c>
      <c r="B6" s="2" t="s">
        <v>2</v>
      </c>
      <c r="C6" s="4" t="str">
        <f>IFERROR(Capital!C6/RWA!C6,"")</f>
        <v/>
      </c>
      <c r="D6" s="4" t="str">
        <f>IFERROR(Capital!D6/RWA!D6,"")</f>
        <v/>
      </c>
      <c r="E6" s="4" t="str">
        <f>IFERROR(Capital!E6/RWA!E6,"")</f>
        <v/>
      </c>
      <c r="F6" s="4" t="str">
        <f>IFERROR(Capital!F6/RWA!F6,"")</f>
        <v/>
      </c>
      <c r="G6" s="4" t="str">
        <f>IFERROR(Capital!G6/RWA!G6,"")</f>
        <v/>
      </c>
      <c r="H6" s="4" t="str">
        <f>IFERROR(Capital!H6/RWA!H6,"")</f>
        <v/>
      </c>
      <c r="I6" s="4" t="str">
        <f>IFERROR(Capital!I6/RWA!I6,"")</f>
        <v/>
      </c>
      <c r="J6" s="4" t="str">
        <f>IFERROR(Capital!J6/RWA!J6,"")</f>
        <v/>
      </c>
      <c r="K6" s="4" t="str">
        <f>IFERROR(Capital!K6/RWA!K6,"")</f>
        <v/>
      </c>
      <c r="L6" s="4" t="str">
        <f>IFERROR(Capital!L6/RWA!L6,"")</f>
        <v/>
      </c>
      <c r="M6" s="4">
        <f>IFERROR(Capital!M6/RWA!M6,"")</f>
        <v>0.22239058872590517</v>
      </c>
      <c r="N6" s="4">
        <f>IFERROR(Capital!N6/RWA!N6,"")</f>
        <v>0.18280392538757814</v>
      </c>
      <c r="O6" s="4">
        <f>IFERROR(Capital!O6/RWA!O6,"")</f>
        <v>0.16759874208237557</v>
      </c>
      <c r="P6" s="4">
        <f>IFERROR(Capital!P6/RWA!P6,"")</f>
        <v>0.16687595546908671</v>
      </c>
      <c r="Q6" s="4">
        <f>IFERROR(Capital!Q6/RWA!Q6,"")</f>
        <v>0.14499379008951141</v>
      </c>
      <c r="R6" s="4">
        <f>IFERROR(Capital!R6/RWA!R6,"")</f>
        <v>0.16177609257276421</v>
      </c>
      <c r="S6" s="4">
        <f>IFERROR(Capital!S6/RWA!S6,"")</f>
        <v>0.19954084437131681</v>
      </c>
      <c r="T6" s="4">
        <f>IFERROR(Capital!T6/RWA!T6,"")</f>
        <v>0.18547825795640571</v>
      </c>
      <c r="U6" s="4">
        <f>IFERROR(Capital!U6/RWA!U6,"")</f>
        <v>0.17658951170764411</v>
      </c>
      <c r="V6" s="4">
        <f>IFERROR(Capital!V6/RWA!V6,"")</f>
        <v>0.17578617828958998</v>
      </c>
      <c r="W6" s="4">
        <f>IFERROR(Capital!W6/RWA!W6,"")</f>
        <v>0.16933856276073933</v>
      </c>
      <c r="X6" s="4">
        <f>IFERROR(Capital!X6/RWA!X6,"")</f>
        <v>0.17203186224391714</v>
      </c>
      <c r="Y6" s="4">
        <f>IFERROR(Capital!Y6/RWA!Y6,"")</f>
        <v>0.20322167805213628</v>
      </c>
      <c r="Z6" s="4">
        <f>IFERROR(Capital!Z6/RWA!Z6,"")</f>
        <v>0.19906178630662627</v>
      </c>
    </row>
    <row r="7" spans="1:26" x14ac:dyDescent="0.4">
      <c r="A7" s="1" t="s">
        <v>7</v>
      </c>
      <c r="B7" s="2" t="s">
        <v>2</v>
      </c>
      <c r="C7" s="4" t="str">
        <f>IFERROR(Capital!C7/RWA!C7,"")</f>
        <v/>
      </c>
      <c r="D7" s="4" t="str">
        <f>IFERROR(Capital!D7/RWA!D7,"")</f>
        <v/>
      </c>
      <c r="E7" s="4" t="str">
        <f>IFERROR(Capital!E7/RWA!E7,"")</f>
        <v/>
      </c>
      <c r="F7" s="4" t="str">
        <f>IFERROR(Capital!F7/RWA!F7,"")</f>
        <v/>
      </c>
      <c r="G7" s="4" t="str">
        <f>IFERROR(Capital!G7/RWA!G7,"")</f>
        <v/>
      </c>
      <c r="H7" s="4" t="str">
        <f>IFERROR(Capital!H7/RWA!H7,"")</f>
        <v/>
      </c>
      <c r="I7" s="4">
        <f>IFERROR(Capital!I7/RWA!I7,"")</f>
        <v>0.10326024993461423</v>
      </c>
      <c r="J7" s="4">
        <f>IFERROR(Capital!J7/RWA!J7,"")</f>
        <v>0.10112518791784375</v>
      </c>
      <c r="K7" s="4">
        <f>IFERROR(Capital!K7/RWA!K7,"")</f>
        <v>0.11336816668192089</v>
      </c>
      <c r="L7" s="4">
        <f>IFERROR(Capital!L7/RWA!L7,"")</f>
        <v>0.11906442947276089</v>
      </c>
      <c r="M7" s="4">
        <f>IFERROR(Capital!M7/RWA!M7,"")</f>
        <v>0.11396812571439451</v>
      </c>
      <c r="N7" s="4">
        <f>IFERROR(Capital!N7/RWA!N7,"")</f>
        <v>0.11580083791382996</v>
      </c>
      <c r="O7" s="4">
        <f>IFERROR(Capital!O7/RWA!O7,"")</f>
        <v>0.1192252776981084</v>
      </c>
      <c r="P7" s="4">
        <f>IFERROR(Capital!P7/RWA!P7,"")</f>
        <v>0.11606378799850584</v>
      </c>
      <c r="Q7" s="4">
        <f>IFERROR(Capital!Q7/RWA!Q7,"")</f>
        <v>0.1221558404750732</v>
      </c>
      <c r="R7" s="4">
        <f>IFERROR(Capital!R7/RWA!R7,"")</f>
        <v>0.13799169168743938</v>
      </c>
      <c r="S7" s="4">
        <f>IFERROR(Capital!S7/RWA!S7,"")</f>
        <v>0.136975259231884</v>
      </c>
      <c r="T7" s="4">
        <f>IFERROR(Capital!T7/RWA!T7,"")</f>
        <v>0.14614737414766946</v>
      </c>
      <c r="U7" s="4">
        <f>IFERROR(Capital!U7/RWA!U7,"")</f>
        <v>0.14803200912251285</v>
      </c>
      <c r="V7" s="4">
        <f>IFERROR(Capital!V7/RWA!V7,"")</f>
        <v>0.15695520721494177</v>
      </c>
      <c r="W7" s="4">
        <f>IFERROR(Capital!W7/RWA!W7,"")</f>
        <v>0.1756333871885323</v>
      </c>
      <c r="X7" s="4">
        <f>IFERROR(Capital!X7/RWA!X7,"")</f>
        <v>0.17873800468844839</v>
      </c>
      <c r="Y7" s="4">
        <f>IFERROR(Capital!Y7/RWA!Y7,"")</f>
        <v>0.1780226054228396</v>
      </c>
      <c r="Z7" s="4">
        <f>IFERROR(Capital!Z7/RWA!Z7,"")</f>
        <v>0.1995131892659221</v>
      </c>
    </row>
    <row r="8" spans="1:26" x14ac:dyDescent="0.4">
      <c r="A8" s="1" t="s">
        <v>8</v>
      </c>
      <c r="B8" s="2" t="s">
        <v>2</v>
      </c>
      <c r="C8" s="4" t="str">
        <f>IFERROR(Capital!C8/RWA!C8,"")</f>
        <v/>
      </c>
      <c r="D8" s="4" t="str">
        <f>IFERROR(Capital!D8/RWA!D8,"")</f>
        <v/>
      </c>
      <c r="E8" s="4" t="str">
        <f>IFERROR(Capital!E8/RWA!E8,"")</f>
        <v/>
      </c>
      <c r="F8" s="4" t="str">
        <f>IFERROR(Capital!F8/RWA!F8,"")</f>
        <v/>
      </c>
      <c r="G8" s="4" t="str">
        <f>IFERROR(Capital!G8/RWA!G8,"")</f>
        <v/>
      </c>
      <c r="H8" s="4" t="str">
        <f>IFERROR(Capital!H8/RWA!H8,"")</f>
        <v/>
      </c>
      <c r="I8" s="4" t="str">
        <f>IFERROR(Capital!I8/RWA!I8,"")</f>
        <v/>
      </c>
      <c r="J8" s="4" t="str">
        <f>IFERROR(Capital!J8/RWA!J8,"")</f>
        <v/>
      </c>
      <c r="K8" s="4" t="str">
        <f>IFERROR(Capital!K8/RWA!K8,"")</f>
        <v/>
      </c>
      <c r="L8" s="4" t="str">
        <f>IFERROR(Capital!L8/RWA!L8,"")</f>
        <v/>
      </c>
      <c r="M8" s="4" t="str">
        <f>IFERROR(Capital!M8/RWA!M8,"")</f>
        <v/>
      </c>
      <c r="N8" s="4" t="str">
        <f>IFERROR(Capital!N8/RWA!N8,"")</f>
        <v/>
      </c>
      <c r="O8" s="4" t="str">
        <f>IFERROR(Capital!O8/RWA!O8,"")</f>
        <v/>
      </c>
      <c r="P8" s="4" t="str">
        <f>IFERROR(Capital!P8/RWA!P8,"")</f>
        <v/>
      </c>
      <c r="Q8" s="4" t="str">
        <f>IFERROR(Capital!Q8/RWA!Q8,"")</f>
        <v/>
      </c>
      <c r="R8" s="4" t="str">
        <f>IFERROR(Capital!R8/RWA!R8,"")</f>
        <v/>
      </c>
      <c r="S8" s="4" t="str">
        <f>IFERROR(Capital!S8/RWA!S8,"")</f>
        <v/>
      </c>
      <c r="T8" s="4" t="str">
        <f>IFERROR(Capital!T8/RWA!T8,"")</f>
        <v/>
      </c>
      <c r="U8" s="4" t="str">
        <f>IFERROR(Capital!U8/RWA!U8,"")</f>
        <v/>
      </c>
      <c r="V8" s="4" t="str">
        <f>IFERROR(Capital!V8/RWA!V8,"")</f>
        <v/>
      </c>
      <c r="W8" s="4" t="str">
        <f>IFERROR(Capital!W8/RWA!W8,"")</f>
        <v/>
      </c>
      <c r="X8" s="4" t="str">
        <f>IFERROR(Capital!X8/RWA!X8,"")</f>
        <v/>
      </c>
      <c r="Y8" s="4">
        <f>IFERROR(Capital!Y8/RWA!Y8,"")</f>
        <v>0.19279097105534054</v>
      </c>
      <c r="Z8" s="4">
        <f>IFERROR(Capital!Z8/RWA!Z8,"")</f>
        <v>0.1750866421761047</v>
      </c>
    </row>
    <row r="9" spans="1:26" x14ac:dyDescent="0.4">
      <c r="A9" s="1" t="s">
        <v>9</v>
      </c>
      <c r="B9" s="2" t="s">
        <v>2</v>
      </c>
      <c r="C9" s="4" t="str">
        <f>IFERROR(Capital!C9/RWA!C9,"")</f>
        <v/>
      </c>
      <c r="D9" s="4" t="str">
        <f>IFERROR(Capital!D9/RWA!D9,"")</f>
        <v/>
      </c>
      <c r="E9" s="4" t="str">
        <f>IFERROR(Capital!E9/RWA!E9,"")</f>
        <v/>
      </c>
      <c r="F9" s="4" t="str">
        <f>IFERROR(Capital!F9/RWA!F9,"")</f>
        <v/>
      </c>
      <c r="G9" s="4" t="str">
        <f>IFERROR(Capital!G9/RWA!G9,"")</f>
        <v/>
      </c>
      <c r="H9" s="4" t="str">
        <f>IFERROR(Capital!H9/RWA!H9,"")</f>
        <v/>
      </c>
      <c r="I9" s="4" t="str">
        <f>IFERROR(Capital!I9/RWA!I9,"")</f>
        <v/>
      </c>
      <c r="J9" s="4" t="str">
        <f>IFERROR(Capital!J9/RWA!J9,"")</f>
        <v/>
      </c>
      <c r="K9" s="4" t="str">
        <f>IFERROR(Capital!K9/RWA!K9,"")</f>
        <v/>
      </c>
      <c r="L9" s="4" t="str">
        <f>IFERROR(Capital!L9/RWA!L9,"")</f>
        <v/>
      </c>
      <c r="M9" s="4" t="str">
        <f>IFERROR(Capital!M9/RWA!M9,"")</f>
        <v/>
      </c>
      <c r="N9" s="4">
        <f>IFERROR(Capital!N9/RWA!N9,"")</f>
        <v>0.10829767729396596</v>
      </c>
      <c r="O9" s="4">
        <f>IFERROR(Capital!O9/RWA!O9,"")</f>
        <v>9.4506833544429084E-2</v>
      </c>
      <c r="P9" s="4">
        <f>IFERROR(Capital!P9/RWA!P9,"")</f>
        <v>0.10803967715489216</v>
      </c>
      <c r="Q9" s="4">
        <f>IFERROR(Capital!Q9/RWA!Q9,"")</f>
        <v>0.108859265922665</v>
      </c>
      <c r="R9" s="4">
        <f>IFERROR(Capital!R9/RWA!R9,"")</f>
        <v>0.10425616947323582</v>
      </c>
      <c r="S9" s="4">
        <f>IFERROR(Capital!S9/RWA!S9,"")</f>
        <v>0.11060697471005662</v>
      </c>
      <c r="T9" s="4">
        <f>IFERROR(Capital!T9/RWA!T9,"")</f>
        <v>0.10724383877595464</v>
      </c>
      <c r="U9" s="4">
        <f>IFERROR(Capital!U9/RWA!U9,"")</f>
        <v>0.10503987697476329</v>
      </c>
      <c r="V9" s="4">
        <f>IFERROR(Capital!V9/RWA!V9,"")</f>
        <v>0.11567202906220274</v>
      </c>
      <c r="W9" s="4">
        <f>IFERROR(Capital!W9/RWA!W9,"")</f>
        <v>0.1163946368072855</v>
      </c>
      <c r="X9" s="4">
        <f>IFERROR(Capital!X9/RWA!X9,"")</f>
        <v>0.11083739987444009</v>
      </c>
      <c r="Y9" s="4">
        <f>IFERROR(Capital!Y9/RWA!Y9,"")</f>
        <v>0.13318625783651786</v>
      </c>
      <c r="Z9" s="4">
        <f>IFERROR(Capital!Z9/RWA!Z9,"")</f>
        <v>0.13150180141299078</v>
      </c>
    </row>
    <row r="10" spans="1:26" x14ac:dyDescent="0.4">
      <c r="A10" s="1" t="s">
        <v>10</v>
      </c>
      <c r="B10" s="2" t="s">
        <v>2</v>
      </c>
      <c r="C10" s="4" t="str">
        <f>IFERROR(Capital!C10/RWA!C10,"")</f>
        <v/>
      </c>
      <c r="D10" s="4" t="str">
        <f>IFERROR(Capital!D10/RWA!D10,"")</f>
        <v/>
      </c>
      <c r="E10" s="4" t="str">
        <f>IFERROR(Capital!E10/RWA!E10,"")</f>
        <v/>
      </c>
      <c r="F10" s="4" t="str">
        <f>IFERROR(Capital!F10/RWA!F10,"")</f>
        <v/>
      </c>
      <c r="G10" s="4" t="str">
        <f>IFERROR(Capital!G10/RWA!G10,"")</f>
        <v/>
      </c>
      <c r="H10" s="4" t="str">
        <f>IFERROR(Capital!H10/RWA!H10,"")</f>
        <v/>
      </c>
      <c r="I10" s="4" t="str">
        <f>IFERROR(Capital!I10/RWA!I10,"")</f>
        <v/>
      </c>
      <c r="J10" s="4" t="str">
        <f>IFERROR(Capital!J10/RWA!J10,"")</f>
        <v/>
      </c>
      <c r="K10" s="4" t="str">
        <f>IFERROR(Capital!K10/RWA!K10,"")</f>
        <v/>
      </c>
      <c r="L10" s="4" t="str">
        <f>IFERROR(Capital!L10/RWA!L10,"")</f>
        <v/>
      </c>
      <c r="M10" s="4" t="str">
        <f>IFERROR(Capital!M10/RWA!M10,"")</f>
        <v/>
      </c>
      <c r="N10" s="4" t="str">
        <f>IFERROR(Capital!N10/RWA!N10,"")</f>
        <v/>
      </c>
      <c r="O10" s="4" t="str">
        <f>IFERROR(Capital!O10/RWA!O10,"")</f>
        <v/>
      </c>
      <c r="P10" s="4" t="str">
        <f>IFERROR(Capital!P10/RWA!P10,"")</f>
        <v/>
      </c>
      <c r="Q10" s="4" t="str">
        <f>IFERROR(Capital!Q10/RWA!Q10,"")</f>
        <v/>
      </c>
      <c r="R10" s="4" t="str">
        <f>IFERROR(Capital!R10/RWA!R10,"")</f>
        <v/>
      </c>
      <c r="S10" s="4">
        <f>IFERROR(Capital!S10/RWA!S10,"")</f>
        <v>0.18945871925878491</v>
      </c>
      <c r="T10" s="4">
        <f>IFERROR(Capital!T10/RWA!T10,"")</f>
        <v>0.19045850958174343</v>
      </c>
      <c r="U10" s="4">
        <f>IFERROR(Capital!U10/RWA!U10,"")</f>
        <v>0.14067897212383598</v>
      </c>
      <c r="V10" s="4">
        <f>IFERROR(Capital!V10/RWA!V10,"")</f>
        <v>0.13956879579822515</v>
      </c>
      <c r="W10" s="4">
        <f>IFERROR(Capital!W10/RWA!W10,"")</f>
        <v>0.16424631511548413</v>
      </c>
      <c r="X10" s="4">
        <f>IFERROR(Capital!X10/RWA!X10,"")</f>
        <v>0.16658939794573524</v>
      </c>
      <c r="Y10" s="4">
        <f>IFERROR(Capital!Y10/RWA!Y10,"")</f>
        <v>0.17740973109996289</v>
      </c>
      <c r="Z10" s="4" t="str">
        <f>IFERROR(Capital!Z10/RWA!Z10,"")</f>
        <v/>
      </c>
    </row>
    <row r="11" spans="1:26" x14ac:dyDescent="0.4">
      <c r="A11" s="1" t="s">
        <v>11</v>
      </c>
      <c r="B11" s="2" t="s">
        <v>2</v>
      </c>
      <c r="C11" s="4" t="str">
        <f>IFERROR(Capital!C11/RWA!C11,"")</f>
        <v/>
      </c>
      <c r="D11" s="4" t="str">
        <f>IFERROR(Capital!D11/RWA!D11,"")</f>
        <v/>
      </c>
      <c r="E11" s="4" t="str">
        <f>IFERROR(Capital!E11/RWA!E11,"")</f>
        <v/>
      </c>
      <c r="F11" s="4" t="str">
        <f>IFERROR(Capital!F11/RWA!F11,"")</f>
        <v/>
      </c>
      <c r="G11" s="4" t="str">
        <f>IFERROR(Capital!G11/RWA!G11,"")</f>
        <v/>
      </c>
      <c r="H11" s="4" t="str">
        <f>IFERROR(Capital!H11/RWA!H11,"")</f>
        <v/>
      </c>
      <c r="I11" s="4" t="str">
        <f>IFERROR(Capital!I11/RWA!I11,"")</f>
        <v/>
      </c>
      <c r="J11" s="4" t="str">
        <f>IFERROR(Capital!J11/RWA!J11,"")</f>
        <v/>
      </c>
      <c r="K11" s="4" t="str">
        <f>IFERROR(Capital!K11/RWA!K11,"")</f>
        <v/>
      </c>
      <c r="L11" s="4" t="str">
        <f>IFERROR(Capital!L11/RWA!L11,"")</f>
        <v/>
      </c>
      <c r="M11" s="4">
        <f>IFERROR(Capital!M11/RWA!M11,"")</f>
        <v>0.20450887878482554</v>
      </c>
      <c r="N11" s="4">
        <f>IFERROR(Capital!N11/RWA!N11,"")</f>
        <v>0.24701061249328779</v>
      </c>
      <c r="O11" s="4">
        <f>IFERROR(Capital!O11/RWA!O11,"")</f>
        <v>0.20805188845624212</v>
      </c>
      <c r="P11" s="4">
        <f>IFERROR(Capital!P11/RWA!P11,"")</f>
        <v>0.15496401565269843</v>
      </c>
      <c r="Q11" s="4">
        <f>IFERROR(Capital!Q11/RWA!Q11,"")</f>
        <v>0.173790967322875</v>
      </c>
      <c r="R11" s="4">
        <f>IFERROR(Capital!R11/RWA!R11,"")</f>
        <v>0.1873641186848794</v>
      </c>
      <c r="S11" s="4">
        <f>IFERROR(Capital!S11/RWA!S11,"")</f>
        <v>0.18597235354039951</v>
      </c>
      <c r="T11" s="4">
        <f>IFERROR(Capital!T11/RWA!T11,"")</f>
        <v>0.18490040455196965</v>
      </c>
      <c r="U11" s="4">
        <f>IFERROR(Capital!U11/RWA!U11,"")</f>
        <v>0.17718238168067174</v>
      </c>
      <c r="V11" s="4">
        <f>IFERROR(Capital!V11/RWA!V11,"")</f>
        <v>0.1781536270218177</v>
      </c>
      <c r="W11" s="4">
        <f>IFERROR(Capital!W11/RWA!W11,"")</f>
        <v>0.17160303673029662</v>
      </c>
      <c r="X11" s="4">
        <f>IFERROR(Capital!X11/RWA!X11,"")</f>
        <v>0.17925582942542256</v>
      </c>
      <c r="Y11" s="4">
        <f>IFERROR(Capital!Y11/RWA!Y11,"")</f>
        <v>0.21042330748278221</v>
      </c>
      <c r="Z11" s="4">
        <f>IFERROR(Capital!Z11/RWA!Z11,"")</f>
        <v>0.19905685270747264</v>
      </c>
    </row>
    <row r="12" spans="1:26" x14ac:dyDescent="0.4">
      <c r="A12" s="1" t="s">
        <v>12</v>
      </c>
      <c r="B12" s="2" t="s">
        <v>2</v>
      </c>
      <c r="C12" s="4" t="str">
        <f>IFERROR(Capital!C12/RWA!C12,"")</f>
        <v/>
      </c>
      <c r="D12" s="4" t="str">
        <f>IFERROR(Capital!D12/RWA!D12,"")</f>
        <v/>
      </c>
      <c r="E12" s="4" t="str">
        <f>IFERROR(Capital!E12/RWA!E12,"")</f>
        <v/>
      </c>
      <c r="F12" s="4" t="str">
        <f>IFERROR(Capital!F12/RWA!F12,"")</f>
        <v/>
      </c>
      <c r="G12" s="4" t="str">
        <f>IFERROR(Capital!G12/RWA!G12,"")</f>
        <v/>
      </c>
      <c r="H12" s="4" t="str">
        <f>IFERROR(Capital!H12/RWA!H12,"")</f>
        <v/>
      </c>
      <c r="I12" s="4" t="str">
        <f>IFERROR(Capital!I12/RWA!I12,"")</f>
        <v/>
      </c>
      <c r="J12" s="4" t="str">
        <f>IFERROR(Capital!J12/RWA!J12,"")</f>
        <v/>
      </c>
      <c r="K12" s="4" t="str">
        <f>IFERROR(Capital!K12/RWA!K12,"")</f>
        <v/>
      </c>
      <c r="L12" s="4" t="str">
        <f>IFERROR(Capital!L12/RWA!L12,"")</f>
        <v/>
      </c>
      <c r="M12" s="4" t="str">
        <f>IFERROR(Capital!M12/RWA!M12,"")</f>
        <v/>
      </c>
      <c r="N12" s="4" t="str">
        <f>IFERROR(Capital!N12/RWA!N12,"")</f>
        <v/>
      </c>
      <c r="O12" s="4" t="str">
        <f>IFERROR(Capital!O12/RWA!O12,"")</f>
        <v/>
      </c>
      <c r="P12" s="4" t="str">
        <f>IFERROR(Capital!P12/RWA!P12,"")</f>
        <v/>
      </c>
      <c r="Q12" s="4" t="str">
        <f>IFERROR(Capital!Q12/RWA!Q12,"")</f>
        <v/>
      </c>
      <c r="R12" s="4" t="str">
        <f>IFERROR(Capital!R12/RWA!R12,"")</f>
        <v/>
      </c>
      <c r="S12" s="4" t="str">
        <f>IFERROR(Capital!S12/RWA!S12,"")</f>
        <v/>
      </c>
      <c r="T12" s="4">
        <f>IFERROR(Capital!T12/RWA!T12,"")</f>
        <v>0.21863004574967068</v>
      </c>
      <c r="U12" s="4">
        <f>IFERROR(Capital!U12/RWA!U12,"")</f>
        <v>0.23245961418477634</v>
      </c>
      <c r="V12" s="4">
        <f>IFERROR(Capital!V12/RWA!V12,"")</f>
        <v>0.22351412103079599</v>
      </c>
      <c r="W12" s="4">
        <f>IFERROR(Capital!W12/RWA!W12,"")</f>
        <v>0.20478022314247571</v>
      </c>
      <c r="X12" s="4">
        <f>IFERROR(Capital!X12/RWA!X12,"")</f>
        <v>0.20195045846874501</v>
      </c>
      <c r="Y12" s="4">
        <f>IFERROR(Capital!Y12/RWA!Y12,"")</f>
        <v>0.17145124894769592</v>
      </c>
      <c r="Z12" s="4">
        <f>IFERROR(Capital!Z12/RWA!Z12,"")</f>
        <v>0.17669329549366294</v>
      </c>
    </row>
    <row r="13" spans="1:26" x14ac:dyDescent="0.4">
      <c r="A13" s="1" t="s">
        <v>13</v>
      </c>
      <c r="B13" s="2" t="s">
        <v>2</v>
      </c>
      <c r="C13" s="4" t="str">
        <f>IFERROR(Capital!C13/RWA!C13,"")</f>
        <v/>
      </c>
      <c r="D13" s="4" t="str">
        <f>IFERROR(Capital!D13/RWA!D13,"")</f>
        <v/>
      </c>
      <c r="E13" s="4" t="str">
        <f>IFERROR(Capital!E13/RWA!E13,"")</f>
        <v/>
      </c>
      <c r="F13" s="4" t="str">
        <f>IFERROR(Capital!F13/RWA!F13,"")</f>
        <v/>
      </c>
      <c r="G13" s="4" t="str">
        <f>IFERROR(Capital!G13/RWA!G13,"")</f>
        <v/>
      </c>
      <c r="H13" s="4" t="str">
        <f>IFERROR(Capital!H13/RWA!H13,"")</f>
        <v/>
      </c>
      <c r="I13" s="4" t="str">
        <f>IFERROR(Capital!I13/RWA!I13,"")</f>
        <v/>
      </c>
      <c r="J13" s="4" t="str">
        <f>IFERROR(Capital!J13/RWA!J13,"")</f>
        <v/>
      </c>
      <c r="K13" s="4" t="str">
        <f>IFERROR(Capital!K13/RWA!K13,"")</f>
        <v/>
      </c>
      <c r="L13" s="4" t="str">
        <f>IFERROR(Capital!L13/RWA!L13,"")</f>
        <v/>
      </c>
      <c r="M13" s="4">
        <f>IFERROR(Capital!M13/RWA!M13,"")</f>
        <v>0.15904780299149715</v>
      </c>
      <c r="N13" s="4">
        <f>IFERROR(Capital!N13/RWA!N13,"")</f>
        <v>0.17886135471044004</v>
      </c>
      <c r="O13" s="4">
        <f>IFERROR(Capital!O13/RWA!O13,"")</f>
        <v>0.22781403364017946</v>
      </c>
      <c r="P13" s="4">
        <f>IFERROR(Capital!P13/RWA!P13,"")</f>
        <v>0.23859446452153804</v>
      </c>
      <c r="Q13" s="4">
        <f>IFERROR(Capital!Q13/RWA!Q13,"")</f>
        <v>0.20014055018692362</v>
      </c>
      <c r="R13" s="4">
        <f>IFERROR(Capital!R13/RWA!R13,"")</f>
        <v>0.22239129032871086</v>
      </c>
      <c r="S13" s="4">
        <f>IFERROR(Capital!S13/RWA!S13,"")</f>
        <v>0.2059456907210824</v>
      </c>
      <c r="T13" s="4">
        <f>IFERROR(Capital!T13/RWA!T13,"")</f>
        <v>0.16906592450990002</v>
      </c>
      <c r="U13" s="4">
        <f>IFERROR(Capital!U13/RWA!U13,"")</f>
        <v>0.16781217802612963</v>
      </c>
      <c r="V13" s="4">
        <f>IFERROR(Capital!V13/RWA!V13,"")</f>
        <v>0.15146655912546381</v>
      </c>
      <c r="W13" s="4">
        <f>IFERROR(Capital!W13/RWA!W13,"")</f>
        <v>0.14312143983572759</v>
      </c>
      <c r="X13" s="4">
        <f>IFERROR(Capital!X13/RWA!X13,"")</f>
        <v>0.14946033358511923</v>
      </c>
      <c r="Y13" s="4">
        <f>IFERROR(Capital!Y13/RWA!Y13,"")</f>
        <v>0.15719176542512378</v>
      </c>
      <c r="Z13" s="4">
        <f>IFERROR(Capital!Z13/RWA!Z13,"")</f>
        <v>0.159932559508912</v>
      </c>
    </row>
    <row r="14" spans="1:26" x14ac:dyDescent="0.4">
      <c r="A14" s="1" t="s">
        <v>14</v>
      </c>
      <c r="B14" s="2" t="s">
        <v>2</v>
      </c>
      <c r="C14" s="4" t="str">
        <f>IFERROR(Capital!C14/RWA!C14,"")</f>
        <v/>
      </c>
      <c r="D14" s="4" t="str">
        <f>IFERROR(Capital!D14/RWA!D14,"")</f>
        <v/>
      </c>
      <c r="E14" s="4" t="str">
        <f>IFERROR(Capital!E14/RWA!E14,"")</f>
        <v/>
      </c>
      <c r="F14" s="4" t="str">
        <f>IFERROR(Capital!F14/RWA!F14,"")</f>
        <v/>
      </c>
      <c r="G14" s="4" t="str">
        <f>IFERROR(Capital!G14/RWA!G14,"")</f>
        <v/>
      </c>
      <c r="H14" s="4" t="str">
        <f>IFERROR(Capital!H14/RWA!H14,"")</f>
        <v/>
      </c>
      <c r="I14" s="4" t="str">
        <f>IFERROR(Capital!I14/RWA!I14,"")</f>
        <v/>
      </c>
      <c r="J14" s="4" t="str">
        <f>IFERROR(Capital!J14/RWA!J14,"")</f>
        <v/>
      </c>
      <c r="K14" s="4" t="str">
        <f>IFERROR(Capital!K14/RWA!K14,"")</f>
        <v/>
      </c>
      <c r="L14" s="4" t="str">
        <f>IFERROR(Capital!L14/RWA!L14,"")</f>
        <v/>
      </c>
      <c r="M14" s="4">
        <f>IFERROR(Capital!M14/RWA!M14,"")</f>
        <v>0.13438611732691963</v>
      </c>
      <c r="N14" s="4">
        <f>IFERROR(Capital!N14/RWA!N14,"")</f>
        <v>0.13532214359730937</v>
      </c>
      <c r="O14" s="4">
        <f>IFERROR(Capital!O14/RWA!O14,"")</f>
        <v>0.13594698879650235</v>
      </c>
      <c r="P14" s="4">
        <f>IFERROR(Capital!P14/RWA!P14,"")</f>
        <v>0.1349581010698242</v>
      </c>
      <c r="Q14" s="4">
        <f>IFERROR(Capital!Q14/RWA!Q14,"")</f>
        <v>0.13248529346463092</v>
      </c>
      <c r="R14" s="4">
        <f>IFERROR(Capital!R14/RWA!R14,"")</f>
        <v>0.13191935367884997</v>
      </c>
      <c r="S14" s="4">
        <f>IFERROR(Capital!S14/RWA!S14,"")</f>
        <v>0.13107854911329284</v>
      </c>
      <c r="T14" s="4">
        <f>IFERROR(Capital!T14/RWA!T14,"")</f>
        <v>0.12847331398189005</v>
      </c>
      <c r="U14" s="4">
        <f>IFERROR(Capital!U14/RWA!U14,"")</f>
        <v>0.12759107432930689</v>
      </c>
      <c r="V14" s="4">
        <f>IFERROR(Capital!V14/RWA!V14,"")</f>
        <v>0.1301176722496539</v>
      </c>
      <c r="W14" s="4">
        <f>IFERROR(Capital!W14/RWA!W14,"")</f>
        <v>0.13086385806591297</v>
      </c>
      <c r="X14" s="4">
        <f>IFERROR(Capital!X14/RWA!X14,"")</f>
        <v>0.12918772023865135</v>
      </c>
      <c r="Y14" s="4">
        <f>IFERROR(Capital!Y14/RWA!Y14,"")</f>
        <v>0.12802733869840208</v>
      </c>
      <c r="Z14" s="4">
        <f>IFERROR(Capital!Z14/RWA!Z14,"")</f>
        <v>0.13403056728692969</v>
      </c>
    </row>
    <row r="15" spans="1:26" x14ac:dyDescent="0.4">
      <c r="A15" s="1" t="s">
        <v>15</v>
      </c>
      <c r="B15" s="2" t="s">
        <v>2</v>
      </c>
      <c r="C15" s="4">
        <f>IFERROR(Capital!C15/RWA!C15,"")</f>
        <v>0.28369064000604421</v>
      </c>
      <c r="D15" s="4">
        <f>IFERROR(Capital!D15/RWA!D15,"")</f>
        <v>0.25127625200828702</v>
      </c>
      <c r="E15" s="4">
        <f>IFERROR(Capital!E15/RWA!E15,"")</f>
        <v>0.20510323700507749</v>
      </c>
      <c r="F15" s="4">
        <f>IFERROR(Capital!F15/RWA!F15,"")</f>
        <v>0.20292227391165182</v>
      </c>
      <c r="G15" s="4">
        <f>IFERROR(Capital!G15/RWA!G15,"")</f>
        <v>0.18730865755679715</v>
      </c>
      <c r="H15" s="4">
        <f>IFERROR(Capital!H15/RWA!H15,"")</f>
        <v>0.1782918937521524</v>
      </c>
      <c r="I15" s="4">
        <f>IFERROR(Capital!I15/RWA!I15,"")</f>
        <v>0.17723928310479711</v>
      </c>
      <c r="J15" s="4">
        <f>IFERROR(Capital!J15/RWA!J15,"")</f>
        <v>0.17119412809596668</v>
      </c>
      <c r="K15" s="4">
        <f>IFERROR(Capital!K15/RWA!K15,"")</f>
        <v>0.16235160343117042</v>
      </c>
      <c r="L15" s="4">
        <f>IFERROR(Capital!L15/RWA!L15,"")</f>
        <v>0.1606544573480011</v>
      </c>
      <c r="M15" s="4">
        <f>IFERROR(Capital!M15/RWA!M15,"")</f>
        <v>0.1617143218641468</v>
      </c>
      <c r="N15" s="4">
        <f>IFERROR(Capital!N15/RWA!N15,"")</f>
        <v>0.17072505403142701</v>
      </c>
      <c r="O15" s="4">
        <f>IFERROR(Capital!O15/RWA!O15,"")</f>
        <v>0.17045729098892798</v>
      </c>
      <c r="P15" s="4">
        <f>IFERROR(Capital!P15/RWA!P15,"")</f>
        <v>0.17843815116979012</v>
      </c>
      <c r="Q15" s="4">
        <f>IFERROR(Capital!Q15/RWA!Q15,"")</f>
        <v>0.16259222555817082</v>
      </c>
      <c r="R15" s="4">
        <f>IFERROR(Capital!R15/RWA!R15,"")</f>
        <v>0.14860563678576502</v>
      </c>
      <c r="S15" s="4">
        <f>IFERROR(Capital!S15/RWA!S15,"")</f>
        <v>0.15824015708434214</v>
      </c>
      <c r="T15" s="4">
        <f>IFERROR(Capital!T15/RWA!T15,"")</f>
        <v>0.15683651054563119</v>
      </c>
      <c r="U15" s="4">
        <f>IFERROR(Capital!U15/RWA!U15,"")</f>
        <v>0.17530227423475092</v>
      </c>
      <c r="V15" s="4">
        <f>IFERROR(Capital!V15/RWA!V15,"")</f>
        <v>0.18016021189683101</v>
      </c>
      <c r="W15" s="4">
        <f>IFERROR(Capital!W15/RWA!W15,"")</f>
        <v>0.19179496380021668</v>
      </c>
      <c r="X15" s="4">
        <f>IFERROR(Capital!X15/RWA!X15,"")</f>
        <v>0.19567491452356528</v>
      </c>
      <c r="Y15" s="4">
        <f>IFERROR(Capital!Y15/RWA!Y15,"")</f>
        <v>0.1961066859570417</v>
      </c>
      <c r="Z15" s="4">
        <f>IFERROR(Capital!Z15/RWA!Z15,"")</f>
        <v>0.19704747831780914</v>
      </c>
    </row>
    <row r="16" spans="1:26" x14ac:dyDescent="0.4">
      <c r="A16" s="1" t="s">
        <v>16</v>
      </c>
      <c r="B16" s="2" t="s">
        <v>2</v>
      </c>
      <c r="C16" s="4" t="str">
        <f>IFERROR(Capital!C16/RWA!C16,"")</f>
        <v/>
      </c>
      <c r="D16" s="4" t="str">
        <f>IFERROR(Capital!D16/RWA!D16,"")</f>
        <v/>
      </c>
      <c r="E16" s="4" t="str">
        <f>IFERROR(Capital!E16/RWA!E16,"")</f>
        <v/>
      </c>
      <c r="F16" s="4" t="str">
        <f>IFERROR(Capital!F16/RWA!F16,"")</f>
        <v/>
      </c>
      <c r="G16" s="4" t="str">
        <f>IFERROR(Capital!G16/RWA!G16,"")</f>
        <v/>
      </c>
      <c r="H16" s="4" t="str">
        <f>IFERROR(Capital!H16/RWA!H16,"")</f>
        <v/>
      </c>
      <c r="I16" s="4" t="str">
        <f>IFERROR(Capital!I16/RWA!I16,"")</f>
        <v/>
      </c>
      <c r="J16" s="4" t="str">
        <f>IFERROR(Capital!J16/RWA!J16,"")</f>
        <v/>
      </c>
      <c r="K16" s="4" t="str">
        <f>IFERROR(Capital!K16/RWA!K16,"")</f>
        <v/>
      </c>
      <c r="L16" s="4" t="str">
        <f>IFERROR(Capital!L16/RWA!L16,"")</f>
        <v/>
      </c>
      <c r="M16" s="4" t="str">
        <f>IFERROR(Capital!M16/RWA!M16,"")</f>
        <v/>
      </c>
      <c r="N16" s="4" t="str">
        <f>IFERROR(Capital!N16/RWA!N16,"")</f>
        <v/>
      </c>
      <c r="O16" s="4">
        <f>IFERROR(Capital!O16/RWA!O16,"")</f>
        <v>0.20805913260539505</v>
      </c>
      <c r="P16" s="4">
        <f>IFERROR(Capital!P16/RWA!P16,"")</f>
        <v>0.19554125374530448</v>
      </c>
      <c r="Q16" s="4">
        <f>IFERROR(Capital!Q16/RWA!Q16,"")</f>
        <v>0.18588650440538751</v>
      </c>
      <c r="R16" s="4">
        <f>IFERROR(Capital!R16/RWA!R16,"")</f>
        <v>0.19967051483298365</v>
      </c>
      <c r="S16" s="4">
        <f>IFERROR(Capital!S16/RWA!S16,"")</f>
        <v>0.19246535653266059</v>
      </c>
      <c r="T16" s="4">
        <f>IFERROR(Capital!T16/RWA!T16,"")</f>
        <v>0.21860488076325876</v>
      </c>
      <c r="U16" s="4">
        <f>IFERROR(Capital!U16/RWA!U16,"")</f>
        <v>0.17929342273079221</v>
      </c>
      <c r="V16" s="4">
        <f>IFERROR(Capital!V16/RWA!V16,"")</f>
        <v>0.18520602717288523</v>
      </c>
      <c r="W16" s="4">
        <f>IFERROR(Capital!W16/RWA!W16,"")</f>
        <v>0.20022767624121285</v>
      </c>
      <c r="X16" s="4">
        <f>IFERROR(Capital!X16/RWA!X16,"")</f>
        <v>0.17371269056631217</v>
      </c>
      <c r="Y16" s="4">
        <f>IFERROR(Capital!Y16/RWA!Y16,"")</f>
        <v>0.19824587421905582</v>
      </c>
      <c r="Z16" s="4">
        <f>IFERROR(Capital!Z16/RWA!Z16,"")</f>
        <v>0.19595087671890093</v>
      </c>
    </row>
    <row r="17" spans="1:26" x14ac:dyDescent="0.4">
      <c r="A17" s="1" t="s">
        <v>17</v>
      </c>
      <c r="B17" s="2" t="s">
        <v>2</v>
      </c>
      <c r="C17" s="4" t="str">
        <f>IFERROR(Capital!C17/RWA!C17,"")</f>
        <v/>
      </c>
      <c r="D17" s="4" t="str">
        <f>IFERROR(Capital!D17/RWA!D17,"")</f>
        <v/>
      </c>
      <c r="E17" s="4" t="str">
        <f>IFERROR(Capital!E17/RWA!E17,"")</f>
        <v/>
      </c>
      <c r="F17" s="4" t="str">
        <f>IFERROR(Capital!F17/RWA!F17,"")</f>
        <v/>
      </c>
      <c r="G17" s="4" t="str">
        <f>IFERROR(Capital!G17/RWA!G17,"")</f>
        <v/>
      </c>
      <c r="H17" s="4">
        <f>IFERROR(Capital!H17/RWA!H17,"")</f>
        <v>0.14432041496323486</v>
      </c>
      <c r="I17" s="4">
        <f>IFERROR(Capital!I17/RWA!I17,"")</f>
        <v>0.14419227779833699</v>
      </c>
      <c r="J17" s="4">
        <f>IFERROR(Capital!J17/RWA!J17,"")</f>
        <v>0.13387101301118109</v>
      </c>
      <c r="K17" s="4">
        <f>IFERROR(Capital!K17/RWA!K17,"")</f>
        <v>0.14329070192352719</v>
      </c>
      <c r="L17" s="4">
        <f>IFERROR(Capital!L17/RWA!L17,"")</f>
        <v>0.15274662279386791</v>
      </c>
      <c r="M17" s="4">
        <f>IFERROR(Capital!M17/RWA!M17,"")</f>
        <v>0.13666960935778125</v>
      </c>
      <c r="N17" s="4">
        <f>IFERROR(Capital!N17/RWA!N17,"")</f>
        <v>0.12865290750326783</v>
      </c>
      <c r="O17" s="4">
        <f>IFERROR(Capital!O17/RWA!O17,"")</f>
        <v>0.1193424324186026</v>
      </c>
      <c r="P17" s="4">
        <f>IFERROR(Capital!P17/RWA!P17,"")</f>
        <v>0.12607074781763633</v>
      </c>
      <c r="Q17" s="4">
        <f>IFERROR(Capital!Q17/RWA!Q17,"")</f>
        <v>0.1685341468596101</v>
      </c>
      <c r="R17" s="4">
        <f>IFERROR(Capital!R17/RWA!R17,"")</f>
        <v>0.16439290794783654</v>
      </c>
      <c r="S17" s="4">
        <f>IFERROR(Capital!S17/RWA!S17,"")</f>
        <v>0.18114826544165538</v>
      </c>
      <c r="T17" s="4">
        <f>IFERROR(Capital!T17/RWA!T17,"")</f>
        <v>0.19548864726842596</v>
      </c>
      <c r="U17" s="4">
        <f>IFERROR(Capital!U17/RWA!U17,"")</f>
        <v>0.19545824852556831</v>
      </c>
      <c r="V17" s="4">
        <f>IFERROR(Capital!V17/RWA!V17,"")</f>
        <v>0.19422786919119595</v>
      </c>
      <c r="W17" s="4">
        <f>IFERROR(Capital!W17/RWA!W17,"")</f>
        <v>0.19089780466902853</v>
      </c>
      <c r="X17" s="4">
        <f>IFERROR(Capital!X17/RWA!X17,"")</f>
        <v>0.18422043169655833</v>
      </c>
      <c r="Y17" s="4">
        <f>IFERROR(Capital!Y17/RWA!Y17,"")</f>
        <v>0.17519221953369865</v>
      </c>
      <c r="Z17" s="4">
        <f>IFERROR(Capital!Z17/RWA!Z17,"")</f>
        <v>0.17898906350854532</v>
      </c>
    </row>
    <row r="18" spans="1:26" x14ac:dyDescent="0.4">
      <c r="A18" s="1" t="s">
        <v>18</v>
      </c>
      <c r="B18" s="2" t="s">
        <v>2</v>
      </c>
      <c r="C18" s="4" t="str">
        <f>IFERROR(Capital!C18/RWA!C18,"")</f>
        <v/>
      </c>
      <c r="D18" s="4" t="str">
        <f>IFERROR(Capital!D18/RWA!D18,"")</f>
        <v/>
      </c>
      <c r="E18" s="4" t="str">
        <f>IFERROR(Capital!E18/RWA!E18,"")</f>
        <v/>
      </c>
      <c r="F18" s="4" t="str">
        <f>IFERROR(Capital!F18/RWA!F18,"")</f>
        <v/>
      </c>
      <c r="G18" s="4" t="str">
        <f>IFERROR(Capital!G18/RWA!G18,"")</f>
        <v/>
      </c>
      <c r="H18" s="4" t="str">
        <f>IFERROR(Capital!H18/RWA!H18,"")</f>
        <v/>
      </c>
      <c r="I18" s="4" t="str">
        <f>IFERROR(Capital!I18/RWA!I18,"")</f>
        <v/>
      </c>
      <c r="J18" s="4" t="str">
        <f>IFERROR(Capital!J18/RWA!J18,"")</f>
        <v/>
      </c>
      <c r="K18" s="4" t="str">
        <f>IFERROR(Capital!K18/RWA!K18,"")</f>
        <v/>
      </c>
      <c r="L18" s="4">
        <f>IFERROR(Capital!L18/RWA!L18,"")</f>
        <v>0.18888559436673363</v>
      </c>
      <c r="M18" s="4">
        <f>IFERROR(Capital!M18/RWA!M18,"")</f>
        <v>0.20694744990453354</v>
      </c>
      <c r="N18" s="4">
        <f>IFERROR(Capital!N18/RWA!N18,"")</f>
        <v>0.18830197022777298</v>
      </c>
      <c r="O18" s="4">
        <f>IFERROR(Capital!O18/RWA!O18,"")</f>
        <v>0.17707223100556047</v>
      </c>
      <c r="P18" s="4">
        <f>IFERROR(Capital!P18/RWA!P18,"")</f>
        <v>0.20652876578247323</v>
      </c>
      <c r="Q18" s="4">
        <f>IFERROR(Capital!Q18/RWA!Q18,"")</f>
        <v>0.2143783620359789</v>
      </c>
      <c r="R18" s="4">
        <f>IFERROR(Capital!R18/RWA!R18,"")</f>
        <v>0.2174282096386837</v>
      </c>
      <c r="S18" s="4">
        <f>IFERROR(Capital!S18/RWA!S18,"")</f>
        <v>0.21511057592850596</v>
      </c>
      <c r="T18" s="4">
        <f>IFERROR(Capital!T18/RWA!T18,"")</f>
        <v>0.18310478677269451</v>
      </c>
      <c r="U18" s="4">
        <f>IFERROR(Capital!U18/RWA!U18,"")</f>
        <v>0.19184469932981554</v>
      </c>
      <c r="V18" s="4">
        <f>IFERROR(Capital!V18/RWA!V18,"")</f>
        <v>0.19706663602056784</v>
      </c>
      <c r="W18" s="4">
        <f>IFERROR(Capital!W18/RWA!W18,"")</f>
        <v>0.20495355253826525</v>
      </c>
      <c r="X18" s="4">
        <f>IFERROR(Capital!X18/RWA!X18,"")</f>
        <v>0.20233775689913225</v>
      </c>
      <c r="Y18" s="4">
        <f>IFERROR(Capital!Y18/RWA!Y18,"")</f>
        <v>0.1925343375939475</v>
      </c>
      <c r="Z18" s="4" t="str">
        <f>IFERROR(Capital!Z18/RWA!Z18,"")</f>
        <v/>
      </c>
    </row>
    <row r="19" spans="1:26" x14ac:dyDescent="0.4">
      <c r="A19" s="1" t="s">
        <v>19</v>
      </c>
      <c r="B19" s="2" t="s">
        <v>2</v>
      </c>
      <c r="C19" s="4" t="str">
        <f>IFERROR(Capital!C19/RWA!C19,"")</f>
        <v/>
      </c>
      <c r="D19" s="4" t="str">
        <f>IFERROR(Capital!D19/RWA!D19,"")</f>
        <v/>
      </c>
      <c r="E19" s="4" t="str">
        <f>IFERROR(Capital!E19/RWA!E19,"")</f>
        <v/>
      </c>
      <c r="F19" s="4" t="str">
        <f>IFERROR(Capital!F19/RWA!F19,"")</f>
        <v/>
      </c>
      <c r="G19" s="4" t="str">
        <f>IFERROR(Capital!G19/RWA!G19,"")</f>
        <v/>
      </c>
      <c r="H19" s="4" t="str">
        <f>IFERROR(Capital!H19/RWA!H19,"")</f>
        <v/>
      </c>
      <c r="I19" s="4" t="str">
        <f>IFERROR(Capital!I19/RWA!I19,"")</f>
        <v/>
      </c>
      <c r="J19" s="4" t="str">
        <f>IFERROR(Capital!J19/RWA!J19,"")</f>
        <v/>
      </c>
      <c r="K19" s="4">
        <f>IFERROR(Capital!K19/RWA!K19,"")</f>
        <v>0.14928394441204998</v>
      </c>
      <c r="L19" s="4">
        <f>IFERROR(Capital!L19/RWA!L19,"")</f>
        <v>0.17040138215302003</v>
      </c>
      <c r="M19" s="4">
        <f>IFERROR(Capital!M19/RWA!M19,"")</f>
        <v>0.17385639479586412</v>
      </c>
      <c r="N19" s="4">
        <f>IFERROR(Capital!N19/RWA!N19,"")</f>
        <v>0.17553473828069258</v>
      </c>
      <c r="O19" s="4">
        <f>IFERROR(Capital!O19/RWA!O19,"")</f>
        <v>0.16641794102380944</v>
      </c>
      <c r="P19" s="4">
        <f>IFERROR(Capital!P19/RWA!P19,"")</f>
        <v>0.16972230275086989</v>
      </c>
      <c r="Q19" s="4">
        <f>IFERROR(Capital!Q19/RWA!Q19,"")</f>
        <v>0.21949142880559125</v>
      </c>
      <c r="R19" s="4">
        <f>IFERROR(Capital!R19/RWA!R19,"")</f>
        <v>0.22178734772857428</v>
      </c>
      <c r="S19" s="4">
        <f>IFERROR(Capital!S19/RWA!S19,"")</f>
        <v>0.22151435108875098</v>
      </c>
      <c r="T19" s="4">
        <f>IFERROR(Capital!T19/RWA!T19,"")</f>
        <v>0.22077385959097429</v>
      </c>
      <c r="U19" s="4">
        <f>IFERROR(Capital!U19/RWA!U19,"")</f>
        <v>0.20383698992802091</v>
      </c>
      <c r="V19" s="4">
        <f>IFERROR(Capital!V19/RWA!V19,"")</f>
        <v>0.20208231074474975</v>
      </c>
      <c r="W19" s="4">
        <f>IFERROR(Capital!W19/RWA!W19,"")</f>
        <v>0.22740567974776291</v>
      </c>
      <c r="X19" s="4">
        <f>IFERROR(Capital!X19/RWA!X19,"")</f>
        <v>0.22621661495717582</v>
      </c>
      <c r="Y19" s="4">
        <f>IFERROR(Capital!Y19/RWA!Y19,"")</f>
        <v>0.21007278124429127</v>
      </c>
      <c r="Z19" s="4">
        <f>IFERROR(Capital!Z19/RWA!Z19,"")</f>
        <v>0.21726965751954871</v>
      </c>
    </row>
    <row r="20" spans="1:26" x14ac:dyDescent="0.4">
      <c r="A20" s="1" t="s">
        <v>20</v>
      </c>
      <c r="B20" s="2" t="s">
        <v>2</v>
      </c>
      <c r="C20" s="4" t="str">
        <f>IFERROR(Capital!C20/RWA!C20,"")</f>
        <v/>
      </c>
      <c r="D20" s="4" t="str">
        <f>IFERROR(Capital!D20/RWA!D20,"")</f>
        <v/>
      </c>
      <c r="E20" s="4" t="str">
        <f>IFERROR(Capital!E20/RWA!E20,"")</f>
        <v/>
      </c>
      <c r="F20" s="4" t="str">
        <f>IFERROR(Capital!F20/RWA!F20,"")</f>
        <v/>
      </c>
      <c r="G20" s="4" t="str">
        <f>IFERROR(Capital!G20/RWA!G20,"")</f>
        <v/>
      </c>
      <c r="H20" s="4" t="str">
        <f>IFERROR(Capital!H20/RWA!H20,"")</f>
        <v/>
      </c>
      <c r="I20" s="4" t="str">
        <f>IFERROR(Capital!I20/RWA!I20,"")</f>
        <v/>
      </c>
      <c r="J20" s="4" t="str">
        <f>IFERROR(Capital!J20/RWA!J20,"")</f>
        <v/>
      </c>
      <c r="K20" s="4" t="str">
        <f>IFERROR(Capital!K20/RWA!K20,"")</f>
        <v/>
      </c>
      <c r="L20" s="4" t="str">
        <f>IFERROR(Capital!L20/RWA!L20,"")</f>
        <v/>
      </c>
      <c r="M20" s="4">
        <f>IFERROR(Capital!M20/RWA!M20,"")</f>
        <v>0.19715874423024296</v>
      </c>
      <c r="N20" s="4">
        <f>IFERROR(Capital!N20/RWA!N20,"")</f>
        <v>0.19750330498678509</v>
      </c>
      <c r="O20" s="4">
        <f>IFERROR(Capital!O20/RWA!O20,"")</f>
        <v>0.20222179160220347</v>
      </c>
      <c r="P20" s="4">
        <f>IFERROR(Capital!P20/RWA!P20,"")</f>
        <v>0.22306636365557206</v>
      </c>
      <c r="Q20" s="4">
        <f>IFERROR(Capital!Q20/RWA!Q20,"")</f>
        <v>0.17310647094029655</v>
      </c>
      <c r="R20" s="4">
        <f>IFERROR(Capital!R20/RWA!R20,"")</f>
        <v>0.18108429417934332</v>
      </c>
      <c r="S20" s="4">
        <f>IFERROR(Capital!S20/RWA!S20,"")</f>
        <v>0.22384878503238392</v>
      </c>
      <c r="T20" s="4">
        <f>IFERROR(Capital!T20/RWA!T20,"")</f>
        <v>0.2311706095220491</v>
      </c>
      <c r="U20" s="4" t="str">
        <f>IFERROR(Capital!U20/RWA!U20,"")</f>
        <v/>
      </c>
      <c r="V20" s="4" t="str">
        <f>IFERROR(Capital!V20/RWA!V20,"")</f>
        <v/>
      </c>
      <c r="W20" s="4" t="str">
        <f>IFERROR(Capital!W20/RWA!W20,"")</f>
        <v/>
      </c>
      <c r="X20" s="4" t="str">
        <f>IFERROR(Capital!X20/RWA!X20,"")</f>
        <v/>
      </c>
      <c r="Y20" s="4" t="str">
        <f>IFERROR(Capital!Y20/RWA!Y20,"")</f>
        <v/>
      </c>
      <c r="Z20" s="4" t="str">
        <f>IFERROR(Capital!Z20/RWA!Z20,"")</f>
        <v/>
      </c>
    </row>
    <row r="21" spans="1:26" x14ac:dyDescent="0.4">
      <c r="A21" s="1" t="s">
        <v>21</v>
      </c>
      <c r="B21" s="2" t="s">
        <v>2</v>
      </c>
      <c r="C21" s="4" t="str">
        <f>IFERROR(Capital!C21/RWA!C21,"")</f>
        <v/>
      </c>
      <c r="D21" s="4" t="str">
        <f>IFERROR(Capital!D21/RWA!D21,"")</f>
        <v/>
      </c>
      <c r="E21" s="4" t="str">
        <f>IFERROR(Capital!E21/RWA!E21,"")</f>
        <v/>
      </c>
      <c r="F21" s="4" t="str">
        <f>IFERROR(Capital!F21/RWA!F21,"")</f>
        <v/>
      </c>
      <c r="G21" s="4" t="str">
        <f>IFERROR(Capital!G21/RWA!G21,"")</f>
        <v/>
      </c>
      <c r="H21" s="4" t="str">
        <f>IFERROR(Capital!H21/RWA!H21,"")</f>
        <v/>
      </c>
      <c r="I21" s="4" t="str">
        <f>IFERROR(Capital!I21/RWA!I21,"")</f>
        <v/>
      </c>
      <c r="J21" s="4" t="str">
        <f>IFERROR(Capital!J21/RWA!J21,"")</f>
        <v/>
      </c>
      <c r="K21" s="4" t="str">
        <f>IFERROR(Capital!K21/RWA!K21,"")</f>
        <v/>
      </c>
      <c r="L21" s="4" t="str">
        <f>IFERROR(Capital!L21/RWA!L21,"")</f>
        <v/>
      </c>
      <c r="M21" s="4">
        <f>IFERROR(Capital!M21/RWA!M21,"")</f>
        <v>0.3046380752669377</v>
      </c>
      <c r="N21" s="4">
        <f>IFERROR(Capital!N21/RWA!N21,"")</f>
        <v>0.25154515954037032</v>
      </c>
      <c r="O21" s="4">
        <f>IFERROR(Capital!O21/RWA!O21,"")</f>
        <v>0.24244730998126632</v>
      </c>
      <c r="P21" s="4">
        <f>IFERROR(Capital!P21/RWA!P21,"")</f>
        <v>0.2342616043210238</v>
      </c>
      <c r="Q21" s="4">
        <f>IFERROR(Capital!Q21/RWA!Q21,"")</f>
        <v>0.20406441281186843</v>
      </c>
      <c r="R21" s="4">
        <f>IFERROR(Capital!R21/RWA!R21,"")</f>
        <v>0.20308667155969387</v>
      </c>
      <c r="S21" s="4">
        <f>IFERROR(Capital!S21/RWA!S21,"")</f>
        <v>0.20859407467391863</v>
      </c>
      <c r="T21" s="4">
        <f>IFERROR(Capital!T21/RWA!T21,"")</f>
        <v>0.21911211098192063</v>
      </c>
      <c r="U21" s="4">
        <f>IFERROR(Capital!U21/RWA!U21,"")</f>
        <v>0.22202926569916753</v>
      </c>
      <c r="V21" s="4">
        <f>IFERROR(Capital!V21/RWA!V21,"")</f>
        <v>0.21766854015164813</v>
      </c>
      <c r="W21" s="4">
        <f>IFERROR(Capital!W21/RWA!W21,"")</f>
        <v>0.226648615659512</v>
      </c>
      <c r="X21" s="4">
        <f>IFERROR(Capital!X21/RWA!X21,"")</f>
        <v>0.22310974368777947</v>
      </c>
      <c r="Y21" s="4">
        <f>IFERROR(Capital!Y21/RWA!Y21,"")</f>
        <v>0.21661734653375125</v>
      </c>
      <c r="Z21" s="4">
        <f>IFERROR(Capital!Z21/RWA!Z21,"")</f>
        <v>0.22523962914928822</v>
      </c>
    </row>
    <row r="22" spans="1:26" x14ac:dyDescent="0.4">
      <c r="A22" s="1" t="s">
        <v>22</v>
      </c>
      <c r="B22" s="2" t="s">
        <v>2</v>
      </c>
      <c r="C22" s="4" t="str">
        <f>IFERROR(Capital!C22/RWA!C22,"")</f>
        <v/>
      </c>
      <c r="D22" s="4" t="str">
        <f>IFERROR(Capital!D22/RWA!D22,"")</f>
        <v/>
      </c>
      <c r="E22" s="4" t="str">
        <f>IFERROR(Capital!E22/RWA!E22,"")</f>
        <v/>
      </c>
      <c r="F22" s="4" t="str">
        <f>IFERROR(Capital!F22/RWA!F22,"")</f>
        <v/>
      </c>
      <c r="G22" s="4" t="str">
        <f>IFERROR(Capital!G22/RWA!G22,"")</f>
        <v/>
      </c>
      <c r="H22" s="4" t="str">
        <f>IFERROR(Capital!H22/RWA!H22,"")</f>
        <v/>
      </c>
      <c r="I22" s="4" t="str">
        <f>IFERROR(Capital!I22/RWA!I22,"")</f>
        <v/>
      </c>
      <c r="J22" s="4" t="str">
        <f>IFERROR(Capital!J22/RWA!J22,"")</f>
        <v/>
      </c>
      <c r="K22" s="4" t="str">
        <f>IFERROR(Capital!K22/RWA!K22,"")</f>
        <v/>
      </c>
      <c r="L22" s="4" t="str">
        <f>IFERROR(Capital!L22/RWA!L22,"")</f>
        <v/>
      </c>
      <c r="M22" s="4">
        <f>IFERROR(Capital!M22/RWA!M22,"")</f>
        <v>8.7752684825227856E-2</v>
      </c>
      <c r="N22" s="4">
        <f>IFERROR(Capital!N22/RWA!N22,"")</f>
        <v>5.472324792329946E-2</v>
      </c>
      <c r="O22" s="4">
        <f>IFERROR(Capital!O22/RWA!O22,"")</f>
        <v>6.3067027201496595E-2</v>
      </c>
      <c r="P22" s="4">
        <f>IFERROR(Capital!P22/RWA!P22,"")</f>
        <v>7.8732430203589929E-2</v>
      </c>
      <c r="Q22" s="4">
        <f>IFERROR(Capital!Q22/RWA!Q22,"")</f>
        <v>0.10590742897783811</v>
      </c>
      <c r="R22" s="4">
        <f>IFERROR(Capital!R22/RWA!R22,"")</f>
        <v>0.10228175496774508</v>
      </c>
      <c r="S22" s="4">
        <f>IFERROR(Capital!S22/RWA!S22,"")</f>
        <v>9.0854415037376401E-2</v>
      </c>
      <c r="T22" s="4">
        <f>IFERROR(Capital!T22/RWA!T22,"")</f>
        <v>9.6874450052251829E-2</v>
      </c>
      <c r="U22" s="4">
        <f>IFERROR(Capital!U22/RWA!U22,"")</f>
        <v>0.10833813247956721</v>
      </c>
      <c r="V22" s="4">
        <f>IFERROR(Capital!V22/RWA!V22,"")</f>
        <v>0.10754267428993664</v>
      </c>
      <c r="W22" s="4">
        <f>IFERROR(Capital!W22/RWA!W22,"")</f>
        <v>0.1375134321911933</v>
      </c>
      <c r="X22" s="4">
        <f>IFERROR(Capital!X22/RWA!X22,"")</f>
        <v>0.14188626683591352</v>
      </c>
      <c r="Y22" s="4">
        <f>IFERROR(Capital!Y22/RWA!Y22,"")</f>
        <v>0.15030246069606173</v>
      </c>
      <c r="Z22" s="4">
        <f>IFERROR(Capital!Z22/RWA!Z22,"")</f>
        <v>0.15280430817927804</v>
      </c>
    </row>
    <row r="23" spans="1:26" x14ac:dyDescent="0.4">
      <c r="A23" s="1" t="s">
        <v>23</v>
      </c>
      <c r="B23" s="2" t="s">
        <v>2</v>
      </c>
      <c r="C23" s="4" t="str">
        <f>IFERROR(Capital!C23/RWA!C23,"")</f>
        <v/>
      </c>
      <c r="D23" s="4" t="str">
        <f>IFERROR(Capital!D23/RWA!D23,"")</f>
        <v/>
      </c>
      <c r="E23" s="4" t="str">
        <f>IFERROR(Capital!E23/RWA!E23,"")</f>
        <v/>
      </c>
      <c r="F23" s="4" t="str">
        <f>IFERROR(Capital!F23/RWA!F23,"")</f>
        <v/>
      </c>
      <c r="G23" s="4" t="str">
        <f>IFERROR(Capital!G23/RWA!G23,"")</f>
        <v/>
      </c>
      <c r="H23" s="4">
        <f>IFERROR(Capital!H23/RWA!H23,"")</f>
        <v>0.15335793486229807</v>
      </c>
      <c r="I23" s="4">
        <f>IFERROR(Capital!I23/RWA!I23,"")</f>
        <v>0.15353392570721006</v>
      </c>
      <c r="J23" s="4">
        <f>IFERROR(Capital!J23/RWA!J23,"")</f>
        <v>0.14831721299352937</v>
      </c>
      <c r="K23" s="4">
        <f>IFERROR(Capital!K23/RWA!K23,"")</f>
        <v>0.12222385349678805</v>
      </c>
      <c r="L23" s="4">
        <f>IFERROR(Capital!L23/RWA!L23,"")</f>
        <v>0.14685266532349539</v>
      </c>
      <c r="M23" s="4">
        <f>IFERROR(Capital!M23/RWA!M23,"")</f>
        <v>0.15565365103092016</v>
      </c>
      <c r="N23" s="4">
        <f>IFERROR(Capital!N23/RWA!N23,"")</f>
        <v>0.15885664293389587</v>
      </c>
      <c r="O23" s="4">
        <f>IFERROR(Capital!O23/RWA!O23,"")</f>
        <v>0.16155378499054146</v>
      </c>
      <c r="P23" s="4">
        <f>IFERROR(Capital!P23/RWA!P23,"")</f>
        <v>0.14329449313035944</v>
      </c>
      <c r="Q23" s="4">
        <f>IFERROR(Capital!Q23/RWA!Q23,"")</f>
        <v>0.14230582822996257</v>
      </c>
      <c r="R23" s="4">
        <f>IFERROR(Capital!R23/RWA!R23,"")</f>
        <v>0.14197676913705093</v>
      </c>
      <c r="S23" s="4">
        <f>IFERROR(Capital!S23/RWA!S23,"")</f>
        <v>0.14761293731413647</v>
      </c>
      <c r="T23" s="4">
        <f>IFERROR(Capital!T23/RWA!T23,"")</f>
        <v>0.14805397622379243</v>
      </c>
      <c r="U23" s="4">
        <f>IFERROR(Capital!U23/RWA!U23,"")</f>
        <v>0.15249074100001142</v>
      </c>
      <c r="V23" s="4">
        <f>IFERROR(Capital!V23/RWA!V23,"")</f>
        <v>0.15343128527627176</v>
      </c>
      <c r="W23" s="4">
        <f>IFERROR(Capital!W23/RWA!W23,"")</f>
        <v>0.16095343853572705</v>
      </c>
      <c r="X23" s="4">
        <f>IFERROR(Capital!X23/RWA!X23,"")</f>
        <v>0.1717223352891202</v>
      </c>
      <c r="Y23" s="4">
        <f>IFERROR(Capital!Y23/RWA!Y23,"")</f>
        <v>0.17360733003529824</v>
      </c>
      <c r="Z23" s="4">
        <f>IFERROR(Capital!Z23/RWA!Z23,"")</f>
        <v>0.17139431441814998</v>
      </c>
    </row>
    <row r="24" spans="1:26" x14ac:dyDescent="0.4">
      <c r="A24" s="1" t="s">
        <v>24</v>
      </c>
      <c r="B24" s="2" t="s">
        <v>2</v>
      </c>
      <c r="C24" s="4" t="str">
        <f>IFERROR(Capital!C24/RWA!C24,"")</f>
        <v/>
      </c>
      <c r="D24" s="4" t="str">
        <f>IFERROR(Capital!D24/RWA!D24,"")</f>
        <v/>
      </c>
      <c r="E24" s="4" t="str">
        <f>IFERROR(Capital!E24/RWA!E24,"")</f>
        <v/>
      </c>
      <c r="F24" s="4" t="str">
        <f>IFERROR(Capital!F24/RWA!F24,"")</f>
        <v/>
      </c>
      <c r="G24" s="4" t="str">
        <f>IFERROR(Capital!G24/RWA!G24,"")</f>
        <v/>
      </c>
      <c r="H24" s="4" t="str">
        <f>IFERROR(Capital!H24/RWA!H24,"")</f>
        <v/>
      </c>
      <c r="I24" s="4" t="str">
        <f>IFERROR(Capital!I24/RWA!I24,"")</f>
        <v/>
      </c>
      <c r="J24" s="4" t="str">
        <f>IFERROR(Capital!J24/RWA!J24,"")</f>
        <v/>
      </c>
      <c r="K24" s="4" t="str">
        <f>IFERROR(Capital!K24/RWA!K24,"")</f>
        <v/>
      </c>
      <c r="L24" s="4" t="str">
        <f>IFERROR(Capital!L24/RWA!L24,"")</f>
        <v/>
      </c>
      <c r="M24" s="4">
        <f>IFERROR(Capital!M24/RWA!M24,"")</f>
        <v>0.16467934587583943</v>
      </c>
      <c r="N24" s="4">
        <f>IFERROR(Capital!N24/RWA!N24,"")</f>
        <v>0.2556257521058965</v>
      </c>
      <c r="O24" s="4">
        <f>IFERROR(Capital!O24/RWA!O24,"")</f>
        <v>0.22690509583917717</v>
      </c>
      <c r="P24" s="4">
        <f>IFERROR(Capital!P24/RWA!P24,"")</f>
        <v>0.39070086251213798</v>
      </c>
      <c r="Q24" s="4">
        <f>IFERROR(Capital!Q24/RWA!Q24,"")</f>
        <v>0.42202602852869614</v>
      </c>
      <c r="R24" s="4">
        <f>IFERROR(Capital!R24/RWA!R24,"")</f>
        <v>0.38707152274225443</v>
      </c>
      <c r="S24" s="4">
        <f>IFERROR(Capital!S24/RWA!S24,"")</f>
        <v>0.32018278343903656</v>
      </c>
      <c r="T24" s="4">
        <f>IFERROR(Capital!T24/RWA!T24,"")</f>
        <v>0.34304333341458859</v>
      </c>
      <c r="U24" s="4">
        <f>IFERROR(Capital!U24/RWA!U24,"")</f>
        <v>0.28499830451000341</v>
      </c>
      <c r="V24" s="4">
        <f>IFERROR(Capital!V24/RWA!V24,"")</f>
        <v>0.30268011436830367</v>
      </c>
      <c r="W24" s="4">
        <f>IFERROR(Capital!W24/RWA!W24,"")</f>
        <v>0.23885951562884053</v>
      </c>
      <c r="X24" s="4">
        <f>IFERROR(Capital!X24/RWA!X24,"")</f>
        <v>0.21030225448665582</v>
      </c>
      <c r="Y24" s="4">
        <f>IFERROR(Capital!Y24/RWA!Y24,"")</f>
        <v>0.23496348085634453</v>
      </c>
      <c r="Z24" s="4">
        <f>IFERROR(Capital!Z24/RWA!Z24,"")</f>
        <v>0.1894778191565156</v>
      </c>
    </row>
    <row r="25" spans="1:26" x14ac:dyDescent="0.4">
      <c r="A25" s="1" t="s">
        <v>25</v>
      </c>
      <c r="B25" s="2" t="s">
        <v>2</v>
      </c>
      <c r="C25" s="4" t="str">
        <f>IFERROR(Capital!C25/RWA!C25,"")</f>
        <v/>
      </c>
      <c r="D25" s="4" t="str">
        <f>IFERROR(Capital!D25/RWA!D25,"")</f>
        <v/>
      </c>
      <c r="E25" s="4" t="str">
        <f>IFERROR(Capital!E25/RWA!E25,"")</f>
        <v/>
      </c>
      <c r="F25" s="4" t="str">
        <f>IFERROR(Capital!F25/RWA!F25,"")</f>
        <v/>
      </c>
      <c r="G25" s="4" t="str">
        <f>IFERROR(Capital!G25/RWA!G25,"")</f>
        <v/>
      </c>
      <c r="H25" s="4" t="str">
        <f>IFERROR(Capital!H25/RWA!H25,"")</f>
        <v/>
      </c>
      <c r="I25" s="4" t="str">
        <f>IFERROR(Capital!I25/RWA!I25,"")</f>
        <v/>
      </c>
      <c r="J25" s="4" t="str">
        <f>IFERROR(Capital!J25/RWA!J25,"")</f>
        <v/>
      </c>
      <c r="K25" s="4" t="str">
        <f>IFERROR(Capital!K25/RWA!K25,"")</f>
        <v/>
      </c>
      <c r="L25" s="4" t="str">
        <f>IFERROR(Capital!L25/RWA!L25,"")</f>
        <v/>
      </c>
      <c r="M25" s="4">
        <f>IFERROR(Capital!M25/RWA!M25,"")</f>
        <v>0.12545649838882922</v>
      </c>
      <c r="N25" s="4">
        <f>IFERROR(Capital!N25/RWA!N25,"")</f>
        <v>0.20015566349100009</v>
      </c>
      <c r="O25" s="4">
        <f>IFERROR(Capital!O25/RWA!O25,"")</f>
        <v>0.18119042355358467</v>
      </c>
      <c r="P25" s="4">
        <f>IFERROR(Capital!P25/RWA!P25,"")</f>
        <v>0.2198714856627286</v>
      </c>
      <c r="Q25" s="4">
        <f>IFERROR(Capital!Q25/RWA!Q25,"")</f>
        <v>0.1343309534095411</v>
      </c>
      <c r="R25" s="4">
        <f>IFERROR(Capital!R25/RWA!R25,"")</f>
        <v>0.14661444688372588</v>
      </c>
      <c r="S25" s="4">
        <f>IFERROR(Capital!S25/RWA!S25,"")</f>
        <v>0.13168541773648912</v>
      </c>
      <c r="T25" s="4">
        <f>IFERROR(Capital!T25/RWA!T25,"")</f>
        <v>0.18022503985831068</v>
      </c>
      <c r="U25" s="4">
        <f>IFERROR(Capital!U25/RWA!U25,"")</f>
        <v>0.16750140019818191</v>
      </c>
      <c r="V25" s="4">
        <f>IFERROR(Capital!V25/RWA!V25,"")</f>
        <v>6.8038850244596299E-2</v>
      </c>
      <c r="W25" s="4">
        <f>IFERROR(Capital!W25/RWA!W25,"")</f>
        <v>2.9357438519932104E-2</v>
      </c>
      <c r="X25" s="4">
        <f>IFERROR(Capital!X25/RWA!X25,"")</f>
        <v>9.1163124454525749E-2</v>
      </c>
      <c r="Y25" s="4">
        <f>IFERROR(Capital!Y25/RWA!Y25,"")</f>
        <v>6.0040042670315624E-2</v>
      </c>
      <c r="Z25" s="4">
        <f>IFERROR(Capital!Z25/RWA!Z25,"")</f>
        <v>-1.391809173079196E-2</v>
      </c>
    </row>
    <row r="26" spans="1:26" x14ac:dyDescent="0.4">
      <c r="A26" s="1" t="s">
        <v>26</v>
      </c>
      <c r="B26" s="2" t="s">
        <v>2</v>
      </c>
      <c r="C26" s="4" t="str">
        <f>IFERROR(Capital!C26/RWA!C26,"")</f>
        <v/>
      </c>
      <c r="D26" s="4">
        <f>IFERROR(Capital!D26/RWA!D26,"")</f>
        <v>0.12733529403440608</v>
      </c>
      <c r="E26" s="4">
        <f>IFERROR(Capital!E26/RWA!E26,"")</f>
        <v>0.14011755497288464</v>
      </c>
      <c r="F26" s="4">
        <f>IFERROR(Capital!F26/RWA!F26,"")</f>
        <v>0.14064122082892277</v>
      </c>
      <c r="G26" s="4">
        <f>IFERROR(Capital!G26/RWA!G26,"")</f>
        <v>0.13546638594320418</v>
      </c>
      <c r="H26" s="4">
        <f>IFERROR(Capital!H26/RWA!H26,"")</f>
        <v>0.12950216417324298</v>
      </c>
      <c r="I26" s="4">
        <f>IFERROR(Capital!I26/RWA!I26,"")</f>
        <v>0.1253571059867003</v>
      </c>
      <c r="J26" s="4">
        <f>IFERROR(Capital!J26/RWA!J26,"")</f>
        <v>0.12180330333455117</v>
      </c>
      <c r="K26" s="4">
        <f>IFERROR(Capital!K26/RWA!K26,"")</f>
        <v>0.12526017579433629</v>
      </c>
      <c r="L26" s="4">
        <f>IFERROR(Capital!L26/RWA!L26,"")</f>
        <v>0.14338511845818991</v>
      </c>
      <c r="M26" s="4">
        <f>IFERROR(Capital!M26/RWA!M26,"")</f>
        <v>0.14138363299330481</v>
      </c>
      <c r="N26" s="4">
        <f>IFERROR(Capital!N26/RWA!N26,"")</f>
        <v>0.13934589933817859</v>
      </c>
      <c r="O26" s="4">
        <f>IFERROR(Capital!O26/RWA!O26,"")</f>
        <v>0.13312122485950875</v>
      </c>
      <c r="P26" s="4">
        <f>IFERROR(Capital!P26/RWA!P26,"")</f>
        <v>0.13324353756301754</v>
      </c>
      <c r="Q26" s="4">
        <f>IFERROR(Capital!Q26/RWA!Q26,"")</f>
        <v>0.13385049776324975</v>
      </c>
      <c r="R26" s="4">
        <f>IFERROR(Capital!R26/RWA!R26,"")</f>
        <v>0.1262035091045231</v>
      </c>
      <c r="S26" s="4">
        <f>IFERROR(Capital!S26/RWA!S26,"")</f>
        <v>0.13779784370824003</v>
      </c>
      <c r="T26" s="4">
        <f>IFERROR(Capital!T26/RWA!T26,"")</f>
        <v>0.1376440914040645</v>
      </c>
      <c r="U26" s="4">
        <f>IFERROR(Capital!U26/RWA!U26,"")</f>
        <v>0.13320456173772569</v>
      </c>
      <c r="V26" s="4">
        <f>IFERROR(Capital!V26/RWA!V26,"")</f>
        <v>0.12836554346813955</v>
      </c>
      <c r="W26" s="4">
        <f>IFERROR(Capital!W26/RWA!W26,"")</f>
        <v>0.14668478719596592</v>
      </c>
      <c r="X26" s="4">
        <f>IFERROR(Capital!X26/RWA!X26,"")</f>
        <v>0.1484528537232411</v>
      </c>
      <c r="Y26" s="4">
        <f>IFERROR(Capital!Y26/RWA!Y26,"")</f>
        <v>0.15603366912280731</v>
      </c>
      <c r="Z26" s="4">
        <f>IFERROR(Capital!Z26/RWA!Z26,"")</f>
        <v>0.16163731060399708</v>
      </c>
    </row>
    <row r="27" spans="1:26" x14ac:dyDescent="0.4">
      <c r="A27" s="1" t="s">
        <v>27</v>
      </c>
      <c r="B27" s="2" t="s">
        <v>2</v>
      </c>
      <c r="C27" s="4" t="str">
        <f>IFERROR(Capital!C27/RWA!C27,"")</f>
        <v/>
      </c>
      <c r="D27" s="4" t="str">
        <f>IFERROR(Capital!D27/RWA!D27,"")</f>
        <v/>
      </c>
      <c r="E27" s="4" t="str">
        <f>IFERROR(Capital!E27/RWA!E27,"")</f>
        <v/>
      </c>
      <c r="F27" s="4" t="str">
        <f>IFERROR(Capital!F27/RWA!F27,"")</f>
        <v/>
      </c>
      <c r="G27" s="4" t="str">
        <f>IFERROR(Capital!G27/RWA!G27,"")</f>
        <v/>
      </c>
      <c r="H27" s="4" t="str">
        <f>IFERROR(Capital!H27/RWA!H27,"")</f>
        <v/>
      </c>
      <c r="I27" s="4" t="str">
        <f>IFERROR(Capital!I27/RWA!I27,"")</f>
        <v/>
      </c>
      <c r="J27" s="4" t="str">
        <f>IFERROR(Capital!J27/RWA!J27,"")</f>
        <v/>
      </c>
      <c r="K27" s="4" t="str">
        <f>IFERROR(Capital!K27/RWA!K27,"")</f>
        <v/>
      </c>
      <c r="L27" s="4" t="str">
        <f>IFERROR(Capital!L27/RWA!L27,"")</f>
        <v/>
      </c>
      <c r="M27" s="4">
        <f>IFERROR(Capital!M27/RWA!M27,"")</f>
        <v>0.14398557251842387</v>
      </c>
      <c r="N27" s="4">
        <f>IFERROR(Capital!N27/RWA!N27,"")</f>
        <v>0.140814259305587</v>
      </c>
      <c r="O27" s="4">
        <f>IFERROR(Capital!O27/RWA!O27,"")</f>
        <v>0.1458798407713201</v>
      </c>
      <c r="P27" s="4">
        <f>IFERROR(Capital!P27/RWA!P27,"")</f>
        <v>0.14800857862154923</v>
      </c>
      <c r="Q27" s="4">
        <f>IFERROR(Capital!Q27/RWA!Q27,"")</f>
        <v>0.14236606363944912</v>
      </c>
      <c r="R27" s="4">
        <f>IFERROR(Capital!R27/RWA!R27,"")</f>
        <v>0.15109738054561736</v>
      </c>
      <c r="S27" s="4">
        <f>IFERROR(Capital!S27/RWA!S27,"")</f>
        <v>0.160968946359828</v>
      </c>
      <c r="T27" s="4">
        <f>IFERROR(Capital!T27/RWA!T27,"")</f>
        <v>0.15740878485924151</v>
      </c>
      <c r="U27" s="4">
        <f>IFERROR(Capital!U27/RWA!U27,"")</f>
        <v>0.14760838568135703</v>
      </c>
      <c r="V27" s="4">
        <f>IFERROR(Capital!V27/RWA!V27,"")</f>
        <v>0.14243637908182571</v>
      </c>
      <c r="W27" s="4">
        <f>IFERROR(Capital!W27/RWA!W27,"")</f>
        <v>0.14586942286621016</v>
      </c>
      <c r="X27" s="4">
        <f>IFERROR(Capital!X27/RWA!X27,"")</f>
        <v>0.14724395706674637</v>
      </c>
      <c r="Y27" s="4">
        <f>IFERROR(Capital!Y27/RWA!Y27,"")</f>
        <v>0.15098122864465774</v>
      </c>
      <c r="Z27" s="4">
        <f>IFERROR(Capital!Z27/RWA!Z27,"")</f>
        <v>0.1400448063666983</v>
      </c>
    </row>
    <row r="28" spans="1:26" x14ac:dyDescent="0.4">
      <c r="A28" s="1" t="s">
        <v>28</v>
      </c>
      <c r="B28" s="2" t="s">
        <v>2</v>
      </c>
      <c r="C28" s="4" t="str">
        <f>IFERROR(Capital!C28/RWA!C28,"")</f>
        <v/>
      </c>
      <c r="D28" s="4" t="str">
        <f>IFERROR(Capital!D28/RWA!D28,"")</f>
        <v/>
      </c>
      <c r="E28" s="4" t="str">
        <f>IFERROR(Capital!E28/RWA!E28,"")</f>
        <v/>
      </c>
      <c r="F28" s="4" t="str">
        <f>IFERROR(Capital!F28/RWA!F28,"")</f>
        <v/>
      </c>
      <c r="G28" s="4" t="str">
        <f>IFERROR(Capital!G28/RWA!G28,"")</f>
        <v/>
      </c>
      <c r="H28" s="4">
        <f>IFERROR(Capital!H28/RWA!H28,"")</f>
        <v>0.1728967630109505</v>
      </c>
      <c r="I28" s="4">
        <f>IFERROR(Capital!I28/RWA!I28,"")</f>
        <v>0.15438942949394174</v>
      </c>
      <c r="J28" s="4">
        <f>IFERROR(Capital!J28/RWA!J28,"")</f>
        <v>0.15931441272997132</v>
      </c>
      <c r="K28" s="4">
        <f>IFERROR(Capital!K28/RWA!K28,"")</f>
        <v>0.15426622851716287</v>
      </c>
      <c r="L28" s="4">
        <f>IFERROR(Capital!L28/RWA!L28,"")</f>
        <v>0.1716218303010367</v>
      </c>
      <c r="M28" s="4">
        <f>IFERROR(Capital!M28/RWA!M28,"")</f>
        <v>0.17993342468546861</v>
      </c>
      <c r="N28" s="4">
        <f>IFERROR(Capital!N28/RWA!N28,"")</f>
        <v>0.16878136747068131</v>
      </c>
      <c r="O28" s="4">
        <f>IFERROR(Capital!O28/RWA!O28,"")</f>
        <v>0.18080022964650508</v>
      </c>
      <c r="P28" s="4">
        <f>IFERROR(Capital!P28/RWA!P28,"")</f>
        <v>0.16963357616826896</v>
      </c>
      <c r="Q28" s="4">
        <f>IFERROR(Capital!Q28/RWA!Q28,"")</f>
        <v>0.16998432819849665</v>
      </c>
      <c r="R28" s="4">
        <f>IFERROR(Capital!R28/RWA!R28,"")</f>
        <v>0.16874553391923328</v>
      </c>
      <c r="S28" s="4">
        <f>IFERROR(Capital!S28/RWA!S28,"")</f>
        <v>0.17515169591153384</v>
      </c>
      <c r="T28" s="4">
        <f>IFERROR(Capital!T28/RWA!T28,"")</f>
        <v>0.18631245934222435</v>
      </c>
      <c r="U28" s="4">
        <f>IFERROR(Capital!U28/RWA!U28,"")</f>
        <v>0.177667898571469</v>
      </c>
      <c r="V28" s="4">
        <f>IFERROR(Capital!V28/RWA!V28,"")</f>
        <v>0.16910560397995869</v>
      </c>
      <c r="W28" s="4">
        <f>IFERROR(Capital!W28/RWA!W28,"")</f>
        <v>0.19170013070736536</v>
      </c>
      <c r="X28" s="4">
        <f>IFERROR(Capital!X28/RWA!X28,"")</f>
        <v>0.22244239663996315</v>
      </c>
      <c r="Y28" s="4">
        <f>IFERROR(Capital!Y28/RWA!Y28,"")</f>
        <v>0.18937439605465947</v>
      </c>
      <c r="Z28" s="4">
        <f>IFERROR(Capital!Z28/RWA!Z28,"")</f>
        <v>0.1847081262453224</v>
      </c>
    </row>
    <row r="29" spans="1:26" x14ac:dyDescent="0.4">
      <c r="A29" s="1" t="s">
        <v>29</v>
      </c>
      <c r="B29" s="2" t="s">
        <v>2</v>
      </c>
      <c r="C29" s="4" t="str">
        <f>IFERROR(Capital!C29/RWA!C29,"")</f>
        <v/>
      </c>
      <c r="D29" s="4" t="str">
        <f>IFERROR(Capital!D29/RWA!D29,"")</f>
        <v/>
      </c>
      <c r="E29" s="4" t="str">
        <f>IFERROR(Capital!E29/RWA!E29,"")</f>
        <v/>
      </c>
      <c r="F29" s="4" t="str">
        <f>IFERROR(Capital!F29/RWA!F29,"")</f>
        <v/>
      </c>
      <c r="G29" s="4" t="str">
        <f>IFERROR(Capital!G29/RWA!G29,"")</f>
        <v/>
      </c>
      <c r="H29" s="4" t="str">
        <f>IFERROR(Capital!H29/RWA!H29,"")</f>
        <v/>
      </c>
      <c r="I29" s="4" t="str">
        <f>IFERROR(Capital!I29/RWA!I29,"")</f>
        <v/>
      </c>
      <c r="J29" s="4" t="str">
        <f>IFERROR(Capital!J29/RWA!J29,"")</f>
        <v/>
      </c>
      <c r="K29" s="4" t="str">
        <f>IFERROR(Capital!K29/RWA!K29,"")</f>
        <v/>
      </c>
      <c r="L29" s="4" t="str">
        <f>IFERROR(Capital!L29/RWA!L29,"")</f>
        <v/>
      </c>
      <c r="M29" s="4">
        <f>IFERROR(Capital!M29/RWA!M29,"")</f>
        <v>0.21202197425570432</v>
      </c>
      <c r="N29" s="4">
        <f>IFERROR(Capital!N29/RWA!N29,"")</f>
        <v>0.34771718489425524</v>
      </c>
      <c r="O29" s="4">
        <f>IFERROR(Capital!O29/RWA!O29,"")</f>
        <v>0.24152064637979764</v>
      </c>
      <c r="P29" s="4">
        <f>IFERROR(Capital!P29/RWA!P29,"")</f>
        <v>0.22540618125702877</v>
      </c>
      <c r="Q29" s="4">
        <f>IFERROR(Capital!Q29/RWA!Q29,"")</f>
        <v>0.24817663822360497</v>
      </c>
      <c r="R29" s="4">
        <f>IFERROR(Capital!R29/RWA!R29,"")</f>
        <v>0.22408100048872986</v>
      </c>
      <c r="S29" s="4">
        <f>IFERROR(Capital!S29/RWA!S29,"")</f>
        <v>0.34845155698134833</v>
      </c>
      <c r="T29" s="4">
        <f>IFERROR(Capital!T29/RWA!T29,"")</f>
        <v>5.9923851262876103E-2</v>
      </c>
      <c r="U29" s="4">
        <f>IFERROR(Capital!U29/RWA!U29,"")</f>
        <v>0.21359720931546025</v>
      </c>
      <c r="V29" s="4">
        <f>IFERROR(Capital!V29/RWA!V29,"")</f>
        <v>0.1232679978943278</v>
      </c>
      <c r="W29" s="4">
        <f>IFERROR(Capital!W29/RWA!W29,"")</f>
        <v>0.11493821204256524</v>
      </c>
      <c r="X29" s="4">
        <f>IFERROR(Capital!X29/RWA!X29,"")</f>
        <v>6.6588851382702652E-2</v>
      </c>
      <c r="Y29" s="4">
        <f>IFERROR(Capital!Y29/RWA!Y29,"")</f>
        <v>7.8797020714372765E-2</v>
      </c>
      <c r="Z29" s="4" t="str">
        <f>IFERROR(Capital!Z29/RWA!Z29,"")</f>
        <v/>
      </c>
    </row>
    <row r="30" spans="1:26" x14ac:dyDescent="0.4">
      <c r="A30" s="1" t="s">
        <v>30</v>
      </c>
      <c r="B30" s="2" t="s">
        <v>2</v>
      </c>
      <c r="C30" s="4" t="str">
        <f>IFERROR(Capital!C30/RWA!C30,"")</f>
        <v/>
      </c>
      <c r="D30" s="4" t="str">
        <f>IFERROR(Capital!D30/RWA!D30,"")</f>
        <v/>
      </c>
      <c r="E30" s="4" t="str">
        <f>IFERROR(Capital!E30/RWA!E30,"")</f>
        <v/>
      </c>
      <c r="F30" s="4" t="str">
        <f>IFERROR(Capital!F30/RWA!F30,"")</f>
        <v/>
      </c>
      <c r="G30" s="4" t="str">
        <f>IFERROR(Capital!G30/RWA!G30,"")</f>
        <v/>
      </c>
      <c r="H30" s="4" t="str">
        <f>IFERROR(Capital!H30/RWA!H30,"")</f>
        <v/>
      </c>
      <c r="I30" s="4" t="str">
        <f>IFERROR(Capital!I30/RWA!I30,"")</f>
        <v/>
      </c>
      <c r="J30" s="4" t="str">
        <f>IFERROR(Capital!J30/RWA!J30,"")</f>
        <v/>
      </c>
      <c r="K30" s="4" t="str">
        <f>IFERROR(Capital!K30/RWA!K30,"")</f>
        <v/>
      </c>
      <c r="L30" s="4" t="str">
        <f>IFERROR(Capital!L30/RWA!L30,"")</f>
        <v/>
      </c>
      <c r="M30" s="4" t="str">
        <f>IFERROR(Capital!M30/RWA!M30,"")</f>
        <v/>
      </c>
      <c r="N30" s="4" t="str">
        <f>IFERROR(Capital!N30/RWA!N30,"")</f>
        <v/>
      </c>
      <c r="O30" s="4" t="str">
        <f>IFERROR(Capital!O30/RWA!O30,"")</f>
        <v/>
      </c>
      <c r="P30" s="4" t="str">
        <f>IFERROR(Capital!P30/RWA!P30,"")</f>
        <v/>
      </c>
      <c r="Q30" s="4" t="str">
        <f>IFERROR(Capital!Q30/RWA!Q30,"")</f>
        <v/>
      </c>
      <c r="R30" s="4" t="str">
        <f>IFERROR(Capital!R30/RWA!R30,"")</f>
        <v/>
      </c>
      <c r="S30" s="4" t="str">
        <f>IFERROR(Capital!S30/RWA!S30,"")</f>
        <v/>
      </c>
      <c r="T30" s="4" t="str">
        <f>IFERROR(Capital!T30/RWA!T30,"")</f>
        <v/>
      </c>
      <c r="U30" s="4">
        <f>IFERROR(Capital!U30/RWA!U30,"")</f>
        <v>0.13320502503832149</v>
      </c>
      <c r="V30" s="4">
        <f>IFERROR(Capital!V30/RWA!V30,"")</f>
        <v>0.14340193695247794</v>
      </c>
      <c r="W30" s="4">
        <f>IFERROR(Capital!W30/RWA!W30,"")</f>
        <v>0.13984884590463001</v>
      </c>
      <c r="X30" s="4">
        <f>IFERROR(Capital!X30/RWA!X30,"")</f>
        <v>0.12141745726567549</v>
      </c>
      <c r="Y30" s="4">
        <f>IFERROR(Capital!Y30/RWA!Y30,"")</f>
        <v>0.12065277071674695</v>
      </c>
      <c r="Z30" s="4">
        <f>IFERROR(Capital!Z30/RWA!Z30,"")</f>
        <v>0.13181880359986098</v>
      </c>
    </row>
    <row r="31" spans="1:26" x14ac:dyDescent="0.4">
      <c r="A31" s="1" t="s">
        <v>31</v>
      </c>
      <c r="B31" s="2" t="s">
        <v>2</v>
      </c>
      <c r="C31" s="4" t="str">
        <f>IFERROR(Capital!C31/RWA!C31,"")</f>
        <v/>
      </c>
      <c r="D31" s="4" t="str">
        <f>IFERROR(Capital!D31/RWA!D31,"")</f>
        <v/>
      </c>
      <c r="E31" s="4" t="str">
        <f>IFERROR(Capital!E31/RWA!E31,"")</f>
        <v/>
      </c>
      <c r="F31" s="4" t="str">
        <f>IFERROR(Capital!F31/RWA!F31,"")</f>
        <v/>
      </c>
      <c r="G31" s="4" t="str">
        <f>IFERROR(Capital!G31/RWA!G31,"")</f>
        <v/>
      </c>
      <c r="H31" s="4" t="str">
        <f>IFERROR(Capital!H31/RWA!H31,"")</f>
        <v/>
      </c>
      <c r="I31" s="4" t="str">
        <f>IFERROR(Capital!I31/RWA!I31,"")</f>
        <v/>
      </c>
      <c r="J31" s="4" t="str">
        <f>IFERROR(Capital!J31/RWA!J31,"")</f>
        <v/>
      </c>
      <c r="K31" s="4" t="str">
        <f>IFERROR(Capital!K31/RWA!K31,"")</f>
        <v/>
      </c>
      <c r="L31" s="4" t="str">
        <f>IFERROR(Capital!L31/RWA!L31,"")</f>
        <v/>
      </c>
      <c r="M31" s="4">
        <f>IFERROR(Capital!M31/RWA!M31,"")</f>
        <v>0.13080006692951426</v>
      </c>
      <c r="N31" s="4">
        <f>IFERROR(Capital!N31/RWA!N31,"")</f>
        <v>9.9187876162097552E-2</v>
      </c>
      <c r="O31" s="4">
        <f>IFERROR(Capital!O31/RWA!O31,"")</f>
        <v>0.12777248997721438</v>
      </c>
      <c r="P31" s="4">
        <f>IFERROR(Capital!P31/RWA!P31,"")</f>
        <v>0.118599785891589</v>
      </c>
      <c r="Q31" s="4">
        <f>IFERROR(Capital!Q31/RWA!Q31,"")</f>
        <v>0.16108777604900157</v>
      </c>
      <c r="R31" s="4">
        <f>IFERROR(Capital!R31/RWA!R31,"")</f>
        <v>0.1954031340914523</v>
      </c>
      <c r="S31" s="4">
        <f>IFERROR(Capital!S31/RWA!S31,"")</f>
        <v>0.19091357230562522</v>
      </c>
      <c r="T31" s="4">
        <f>IFERROR(Capital!T31/RWA!T31,"")</f>
        <v>0.2278391844830211</v>
      </c>
      <c r="U31" s="4">
        <f>IFERROR(Capital!U31/RWA!U31,"")</f>
        <v>0.24946586039837748</v>
      </c>
      <c r="V31" s="4">
        <f>IFERROR(Capital!V31/RWA!V31,"")</f>
        <v>0.29638650883955625</v>
      </c>
      <c r="W31" s="4">
        <f>IFERROR(Capital!W31/RWA!W31,"")</f>
        <v>0.18811371207235775</v>
      </c>
      <c r="X31" s="4">
        <f>IFERROR(Capital!X31/RWA!X31,"")</f>
        <v>0.21843024947592835</v>
      </c>
      <c r="Y31" s="4">
        <f>IFERROR(Capital!Y31/RWA!Y31,"")</f>
        <v>0.23070150267861736</v>
      </c>
      <c r="Z31" s="4">
        <f>IFERROR(Capital!Z31/RWA!Z31,"")</f>
        <v>0.17382885277696791</v>
      </c>
    </row>
    <row r="32" spans="1:26" x14ac:dyDescent="0.4">
      <c r="A32" s="1" t="s">
        <v>32</v>
      </c>
      <c r="B32" s="2" t="s">
        <v>2</v>
      </c>
      <c r="C32" s="4" t="str">
        <f>IFERROR(Capital!C32/RWA!C32,"")</f>
        <v/>
      </c>
      <c r="D32" s="4" t="str">
        <f>IFERROR(Capital!D32/RWA!D32,"")</f>
        <v/>
      </c>
      <c r="E32" s="4" t="str">
        <f>IFERROR(Capital!E32/RWA!E32,"")</f>
        <v/>
      </c>
      <c r="F32" s="4" t="str">
        <f>IFERROR(Capital!F32/RWA!F32,"")</f>
        <v/>
      </c>
      <c r="G32" s="4" t="str">
        <f>IFERROR(Capital!G32/RWA!G32,"")</f>
        <v/>
      </c>
      <c r="H32" s="4" t="str">
        <f>IFERROR(Capital!H32/RWA!H32,"")</f>
        <v/>
      </c>
      <c r="I32" s="4" t="str">
        <f>IFERROR(Capital!I32/RWA!I32,"")</f>
        <v/>
      </c>
      <c r="J32" s="4" t="str">
        <f>IFERROR(Capital!J32/RWA!J32,"")</f>
        <v/>
      </c>
      <c r="K32" s="4">
        <f>IFERROR(Capital!K32/RWA!K32,"")</f>
        <v>0.15418279810308019</v>
      </c>
      <c r="L32" s="4">
        <f>IFERROR(Capital!L32/RWA!L32,"")</f>
        <v>0.1626485796528227</v>
      </c>
      <c r="M32" s="4">
        <f>IFERROR(Capital!M32/RWA!M32,"")</f>
        <v>0.17626039122239376</v>
      </c>
      <c r="N32" s="4">
        <f>IFERROR(Capital!N32/RWA!N32,"")</f>
        <v>0.17624975111943481</v>
      </c>
      <c r="O32" s="4">
        <f>IFERROR(Capital!O32/RWA!O32,"")</f>
        <v>0.16762000473804953</v>
      </c>
      <c r="P32" s="4">
        <f>IFERROR(Capital!P32/RWA!P32,"")</f>
        <v>0.16506283847564326</v>
      </c>
      <c r="Q32" s="4">
        <f>IFERROR(Capital!Q32/RWA!Q32,"")</f>
        <v>0.16571339490606904</v>
      </c>
      <c r="R32" s="4">
        <f>IFERROR(Capital!R32/RWA!R32,"")</f>
        <v>0.16126034439797532</v>
      </c>
      <c r="S32" s="4">
        <f>IFERROR(Capital!S32/RWA!S32,"")</f>
        <v>0.16378428745431808</v>
      </c>
      <c r="T32" s="4">
        <f>IFERROR(Capital!T32/RWA!T32,"")</f>
        <v>0.16408358232668954</v>
      </c>
      <c r="U32" s="4">
        <f>IFERROR(Capital!U32/RWA!U32,"")</f>
        <v>0.16629275496201848</v>
      </c>
      <c r="V32" s="4">
        <f>IFERROR(Capital!V32/RWA!V32,"")</f>
        <v>0.17412569317426191</v>
      </c>
      <c r="W32" s="4">
        <f>IFERROR(Capital!W32/RWA!W32,"")</f>
        <v>0.16660386507350236</v>
      </c>
      <c r="X32" s="4">
        <f>IFERROR(Capital!X32/RWA!X32,"")</f>
        <v>0.16379580167847141</v>
      </c>
      <c r="Y32" s="4">
        <f>IFERROR(Capital!Y32/RWA!Y32,"")</f>
        <v>0.17578390840188943</v>
      </c>
      <c r="Z32" s="4">
        <f>IFERROR(Capital!Z32/RWA!Z32,"")</f>
        <v>0.18530583236268958</v>
      </c>
    </row>
    <row r="33" spans="1:26" ht="24.75" x14ac:dyDescent="0.4">
      <c r="A33" s="1" t="s">
        <v>33</v>
      </c>
      <c r="B33" s="2" t="s">
        <v>2</v>
      </c>
      <c r="C33" s="4" t="str">
        <f>IFERROR(Capital!C33/RWA!C33,"")</f>
        <v/>
      </c>
      <c r="D33" s="4" t="str">
        <f>IFERROR(Capital!D33/RWA!D33,"")</f>
        <v/>
      </c>
      <c r="E33" s="4" t="str">
        <f>IFERROR(Capital!E33/RWA!E33,"")</f>
        <v/>
      </c>
      <c r="F33" s="4" t="str">
        <f>IFERROR(Capital!F33/RWA!F33,"")</f>
        <v/>
      </c>
      <c r="G33" s="4" t="str">
        <f>IFERROR(Capital!G33/RWA!G33,"")</f>
        <v/>
      </c>
      <c r="H33" s="4" t="str">
        <f>IFERROR(Capital!H33/RWA!H33,"")</f>
        <v/>
      </c>
      <c r="I33" s="4" t="str">
        <f>IFERROR(Capital!I33/RWA!I33,"")</f>
        <v/>
      </c>
      <c r="J33" s="4" t="str">
        <f>IFERROR(Capital!J33/RWA!J33,"")</f>
        <v/>
      </c>
      <c r="K33" s="4" t="str">
        <f>IFERROR(Capital!K33/RWA!K33,"")</f>
        <v/>
      </c>
      <c r="L33" s="4" t="str">
        <f>IFERROR(Capital!L33/RWA!L33,"")</f>
        <v/>
      </c>
      <c r="M33" s="4" t="str">
        <f>IFERROR(Capital!M33/RWA!M33,"")</f>
        <v/>
      </c>
      <c r="N33" s="4" t="str">
        <f>IFERROR(Capital!N33/RWA!N33,"")</f>
        <v/>
      </c>
      <c r="O33" s="4" t="str">
        <f>IFERROR(Capital!O33/RWA!O33,"")</f>
        <v/>
      </c>
      <c r="P33" s="4" t="str">
        <f>IFERROR(Capital!P33/RWA!P33,"")</f>
        <v/>
      </c>
      <c r="Q33" s="4" t="str">
        <f>IFERROR(Capital!Q33/RWA!Q33,"")</f>
        <v/>
      </c>
      <c r="R33" s="4" t="str">
        <f>IFERROR(Capital!R33/RWA!R33,"")</f>
        <v/>
      </c>
      <c r="S33" s="4" t="str">
        <f>IFERROR(Capital!S33/RWA!S33,"")</f>
        <v/>
      </c>
      <c r="T33" s="4" t="str">
        <f>IFERROR(Capital!T33/RWA!T33,"")</f>
        <v/>
      </c>
      <c r="U33" s="4">
        <f>IFERROR(Capital!U33/RWA!U33,"")</f>
        <v>0.13104394588854396</v>
      </c>
      <c r="V33" s="4">
        <f>IFERROR(Capital!V33/RWA!V33,"")</f>
        <v>0.1470722560595184</v>
      </c>
      <c r="W33" s="4">
        <f>IFERROR(Capital!W33/RWA!W33,"")</f>
        <v>0.15622359606100897</v>
      </c>
      <c r="X33" s="4">
        <f>IFERROR(Capital!X33/RWA!X33,"")</f>
        <v>0.17450840353338612</v>
      </c>
      <c r="Y33" s="4">
        <f>IFERROR(Capital!Y33/RWA!Y33,"")</f>
        <v>0.18114501074073938</v>
      </c>
      <c r="Z33" s="4" t="str">
        <f>IFERROR(Capital!Z33/RWA!Z33,"")</f>
        <v/>
      </c>
    </row>
    <row r="34" spans="1:26" x14ac:dyDescent="0.4">
      <c r="A34" s="1" t="s">
        <v>34</v>
      </c>
      <c r="B34" s="2" t="s">
        <v>2</v>
      </c>
      <c r="C34" s="4" t="str">
        <f>IFERROR(Capital!C34/RWA!C34,"")</f>
        <v/>
      </c>
      <c r="D34" s="4" t="str">
        <f>IFERROR(Capital!D34/RWA!D34,"")</f>
        <v/>
      </c>
      <c r="E34" s="4" t="str">
        <f>IFERROR(Capital!E34/RWA!E34,"")</f>
        <v/>
      </c>
      <c r="F34" s="4" t="str">
        <f>IFERROR(Capital!F34/RWA!F34,"")</f>
        <v/>
      </c>
      <c r="G34" s="4" t="str">
        <f>IFERROR(Capital!G34/RWA!G34,"")</f>
        <v/>
      </c>
      <c r="H34" s="4">
        <f>IFERROR(Capital!H34/RWA!H34,"")</f>
        <v>0.11579390868806941</v>
      </c>
      <c r="I34" s="4" t="str">
        <f>IFERROR(Capital!I34/RWA!I34,"")</f>
        <v/>
      </c>
      <c r="J34" s="4">
        <f>IFERROR(Capital!J34/RWA!J34,"")</f>
        <v>0.1104984720098411</v>
      </c>
      <c r="K34" s="4">
        <f>IFERROR(Capital!K34/RWA!K34,"")</f>
        <v>0.11576871341825377</v>
      </c>
      <c r="L34" s="4">
        <f>IFERROR(Capital!L34/RWA!L34,"")</f>
        <v>0.13978743402892221</v>
      </c>
      <c r="M34" s="4">
        <f>IFERROR(Capital!M34/RWA!M34,"")</f>
        <v>0.15274717374793859</v>
      </c>
      <c r="N34" s="4">
        <f>IFERROR(Capital!N34/RWA!N34,"")</f>
        <v>0.14973612031806854</v>
      </c>
      <c r="O34" s="4">
        <f>IFERROR(Capital!O34/RWA!O34,"")</f>
        <v>0.15621717758045484</v>
      </c>
      <c r="P34" s="4">
        <f>IFERROR(Capital!P34/RWA!P34,"")</f>
        <v>0.16521051101922801</v>
      </c>
      <c r="Q34" s="4">
        <f>IFERROR(Capital!Q34/RWA!Q34,"")</f>
        <v>0.16982534972608965</v>
      </c>
      <c r="R34" s="4">
        <f>IFERROR(Capital!R34/RWA!R34,"")</f>
        <v>0.17573082256912767</v>
      </c>
      <c r="S34" s="4">
        <f>IFERROR(Capital!S34/RWA!S34,"")</f>
        <v>0.17656947752273508</v>
      </c>
      <c r="T34" s="4">
        <f>IFERROR(Capital!T34/RWA!T34,"")</f>
        <v>0.18067228088865453</v>
      </c>
      <c r="U34" s="4">
        <f>IFERROR(Capital!U34/RWA!U34,"")</f>
        <v>0.18288696970311805</v>
      </c>
      <c r="V34" s="4">
        <f>IFERROR(Capital!V34/RWA!V34,"")</f>
        <v>0.1968521419398607</v>
      </c>
      <c r="W34" s="4">
        <f>IFERROR(Capital!W34/RWA!W34,"")</f>
        <v>0.2211094272982575</v>
      </c>
      <c r="X34" s="4">
        <f>IFERROR(Capital!X34/RWA!X34,"")</f>
        <v>0.21189694415037111</v>
      </c>
      <c r="Y34" s="4">
        <f>IFERROR(Capital!Y34/RWA!Y34,"")</f>
        <v>0.2027337077738918</v>
      </c>
      <c r="Z34" s="4">
        <f>IFERROR(Capital!Z34/RWA!Z34,"")</f>
        <v>0.20617017412544036</v>
      </c>
    </row>
    <row r="35" spans="1:26" x14ac:dyDescent="0.4">
      <c r="A35" s="1" t="s">
        <v>35</v>
      </c>
      <c r="B35" s="2" t="s">
        <v>2</v>
      </c>
      <c r="C35" s="4" t="str">
        <f>IFERROR(Capital!C35/RWA!C35,"")</f>
        <v/>
      </c>
      <c r="D35" s="4" t="str">
        <f>IFERROR(Capital!D35/RWA!D35,"")</f>
        <v/>
      </c>
      <c r="E35" s="4" t="str">
        <f>IFERROR(Capital!E35/RWA!E35,"")</f>
        <v/>
      </c>
      <c r="F35" s="4" t="str">
        <f>IFERROR(Capital!F35/RWA!F35,"")</f>
        <v/>
      </c>
      <c r="G35" s="4" t="str">
        <f>IFERROR(Capital!G35/RWA!G35,"")</f>
        <v/>
      </c>
      <c r="H35" s="4" t="str">
        <f>IFERROR(Capital!H35/RWA!H35,"")</f>
        <v/>
      </c>
      <c r="I35" s="4" t="str">
        <f>IFERROR(Capital!I35/RWA!I35,"")</f>
        <v/>
      </c>
      <c r="J35" s="4" t="str">
        <f>IFERROR(Capital!J35/RWA!J35,"")</f>
        <v/>
      </c>
      <c r="K35" s="4" t="str">
        <f>IFERROR(Capital!K35/RWA!K35,"")</f>
        <v/>
      </c>
      <c r="L35" s="4" t="str">
        <f>IFERROR(Capital!L35/RWA!L35,"")</f>
        <v/>
      </c>
      <c r="M35" s="4">
        <f>IFERROR(Capital!M35/RWA!M35,"")</f>
        <v>0.16006470183075278</v>
      </c>
      <c r="N35" s="4">
        <f>IFERROR(Capital!N35/RWA!N35,"")</f>
        <v>0.17192129492927635</v>
      </c>
      <c r="O35" s="4">
        <f>IFERROR(Capital!O35/RWA!O35,"")</f>
        <v>0.18877233907062435</v>
      </c>
      <c r="P35" s="4">
        <f>IFERROR(Capital!P35/RWA!P35,"")</f>
        <v>0.19235342998014168</v>
      </c>
      <c r="Q35" s="4">
        <f>IFERROR(Capital!Q35/RWA!Q35,"")</f>
        <v>0.18209503440926758</v>
      </c>
      <c r="R35" s="4">
        <f>IFERROR(Capital!R35/RWA!R35,"")</f>
        <v>0.1919120306817125</v>
      </c>
      <c r="S35" s="4">
        <f>IFERROR(Capital!S35/RWA!S35,"")</f>
        <v>0.20753435440427676</v>
      </c>
      <c r="T35" s="4">
        <f>IFERROR(Capital!T35/RWA!T35,"")</f>
        <v>0.22146090555909845</v>
      </c>
      <c r="U35" s="4">
        <f>IFERROR(Capital!U35/RWA!U35,"")</f>
        <v>0.21678999168084653</v>
      </c>
      <c r="V35" s="4">
        <f>IFERROR(Capital!V35/RWA!V35,"")</f>
        <v>0.22467846066726829</v>
      </c>
      <c r="W35" s="4">
        <f>IFERROR(Capital!W35/RWA!W35,"")</f>
        <v>0.23286965304728194</v>
      </c>
      <c r="X35" s="4">
        <f>IFERROR(Capital!X35/RWA!X35,"")</f>
        <v>0.22867124092102445</v>
      </c>
      <c r="Y35" s="4">
        <f>IFERROR(Capital!Y35/RWA!Y35,"")</f>
        <v>0.22564567026667892</v>
      </c>
      <c r="Z35" s="4">
        <f>IFERROR(Capital!Z35/RWA!Z35,"")</f>
        <v>0.23467823494830228</v>
      </c>
    </row>
    <row r="36" spans="1:26" x14ac:dyDescent="0.4">
      <c r="A36" s="1" t="s">
        <v>36</v>
      </c>
      <c r="B36" s="2" t="s">
        <v>2</v>
      </c>
      <c r="C36" s="4" t="str">
        <f>IFERROR(Capital!C36/RWA!C36,"")</f>
        <v/>
      </c>
      <c r="D36" s="4" t="str">
        <f>IFERROR(Capital!D36/RWA!D36,"")</f>
        <v/>
      </c>
      <c r="E36" s="4" t="str">
        <f>IFERROR(Capital!E36/RWA!E36,"")</f>
        <v/>
      </c>
      <c r="F36" s="4" t="str">
        <f>IFERROR(Capital!F36/RWA!F36,"")</f>
        <v/>
      </c>
      <c r="G36" s="4" t="str">
        <f>IFERROR(Capital!G36/RWA!G36,"")</f>
        <v/>
      </c>
      <c r="H36" s="4" t="str">
        <f>IFERROR(Capital!H36/RWA!H36,"")</f>
        <v/>
      </c>
      <c r="I36" s="4" t="str">
        <f>IFERROR(Capital!I36/RWA!I36,"")</f>
        <v/>
      </c>
      <c r="J36" s="4" t="str">
        <f>IFERROR(Capital!J36/RWA!J36,"")</f>
        <v/>
      </c>
      <c r="K36" s="4" t="str">
        <f>IFERROR(Capital!K36/RWA!K36,"")</f>
        <v/>
      </c>
      <c r="L36" s="4" t="str">
        <f>IFERROR(Capital!L36/RWA!L36,"")</f>
        <v/>
      </c>
      <c r="M36" s="4" t="str">
        <f>IFERROR(Capital!M36/RWA!M36,"")</f>
        <v/>
      </c>
      <c r="N36" s="4" t="str">
        <f>IFERROR(Capital!N36/RWA!N36,"")</f>
        <v/>
      </c>
      <c r="O36" s="4">
        <f>IFERROR(Capital!O36/RWA!O36,"")</f>
        <v>9.4710327651864143E-2</v>
      </c>
      <c r="P36" s="4">
        <f>IFERROR(Capital!P36/RWA!P36,"")</f>
        <v>0.10451589811178251</v>
      </c>
      <c r="Q36" s="4">
        <f>IFERROR(Capital!Q36/RWA!Q36,"")</f>
        <v>0.1172386753473053</v>
      </c>
      <c r="R36" s="4">
        <f>IFERROR(Capital!R36/RWA!R36,"")</f>
        <v>0.13819165480063131</v>
      </c>
      <c r="S36" s="4">
        <f>IFERROR(Capital!S36/RWA!S36,"")</f>
        <v>0.13666392301835176</v>
      </c>
      <c r="T36" s="4">
        <f>IFERROR(Capital!T36/RWA!T36,"")</f>
        <v>0.13928742566768562</v>
      </c>
      <c r="U36" s="4">
        <f>IFERROR(Capital!U36/RWA!U36,"")</f>
        <v>0.15572930408193689</v>
      </c>
      <c r="V36" s="4">
        <f>IFERROR(Capital!V36/RWA!V36,"")</f>
        <v>0.17066027680603804</v>
      </c>
      <c r="W36" s="4">
        <f>IFERROR(Capital!W36/RWA!W36,"")</f>
        <v>0.15161909000684601</v>
      </c>
      <c r="X36" s="4">
        <f>IFERROR(Capital!X36/RWA!X36,"")</f>
        <v>0.11289034595741639</v>
      </c>
      <c r="Y36" s="4">
        <f>IFERROR(Capital!Y36/RWA!Y36,"")</f>
        <v>0.166825837119535</v>
      </c>
      <c r="Z36" s="4">
        <f>IFERROR(Capital!Z36/RWA!Z36,"")</f>
        <v>0.19384470599071602</v>
      </c>
    </row>
    <row r="37" spans="1:26" x14ac:dyDescent="0.4">
      <c r="A37" s="1" t="s">
        <v>37</v>
      </c>
      <c r="B37" s="2" t="s">
        <v>2</v>
      </c>
      <c r="C37" s="4" t="str">
        <f>IFERROR(Capital!C37/RWA!C37,"")</f>
        <v/>
      </c>
      <c r="D37" s="4" t="str">
        <f>IFERROR(Capital!D37/RWA!D37,"")</f>
        <v/>
      </c>
      <c r="E37" s="4" t="str">
        <f>IFERROR(Capital!E37/RWA!E37,"")</f>
        <v/>
      </c>
      <c r="F37" s="4" t="str">
        <f>IFERROR(Capital!F37/RWA!F37,"")</f>
        <v/>
      </c>
      <c r="G37" s="4" t="str">
        <f>IFERROR(Capital!G37/RWA!G37,"")</f>
        <v/>
      </c>
      <c r="H37" s="4" t="str">
        <f>IFERROR(Capital!H37/RWA!H37,"")</f>
        <v/>
      </c>
      <c r="I37" s="4" t="str">
        <f>IFERROR(Capital!I37/RWA!I37,"")</f>
        <v/>
      </c>
      <c r="J37" s="4" t="str">
        <f>IFERROR(Capital!J37/RWA!J37,"")</f>
        <v/>
      </c>
      <c r="K37" s="4" t="str">
        <f>IFERROR(Capital!K37/RWA!K37,"")</f>
        <v/>
      </c>
      <c r="L37" s="4" t="str">
        <f>IFERROR(Capital!L37/RWA!L37,"")</f>
        <v/>
      </c>
      <c r="M37" s="4" t="str">
        <f>IFERROR(Capital!M37/RWA!M37,"")</f>
        <v/>
      </c>
      <c r="N37" s="4" t="str">
        <f>IFERROR(Capital!N37/RWA!N37,"")</f>
        <v/>
      </c>
      <c r="O37" s="4" t="str">
        <f>IFERROR(Capital!O37/RWA!O37,"")</f>
        <v/>
      </c>
      <c r="P37" s="4" t="str">
        <f>IFERROR(Capital!P37/RWA!P37,"")</f>
        <v/>
      </c>
      <c r="Q37" s="4" t="str">
        <f>IFERROR(Capital!Q37/RWA!Q37,"")</f>
        <v/>
      </c>
      <c r="R37" s="4" t="str">
        <f>IFERROR(Capital!R37/RWA!R37,"")</f>
        <v/>
      </c>
      <c r="S37" s="4" t="str">
        <f>IFERROR(Capital!S37/RWA!S37,"")</f>
        <v/>
      </c>
      <c r="T37" s="4">
        <f>IFERROR(Capital!T37/RWA!T37,"")</f>
        <v>0.18255402329479858</v>
      </c>
      <c r="U37" s="4">
        <f>IFERROR(Capital!U37/RWA!U37,"")</f>
        <v>0.17104241164477044</v>
      </c>
      <c r="V37" s="4">
        <f>IFERROR(Capital!V37/RWA!V37,"")</f>
        <v>0.16568069699150526</v>
      </c>
      <c r="W37" s="4">
        <f>IFERROR(Capital!W37/RWA!W37,"")</f>
        <v>0.21018734193427641</v>
      </c>
      <c r="X37" s="4">
        <f>IFERROR(Capital!X37/RWA!X37,"")</f>
        <v>0.19056095271209572</v>
      </c>
      <c r="Y37" s="4">
        <f>IFERROR(Capital!Y37/RWA!Y37,"")</f>
        <v>0.16716081289135101</v>
      </c>
      <c r="Z37" s="4">
        <f>IFERROR(Capital!Z37/RWA!Z37,"")</f>
        <v>0.16113738359542878</v>
      </c>
    </row>
    <row r="38" spans="1:26" x14ac:dyDescent="0.4">
      <c r="A38" s="1" t="s">
        <v>38</v>
      </c>
      <c r="B38" s="2" t="s">
        <v>2</v>
      </c>
      <c r="C38" s="4" t="str">
        <f>IFERROR(Capital!C38/RWA!C38,"")</f>
        <v/>
      </c>
      <c r="D38" s="4" t="str">
        <f>IFERROR(Capital!D38/RWA!D38,"")</f>
        <v/>
      </c>
      <c r="E38" s="4" t="str">
        <f>IFERROR(Capital!E38/RWA!E38,"")</f>
        <v/>
      </c>
      <c r="F38" s="4" t="str">
        <f>IFERROR(Capital!F38/RWA!F38,"")</f>
        <v/>
      </c>
      <c r="G38" s="4" t="str">
        <f>IFERROR(Capital!G38/RWA!G38,"")</f>
        <v/>
      </c>
      <c r="H38" s="4" t="str">
        <f>IFERROR(Capital!H38/RWA!H38,"")</f>
        <v/>
      </c>
      <c r="I38" s="4" t="str">
        <f>IFERROR(Capital!I38/RWA!I38,"")</f>
        <v/>
      </c>
      <c r="J38" s="4" t="str">
        <f>IFERROR(Capital!J38/RWA!J38,"")</f>
        <v/>
      </c>
      <c r="K38" s="4" t="str">
        <f>IFERROR(Capital!K38/RWA!K38,"")</f>
        <v/>
      </c>
      <c r="L38" s="4" t="str">
        <f>IFERROR(Capital!L38/RWA!L38,"")</f>
        <v/>
      </c>
      <c r="M38" s="4">
        <f>IFERROR(Capital!M38/RWA!M38,"")</f>
        <v>0.2024271244582139</v>
      </c>
      <c r="N38" s="4">
        <f>IFERROR(Capital!N38/RWA!N38,"")</f>
        <v>0.18203930712586197</v>
      </c>
      <c r="O38" s="4">
        <f>IFERROR(Capital!O38/RWA!O38,"")</f>
        <v>0.24473002899911797</v>
      </c>
      <c r="P38" s="4">
        <f>IFERROR(Capital!P38/RWA!P38,"")</f>
        <v>0.2229074364630092</v>
      </c>
      <c r="Q38" s="4">
        <f>IFERROR(Capital!Q38/RWA!Q38,"")</f>
        <v>0.25479338791981093</v>
      </c>
      <c r="R38" s="4">
        <f>IFERROR(Capital!R38/RWA!R38,"")</f>
        <v>0.23847476624200586</v>
      </c>
      <c r="S38" s="4">
        <f>IFERROR(Capital!S38/RWA!S38,"")</f>
        <v>0.27267420640723394</v>
      </c>
      <c r="T38" s="4">
        <f>IFERROR(Capital!T38/RWA!T38,"")</f>
        <v>0.31785938750252646</v>
      </c>
      <c r="U38" s="4">
        <f>IFERROR(Capital!U38/RWA!U38,"")</f>
        <v>0.29518331481012083</v>
      </c>
      <c r="V38" s="4">
        <f>IFERROR(Capital!V38/RWA!V38,"")</f>
        <v>-2.772958529047518E-2</v>
      </c>
      <c r="W38" s="4">
        <f>IFERROR(Capital!W38/RWA!W38,"")</f>
        <v>-1.6190959405570669E-2</v>
      </c>
      <c r="X38" s="4">
        <f>IFERROR(Capital!X38/RWA!X38,"")</f>
        <v>-6.210729238832495E-2</v>
      </c>
      <c r="Y38" s="4">
        <f>IFERROR(Capital!Y38/RWA!Y38,"")</f>
        <v>5.8192979090734703E-3</v>
      </c>
      <c r="Z38" s="4">
        <f>IFERROR(Capital!Z38/RWA!Z38,"")</f>
        <v>-0.18869083646047694</v>
      </c>
    </row>
    <row r="39" spans="1:26" x14ac:dyDescent="0.4">
      <c r="A39" s="1" t="s">
        <v>39</v>
      </c>
      <c r="B39" s="2" t="s">
        <v>2</v>
      </c>
      <c r="C39" s="4" t="str">
        <f>IFERROR(Capital!C39/RWA!C39,"")</f>
        <v/>
      </c>
      <c r="D39" s="4" t="str">
        <f>IFERROR(Capital!D39/RWA!D39,"")</f>
        <v/>
      </c>
      <c r="E39" s="4" t="str">
        <f>IFERROR(Capital!E39/RWA!E39,"")</f>
        <v/>
      </c>
      <c r="F39" s="4" t="str">
        <f>IFERROR(Capital!F39/RWA!F39,"")</f>
        <v/>
      </c>
      <c r="G39" s="4" t="str">
        <f>IFERROR(Capital!G39/RWA!G39,"")</f>
        <v/>
      </c>
      <c r="H39" s="4" t="str">
        <f>IFERROR(Capital!H39/RWA!H39,"")</f>
        <v/>
      </c>
      <c r="I39" s="4" t="str">
        <f>IFERROR(Capital!I39/RWA!I39,"")</f>
        <v/>
      </c>
      <c r="J39" s="4" t="str">
        <f>IFERROR(Capital!J39/RWA!J39,"")</f>
        <v/>
      </c>
      <c r="K39" s="4" t="str">
        <f>IFERROR(Capital!K39/RWA!K39,"")</f>
        <v/>
      </c>
      <c r="L39" s="4">
        <f>IFERROR(Capital!L39/RWA!L39,"")</f>
        <v>0.20424985724210629</v>
      </c>
      <c r="M39" s="4">
        <f>IFERROR(Capital!M39/RWA!M39,"")</f>
        <v>0.23000005366197079</v>
      </c>
      <c r="N39" s="4">
        <f>IFERROR(Capital!N39/RWA!N39,"")</f>
        <v>0.20637518814049288</v>
      </c>
      <c r="O39" s="4">
        <f>IFERROR(Capital!O39/RWA!O39,"")</f>
        <v>0.21066141844870873</v>
      </c>
      <c r="P39" s="4">
        <f>IFERROR(Capital!P39/RWA!P39,"")</f>
        <v>0.22242073684311559</v>
      </c>
      <c r="Q39" s="4">
        <f>IFERROR(Capital!Q39/RWA!Q39,"")</f>
        <v>0.248944048982496</v>
      </c>
      <c r="R39" s="4">
        <f>IFERROR(Capital!R39/RWA!R39,"")</f>
        <v>0.22476788093980271</v>
      </c>
      <c r="S39" s="4">
        <f>IFERROR(Capital!S39/RWA!S39,"")</f>
        <v>0.22209319413442896</v>
      </c>
      <c r="T39" s="4">
        <f>IFERROR(Capital!T39/RWA!T39,"")</f>
        <v>0.23192223416217012</v>
      </c>
      <c r="U39" s="4">
        <f>IFERROR(Capital!U39/RWA!U39,"")</f>
        <v>0.18754800467523794</v>
      </c>
      <c r="V39" s="4">
        <f>IFERROR(Capital!V39/RWA!V39,"")</f>
        <v>0.31577691564706073</v>
      </c>
      <c r="W39" s="4">
        <f>IFERROR(Capital!W39/RWA!W39,"")</f>
        <v>0.21508273837001249</v>
      </c>
      <c r="X39" s="4">
        <f>IFERROR(Capital!X39/RWA!X39,"")</f>
        <v>0.23459289397826169</v>
      </c>
      <c r="Y39" s="4">
        <f>IFERROR(Capital!Y39/RWA!Y39,"")</f>
        <v>0.18397179665108135</v>
      </c>
      <c r="Z39" s="4">
        <f>IFERROR(Capital!Z39/RWA!Z39,"")</f>
        <v>0.247001154409038</v>
      </c>
    </row>
    <row r="40" spans="1:26" ht="24.75" x14ac:dyDescent="0.4">
      <c r="A40" s="1" t="s">
        <v>40</v>
      </c>
      <c r="B40" s="2" t="s">
        <v>2</v>
      </c>
      <c r="C40" s="4" t="str">
        <f>IFERROR(Capital!C40/RWA!C40,"")</f>
        <v/>
      </c>
      <c r="D40" s="4" t="str">
        <f>IFERROR(Capital!D40/RWA!D40,"")</f>
        <v/>
      </c>
      <c r="E40" s="4" t="str">
        <f>IFERROR(Capital!E40/RWA!E40,"")</f>
        <v/>
      </c>
      <c r="F40" s="4" t="str">
        <f>IFERROR(Capital!F40/RWA!F40,"")</f>
        <v/>
      </c>
      <c r="G40" s="4" t="str">
        <f>IFERROR(Capital!G40/RWA!G40,"")</f>
        <v/>
      </c>
      <c r="H40" s="4" t="str">
        <f>IFERROR(Capital!H40/RWA!H40,"")</f>
        <v/>
      </c>
      <c r="I40" s="4" t="str">
        <f>IFERROR(Capital!I40/RWA!I40,"")</f>
        <v/>
      </c>
      <c r="J40" s="4" t="str">
        <f>IFERROR(Capital!J40/RWA!J40,"")</f>
        <v/>
      </c>
      <c r="K40" s="4" t="str">
        <f>IFERROR(Capital!K40/RWA!K40,"")</f>
        <v/>
      </c>
      <c r="L40" s="4" t="str">
        <f>IFERROR(Capital!L40/RWA!L40,"")</f>
        <v/>
      </c>
      <c r="M40" s="4" t="str">
        <f>IFERROR(Capital!M40/RWA!M40,"")</f>
        <v/>
      </c>
      <c r="N40" s="4" t="str">
        <f>IFERROR(Capital!N40/RWA!N40,"")</f>
        <v/>
      </c>
      <c r="O40" s="4" t="str">
        <f>IFERROR(Capital!O40/RWA!O40,"")</f>
        <v/>
      </c>
      <c r="P40" s="4" t="str">
        <f>IFERROR(Capital!P40/RWA!P40,"")</f>
        <v/>
      </c>
      <c r="Q40" s="4" t="str">
        <f>IFERROR(Capital!Q40/RWA!Q40,"")</f>
        <v/>
      </c>
      <c r="R40" s="4" t="str">
        <f>IFERROR(Capital!R40/RWA!R40,"")</f>
        <v/>
      </c>
      <c r="S40" s="4" t="str">
        <f>IFERROR(Capital!S40/RWA!S40,"")</f>
        <v/>
      </c>
      <c r="T40" s="4">
        <f>IFERROR(Capital!T40/RWA!T40,"")</f>
        <v>0.23223644593793966</v>
      </c>
      <c r="U40" s="4">
        <f>IFERROR(Capital!U40/RWA!U40,"")</f>
        <v>0.20954208844557703</v>
      </c>
      <c r="V40" s="4">
        <f>IFERROR(Capital!V40/RWA!V40,"")</f>
        <v>0.1769083306885082</v>
      </c>
      <c r="W40" s="4">
        <f>IFERROR(Capital!W40/RWA!W40,"")</f>
        <v>0.16179218779529381</v>
      </c>
      <c r="X40" s="4">
        <f>IFERROR(Capital!X40/RWA!X40,"")</f>
        <v>0.16522896573220175</v>
      </c>
      <c r="Y40" s="4" t="str">
        <f>IFERROR(Capital!Y40/RWA!Y40,"")</f>
        <v/>
      </c>
      <c r="Z40" s="4" t="str">
        <f>IFERROR(Capital!Z40/RWA!Z40,"")</f>
        <v/>
      </c>
    </row>
    <row r="41" spans="1:26" x14ac:dyDescent="0.4">
      <c r="A41" s="1" t="s">
        <v>41</v>
      </c>
      <c r="B41" s="2" t="s">
        <v>2</v>
      </c>
      <c r="C41" s="4">
        <f>IFERROR(Capital!C41/RWA!C41,"")</f>
        <v>0.11443039648757013</v>
      </c>
      <c r="D41" s="4">
        <f>IFERROR(Capital!D41/RWA!D41,"")</f>
        <v>0.13969657975235231</v>
      </c>
      <c r="E41" s="4">
        <f>IFERROR(Capital!E41/RWA!E41,"")</f>
        <v>0.12982289128814711</v>
      </c>
      <c r="F41" s="4">
        <f>IFERROR(Capital!F41/RWA!F41,"")</f>
        <v>0.13534253500426557</v>
      </c>
      <c r="G41" s="4">
        <f>IFERROR(Capital!G41/RWA!G41,"")</f>
        <v>0.13192493623641105</v>
      </c>
      <c r="H41" s="4">
        <f>IFERROR(Capital!H41/RWA!H41,"")</f>
        <v>0.13081932435702004</v>
      </c>
      <c r="I41" s="4">
        <f>IFERROR(Capital!I41/RWA!I41,"")</f>
        <v>0.12784971735188516</v>
      </c>
      <c r="J41" s="4">
        <f>IFERROR(Capital!J41/RWA!J41,"")</f>
        <v>0.14125369443398003</v>
      </c>
      <c r="K41" s="4">
        <f>IFERROR(Capital!K41/RWA!K41,"")</f>
        <v>0.15434206800488512</v>
      </c>
      <c r="L41" s="4">
        <f>IFERROR(Capital!L41/RWA!L41,"")</f>
        <v>0.17535538162302775</v>
      </c>
      <c r="M41" s="4">
        <f>IFERROR(Capital!M41/RWA!M41,"")</f>
        <v>0.19452278002292525</v>
      </c>
      <c r="N41" s="4">
        <f>IFERROR(Capital!N41/RWA!N41,"")</f>
        <v>0.1653878677700292</v>
      </c>
      <c r="O41" s="4">
        <f>IFERROR(Capital!O41/RWA!O41,"")</f>
        <v>0.1575638355762547</v>
      </c>
      <c r="P41" s="4">
        <f>IFERROR(Capital!P41/RWA!P41,"")</f>
        <v>0.14896143413328888</v>
      </c>
      <c r="Q41" s="4">
        <f>IFERROR(Capital!Q41/RWA!Q41,"")</f>
        <v>0.14711663250739218</v>
      </c>
      <c r="R41" s="4">
        <f>IFERROR(Capital!R41/RWA!R41,"")</f>
        <v>0.15570268790668457</v>
      </c>
      <c r="S41" s="4">
        <f>IFERROR(Capital!S41/RWA!S41,"")</f>
        <v>0.16430814720839579</v>
      </c>
      <c r="T41" s="4">
        <f>IFERROR(Capital!T41/RWA!T41,"")</f>
        <v>0.15541928035567942</v>
      </c>
      <c r="U41" s="4">
        <f>IFERROR(Capital!U41/RWA!U41,"")</f>
        <v>0.16941420046609815</v>
      </c>
      <c r="V41" s="4">
        <f>IFERROR(Capital!V41/RWA!V41,"")</f>
        <v>0.18486704947866814</v>
      </c>
      <c r="W41" s="4">
        <f>IFERROR(Capital!W41/RWA!W41,"")</f>
        <v>0.19657101473295316</v>
      </c>
      <c r="X41" s="4">
        <f>IFERROR(Capital!X41/RWA!X41,"")</f>
        <v>0.21137305029790965</v>
      </c>
      <c r="Y41" s="4" t="str">
        <f>IFERROR(Capital!Y41/RWA!Y41,"")</f>
        <v/>
      </c>
      <c r="Z41" s="4" t="str">
        <f>IFERROR(Capital!Z41/RWA!Z41,"")</f>
        <v/>
      </c>
    </row>
    <row r="42" spans="1:26" x14ac:dyDescent="0.4">
      <c r="A42" s="1" t="s">
        <v>42</v>
      </c>
      <c r="B42" s="2" t="s">
        <v>2</v>
      </c>
      <c r="C42" s="4" t="str">
        <f>IFERROR(Capital!C42/RWA!C42,"")</f>
        <v/>
      </c>
      <c r="D42" s="4" t="str">
        <f>IFERROR(Capital!D42/RWA!D42,"")</f>
        <v/>
      </c>
      <c r="E42" s="4" t="str">
        <f>IFERROR(Capital!E42/RWA!E42,"")</f>
        <v/>
      </c>
      <c r="F42" s="4" t="str">
        <f>IFERROR(Capital!F42/RWA!F42,"")</f>
        <v/>
      </c>
      <c r="G42" s="4" t="str">
        <f>IFERROR(Capital!G42/RWA!G42,"")</f>
        <v/>
      </c>
      <c r="H42" s="4" t="str">
        <f>IFERROR(Capital!H42/RWA!H42,"")</f>
        <v/>
      </c>
      <c r="I42" s="4" t="str">
        <f>IFERROR(Capital!I42/RWA!I42,"")</f>
        <v/>
      </c>
      <c r="J42" s="4">
        <f>IFERROR(Capital!J42/RWA!J42,"")</f>
        <v>0.150992465951898</v>
      </c>
      <c r="K42" s="4">
        <f>IFERROR(Capital!K42/RWA!K42,"")</f>
        <v>0.13614909122028609</v>
      </c>
      <c r="L42" s="4">
        <f>IFERROR(Capital!L42/RWA!L42,"")</f>
        <v>0.14556421071649445</v>
      </c>
      <c r="M42" s="4">
        <f>IFERROR(Capital!M42/RWA!M42,"")</f>
        <v>0.14408582077113349</v>
      </c>
      <c r="N42" s="4">
        <f>IFERROR(Capital!N42/RWA!N42,"")</f>
        <v>0.1418797750603967</v>
      </c>
      <c r="O42" s="4">
        <f>IFERROR(Capital!O42/RWA!O42,"")</f>
        <v>0.16982143165828278</v>
      </c>
      <c r="P42" s="4">
        <f>IFERROR(Capital!P42/RWA!P42,"")</f>
        <v>0.1597628064269796</v>
      </c>
      <c r="Q42" s="4">
        <f>IFERROR(Capital!Q42/RWA!Q42,"")</f>
        <v>0.17285257277458579</v>
      </c>
      <c r="R42" s="4">
        <f>IFERROR(Capital!R42/RWA!R42,"")</f>
        <v>0.22907266863138862</v>
      </c>
      <c r="S42" s="4">
        <f>IFERROR(Capital!S42/RWA!S42,"")</f>
        <v>0.2333650441308599</v>
      </c>
      <c r="T42" s="4">
        <f>IFERROR(Capital!T42/RWA!T42,"")</f>
        <v>0.21418805216659656</v>
      </c>
      <c r="U42" s="4">
        <f>IFERROR(Capital!U42/RWA!U42,"")</f>
        <v>0.21526570227217459</v>
      </c>
      <c r="V42" s="4">
        <f>IFERROR(Capital!V42/RWA!V42,"")</f>
        <v>0.20503651677553722</v>
      </c>
      <c r="W42" s="4">
        <f>IFERROR(Capital!W42/RWA!W42,"")</f>
        <v>0.20563156646034206</v>
      </c>
      <c r="X42" s="4">
        <f>IFERROR(Capital!X42/RWA!X42,"")</f>
        <v>0.20585775223250766</v>
      </c>
      <c r="Y42" s="4">
        <f>IFERROR(Capital!Y42/RWA!Y42,"")</f>
        <v>0.20328704111739251</v>
      </c>
      <c r="Z42" s="4">
        <f>IFERROR(Capital!Z42/RWA!Z42,"")</f>
        <v>0.20739250158864647</v>
      </c>
    </row>
    <row r="43" spans="1:26" x14ac:dyDescent="0.4">
      <c r="A43" s="1" t="s">
        <v>43</v>
      </c>
      <c r="B43" s="2" t="s">
        <v>2</v>
      </c>
      <c r="C43" s="4" t="str">
        <f>IFERROR(Capital!C43/RWA!C43,"")</f>
        <v/>
      </c>
      <c r="D43" s="4" t="str">
        <f>IFERROR(Capital!D43/RWA!D43,"")</f>
        <v/>
      </c>
      <c r="E43" s="4" t="str">
        <f>IFERROR(Capital!E43/RWA!E43,"")</f>
        <v/>
      </c>
      <c r="F43" s="4" t="str">
        <f>IFERROR(Capital!F43/RWA!F43,"")</f>
        <v/>
      </c>
      <c r="G43" s="4" t="str">
        <f>IFERROR(Capital!G43/RWA!G43,"")</f>
        <v/>
      </c>
      <c r="H43" s="4" t="str">
        <f>IFERROR(Capital!H43/RWA!H43,"")</f>
        <v/>
      </c>
      <c r="I43" s="4" t="str">
        <f>IFERROR(Capital!I43/RWA!I43,"")</f>
        <v/>
      </c>
      <c r="J43" s="4" t="str">
        <f>IFERROR(Capital!J43/RWA!J43,"")</f>
        <v/>
      </c>
      <c r="K43" s="4" t="str">
        <f>IFERROR(Capital!K43/RWA!K43,"")</f>
        <v/>
      </c>
      <c r="L43" s="4" t="str">
        <f>IFERROR(Capital!L43/RWA!L43,"")</f>
        <v/>
      </c>
      <c r="M43" s="4">
        <f>IFERROR(Capital!M43/RWA!M43,"")</f>
        <v>0.24684969449150748</v>
      </c>
      <c r="N43" s="4">
        <f>IFERROR(Capital!N43/RWA!N43,"")</f>
        <v>0.12855692905107569</v>
      </c>
      <c r="O43" s="4">
        <f>IFERROR(Capital!O43/RWA!O43,"")</f>
        <v>0.10870629287817664</v>
      </c>
      <c r="P43" s="4">
        <f>IFERROR(Capital!P43/RWA!P43,"")</f>
        <v>0.12278529250000499</v>
      </c>
      <c r="Q43" s="4">
        <f>IFERROR(Capital!Q43/RWA!Q43,"")</f>
        <v>9.3684714948453929E-2</v>
      </c>
      <c r="R43" s="4">
        <f>IFERROR(Capital!R43/RWA!R43,"")</f>
        <v>8.3073551532755849E-2</v>
      </c>
      <c r="S43" s="4">
        <f>IFERROR(Capital!S43/RWA!S43,"")</f>
        <v>8.1082277734997404E-2</v>
      </c>
      <c r="T43" s="4">
        <f>IFERROR(Capital!T43/RWA!T43,"")</f>
        <v>0.12906066529271362</v>
      </c>
      <c r="U43" s="4">
        <f>IFERROR(Capital!U43/RWA!U43,"")</f>
        <v>0.13661972723808666</v>
      </c>
      <c r="V43" s="4">
        <f>IFERROR(Capital!V43/RWA!V43,"")</f>
        <v>0.17023422081643702</v>
      </c>
      <c r="W43" s="4">
        <f>IFERROR(Capital!W43/RWA!W43,"")</f>
        <v>0.17466752656731238</v>
      </c>
      <c r="X43" s="4">
        <f>IFERROR(Capital!X43/RWA!X43,"")</f>
        <v>0.16862721488151461</v>
      </c>
      <c r="Y43" s="4">
        <f>IFERROR(Capital!Y43/RWA!Y43,"")</f>
        <v>0.16057367692953961</v>
      </c>
      <c r="Z43" s="4">
        <f>IFERROR(Capital!Z43/RWA!Z43,"")</f>
        <v>0.14726697857857288</v>
      </c>
    </row>
    <row r="44" spans="1:26" x14ac:dyDescent="0.4">
      <c r="A44" s="1" t="s">
        <v>44</v>
      </c>
      <c r="B44" s="2" t="s">
        <v>2</v>
      </c>
      <c r="C44" s="4" t="str">
        <f>IFERROR(Capital!C44/RWA!C44,"")</f>
        <v/>
      </c>
      <c r="D44" s="4" t="str">
        <f>IFERROR(Capital!D44/RWA!D44,"")</f>
        <v/>
      </c>
      <c r="E44" s="4" t="str">
        <f>IFERROR(Capital!E44/RWA!E44,"")</f>
        <v/>
      </c>
      <c r="F44" s="4" t="str">
        <f>IFERROR(Capital!F44/RWA!F44,"")</f>
        <v/>
      </c>
      <c r="G44" s="4" t="str">
        <f>IFERROR(Capital!G44/RWA!G44,"")</f>
        <v/>
      </c>
      <c r="H44" s="4">
        <f>IFERROR(Capital!H44/RWA!H44,"")</f>
        <v>0.22112310937891083</v>
      </c>
      <c r="I44" s="4">
        <f>IFERROR(Capital!I44/RWA!I44,"")</f>
        <v>0.23495869031567038</v>
      </c>
      <c r="J44" s="4">
        <f>IFERROR(Capital!J44/RWA!J44,"")</f>
        <v>0.2046172824120438</v>
      </c>
      <c r="K44" s="4">
        <f>IFERROR(Capital!K44/RWA!K44,"")</f>
        <v>0.19565846273680809</v>
      </c>
      <c r="L44" s="4">
        <f>IFERROR(Capital!L44/RWA!L44,"")</f>
        <v>0.1860296757777844</v>
      </c>
      <c r="M44" s="4">
        <f>IFERROR(Capital!M44/RWA!M44,"")</f>
        <v>0.25566201845808756</v>
      </c>
      <c r="N44" s="4">
        <f>IFERROR(Capital!N44/RWA!N44,"")</f>
        <v>0.26715163405981074</v>
      </c>
      <c r="O44" s="4">
        <f>IFERROR(Capital!O44/RWA!O44,"")</f>
        <v>0.28899559378679429</v>
      </c>
      <c r="P44" s="4">
        <f>IFERROR(Capital!P44/RWA!P44,"")</f>
        <v>0.2781910400630398</v>
      </c>
      <c r="Q44" s="4">
        <f>IFERROR(Capital!Q44/RWA!Q44,"")</f>
        <v>0.29562116571487862</v>
      </c>
      <c r="R44" s="4">
        <f>IFERROR(Capital!R44/RWA!R44,"")</f>
        <v>0.33123544416972084</v>
      </c>
      <c r="S44" s="4">
        <f>IFERROR(Capital!S44/RWA!S44,"")</f>
        <v>0.37491669640189162</v>
      </c>
      <c r="T44" s="4">
        <f>IFERROR(Capital!T44/RWA!T44,"")</f>
        <v>0.33394314504788059</v>
      </c>
      <c r="U44" s="4">
        <f>IFERROR(Capital!U44/RWA!U44,"")</f>
        <v>0.31626983196702096</v>
      </c>
      <c r="V44" s="4">
        <f>IFERROR(Capital!V44/RWA!V44,"")</f>
        <v>0.31397343412973444</v>
      </c>
      <c r="W44" s="4">
        <f>IFERROR(Capital!W44/RWA!W44,"")</f>
        <v>0.34013590965600699</v>
      </c>
      <c r="X44" s="4">
        <f>IFERROR(Capital!X44/RWA!X44,"")</f>
        <v>0.28180300411060988</v>
      </c>
      <c r="Y44" s="4">
        <f>IFERROR(Capital!Y44/RWA!Y44,"")</f>
        <v>0.26127758143692226</v>
      </c>
      <c r="Z44" s="4" t="str">
        <f>IFERROR(Capital!Z44/RWA!Z44,"")</f>
        <v/>
      </c>
    </row>
    <row r="45" spans="1:26" x14ac:dyDescent="0.4">
      <c r="A45" s="1" t="s">
        <v>45</v>
      </c>
      <c r="B45" s="2" t="s">
        <v>2</v>
      </c>
      <c r="C45" s="4" t="str">
        <f>IFERROR(Capital!C45/RWA!C45,"")</f>
        <v/>
      </c>
      <c r="D45" s="4" t="str">
        <f>IFERROR(Capital!D45/RWA!D45,"")</f>
        <v/>
      </c>
      <c r="E45" s="4">
        <f>IFERROR(Capital!E45/RWA!E45,"")</f>
        <v>0.21932781604523321</v>
      </c>
      <c r="F45" s="4">
        <f>IFERROR(Capital!F45/RWA!F45,"")</f>
        <v>0.20272974681596692</v>
      </c>
      <c r="G45" s="4">
        <f>IFERROR(Capital!G45/RWA!G45,"")</f>
        <v>0.18945081524132051</v>
      </c>
      <c r="H45" s="4">
        <f>IFERROR(Capital!H45/RWA!H45,"")</f>
        <v>0.17581654931725937</v>
      </c>
      <c r="I45" s="4">
        <f>IFERROR(Capital!I45/RWA!I45,"")</f>
        <v>0.20585745930209168</v>
      </c>
      <c r="J45" s="4">
        <f>IFERROR(Capital!J45/RWA!J45,"")</f>
        <v>0.16007757552314286</v>
      </c>
      <c r="K45" s="4">
        <f>IFERROR(Capital!K45/RWA!K45,"")</f>
        <v>0.13909557007815848</v>
      </c>
      <c r="L45" s="4">
        <f>IFERROR(Capital!L45/RWA!L45,"")</f>
        <v>0.19079770299058624</v>
      </c>
      <c r="M45" s="4">
        <f>IFERROR(Capital!M45/RWA!M45,"")</f>
        <v>0.17378746145192742</v>
      </c>
      <c r="N45" s="4">
        <f>IFERROR(Capital!N45/RWA!N45,"")</f>
        <v>0.17135707791896643</v>
      </c>
      <c r="O45" s="4">
        <f>IFERROR(Capital!O45/RWA!O45,"")</f>
        <v>0.1698577365495994</v>
      </c>
      <c r="P45" s="4">
        <f>IFERROR(Capital!P45/RWA!P45,"")</f>
        <v>0.17163436546751626</v>
      </c>
      <c r="Q45" s="4">
        <f>IFERROR(Capital!Q45/RWA!Q45,"")</f>
        <v>0.17352216095782896</v>
      </c>
      <c r="R45" s="4">
        <f>IFERROR(Capital!R45/RWA!R45,"")</f>
        <v>0.17485734664404604</v>
      </c>
      <c r="S45" s="4">
        <f>IFERROR(Capital!S45/RWA!S45,"")</f>
        <v>0.15002231868597107</v>
      </c>
      <c r="T45" s="4">
        <f>IFERROR(Capital!T45/RWA!T45,"")</f>
        <v>0.15951740780297144</v>
      </c>
      <c r="U45" s="4">
        <f>IFERROR(Capital!U45/RWA!U45,"")</f>
        <v>0.18399204365417543</v>
      </c>
      <c r="V45" s="4">
        <f>IFERROR(Capital!V45/RWA!V45,"")</f>
        <v>0.1945337395480824</v>
      </c>
      <c r="W45" s="4">
        <f>IFERROR(Capital!W45/RWA!W45,"")</f>
        <v>0.17587926159640496</v>
      </c>
      <c r="X45" s="4">
        <f>IFERROR(Capital!X45/RWA!X45,"")</f>
        <v>0.19567149603005821</v>
      </c>
      <c r="Y45" s="4">
        <f>IFERROR(Capital!Y45/RWA!Y45,"")</f>
        <v>0.20326957006361757</v>
      </c>
      <c r="Z45" s="4">
        <f>IFERROR(Capital!Z45/RWA!Z45,"")</f>
        <v>0.22136166494854614</v>
      </c>
    </row>
    <row r="46" spans="1:26" x14ac:dyDescent="0.4">
      <c r="A46" s="1" t="s">
        <v>46</v>
      </c>
      <c r="B46" s="2" t="s">
        <v>2</v>
      </c>
      <c r="C46" s="4" t="str">
        <f>IFERROR(Capital!C46/RWA!C46,"")</f>
        <v/>
      </c>
      <c r="D46" s="4" t="str">
        <f>IFERROR(Capital!D46/RWA!D46,"")</f>
        <v/>
      </c>
      <c r="E46" s="4" t="str">
        <f>IFERROR(Capital!E46/RWA!E46,"")</f>
        <v/>
      </c>
      <c r="F46" s="4" t="str">
        <f>IFERROR(Capital!F46/RWA!F46,"")</f>
        <v/>
      </c>
      <c r="G46" s="4" t="str">
        <f>IFERROR(Capital!G46/RWA!G46,"")</f>
        <v/>
      </c>
      <c r="H46" s="4" t="str">
        <f>IFERROR(Capital!H46/RWA!H46,"")</f>
        <v/>
      </c>
      <c r="I46" s="4" t="str">
        <f>IFERROR(Capital!I46/RWA!I46,"")</f>
        <v/>
      </c>
      <c r="J46" s="4" t="str">
        <f>IFERROR(Capital!J46/RWA!J46,"")</f>
        <v/>
      </c>
      <c r="K46" s="4">
        <f>IFERROR(Capital!K46/RWA!K46,"")</f>
        <v>0.13841527527322794</v>
      </c>
      <c r="L46" s="4">
        <f>IFERROR(Capital!L46/RWA!L46,"")</f>
        <v>0.18243733034997384</v>
      </c>
      <c r="M46" s="4">
        <f>IFERROR(Capital!M46/RWA!M46,"")</f>
        <v>0.19133002326850926</v>
      </c>
      <c r="N46" s="4">
        <f>IFERROR(Capital!N46/RWA!N46,"")</f>
        <v>0.1740954089977356</v>
      </c>
      <c r="O46" s="4">
        <f>IFERROR(Capital!O46/RWA!O46,"")</f>
        <v>0.1855866044485622</v>
      </c>
      <c r="P46" s="4">
        <f>IFERROR(Capital!P46/RWA!P46,"")</f>
        <v>0.18454273017618483</v>
      </c>
      <c r="Q46" s="4">
        <f>IFERROR(Capital!Q46/RWA!Q46,"")</f>
        <v>0.17926453974248496</v>
      </c>
      <c r="R46" s="4">
        <f>IFERROR(Capital!R46/RWA!R46,"")</f>
        <v>0.1780665531155245</v>
      </c>
      <c r="S46" s="4">
        <f>IFERROR(Capital!S46/RWA!S46,"")</f>
        <v>0.17754866080402976</v>
      </c>
      <c r="T46" s="4">
        <f>IFERROR(Capital!T46/RWA!T46,"")</f>
        <v>0.15630633521732942</v>
      </c>
      <c r="U46" s="4">
        <f>IFERROR(Capital!U46/RWA!U46,"")</f>
        <v>0.21945306739604192</v>
      </c>
      <c r="V46" s="4">
        <f>IFERROR(Capital!V46/RWA!V46,"")</f>
        <v>0.20915669076142837</v>
      </c>
      <c r="W46" s="4">
        <f>IFERROR(Capital!W46/RWA!W46,"")</f>
        <v>0.19829333550102912</v>
      </c>
      <c r="X46" s="4">
        <f>IFERROR(Capital!X46/RWA!X46,"")</f>
        <v>0.19602608085627968</v>
      </c>
      <c r="Y46" s="4">
        <f>IFERROR(Capital!Y46/RWA!Y46,"")</f>
        <v>0.16560137381842835</v>
      </c>
      <c r="Z46" s="4">
        <f>IFERROR(Capital!Z46/RWA!Z46,"")</f>
        <v>0.13865467635002834</v>
      </c>
    </row>
    <row r="47" spans="1:26" x14ac:dyDescent="0.4">
      <c r="A47" s="1" t="s">
        <v>47</v>
      </c>
      <c r="B47" s="2" t="s">
        <v>2</v>
      </c>
      <c r="C47" s="4" t="str">
        <f>IFERROR(Capital!C47/RWA!C47,"")</f>
        <v/>
      </c>
      <c r="D47" s="4" t="str">
        <f>IFERROR(Capital!D47/RWA!D47,"")</f>
        <v/>
      </c>
      <c r="E47" s="4" t="str">
        <f>IFERROR(Capital!E47/RWA!E47,"")</f>
        <v/>
      </c>
      <c r="F47" s="4" t="str">
        <f>IFERROR(Capital!F47/RWA!F47,"")</f>
        <v/>
      </c>
      <c r="G47" s="4" t="str">
        <f>IFERROR(Capital!G47/RWA!G47,"")</f>
        <v/>
      </c>
      <c r="H47" s="4" t="str">
        <f>IFERROR(Capital!H47/RWA!H47,"")</f>
        <v/>
      </c>
      <c r="I47" s="4" t="str">
        <f>IFERROR(Capital!I47/RWA!I47,"")</f>
        <v/>
      </c>
      <c r="J47" s="4" t="str">
        <f>IFERROR(Capital!J47/RWA!J47,"")</f>
        <v/>
      </c>
      <c r="K47" s="4" t="str">
        <f>IFERROR(Capital!K47/RWA!K47,"")</f>
        <v/>
      </c>
      <c r="L47" s="4">
        <f>IFERROR(Capital!L47/RWA!L47,"")</f>
        <v>0.15935636649269747</v>
      </c>
      <c r="M47" s="4">
        <f>IFERROR(Capital!M47/RWA!M47,"")</f>
        <v>0.15719191195047605</v>
      </c>
      <c r="N47" s="4">
        <f>IFERROR(Capital!N47/RWA!N47,"")</f>
        <v>0.15339799230574999</v>
      </c>
      <c r="O47" s="4">
        <f>IFERROR(Capital!O47/RWA!O47,"")</f>
        <v>0.1466158727717127</v>
      </c>
      <c r="P47" s="4">
        <f>IFERROR(Capital!P47/RWA!P47,"")</f>
        <v>0.14777432002172003</v>
      </c>
      <c r="Q47" s="4">
        <f>IFERROR(Capital!Q47/RWA!Q47,"")</f>
        <v>0.14558301536837187</v>
      </c>
      <c r="R47" s="4">
        <f>IFERROR(Capital!R47/RWA!R47,"")</f>
        <v>0.14109800045157195</v>
      </c>
      <c r="S47" s="4">
        <f>IFERROR(Capital!S47/RWA!S47,"")</f>
        <v>0.14942717494293786</v>
      </c>
      <c r="T47" s="4">
        <f>IFERROR(Capital!T47/RWA!T47,"")</f>
        <v>0.15908316059888933</v>
      </c>
      <c r="U47" s="4">
        <f>IFERROR(Capital!U47/RWA!U47,"")</f>
        <v>0.1590235316845045</v>
      </c>
      <c r="V47" s="4">
        <f>IFERROR(Capital!V47/RWA!V47,"")</f>
        <v>0.16422205388143321</v>
      </c>
      <c r="W47" s="4">
        <f>IFERROR(Capital!W47/RWA!W47,"")</f>
        <v>0.16241881602786742</v>
      </c>
      <c r="X47" s="4">
        <f>IFERROR(Capital!X47/RWA!X47,"")</f>
        <v>0.17364416539977506</v>
      </c>
      <c r="Y47" s="4">
        <f>IFERROR(Capital!Y47/RWA!Y47,"")</f>
        <v>0.16583095818054486</v>
      </c>
      <c r="Z47" s="4">
        <f>IFERROR(Capital!Z47/RWA!Z47,"")</f>
        <v>0.16785750367054769</v>
      </c>
    </row>
    <row r="48" spans="1:26" x14ac:dyDescent="0.4">
      <c r="A48" s="1" t="s">
        <v>48</v>
      </c>
      <c r="B48" s="2" t="s">
        <v>2</v>
      </c>
      <c r="C48" s="4" t="str">
        <f>IFERROR(Capital!C48/RWA!C48,"")</f>
        <v/>
      </c>
      <c r="D48" s="4" t="str">
        <f>IFERROR(Capital!D48/RWA!D48,"")</f>
        <v/>
      </c>
      <c r="E48" s="4" t="str">
        <f>IFERROR(Capital!E48/RWA!E48,"")</f>
        <v/>
      </c>
      <c r="F48" s="4" t="str">
        <f>IFERROR(Capital!F48/RWA!F48,"")</f>
        <v/>
      </c>
      <c r="G48" s="4" t="str">
        <f>IFERROR(Capital!G48/RWA!G48,"")</f>
        <v/>
      </c>
      <c r="H48" s="4" t="str">
        <f>IFERROR(Capital!H48/RWA!H48,"")</f>
        <v/>
      </c>
      <c r="I48" s="4" t="str">
        <f>IFERROR(Capital!I48/RWA!I48,"")</f>
        <v/>
      </c>
      <c r="J48" s="4" t="str">
        <f>IFERROR(Capital!J48/RWA!J48,"")</f>
        <v/>
      </c>
      <c r="K48" s="4" t="str">
        <f>IFERROR(Capital!K48/RWA!K48,"")</f>
        <v/>
      </c>
      <c r="L48" s="4" t="str">
        <f>IFERROR(Capital!L48/RWA!L48,"")</f>
        <v/>
      </c>
      <c r="M48" s="4" t="str">
        <f>IFERROR(Capital!M48/RWA!M48,"")</f>
        <v/>
      </c>
      <c r="N48" s="4" t="str">
        <f>IFERROR(Capital!N48/RWA!N48,"")</f>
        <v/>
      </c>
      <c r="O48" s="4" t="str">
        <f>IFERROR(Capital!O48/RWA!O48,"")</f>
        <v/>
      </c>
      <c r="P48" s="4">
        <f>IFERROR(Capital!P48/RWA!P48,"")</f>
        <v>0.15674721006335826</v>
      </c>
      <c r="Q48" s="4">
        <f>IFERROR(Capital!Q48/RWA!Q48,"")</f>
        <v>0.1834030958491811</v>
      </c>
      <c r="R48" s="4">
        <f>IFERROR(Capital!R48/RWA!R48,"")</f>
        <v>0.16460499786288255</v>
      </c>
      <c r="S48" s="4">
        <f>IFERROR(Capital!S48/RWA!S48,"")</f>
        <v>0.17890453738874726</v>
      </c>
      <c r="T48" s="4">
        <f>IFERROR(Capital!T48/RWA!T48,"")</f>
        <v>0.16831377746558426</v>
      </c>
      <c r="U48" s="4">
        <f>IFERROR(Capital!U48/RWA!U48,"")</f>
        <v>0.152386750266641</v>
      </c>
      <c r="V48" s="4">
        <f>IFERROR(Capital!V48/RWA!V48,"")</f>
        <v>0.1540832839184382</v>
      </c>
      <c r="W48" s="4">
        <f>IFERROR(Capital!W48/RWA!W48,"")</f>
        <v>0.14022606800374957</v>
      </c>
      <c r="X48" s="4">
        <f>IFERROR(Capital!X48/RWA!X48,"")</f>
        <v>0.18470329027216537</v>
      </c>
      <c r="Y48" s="4" t="str">
        <f>IFERROR(Capital!Y48/RWA!Y48,"")</f>
        <v/>
      </c>
      <c r="Z48" s="4" t="str">
        <f>IFERROR(Capital!Z48/RWA!Z48,"")</f>
        <v/>
      </c>
    </row>
    <row r="49" spans="1:26" x14ac:dyDescent="0.4">
      <c r="A49" s="1" t="s">
        <v>49</v>
      </c>
      <c r="B49" s="2" t="s">
        <v>2</v>
      </c>
      <c r="C49" s="4" t="str">
        <f>IFERROR(Capital!C49/RWA!C49,"")</f>
        <v/>
      </c>
      <c r="D49" s="4" t="str">
        <f>IFERROR(Capital!D49/RWA!D49,"")</f>
        <v/>
      </c>
      <c r="E49" s="4" t="str">
        <f>IFERROR(Capital!E49/RWA!E49,"")</f>
        <v/>
      </c>
      <c r="F49" s="4" t="str">
        <f>IFERROR(Capital!F49/RWA!F49,"")</f>
        <v/>
      </c>
      <c r="G49" s="4" t="str">
        <f>IFERROR(Capital!G49/RWA!G49,"")</f>
        <v/>
      </c>
      <c r="H49" s="4" t="str">
        <f>IFERROR(Capital!H49/RWA!H49,"")</f>
        <v/>
      </c>
      <c r="I49" s="4" t="str">
        <f>IFERROR(Capital!I49/RWA!I49,"")</f>
        <v/>
      </c>
      <c r="J49" s="4" t="str">
        <f>IFERROR(Capital!J49/RWA!J49,"")</f>
        <v/>
      </c>
      <c r="K49" s="4" t="str">
        <f>IFERROR(Capital!K49/RWA!K49,"")</f>
        <v/>
      </c>
      <c r="L49" s="4" t="str">
        <f>IFERROR(Capital!L49/RWA!L49,"")</f>
        <v/>
      </c>
      <c r="M49" s="4">
        <f>IFERROR(Capital!M49/RWA!M49,"")</f>
        <v>0.15296699933755564</v>
      </c>
      <c r="N49" s="4">
        <f>IFERROR(Capital!N49/RWA!N49,"")</f>
        <v>0.15250910935203338</v>
      </c>
      <c r="O49" s="4">
        <f>IFERROR(Capital!O49/RWA!O49,"")</f>
        <v>0.14972273165588038</v>
      </c>
      <c r="P49" s="4">
        <f>IFERROR(Capital!P49/RWA!P49,"")</f>
        <v>0.14843402518812623</v>
      </c>
      <c r="Q49" s="4">
        <f>IFERROR(Capital!Q49/RWA!Q49,"")</f>
        <v>0.14949278641590666</v>
      </c>
      <c r="R49" s="4">
        <f>IFERROR(Capital!R49/RWA!R49,"")</f>
        <v>0.14382716647889721</v>
      </c>
      <c r="S49" s="4">
        <f>IFERROR(Capital!S49/RWA!S49,"")</f>
        <v>0.14026953583946966</v>
      </c>
      <c r="T49" s="4">
        <f>IFERROR(Capital!T49/RWA!T49,"")</f>
        <v>0.14027948731401932</v>
      </c>
      <c r="U49" s="4">
        <f>IFERROR(Capital!U49/RWA!U49,"")</f>
        <v>0.13795741473112966</v>
      </c>
      <c r="V49" s="4">
        <f>IFERROR(Capital!V49/RWA!V49,"")</f>
        <v>0.14052920237533786</v>
      </c>
      <c r="W49" s="4">
        <f>IFERROR(Capital!W49/RWA!W49,"")</f>
        <v>0.14481724916533675</v>
      </c>
      <c r="X49" s="4">
        <f>IFERROR(Capital!X49/RWA!X49,"")</f>
        <v>0.14441579931005566</v>
      </c>
      <c r="Y49" s="4">
        <f>IFERROR(Capital!Y49/RWA!Y49,"")</f>
        <v>0.13965223153135342</v>
      </c>
      <c r="Z49" s="4">
        <f>IFERROR(Capital!Z49/RWA!Z49,"")</f>
        <v>0.13876423212507433</v>
      </c>
    </row>
    <row r="50" spans="1:26" x14ac:dyDescent="0.4">
      <c r="A50" s="1" t="s">
        <v>50</v>
      </c>
      <c r="B50" s="2" t="s">
        <v>2</v>
      </c>
      <c r="C50" s="4" t="str">
        <f>IFERROR(Capital!C50/RWA!C50,"")</f>
        <v/>
      </c>
      <c r="D50" s="4" t="str">
        <f>IFERROR(Capital!D50/RWA!D50,"")</f>
        <v/>
      </c>
      <c r="E50" s="4" t="str">
        <f>IFERROR(Capital!E50/RWA!E50,"")</f>
        <v/>
      </c>
      <c r="F50" s="4" t="str">
        <f>IFERROR(Capital!F50/RWA!F50,"")</f>
        <v/>
      </c>
      <c r="G50" s="4" t="str">
        <f>IFERROR(Capital!G50/RWA!G50,"")</f>
        <v/>
      </c>
      <c r="H50" s="4" t="str">
        <f>IFERROR(Capital!H50/RWA!H50,"")</f>
        <v/>
      </c>
      <c r="I50" s="4" t="str">
        <f>IFERROR(Capital!I50/RWA!I50,"")</f>
        <v/>
      </c>
      <c r="J50" s="4" t="str">
        <f>IFERROR(Capital!J50/RWA!J50,"")</f>
        <v/>
      </c>
      <c r="K50" s="4">
        <f>IFERROR(Capital!K50/RWA!K50,"")</f>
        <v>0.12278312865863854</v>
      </c>
      <c r="L50" s="4">
        <f>IFERROR(Capital!L50/RWA!L50,"")</f>
        <v>0.13883515012549613</v>
      </c>
      <c r="M50" s="4">
        <f>IFERROR(Capital!M50/RWA!M50,"")</f>
        <v>0.13891681837635189</v>
      </c>
      <c r="N50" s="4">
        <f>IFERROR(Capital!N50/RWA!N50,"")</f>
        <v>0.13815243092000795</v>
      </c>
      <c r="O50" s="4">
        <f>IFERROR(Capital!O50/RWA!O50,"")</f>
        <v>0.16312016942847235</v>
      </c>
      <c r="P50" s="4">
        <f>IFERROR(Capital!P50/RWA!P50,"")</f>
        <v>0.17415037874916861</v>
      </c>
      <c r="Q50" s="4">
        <f>IFERROR(Capital!Q50/RWA!Q50,"")</f>
        <v>0.16922187547918438</v>
      </c>
      <c r="R50" s="4">
        <f>IFERROR(Capital!R50/RWA!R50,"")</f>
        <v>0.16949213992450529</v>
      </c>
      <c r="S50" s="4">
        <f>IFERROR(Capital!S50/RWA!S50,"")</f>
        <v>0.1797377345296621</v>
      </c>
      <c r="T50" s="4">
        <f>IFERROR(Capital!T50/RWA!T50,"")</f>
        <v>0.18139725868441953</v>
      </c>
      <c r="U50" s="4">
        <f>IFERROR(Capital!U50/RWA!U50,"")</f>
        <v>0.18457136346668146</v>
      </c>
      <c r="V50" s="4">
        <f>IFERROR(Capital!V50/RWA!V50,"")</f>
        <v>0.1800936909340741</v>
      </c>
      <c r="W50" s="4">
        <f>IFERROR(Capital!W50/RWA!W50,"")</f>
        <v>0.18309710338515198</v>
      </c>
      <c r="X50" s="4">
        <f>IFERROR(Capital!X50/RWA!X50,"")</f>
        <v>0.19587960785876482</v>
      </c>
      <c r="Y50" s="4">
        <f>IFERROR(Capital!Y50/RWA!Y50,"")</f>
        <v>0.19087405624366902</v>
      </c>
      <c r="Z50" s="4">
        <f>IFERROR(Capital!Z50/RWA!Z50,"")</f>
        <v>0.19979580982781328</v>
      </c>
    </row>
    <row r="51" spans="1:26" x14ac:dyDescent="0.4">
      <c r="A51" s="1" t="s">
        <v>51</v>
      </c>
      <c r="B51" s="2" t="s">
        <v>2</v>
      </c>
      <c r="C51" s="4" t="str">
        <f>IFERROR(Capital!C51/RWA!C51,"")</f>
        <v/>
      </c>
      <c r="D51" s="4" t="str">
        <f>IFERROR(Capital!D51/RWA!D51,"")</f>
        <v/>
      </c>
      <c r="E51" s="4" t="str">
        <f>IFERROR(Capital!E51/RWA!E51,"")</f>
        <v/>
      </c>
      <c r="F51" s="4" t="str">
        <f>IFERROR(Capital!F51/RWA!F51,"")</f>
        <v/>
      </c>
      <c r="G51" s="4" t="str">
        <f>IFERROR(Capital!G51/RWA!G51,"")</f>
        <v/>
      </c>
      <c r="H51" s="4" t="str">
        <f>IFERROR(Capital!H51/RWA!H51,"")</f>
        <v/>
      </c>
      <c r="I51" s="4" t="str">
        <f>IFERROR(Capital!I51/RWA!I51,"")</f>
        <v/>
      </c>
      <c r="J51" s="4" t="str">
        <f>IFERROR(Capital!J51/RWA!J51,"")</f>
        <v/>
      </c>
      <c r="K51" s="4" t="str">
        <f>IFERROR(Capital!K51/RWA!K51,"")</f>
        <v/>
      </c>
      <c r="L51" s="4" t="str">
        <f>IFERROR(Capital!L51/RWA!L51,"")</f>
        <v/>
      </c>
      <c r="M51" s="4" t="str">
        <f>IFERROR(Capital!M51/RWA!M51,"")</f>
        <v/>
      </c>
      <c r="N51" s="4" t="str">
        <f>IFERROR(Capital!N51/RWA!N51,"")</f>
        <v/>
      </c>
      <c r="O51" s="4" t="str">
        <f>IFERROR(Capital!O51/RWA!O51,"")</f>
        <v/>
      </c>
      <c r="P51" s="4" t="str">
        <f>IFERROR(Capital!P51/RWA!P51,"")</f>
        <v/>
      </c>
      <c r="Q51" s="4">
        <f>IFERROR(Capital!Q51/RWA!Q51,"")</f>
        <v>0.28547924725356283</v>
      </c>
      <c r="R51" s="4">
        <f>IFERROR(Capital!R51/RWA!R51,"")</f>
        <v>0.28219875864848076</v>
      </c>
      <c r="S51" s="4">
        <f>IFERROR(Capital!S51/RWA!S51,"")</f>
        <v>0.27661665264494978</v>
      </c>
      <c r="T51" s="4">
        <f>IFERROR(Capital!T51/RWA!T51,"")</f>
        <v>0.25050557579367594</v>
      </c>
      <c r="U51" s="4">
        <f>IFERROR(Capital!U51/RWA!U51,"")</f>
        <v>0.23180951684377749</v>
      </c>
      <c r="V51" s="4">
        <f>IFERROR(Capital!V51/RWA!V51,"")</f>
        <v>0.24172113483868157</v>
      </c>
      <c r="W51" s="4">
        <f>IFERROR(Capital!W51/RWA!W51,"")</f>
        <v>0.24915722759453174</v>
      </c>
      <c r="X51" s="4">
        <f>IFERROR(Capital!X51/RWA!X51,"")</f>
        <v>0.25387824854717223</v>
      </c>
      <c r="Y51" s="4">
        <f>IFERROR(Capital!Y51/RWA!Y51,"")</f>
        <v>0.2369912063199355</v>
      </c>
      <c r="Z51" s="4">
        <f>IFERROR(Capital!Z51/RWA!Z51,"")</f>
        <v>0.24288304094812643</v>
      </c>
    </row>
    <row r="52" spans="1:26" x14ac:dyDescent="0.4">
      <c r="A52" s="1" t="s">
        <v>52</v>
      </c>
      <c r="B52" s="2" t="s">
        <v>2</v>
      </c>
      <c r="C52" s="4" t="str">
        <f>IFERROR(Capital!C52/RWA!C52,"")</f>
        <v/>
      </c>
      <c r="D52" s="4" t="str">
        <f>IFERROR(Capital!D52/RWA!D52,"")</f>
        <v/>
      </c>
      <c r="E52" s="4" t="str">
        <f>IFERROR(Capital!E52/RWA!E52,"")</f>
        <v/>
      </c>
      <c r="F52" s="4" t="str">
        <f>IFERROR(Capital!F52/RWA!F52,"")</f>
        <v/>
      </c>
      <c r="G52" s="4" t="str">
        <f>IFERROR(Capital!G52/RWA!G52,"")</f>
        <v/>
      </c>
      <c r="H52" s="4">
        <f>IFERROR(Capital!H52/RWA!H52,"")</f>
        <v>0.12680887711379157</v>
      </c>
      <c r="I52" s="4" t="str">
        <f>IFERROR(Capital!I52/RWA!I52,"")</f>
        <v/>
      </c>
      <c r="J52" s="4" t="str">
        <f>IFERROR(Capital!J52/RWA!J52,"")</f>
        <v/>
      </c>
      <c r="K52" s="4">
        <f>IFERROR(Capital!K52/RWA!K52,"")</f>
        <v>0.12982785435193828</v>
      </c>
      <c r="L52" s="4" t="str">
        <f>IFERROR(Capital!L52/RWA!L52,"")</f>
        <v/>
      </c>
      <c r="M52" s="4" t="str">
        <f>IFERROR(Capital!M52/RWA!M52,"")</f>
        <v/>
      </c>
      <c r="N52" s="4">
        <f>IFERROR(Capital!N52/RWA!N52,"")</f>
        <v>0.13052356266024673</v>
      </c>
      <c r="O52" s="4">
        <f>IFERROR(Capital!O52/RWA!O52,"")</f>
        <v>0.13127012886029912</v>
      </c>
      <c r="P52" s="4">
        <f>IFERROR(Capital!P52/RWA!P52,"")</f>
        <v>0.12318221284549362</v>
      </c>
      <c r="Q52" s="4">
        <f>IFERROR(Capital!Q52/RWA!Q52,"")</f>
        <v>0.12476665876386063</v>
      </c>
      <c r="R52" s="4">
        <f>IFERROR(Capital!R52/RWA!R52,"")</f>
        <v>0.12684558306777713</v>
      </c>
      <c r="S52" s="4">
        <f>IFERROR(Capital!S52/RWA!S52,"")</f>
        <v>0.12972568285834854</v>
      </c>
      <c r="T52" s="4">
        <f>IFERROR(Capital!T52/RWA!T52,"")</f>
        <v>0.12821368537712524</v>
      </c>
      <c r="U52" s="4">
        <f>IFERROR(Capital!U52/RWA!U52,"")</f>
        <v>0.12916110761365573</v>
      </c>
      <c r="V52" s="4">
        <f>IFERROR(Capital!V52/RWA!V52,"")</f>
        <v>0.15421020776142988</v>
      </c>
      <c r="W52" s="4">
        <f>IFERROR(Capital!W52/RWA!W52,"")</f>
        <v>0.15586550801844723</v>
      </c>
      <c r="X52" s="4">
        <f>IFERROR(Capital!X52/RWA!X52,"")</f>
        <v>0.14789995975713172</v>
      </c>
      <c r="Y52" s="4">
        <f>IFERROR(Capital!Y52/RWA!Y52,"")</f>
        <v>0.15818911586368634</v>
      </c>
      <c r="Z52" s="4">
        <f>IFERROR(Capital!Z52/RWA!Z52,"")</f>
        <v>0.15588742928073221</v>
      </c>
    </row>
    <row r="53" spans="1:26" x14ac:dyDescent="0.4">
      <c r="A53" s="1" t="s">
        <v>53</v>
      </c>
      <c r="B53" s="2" t="s">
        <v>2</v>
      </c>
      <c r="C53" s="4" t="str">
        <f>IFERROR(Capital!C53/RWA!C53,"")</f>
        <v/>
      </c>
      <c r="D53" s="4" t="str">
        <f>IFERROR(Capital!D53/RWA!D53,"")</f>
        <v/>
      </c>
      <c r="E53" s="4" t="str">
        <f>IFERROR(Capital!E53/RWA!E53,"")</f>
        <v/>
      </c>
      <c r="F53" s="4" t="str">
        <f>IFERROR(Capital!F53/RWA!F53,"")</f>
        <v/>
      </c>
      <c r="G53" s="4" t="str">
        <f>IFERROR(Capital!G53/RWA!G53,"")</f>
        <v/>
      </c>
      <c r="H53" s="4">
        <f>IFERROR(Capital!H53/RWA!H53,"")</f>
        <v>0.20184097766986162</v>
      </c>
      <c r="I53" s="4">
        <f>IFERROR(Capital!I53/RWA!I53,"")</f>
        <v>0.21258338421173417</v>
      </c>
      <c r="J53" s="4">
        <f>IFERROR(Capital!J53/RWA!J53,"")</f>
        <v>0.19526521488351481</v>
      </c>
      <c r="K53" s="4">
        <f>IFERROR(Capital!K53/RWA!K53,"")</f>
        <v>0.16632609247723115</v>
      </c>
      <c r="L53" s="4">
        <f>IFERROR(Capital!L53/RWA!L53,"")</f>
        <v>0.17156333803823146</v>
      </c>
      <c r="M53" s="4">
        <f>IFERROR(Capital!M53/RWA!M53,"")</f>
        <v>0.15837152797697462</v>
      </c>
      <c r="N53" s="4">
        <f>IFERROR(Capital!N53/RWA!N53,"")</f>
        <v>0.15249848768540097</v>
      </c>
      <c r="O53" s="4">
        <f>IFERROR(Capital!O53/RWA!O53,"")</f>
        <v>0.161644530685086</v>
      </c>
      <c r="P53" s="4">
        <f>IFERROR(Capital!P53/RWA!P53,"")</f>
        <v>0.16507363554680504</v>
      </c>
      <c r="Q53" s="4">
        <f>IFERROR(Capital!Q53/RWA!Q53,"")</f>
        <v>0.17095318765600906</v>
      </c>
      <c r="R53" s="4">
        <f>IFERROR(Capital!R53/RWA!R53,"")</f>
        <v>0.18858616352060237</v>
      </c>
      <c r="S53" s="4">
        <f>IFERROR(Capital!S53/RWA!S53,"")</f>
        <v>0.20660640414418358</v>
      </c>
      <c r="T53" s="4">
        <f>IFERROR(Capital!T53/RWA!T53,"")</f>
        <v>0.20727804774915165</v>
      </c>
      <c r="U53" s="4">
        <f>IFERROR(Capital!U53/RWA!U53,"")</f>
        <v>0.20967800833402944</v>
      </c>
      <c r="V53" s="4">
        <f>IFERROR(Capital!V53/RWA!V53,"")</f>
        <v>0.21591152550732776</v>
      </c>
      <c r="W53" s="4">
        <f>IFERROR(Capital!W53/RWA!W53,"")</f>
        <v>0.22142678845499791</v>
      </c>
      <c r="X53" s="4">
        <f>IFERROR(Capital!X53/RWA!X53,"")</f>
        <v>0.24019021359133219</v>
      </c>
      <c r="Y53" s="4">
        <f>IFERROR(Capital!Y53/RWA!Y53,"")</f>
        <v>0.2413404711584855</v>
      </c>
      <c r="Z53" s="4">
        <f>IFERROR(Capital!Z53/RWA!Z53,"")</f>
        <v>0.25841108889813286</v>
      </c>
    </row>
    <row r="54" spans="1:26" x14ac:dyDescent="0.4">
      <c r="A54" s="1" t="s">
        <v>54</v>
      </c>
      <c r="B54" s="2" t="s">
        <v>2</v>
      </c>
      <c r="C54" s="4" t="str">
        <f>IFERROR(Capital!C54/RWA!C54,"")</f>
        <v/>
      </c>
      <c r="D54" s="4" t="str">
        <f>IFERROR(Capital!D54/RWA!D54,"")</f>
        <v/>
      </c>
      <c r="E54" s="4" t="str">
        <f>IFERROR(Capital!E54/RWA!E54,"")</f>
        <v/>
      </c>
      <c r="F54" s="4" t="str">
        <f>IFERROR(Capital!F54/RWA!F54,"")</f>
        <v/>
      </c>
      <c r="G54" s="4" t="str">
        <f>IFERROR(Capital!G54/RWA!G54,"")</f>
        <v/>
      </c>
      <c r="H54" s="4" t="str">
        <f>IFERROR(Capital!H54/RWA!H54,"")</f>
        <v/>
      </c>
      <c r="I54" s="4" t="str">
        <f>IFERROR(Capital!I54/RWA!I54,"")</f>
        <v/>
      </c>
      <c r="J54" s="4" t="str">
        <f>IFERROR(Capital!J54/RWA!J54,"")</f>
        <v/>
      </c>
      <c r="K54" s="4" t="str">
        <f>IFERROR(Capital!K54/RWA!K54,"")</f>
        <v/>
      </c>
      <c r="L54" s="4" t="str">
        <f>IFERROR(Capital!L54/RWA!L54,"")</f>
        <v/>
      </c>
      <c r="M54" s="4" t="str">
        <f>IFERROR(Capital!M54/RWA!M54,"")</f>
        <v/>
      </c>
      <c r="N54" s="4" t="str">
        <f>IFERROR(Capital!N54/RWA!N54,"")</f>
        <v/>
      </c>
      <c r="O54" s="4" t="str">
        <f>IFERROR(Capital!O54/RWA!O54,"")</f>
        <v/>
      </c>
      <c r="P54" s="4" t="str">
        <f>IFERROR(Capital!P54/RWA!P54,"")</f>
        <v/>
      </c>
      <c r="Q54" s="4" t="str">
        <f>IFERROR(Capital!Q54/RWA!Q54,"")</f>
        <v/>
      </c>
      <c r="R54" s="4">
        <f>IFERROR(Capital!R54/RWA!R54,"")</f>
        <v>0.20501245461679296</v>
      </c>
      <c r="S54" s="4">
        <f>IFERROR(Capital!S54/RWA!S54,"")</f>
        <v>0.52756834343489389</v>
      </c>
      <c r="T54" s="4">
        <f>IFERROR(Capital!T54/RWA!T54,"")</f>
        <v>0.4807307578573512</v>
      </c>
      <c r="U54" s="4">
        <f>IFERROR(Capital!U54/RWA!U54,"")</f>
        <v>0.63577035809037119</v>
      </c>
      <c r="V54" s="4">
        <f>IFERROR(Capital!V54/RWA!V54,"")</f>
        <v>0.53534927824898126</v>
      </c>
      <c r="W54" s="4">
        <f>IFERROR(Capital!W54/RWA!W54,"")</f>
        <v>0.46520889103454732</v>
      </c>
      <c r="X54" s="4">
        <f>IFERROR(Capital!X54/RWA!X54,"")</f>
        <v>0.52094255639784137</v>
      </c>
      <c r="Y54" s="4">
        <f>IFERROR(Capital!Y54/RWA!Y54,"")</f>
        <v>0.34116606669978267</v>
      </c>
      <c r="Z54" s="4">
        <f>IFERROR(Capital!Z54/RWA!Z54,"")</f>
        <v>0.41888420653002906</v>
      </c>
    </row>
    <row r="55" spans="1:26" x14ac:dyDescent="0.4">
      <c r="A55" s="1" t="s">
        <v>55</v>
      </c>
      <c r="B55" s="2" t="s">
        <v>2</v>
      </c>
      <c r="C55" s="4" t="str">
        <f>IFERROR(Capital!C55/RWA!C55,"")</f>
        <v/>
      </c>
      <c r="D55" s="4" t="str">
        <f>IFERROR(Capital!D55/RWA!D55,"")</f>
        <v/>
      </c>
      <c r="E55" s="4">
        <f>IFERROR(Capital!E55/RWA!E55,"")</f>
        <v>9.9093872312606315E-2</v>
      </c>
      <c r="F55" s="4">
        <f>IFERROR(Capital!F55/RWA!F55,"")</f>
        <v>0.10279621531992135</v>
      </c>
      <c r="G55" s="4">
        <f>IFERROR(Capital!G55/RWA!G55,"")</f>
        <v>0.10689413793901265</v>
      </c>
      <c r="H55" s="4">
        <f>IFERROR(Capital!H55/RWA!H55,"")</f>
        <v>0.10660614730753942</v>
      </c>
      <c r="I55" s="4">
        <f>IFERROR(Capital!I55/RWA!I55,"")</f>
        <v>0.10934005880092078</v>
      </c>
      <c r="J55" s="4">
        <f>IFERROR(Capital!J55/RWA!J55,"")</f>
        <v>0.11002189096266417</v>
      </c>
      <c r="K55" s="4">
        <f>IFERROR(Capital!K55/RWA!K55,"")</f>
        <v>0.11260641977194208</v>
      </c>
      <c r="L55" s="4">
        <f>IFERROR(Capital!L55/RWA!L55,"")</f>
        <v>0.13663791653778215</v>
      </c>
      <c r="M55" s="4">
        <f>IFERROR(Capital!M55/RWA!M55,"")</f>
        <v>0.14274336178008487</v>
      </c>
      <c r="N55" s="4">
        <f>IFERROR(Capital!N55/RWA!N55,"")</f>
        <v>0.14028086624840871</v>
      </c>
      <c r="O55" s="4">
        <f>IFERROR(Capital!O55/RWA!O55,"")</f>
        <v>0.14934849209549128</v>
      </c>
      <c r="P55" s="4">
        <f>IFERROR(Capital!P55/RWA!P55,"")</f>
        <v>0.14892371063643425</v>
      </c>
      <c r="Q55" s="4">
        <f>IFERROR(Capital!Q55/RWA!Q55,"")</f>
        <v>0.14340317191863594</v>
      </c>
      <c r="R55" s="4">
        <f>IFERROR(Capital!R55/RWA!R55,"")</f>
        <v>0.14026245308248636</v>
      </c>
      <c r="S55" s="4">
        <f>IFERROR(Capital!S55/RWA!S55,"")</f>
        <v>0.14697699416645615</v>
      </c>
      <c r="T55" s="4">
        <f>IFERROR(Capital!T55/RWA!T55,"")</f>
        <v>0.14518768373221072</v>
      </c>
      <c r="U55" s="4">
        <f>IFERROR(Capital!U55/RWA!U55,"")</f>
        <v>0.14207691340907214</v>
      </c>
      <c r="V55" s="4">
        <f>IFERROR(Capital!V55/RWA!V55,"")</f>
        <v>0.14604229578547057</v>
      </c>
      <c r="W55" s="4">
        <f>IFERROR(Capital!W55/RWA!W55,"")</f>
        <v>0.14442288815919913</v>
      </c>
      <c r="X55" s="4">
        <f>IFERROR(Capital!X55/RWA!X55,"")</f>
        <v>0.13955387462604177</v>
      </c>
      <c r="Y55" s="4">
        <f>IFERROR(Capital!Y55/RWA!Y55,"")</f>
        <v>0.13942682954040289</v>
      </c>
      <c r="Z55" s="4">
        <f>IFERROR(Capital!Z55/RWA!Z55,"")</f>
        <v>0.14351068497616368</v>
      </c>
    </row>
    <row r="56" spans="1:26" x14ac:dyDescent="0.4">
      <c r="A56" s="1" t="s">
        <v>56</v>
      </c>
      <c r="B56" s="2" t="s">
        <v>2</v>
      </c>
      <c r="C56" s="4" t="str">
        <f>IFERROR(Capital!C56/RWA!C56,"")</f>
        <v/>
      </c>
      <c r="D56" s="4" t="str">
        <f>IFERROR(Capital!D56/RWA!D56,"")</f>
        <v/>
      </c>
      <c r="E56" s="4" t="str">
        <f>IFERROR(Capital!E56/RWA!E56,"")</f>
        <v/>
      </c>
      <c r="F56" s="4" t="str">
        <f>IFERROR(Capital!F56/RWA!F56,"")</f>
        <v/>
      </c>
      <c r="G56" s="4" t="str">
        <f>IFERROR(Capital!G56/RWA!G56,"")</f>
        <v/>
      </c>
      <c r="H56" s="4" t="str">
        <f>IFERROR(Capital!H56/RWA!H56,"")</f>
        <v/>
      </c>
      <c r="I56" s="4" t="str">
        <f>IFERROR(Capital!I56/RWA!I56,"")</f>
        <v/>
      </c>
      <c r="J56" s="4" t="str">
        <f>IFERROR(Capital!J56/RWA!J56,"")</f>
        <v/>
      </c>
      <c r="K56" s="4" t="str">
        <f>IFERROR(Capital!K56/RWA!K56,"")</f>
        <v/>
      </c>
      <c r="L56" s="4" t="str">
        <f>IFERROR(Capital!L56/RWA!L56,"")</f>
        <v/>
      </c>
      <c r="M56" s="4" t="str">
        <f>IFERROR(Capital!M56/RWA!M56,"")</f>
        <v/>
      </c>
      <c r="N56" s="4" t="str">
        <f>IFERROR(Capital!N56/RWA!N56,"")</f>
        <v/>
      </c>
      <c r="O56" s="4" t="str">
        <f>IFERROR(Capital!O56/RWA!O56,"")</f>
        <v/>
      </c>
      <c r="P56" s="4" t="str">
        <f>IFERROR(Capital!P56/RWA!P56,"")</f>
        <v/>
      </c>
      <c r="Q56" s="4" t="str">
        <f>IFERROR(Capital!Q56/RWA!Q56,"")</f>
        <v/>
      </c>
      <c r="R56" s="4">
        <f>IFERROR(Capital!R56/RWA!R56,"")</f>
        <v>0.18569807643793446</v>
      </c>
      <c r="S56" s="4">
        <f>IFERROR(Capital!S56/RWA!S56,"")</f>
        <v>0.18262475377329623</v>
      </c>
      <c r="T56" s="4">
        <f>IFERROR(Capital!T56/RWA!T56,"")</f>
        <v>0.17513933277304114</v>
      </c>
      <c r="U56" s="4">
        <f>IFERROR(Capital!U56/RWA!U56,"")</f>
        <v>0.16662113845603549</v>
      </c>
      <c r="V56" s="4">
        <f>IFERROR(Capital!V56/RWA!V56,"")</f>
        <v>0.17556017971687157</v>
      </c>
      <c r="W56" s="4">
        <f>IFERROR(Capital!W56/RWA!W56,"")</f>
        <v>0.17777962947532755</v>
      </c>
      <c r="X56" s="4">
        <f>IFERROR(Capital!X56/RWA!X56,"")</f>
        <v>0.17758629476413293</v>
      </c>
      <c r="Y56" s="4">
        <f>IFERROR(Capital!Y56/RWA!Y56,"")</f>
        <v>0.17325350533116221</v>
      </c>
      <c r="Z56" s="4">
        <f>IFERROR(Capital!Z56/RWA!Z56,"")</f>
        <v>0.17856304988158572</v>
      </c>
    </row>
    <row r="57" spans="1:26" x14ac:dyDescent="0.4">
      <c r="A57" s="1" t="s">
        <v>57</v>
      </c>
      <c r="B57" s="2" t="s">
        <v>2</v>
      </c>
      <c r="C57" s="4" t="str">
        <f>IFERROR(Capital!C57/RWA!C57,"")</f>
        <v/>
      </c>
      <c r="D57" s="4" t="str">
        <f>IFERROR(Capital!D57/RWA!D57,"")</f>
        <v/>
      </c>
      <c r="E57" s="4" t="str">
        <f>IFERROR(Capital!E57/RWA!E57,"")</f>
        <v/>
      </c>
      <c r="F57" s="4" t="str">
        <f>IFERROR(Capital!F57/RWA!F57,"")</f>
        <v/>
      </c>
      <c r="G57" s="4" t="str">
        <f>IFERROR(Capital!G57/RWA!G57,"")</f>
        <v/>
      </c>
      <c r="H57" s="4" t="str">
        <f>IFERROR(Capital!H57/RWA!H57,"")</f>
        <v/>
      </c>
      <c r="I57" s="4" t="str">
        <f>IFERROR(Capital!I57/RWA!I57,"")</f>
        <v/>
      </c>
      <c r="J57" s="4" t="str">
        <f>IFERROR(Capital!J57/RWA!J57,"")</f>
        <v/>
      </c>
      <c r="K57" s="4">
        <f>IFERROR(Capital!K57/RWA!K57,"")</f>
        <v>0.14861920188872021</v>
      </c>
      <c r="L57" s="4">
        <f>IFERROR(Capital!L57/RWA!L57,"")</f>
        <v>9.519266702175827E-2</v>
      </c>
      <c r="M57" s="4">
        <f>IFERROR(Capital!M57/RWA!M57,"")</f>
        <v>0.17318564088874722</v>
      </c>
      <c r="N57" s="4">
        <f>IFERROR(Capital!N57/RWA!N57,"")</f>
        <v>0.17531088832564512</v>
      </c>
      <c r="O57" s="4">
        <f>IFERROR(Capital!O57/RWA!O57,"")</f>
        <v>0.17473195981820414</v>
      </c>
      <c r="P57" s="4">
        <f>IFERROR(Capital!P57/RWA!P57,"")</f>
        <v>0.17805497998784076</v>
      </c>
      <c r="Q57" s="4">
        <f>IFERROR(Capital!Q57/RWA!Q57,"")</f>
        <v>0.17898370611500078</v>
      </c>
      <c r="R57" s="4">
        <f>IFERROR(Capital!R57/RWA!R57,"")</f>
        <v>0.15909965249145602</v>
      </c>
      <c r="S57" s="4">
        <f>IFERROR(Capital!S57/RWA!S57,"")</f>
        <v>0.16346620896326272</v>
      </c>
      <c r="T57" s="4">
        <f>IFERROR(Capital!T57/RWA!T57,"")</f>
        <v>0.21818001442695167</v>
      </c>
      <c r="U57" s="4">
        <f>IFERROR(Capital!U57/RWA!U57,"")</f>
        <v>0.21871653612670378</v>
      </c>
      <c r="V57" s="4">
        <f>IFERROR(Capital!V57/RWA!V57,"")</f>
        <v>0.24249574800017407</v>
      </c>
      <c r="W57" s="4">
        <f>IFERROR(Capital!W57/RWA!W57,"")</f>
        <v>0.26964274884388029</v>
      </c>
      <c r="X57" s="4">
        <f>IFERROR(Capital!X57/RWA!X57,"")</f>
        <v>0.23384494886102286</v>
      </c>
      <c r="Y57" s="4">
        <f>IFERROR(Capital!Y57/RWA!Y57,"")</f>
        <v>0.21695071119852249</v>
      </c>
      <c r="Z57" s="4">
        <f>IFERROR(Capital!Z57/RWA!Z57,"")</f>
        <v>0.21497484680834247</v>
      </c>
    </row>
    <row r="58" spans="1:26" x14ac:dyDescent="0.4">
      <c r="A58" s="1" t="s">
        <v>58</v>
      </c>
      <c r="B58" s="2" t="s">
        <v>2</v>
      </c>
      <c r="C58" s="4" t="str">
        <f>IFERROR(Capital!C58/RWA!C58,"")</f>
        <v/>
      </c>
      <c r="D58" s="4" t="str">
        <f>IFERROR(Capital!D58/RWA!D58,"")</f>
        <v/>
      </c>
      <c r="E58" s="4" t="str">
        <f>IFERROR(Capital!E58/RWA!E58,"")</f>
        <v/>
      </c>
      <c r="F58" s="4" t="str">
        <f>IFERROR(Capital!F58/RWA!F58,"")</f>
        <v/>
      </c>
      <c r="G58" s="4" t="str">
        <f>IFERROR(Capital!G58/RWA!G58,"")</f>
        <v/>
      </c>
      <c r="H58" s="4" t="str">
        <f>IFERROR(Capital!H58/RWA!H58,"")</f>
        <v/>
      </c>
      <c r="I58" s="4">
        <f>IFERROR(Capital!I58/RWA!I58,"")</f>
        <v>0.1651982692187938</v>
      </c>
      <c r="J58" s="4">
        <f>IFERROR(Capital!J58/RWA!J58,"")</f>
        <v>0.19347580363166691</v>
      </c>
      <c r="K58" s="4">
        <f>IFERROR(Capital!K58/RWA!K58,"")</f>
        <v>0.18869095159148266</v>
      </c>
      <c r="L58" s="4">
        <f>IFERROR(Capital!L58/RWA!L58,"")</f>
        <v>0.19582293856395597</v>
      </c>
      <c r="M58" s="4">
        <f>IFERROR(Capital!M58/RWA!M58,"")</f>
        <v>0.20838621781259933</v>
      </c>
      <c r="N58" s="4">
        <f>IFERROR(Capital!N58/RWA!N58,"")</f>
        <v>0.19437122805191356</v>
      </c>
      <c r="O58" s="4">
        <f>IFERROR(Capital!O58/RWA!O58,"")</f>
        <v>0.20977613895724301</v>
      </c>
      <c r="P58" s="4">
        <f>IFERROR(Capital!P58/RWA!P58,"")</f>
        <v>0.23157731372419335</v>
      </c>
      <c r="Q58" s="4">
        <f>IFERROR(Capital!Q58/RWA!Q58,"")</f>
        <v>0.19193211850785835</v>
      </c>
      <c r="R58" s="4">
        <f>IFERROR(Capital!R58/RWA!R58,"")</f>
        <v>0.21678541086748909</v>
      </c>
      <c r="S58" s="4">
        <f>IFERROR(Capital!S58/RWA!S58,"")</f>
        <v>0.19742136883699396</v>
      </c>
      <c r="T58" s="4">
        <f>IFERROR(Capital!T58/RWA!T58,"")</f>
        <v>0.17054683270769078</v>
      </c>
      <c r="U58" s="4">
        <f>IFERROR(Capital!U58/RWA!U58,"")</f>
        <v>0.18656487261502369</v>
      </c>
      <c r="V58" s="4">
        <f>IFERROR(Capital!V58/RWA!V58,"")</f>
        <v>0.18794489913808413</v>
      </c>
      <c r="W58" s="4">
        <f>IFERROR(Capital!W58/RWA!W58,"")</f>
        <v>0.19154313171589477</v>
      </c>
      <c r="X58" s="4">
        <f>IFERROR(Capital!X58/RWA!X58,"")</f>
        <v>0.19562562222677451</v>
      </c>
      <c r="Y58" s="4">
        <f>IFERROR(Capital!Y58/RWA!Y58,"")</f>
        <v>0.19011503632927662</v>
      </c>
      <c r="Z58" s="4">
        <f>IFERROR(Capital!Z58/RWA!Z58,"")</f>
        <v>0.18254771135662695</v>
      </c>
    </row>
    <row r="59" spans="1:26" x14ac:dyDescent="0.4">
      <c r="A59" s="1" t="s">
        <v>59</v>
      </c>
      <c r="B59" s="2" t="s">
        <v>2</v>
      </c>
      <c r="C59" s="4" t="str">
        <f>IFERROR(Capital!C59/RWA!C59,"")</f>
        <v/>
      </c>
      <c r="D59" s="4" t="str">
        <f>IFERROR(Capital!D59/RWA!D59,"")</f>
        <v/>
      </c>
      <c r="E59" s="4" t="str">
        <f>IFERROR(Capital!E59/RWA!E59,"")</f>
        <v/>
      </c>
      <c r="F59" s="4" t="str">
        <f>IFERROR(Capital!F59/RWA!F59,"")</f>
        <v/>
      </c>
      <c r="G59" s="4" t="str">
        <f>IFERROR(Capital!G59/RWA!G59,"")</f>
        <v/>
      </c>
      <c r="H59" s="4" t="str">
        <f>IFERROR(Capital!H59/RWA!H59,"")</f>
        <v/>
      </c>
      <c r="I59" s="4" t="str">
        <f>IFERROR(Capital!I59/RWA!I59,"")</f>
        <v/>
      </c>
      <c r="J59" s="4" t="str">
        <f>IFERROR(Capital!J59/RWA!J59,"")</f>
        <v/>
      </c>
      <c r="K59" s="4" t="str">
        <f>IFERROR(Capital!K59/RWA!K59,"")</f>
        <v/>
      </c>
      <c r="L59" s="4">
        <f>IFERROR(Capital!L59/RWA!L59,"")</f>
        <v>0.14361969031078156</v>
      </c>
      <c r="M59" s="4">
        <f>IFERROR(Capital!M59/RWA!M59,"")</f>
        <v>0.14550328223636155</v>
      </c>
      <c r="N59" s="4">
        <f>IFERROR(Capital!N59/RWA!N59,"")</f>
        <v>0.13963722389852315</v>
      </c>
      <c r="O59" s="4">
        <f>IFERROR(Capital!O59/RWA!O59,"")</f>
        <v>0.14303042529187157</v>
      </c>
      <c r="P59" s="4">
        <f>IFERROR(Capital!P59/RWA!P59,"")</f>
        <v>0.14514669255293081</v>
      </c>
      <c r="Q59" s="4">
        <f>IFERROR(Capital!Q59/RWA!Q59,"")</f>
        <v>0.13950169052451608</v>
      </c>
      <c r="R59" s="4">
        <f>IFERROR(Capital!R59/RWA!R59,"")</f>
        <v>0.13912612185911838</v>
      </c>
      <c r="S59" s="4">
        <f>IFERROR(Capital!S59/RWA!S59,"")</f>
        <v>0.14810523240880363</v>
      </c>
      <c r="T59" s="4">
        <f>IFERROR(Capital!T59/RWA!T59,"")</f>
        <v>0.15240231253341263</v>
      </c>
      <c r="U59" s="4">
        <f>IFERROR(Capital!U59/RWA!U59,"")</f>
        <v>0.15406013257037895</v>
      </c>
      <c r="V59" s="4">
        <f>IFERROR(Capital!V59/RWA!V59,"")</f>
        <v>0.15259053875390766</v>
      </c>
      <c r="W59" s="4">
        <f>IFERROR(Capital!W59/RWA!W59,"")</f>
        <v>0.16524724862281986</v>
      </c>
      <c r="X59" s="4">
        <f>IFERROR(Capital!X59/RWA!X59,"")</f>
        <v>0.16489721793729042</v>
      </c>
      <c r="Y59" s="4">
        <f>IFERROR(Capital!Y59/RWA!Y59,"")</f>
        <v>0.1601205959150438</v>
      </c>
      <c r="Z59" s="4" t="str">
        <f>IFERROR(Capital!Z59/RWA!Z59,"")</f>
        <v/>
      </c>
    </row>
    <row r="60" spans="1:26" x14ac:dyDescent="0.4">
      <c r="A60" s="1" t="s">
        <v>60</v>
      </c>
      <c r="B60" s="2" t="s">
        <v>2</v>
      </c>
      <c r="C60" s="4" t="str">
        <f>IFERROR(Capital!C60/RWA!C60,"")</f>
        <v/>
      </c>
      <c r="D60" s="4" t="str">
        <f>IFERROR(Capital!D60/RWA!D60,"")</f>
        <v/>
      </c>
      <c r="E60" s="4" t="str">
        <f>IFERROR(Capital!E60/RWA!E60,"")</f>
        <v/>
      </c>
      <c r="F60" s="4" t="str">
        <f>IFERROR(Capital!F60/RWA!F60,"")</f>
        <v/>
      </c>
      <c r="G60" s="4" t="str">
        <f>IFERROR(Capital!G60/RWA!G60,"")</f>
        <v/>
      </c>
      <c r="H60" s="4" t="str">
        <f>IFERROR(Capital!H60/RWA!H60,"")</f>
        <v/>
      </c>
      <c r="I60" s="4" t="str">
        <f>IFERROR(Capital!I60/RWA!I60,"")</f>
        <v/>
      </c>
      <c r="J60" s="4" t="str">
        <f>IFERROR(Capital!J60/RWA!J60,"")</f>
        <v/>
      </c>
      <c r="K60" s="4" t="str">
        <f>IFERROR(Capital!K60/RWA!K60,"")</f>
        <v/>
      </c>
      <c r="L60" s="4" t="str">
        <f>IFERROR(Capital!L60/RWA!L60,"")</f>
        <v/>
      </c>
      <c r="M60" s="4">
        <f>IFERROR(Capital!M60/RWA!M60,"")</f>
        <v>0.3101832905739042</v>
      </c>
      <c r="N60" s="4">
        <f>IFERROR(Capital!N60/RWA!N60,"")</f>
        <v>0.30267445895519535</v>
      </c>
      <c r="O60" s="4">
        <f>IFERROR(Capital!O60/RWA!O60,"")</f>
        <v>0.28252169778605757</v>
      </c>
      <c r="P60" s="4">
        <f>IFERROR(Capital!P60/RWA!P60,"")</f>
        <v>0.24294844272887522</v>
      </c>
      <c r="Q60" s="4">
        <f>IFERROR(Capital!Q60/RWA!Q60,"")</f>
        <v>0.21827948239691145</v>
      </c>
      <c r="R60" s="4">
        <f>IFERROR(Capital!R60/RWA!R60,"")</f>
        <v>0.22403819639705383</v>
      </c>
      <c r="S60" s="4">
        <f>IFERROR(Capital!S60/RWA!S60,"")</f>
        <v>0.24774255981081722</v>
      </c>
      <c r="T60" s="4">
        <f>IFERROR(Capital!T60/RWA!T60,"")</f>
        <v>0.24237160305373454</v>
      </c>
      <c r="U60" s="4">
        <f>IFERROR(Capital!U60/RWA!U60,"")</f>
        <v>0.23794296568345794</v>
      </c>
      <c r="V60" s="4">
        <f>IFERROR(Capital!V60/RWA!V60,"")</f>
        <v>0.23846809914895195</v>
      </c>
      <c r="W60" s="4">
        <f>IFERROR(Capital!W60/RWA!W60,"")</f>
        <v>0.24654376683844254</v>
      </c>
      <c r="X60" s="4">
        <f>IFERROR(Capital!X60/RWA!X60,"")</f>
        <v>0.21760698275998616</v>
      </c>
      <c r="Y60" s="4">
        <f>IFERROR(Capital!Y60/RWA!Y60,"")</f>
        <v>0.28162912535743967</v>
      </c>
      <c r="Z60" s="4">
        <f>IFERROR(Capital!Z60/RWA!Z60,"")</f>
        <v>0.27511953533592987</v>
      </c>
    </row>
    <row r="61" spans="1:26" x14ac:dyDescent="0.4">
      <c r="A61" s="1" t="s">
        <v>61</v>
      </c>
      <c r="B61" s="2" t="s">
        <v>2</v>
      </c>
      <c r="C61" s="4" t="str">
        <f>IFERROR(Capital!C61/RWA!C61,"")</f>
        <v/>
      </c>
      <c r="D61" s="4" t="str">
        <f>IFERROR(Capital!D61/RWA!D61,"")</f>
        <v/>
      </c>
      <c r="E61" s="4" t="str">
        <f>IFERROR(Capital!E61/RWA!E61,"")</f>
        <v/>
      </c>
      <c r="F61" s="4" t="str">
        <f>IFERROR(Capital!F61/RWA!F61,"")</f>
        <v/>
      </c>
      <c r="G61" s="4" t="str">
        <f>IFERROR(Capital!G61/RWA!G61,"")</f>
        <v/>
      </c>
      <c r="H61" s="4" t="str">
        <f>IFERROR(Capital!H61/RWA!H61,"")</f>
        <v/>
      </c>
      <c r="I61" s="4" t="str">
        <f>IFERROR(Capital!I61/RWA!I61,"")</f>
        <v/>
      </c>
      <c r="J61" s="4" t="str">
        <f>IFERROR(Capital!J61/RWA!J61,"")</f>
        <v/>
      </c>
      <c r="K61" s="4" t="str">
        <f>IFERROR(Capital!K61/RWA!K61,"")</f>
        <v/>
      </c>
      <c r="L61" s="4">
        <f>IFERROR(Capital!L61/RWA!L61,"")</f>
        <v>0.13433696951573637</v>
      </c>
      <c r="M61" s="4">
        <f>IFERROR(Capital!M61/RWA!M61,"")</f>
        <v>0.14887204065884566</v>
      </c>
      <c r="N61" s="4">
        <f>IFERROR(Capital!N61/RWA!N61,"")</f>
        <v>0.15769747057040526</v>
      </c>
      <c r="O61" s="4">
        <f>IFERROR(Capital!O61/RWA!O61,"")</f>
        <v>0.1383127380903745</v>
      </c>
      <c r="P61" s="4">
        <f>IFERROR(Capital!P61/RWA!P61,"")</f>
        <v>0.12421549381420102</v>
      </c>
      <c r="Q61" s="4">
        <f>IFERROR(Capital!Q61/RWA!Q61,"")</f>
        <v>0.14564801552830761</v>
      </c>
      <c r="R61" s="4">
        <f>IFERROR(Capital!R61/RWA!R61,"")</f>
        <v>0.15423373640601712</v>
      </c>
      <c r="S61" s="4">
        <f>IFERROR(Capital!S61/RWA!S61,"")</f>
        <v>0.18886180384126672</v>
      </c>
      <c r="T61" s="4">
        <f>IFERROR(Capital!T61/RWA!T61,"")</f>
        <v>0.17808168060452734</v>
      </c>
      <c r="U61" s="4">
        <f>IFERROR(Capital!U61/RWA!U61,"")</f>
        <v>0.17923286731475294</v>
      </c>
      <c r="V61" s="4">
        <f>IFERROR(Capital!V61/RWA!V61,"")</f>
        <v>0.19384123650574009</v>
      </c>
      <c r="W61" s="4">
        <f>IFERROR(Capital!W61/RWA!W61,"")</f>
        <v>0.22951963915010623</v>
      </c>
      <c r="X61" s="4">
        <f>IFERROR(Capital!X61/RWA!X61,"")</f>
        <v>0.22441855802479607</v>
      </c>
      <c r="Y61" s="4">
        <f>IFERROR(Capital!Y61/RWA!Y61,"")</f>
        <v>0.23990717251430058</v>
      </c>
      <c r="Z61" s="4">
        <f>IFERROR(Capital!Z61/RWA!Z61,"")</f>
        <v>0.17159181841902396</v>
      </c>
    </row>
    <row r="62" spans="1:26" x14ac:dyDescent="0.4">
      <c r="A62" s="1" t="s">
        <v>62</v>
      </c>
      <c r="B62" s="2" t="s">
        <v>2</v>
      </c>
      <c r="C62" s="4" t="str">
        <f>IFERROR(Capital!C62/RWA!C62,"")</f>
        <v/>
      </c>
      <c r="D62" s="4" t="str">
        <f>IFERROR(Capital!D62/RWA!D62,"")</f>
        <v/>
      </c>
      <c r="E62" s="4" t="str">
        <f>IFERROR(Capital!E62/RWA!E62,"")</f>
        <v/>
      </c>
      <c r="F62" s="4" t="str">
        <f>IFERROR(Capital!F62/RWA!F62,"")</f>
        <v/>
      </c>
      <c r="G62" s="4" t="str">
        <f>IFERROR(Capital!G62/RWA!G62,"")</f>
        <v/>
      </c>
      <c r="H62" s="4" t="str">
        <f>IFERROR(Capital!H62/RWA!H62,"")</f>
        <v/>
      </c>
      <c r="I62" s="4" t="str">
        <f>IFERROR(Capital!I62/RWA!I62,"")</f>
        <v/>
      </c>
      <c r="J62" s="4" t="str">
        <f>IFERROR(Capital!J62/RWA!J62,"")</f>
        <v/>
      </c>
      <c r="K62" s="4">
        <f>IFERROR(Capital!K62/RWA!K62,"")</f>
        <v>0.11576916658449431</v>
      </c>
      <c r="L62" s="4">
        <f>IFERROR(Capital!L62/RWA!L62,"")</f>
        <v>0.12873902252984182</v>
      </c>
      <c r="M62" s="4">
        <f>IFERROR(Capital!M62/RWA!M62,"")</f>
        <v>0.14825220818881257</v>
      </c>
      <c r="N62" s="4">
        <f>IFERROR(Capital!N62/RWA!N62,"")</f>
        <v>0.14243698195665946</v>
      </c>
      <c r="O62" s="4">
        <f>IFERROR(Capital!O62/RWA!O62,"")</f>
        <v>0.15653639093742369</v>
      </c>
      <c r="P62" s="4">
        <f>IFERROR(Capital!P62/RWA!P62,"")</f>
        <v>0.17569661261032685</v>
      </c>
      <c r="Q62" s="4">
        <f>IFERROR(Capital!Q62/RWA!Q62,"")</f>
        <v>0.21292746731282</v>
      </c>
      <c r="R62" s="4">
        <f>IFERROR(Capital!R62/RWA!R62,"")</f>
        <v>0.24846202583661586</v>
      </c>
      <c r="S62" s="4">
        <f>IFERROR(Capital!S62/RWA!S62,"")</f>
        <v>0.19389400535790749</v>
      </c>
      <c r="T62" s="4">
        <f>IFERROR(Capital!T62/RWA!T62,"")</f>
        <v>0.19054685177798644</v>
      </c>
      <c r="U62" s="4">
        <f>IFERROR(Capital!U62/RWA!U62,"")</f>
        <v>0.18578844166753722</v>
      </c>
      <c r="V62" s="4">
        <f>IFERROR(Capital!V62/RWA!V62,"")</f>
        <v>0.23693933428129987</v>
      </c>
      <c r="W62" s="4">
        <f>IFERROR(Capital!W62/RWA!W62,"")</f>
        <v>0.23983481093141837</v>
      </c>
      <c r="X62" s="4">
        <f>IFERROR(Capital!X62/RWA!X62,"")</f>
        <v>0.23512391274460062</v>
      </c>
      <c r="Y62" s="4">
        <f>IFERROR(Capital!Y62/RWA!Y62,"")</f>
        <v>0.20427947640436495</v>
      </c>
      <c r="Z62" s="4">
        <f>IFERROR(Capital!Z62/RWA!Z62,"")</f>
        <v>0.20037499096211264</v>
      </c>
    </row>
    <row r="63" spans="1:26" x14ac:dyDescent="0.4">
      <c r="A63" s="1" t="s">
        <v>63</v>
      </c>
      <c r="B63" s="2" t="s">
        <v>2</v>
      </c>
      <c r="C63" s="4" t="str">
        <f>IFERROR(Capital!C63/RWA!C63,"")</f>
        <v/>
      </c>
      <c r="D63" s="4" t="str">
        <f>IFERROR(Capital!D63/RWA!D63,"")</f>
        <v/>
      </c>
      <c r="E63" s="4" t="str">
        <f>IFERROR(Capital!E63/RWA!E63,"")</f>
        <v/>
      </c>
      <c r="F63" s="4" t="str">
        <f>IFERROR(Capital!F63/RWA!F63,"")</f>
        <v/>
      </c>
      <c r="G63" s="4" t="str">
        <f>IFERROR(Capital!G63/RWA!G63,"")</f>
        <v/>
      </c>
      <c r="H63" s="4">
        <f>IFERROR(Capital!H63/RWA!H63,"")</f>
        <v>0.14808558573349739</v>
      </c>
      <c r="I63" s="4">
        <f>IFERROR(Capital!I63/RWA!I63,"")</f>
        <v>0.14294100107907223</v>
      </c>
      <c r="J63" s="4">
        <f>IFERROR(Capital!J63/RWA!J63,"")</f>
        <v>0.15787348035980611</v>
      </c>
      <c r="K63" s="4">
        <f>IFERROR(Capital!K63/RWA!K63,"")</f>
        <v>0.14616277987196477</v>
      </c>
      <c r="L63" s="4">
        <f>IFERROR(Capital!L63/RWA!L63,"")</f>
        <v>0.15633153246683892</v>
      </c>
      <c r="M63" s="4">
        <f>IFERROR(Capital!M63/RWA!M63,"")</f>
        <v>0.15464699468166129</v>
      </c>
      <c r="N63" s="4">
        <f>IFERROR(Capital!N63/RWA!N63,"")</f>
        <v>0.16021811335325231</v>
      </c>
      <c r="O63" s="4">
        <f>IFERROR(Capital!O63/RWA!O63,"")</f>
        <v>0.16152364161749164</v>
      </c>
      <c r="P63" s="4">
        <f>IFERROR(Capital!P63/RWA!P63,"")</f>
        <v>0.15110647321045628</v>
      </c>
      <c r="Q63" s="4">
        <f>IFERROR(Capital!Q63/RWA!Q63,"")</f>
        <v>0.13978378599309818</v>
      </c>
      <c r="R63" s="4">
        <f>IFERROR(Capital!R63/RWA!R63,"")</f>
        <v>0.13767189973154542</v>
      </c>
      <c r="S63" s="4">
        <f>IFERROR(Capital!S63/RWA!S63,"")</f>
        <v>0.13630150879997205</v>
      </c>
      <c r="T63" s="4">
        <f>IFERROR(Capital!T63/RWA!T63,"")</f>
        <v>0.13178041629997772</v>
      </c>
      <c r="U63" s="4">
        <f>IFERROR(Capital!U63/RWA!U63,"")</f>
        <v>0.13653382802807376</v>
      </c>
      <c r="V63" s="4">
        <f>IFERROR(Capital!V63/RWA!V63,"")</f>
        <v>0.13434371961375466</v>
      </c>
      <c r="W63" s="4">
        <f>IFERROR(Capital!W63/RWA!W63,"")</f>
        <v>0.11932839582952588</v>
      </c>
      <c r="X63" s="4">
        <f>IFERROR(Capital!X63/RWA!X63,"")</f>
        <v>0.11047786393245664</v>
      </c>
      <c r="Y63" s="4">
        <f>IFERROR(Capital!Y63/RWA!Y63,"")</f>
        <v>0.11192541888745809</v>
      </c>
      <c r="Z63" s="4">
        <f>IFERROR(Capital!Z63/RWA!Z63,"")</f>
        <v>0.12397491905998166</v>
      </c>
    </row>
    <row r="64" spans="1:26" x14ac:dyDescent="0.4">
      <c r="A64" s="1" t="s">
        <v>64</v>
      </c>
      <c r="B64" s="2" t="s">
        <v>2</v>
      </c>
      <c r="C64" s="4" t="str">
        <f>IFERROR(Capital!C64/RWA!C64,"")</f>
        <v/>
      </c>
      <c r="D64" s="4" t="str">
        <f>IFERROR(Capital!D64/RWA!D64,"")</f>
        <v/>
      </c>
      <c r="E64" s="4" t="str">
        <f>IFERROR(Capital!E64/RWA!E64,"")</f>
        <v/>
      </c>
      <c r="F64" s="4" t="str">
        <f>IFERROR(Capital!F64/RWA!F64,"")</f>
        <v/>
      </c>
      <c r="G64" s="4" t="str">
        <f>IFERROR(Capital!G64/RWA!G64,"")</f>
        <v/>
      </c>
      <c r="H64" s="4" t="str">
        <f>IFERROR(Capital!H64/RWA!H64,"")</f>
        <v/>
      </c>
      <c r="I64" s="4" t="str">
        <f>IFERROR(Capital!I64/RWA!I64,"")</f>
        <v/>
      </c>
      <c r="J64" s="4" t="str">
        <f>IFERROR(Capital!J64/RWA!J64,"")</f>
        <v/>
      </c>
      <c r="K64" s="4" t="str">
        <f>IFERROR(Capital!K64/RWA!K64,"")</f>
        <v/>
      </c>
      <c r="L64" s="4" t="str">
        <f>IFERROR(Capital!L64/RWA!L64,"")</f>
        <v/>
      </c>
      <c r="M64" s="4" t="str">
        <f>IFERROR(Capital!M64/RWA!M64,"")</f>
        <v/>
      </c>
      <c r="N64" s="4" t="str">
        <f>IFERROR(Capital!N64/RWA!N64,"")</f>
        <v/>
      </c>
      <c r="O64" s="4" t="str">
        <f>IFERROR(Capital!O64/RWA!O64,"")</f>
        <v/>
      </c>
      <c r="P64" s="4" t="str">
        <f>IFERROR(Capital!P64/RWA!P64,"")</f>
        <v/>
      </c>
      <c r="Q64" s="4" t="str">
        <f>IFERROR(Capital!Q64/RWA!Q64,"")</f>
        <v/>
      </c>
      <c r="R64" s="4">
        <f>IFERROR(Capital!R64/RWA!R64,"")</f>
        <v>0.15788608799894263</v>
      </c>
      <c r="S64" s="4">
        <f>IFERROR(Capital!S64/RWA!S64,"")</f>
        <v>0.16845565582172639</v>
      </c>
      <c r="T64" s="4">
        <f>IFERROR(Capital!T64/RWA!T64,"")</f>
        <v>0.19387796802191914</v>
      </c>
      <c r="U64" s="4">
        <f>IFERROR(Capital!U64/RWA!U64,"")</f>
        <v>0.20847939977143029</v>
      </c>
      <c r="V64" s="4">
        <f>IFERROR(Capital!V64/RWA!V64,"")</f>
        <v>0.21016822293495055</v>
      </c>
      <c r="W64" s="4">
        <f>IFERROR(Capital!W64/RWA!W64,"")</f>
        <v>0.21266773697236924</v>
      </c>
      <c r="X64" s="4">
        <f>IFERROR(Capital!X64/RWA!X64,"")</f>
        <v>0.21223667432382762</v>
      </c>
      <c r="Y64" s="4">
        <f>IFERROR(Capital!Y64/RWA!Y64,"")</f>
        <v>0.22432236995692911</v>
      </c>
      <c r="Z64" s="4">
        <f>IFERROR(Capital!Z64/RWA!Z64,"")</f>
        <v>0.2007340493002607</v>
      </c>
    </row>
    <row r="65" spans="1:26" x14ac:dyDescent="0.4">
      <c r="A65" s="1" t="s">
        <v>65</v>
      </c>
      <c r="B65" s="2" t="s">
        <v>2</v>
      </c>
      <c r="C65" s="4" t="str">
        <f>IFERROR(Capital!C65/RWA!C65,"")</f>
        <v/>
      </c>
      <c r="D65" s="4" t="str">
        <f>IFERROR(Capital!D65/RWA!D65,"")</f>
        <v/>
      </c>
      <c r="E65" s="4" t="str">
        <f>IFERROR(Capital!E65/RWA!E65,"")</f>
        <v/>
      </c>
      <c r="F65" s="4" t="str">
        <f>IFERROR(Capital!F65/RWA!F65,"")</f>
        <v/>
      </c>
      <c r="G65" s="4" t="str">
        <f>IFERROR(Capital!G65/RWA!G65,"")</f>
        <v/>
      </c>
      <c r="H65" s="4">
        <f>IFERROR(Capital!H65/RWA!H65,"")</f>
        <v>0.15065978682165357</v>
      </c>
      <c r="I65" s="4">
        <f>IFERROR(Capital!I65/RWA!I65,"")</f>
        <v>0.14706835115137012</v>
      </c>
      <c r="J65" s="4">
        <f>IFERROR(Capital!J65/RWA!J65,"")</f>
        <v>0.14812790974100615</v>
      </c>
      <c r="K65" s="4">
        <f>IFERROR(Capital!K65/RWA!K65,"")</f>
        <v>0.16061906456117214</v>
      </c>
      <c r="L65" s="4">
        <f>IFERROR(Capital!L65/RWA!L65,"")</f>
        <v>0.18214550384677594</v>
      </c>
      <c r="M65" s="4">
        <f>IFERROR(Capital!M65/RWA!M65,"")</f>
        <v>0.17450290299939672</v>
      </c>
      <c r="N65" s="4">
        <f>IFERROR(Capital!N65/RWA!N65,"")</f>
        <v>0.15462612430367326</v>
      </c>
      <c r="O65" s="4">
        <f>IFERROR(Capital!O65/RWA!O65,"")</f>
        <v>0.15537297444822057</v>
      </c>
      <c r="P65" s="4">
        <f>IFERROR(Capital!P65/RWA!P65,"")</f>
        <v>0.1491448280185711</v>
      </c>
      <c r="Q65" s="4">
        <f>IFERROR(Capital!Q65/RWA!Q65,"")</f>
        <v>0.15887547456689941</v>
      </c>
      <c r="R65" s="4">
        <f>IFERROR(Capital!R65/RWA!R65,"")</f>
        <v>0.16712413489608072</v>
      </c>
      <c r="S65" s="4">
        <f>IFERROR(Capital!S65/RWA!S65,"")</f>
        <v>0.17021365930152352</v>
      </c>
      <c r="T65" s="4">
        <f>IFERROR(Capital!T65/RWA!T65,"")</f>
        <v>0.17800947457656485</v>
      </c>
      <c r="U65" s="4">
        <f>IFERROR(Capital!U65/RWA!U65,"")</f>
        <v>0.18099502670159787</v>
      </c>
      <c r="V65" s="4">
        <f>IFERROR(Capital!V65/RWA!V65,"")</f>
        <v>0.18634832603855792</v>
      </c>
      <c r="W65" s="4">
        <f>IFERROR(Capital!W65/RWA!W65,"")</f>
        <v>0.18876199900952556</v>
      </c>
      <c r="X65" s="4">
        <f>IFERROR(Capital!X65/RWA!X65,"")</f>
        <v>0.19226711657112042</v>
      </c>
      <c r="Y65" s="4">
        <f>IFERROR(Capital!Y65/RWA!Y65,"")</f>
        <v>0.18991898715891972</v>
      </c>
      <c r="Z65" s="4">
        <f>IFERROR(Capital!Z65/RWA!Z65,"")</f>
        <v>0.18896738906179236</v>
      </c>
    </row>
    <row r="66" spans="1:26" x14ac:dyDescent="0.4">
      <c r="A66" s="1" t="s">
        <v>66</v>
      </c>
      <c r="B66" s="2" t="s">
        <v>2</v>
      </c>
      <c r="C66" s="4" t="str">
        <f>IFERROR(Capital!C66/RWA!C66,"")</f>
        <v/>
      </c>
      <c r="D66" s="4" t="str">
        <f>IFERROR(Capital!D66/RWA!D66,"")</f>
        <v/>
      </c>
      <c r="E66" s="4" t="str">
        <f>IFERROR(Capital!E66/RWA!E66,"")</f>
        <v/>
      </c>
      <c r="F66" s="4" t="str">
        <f>IFERROR(Capital!F66/RWA!F66,"")</f>
        <v/>
      </c>
      <c r="G66" s="4" t="str">
        <f>IFERROR(Capital!G66/RWA!G66,"")</f>
        <v/>
      </c>
      <c r="H66" s="4" t="str">
        <f>IFERROR(Capital!H66/RWA!H66,"")</f>
        <v/>
      </c>
      <c r="I66" s="4" t="str">
        <f>IFERROR(Capital!I66/RWA!I66,"")</f>
        <v/>
      </c>
      <c r="J66" s="4" t="str">
        <f>IFERROR(Capital!J66/RWA!J66,"")</f>
        <v/>
      </c>
      <c r="K66" s="4" t="str">
        <f>IFERROR(Capital!K66/RWA!K66,"")</f>
        <v/>
      </c>
      <c r="L66" s="4" t="str">
        <f>IFERROR(Capital!L66/RWA!L66,"")</f>
        <v/>
      </c>
      <c r="M66" s="4" t="str">
        <f>IFERROR(Capital!M66/RWA!M66,"")</f>
        <v/>
      </c>
      <c r="N66" s="4" t="str">
        <f>IFERROR(Capital!N66/RWA!N66,"")</f>
        <v/>
      </c>
      <c r="O66" s="4">
        <f>IFERROR(Capital!O66/RWA!O66,"")</f>
        <v>0.37247826056626154</v>
      </c>
      <c r="P66" s="4">
        <f>IFERROR(Capital!P66/RWA!P66,"")</f>
        <v>0.41131900769733037</v>
      </c>
      <c r="Q66" s="4">
        <f>IFERROR(Capital!Q66/RWA!Q66,"")</f>
        <v>0.44471570775786307</v>
      </c>
      <c r="R66" s="4">
        <f>IFERROR(Capital!R66/RWA!R66,"")</f>
        <v>0.41499249841042751</v>
      </c>
      <c r="S66" s="4">
        <f>IFERROR(Capital!S66/RWA!S66,"")</f>
        <v>0.44577783723864944</v>
      </c>
      <c r="T66" s="4">
        <f>IFERROR(Capital!T66/RWA!T66,"")</f>
        <v>0.44875033644285378</v>
      </c>
      <c r="U66" s="4">
        <f>IFERROR(Capital!U66/RWA!U66,"")</f>
        <v>0.44736797957907964</v>
      </c>
      <c r="V66" s="4">
        <f>IFERROR(Capital!V66/RWA!V66,"")</f>
        <v>0.46396059565643755</v>
      </c>
      <c r="W66" s="4">
        <f>IFERROR(Capital!W66/RWA!W66,"")</f>
        <v>0.46268068833259018</v>
      </c>
      <c r="X66" s="4">
        <f>IFERROR(Capital!X66/RWA!X66,"")</f>
        <v>0.46882265972504278</v>
      </c>
      <c r="Y66" s="4">
        <f>IFERROR(Capital!Y66/RWA!Y66,"")</f>
        <v>0.50724879366027287</v>
      </c>
      <c r="Z66" s="4">
        <f>IFERROR(Capital!Z66/RWA!Z66,"")</f>
        <v>0.50607160397264828</v>
      </c>
    </row>
    <row r="67" spans="1:26" x14ac:dyDescent="0.4">
      <c r="A67" s="1" t="s">
        <v>67</v>
      </c>
      <c r="B67" s="2" t="s">
        <v>2</v>
      </c>
      <c r="C67" s="4" t="str">
        <f>IFERROR(Capital!C67/RWA!C67,"")</f>
        <v/>
      </c>
      <c r="D67" s="4" t="str">
        <f>IFERROR(Capital!D67/RWA!D67,"")</f>
        <v/>
      </c>
      <c r="E67" s="4" t="str">
        <f>IFERROR(Capital!E67/RWA!E67,"")</f>
        <v/>
      </c>
      <c r="F67" s="4" t="str">
        <f>IFERROR(Capital!F67/RWA!F67,"")</f>
        <v/>
      </c>
      <c r="G67" s="4" t="str">
        <f>IFERROR(Capital!G67/RWA!G67,"")</f>
        <v/>
      </c>
      <c r="H67" s="4" t="str">
        <f>IFERROR(Capital!H67/RWA!H67,"")</f>
        <v/>
      </c>
      <c r="I67" s="4" t="str">
        <f>IFERROR(Capital!I67/RWA!I67,"")</f>
        <v/>
      </c>
      <c r="J67" s="4" t="str">
        <f>IFERROR(Capital!J67/RWA!J67,"")</f>
        <v/>
      </c>
      <c r="K67" s="4" t="str">
        <f>IFERROR(Capital!K67/RWA!K67,"")</f>
        <v/>
      </c>
      <c r="L67" s="4">
        <f>IFERROR(Capital!L67/RWA!L67,"")</f>
        <v>0.15354529920016791</v>
      </c>
      <c r="M67" s="4">
        <f>IFERROR(Capital!M67/RWA!M67,"")</f>
        <v>0.15999351728549788</v>
      </c>
      <c r="N67" s="4">
        <f>IFERROR(Capital!N67/RWA!N67,"")</f>
        <v>0.15662227770369691</v>
      </c>
      <c r="O67" s="4">
        <f>IFERROR(Capital!O67/RWA!O67,"")</f>
        <v>0.17090056720664182</v>
      </c>
      <c r="P67" s="4">
        <f>IFERROR(Capital!P67/RWA!P67,"")</f>
        <v>0.1729564128704226</v>
      </c>
      <c r="Q67" s="4">
        <f>IFERROR(Capital!Q67/RWA!Q67,"")</f>
        <v>0.17079466277427291</v>
      </c>
      <c r="R67" s="4">
        <f>IFERROR(Capital!R67/RWA!R67,"")</f>
        <v>0.18383057849063164</v>
      </c>
      <c r="S67" s="4">
        <f>IFERROR(Capital!S67/RWA!S67,"")</f>
        <v>0.1823576813006115</v>
      </c>
      <c r="T67" s="4">
        <f>IFERROR(Capital!T67/RWA!T67,"")</f>
        <v>0.18752418294851642</v>
      </c>
      <c r="U67" s="4">
        <f>IFERROR(Capital!U67/RWA!U67,"")</f>
        <v>0.19243484012944884</v>
      </c>
      <c r="V67" s="4">
        <f>IFERROR(Capital!V67/RWA!V67,"")</f>
        <v>0.19600371347647474</v>
      </c>
      <c r="W67" s="4">
        <f>IFERROR(Capital!W67/RWA!W67,"")</f>
        <v>0.19707844948950715</v>
      </c>
      <c r="X67" s="4">
        <f>IFERROR(Capital!X67/RWA!X67,"")</f>
        <v>0.20669776387624181</v>
      </c>
      <c r="Y67" s="4">
        <f>IFERROR(Capital!Y67/RWA!Y67,"")</f>
        <v>0.20643963291929907</v>
      </c>
      <c r="Z67" s="4">
        <f>IFERROR(Capital!Z67/RWA!Z67,"")</f>
        <v>0.22097399482574448</v>
      </c>
    </row>
    <row r="68" spans="1:26" x14ac:dyDescent="0.4">
      <c r="A68" s="1" t="s">
        <v>68</v>
      </c>
      <c r="B68" s="2" t="s">
        <v>2</v>
      </c>
      <c r="C68" s="4" t="str">
        <f>IFERROR(Capital!C68/RWA!C68,"")</f>
        <v/>
      </c>
      <c r="D68" s="4" t="str">
        <f>IFERROR(Capital!D68/RWA!D68,"")</f>
        <v/>
      </c>
      <c r="E68" s="4" t="str">
        <f>IFERROR(Capital!E68/RWA!E68,"")</f>
        <v/>
      </c>
      <c r="F68" s="4" t="str">
        <f>IFERROR(Capital!F68/RWA!F68,"")</f>
        <v/>
      </c>
      <c r="G68" s="4" t="str">
        <f>IFERROR(Capital!G68/RWA!G68,"")</f>
        <v/>
      </c>
      <c r="H68" s="4">
        <f>IFERROR(Capital!H68/RWA!H68,"")</f>
        <v>0.1342410470148731</v>
      </c>
      <c r="I68" s="4">
        <f>IFERROR(Capital!I68/RWA!I68,"")</f>
        <v>0.16085612958731368</v>
      </c>
      <c r="J68" s="4">
        <f>IFERROR(Capital!J68/RWA!J68,"")</f>
        <v>0.15894198657759884</v>
      </c>
      <c r="K68" s="4">
        <f>IFERROR(Capital!K68/RWA!K68,"")</f>
        <v>0.15314173692905161</v>
      </c>
      <c r="L68" s="4">
        <f>IFERROR(Capital!L68/RWA!L68,"")</f>
        <v>0.16511419731563409</v>
      </c>
      <c r="M68" s="4">
        <f>IFERROR(Capital!M68/RWA!M68,"")</f>
        <v>0.16819071087555953</v>
      </c>
      <c r="N68" s="4">
        <f>IFERROR(Capital!N68/RWA!N68,"")</f>
        <v>0.15668869967166923</v>
      </c>
      <c r="O68" s="4">
        <f>IFERROR(Capital!O68/RWA!O68,"")</f>
        <v>0.15953105171269805</v>
      </c>
      <c r="P68" s="4">
        <f>IFERROR(Capital!P68/RWA!P68,"")</f>
        <v>0.15533249009208219</v>
      </c>
      <c r="Q68" s="4">
        <f>IFERROR(Capital!Q68/RWA!Q68,"")</f>
        <v>0.1576035152919977</v>
      </c>
      <c r="R68" s="4">
        <f>IFERROR(Capital!R68/RWA!R68,"")</f>
        <v>0.149641880731716</v>
      </c>
      <c r="S68" s="4">
        <f>IFERROR(Capital!S68/RWA!S68,"")</f>
        <v>0.14898867045884509</v>
      </c>
      <c r="T68" s="4">
        <f>IFERROR(Capital!T68/RWA!T68,"")</f>
        <v>0.15572990136612949</v>
      </c>
      <c r="U68" s="4">
        <f>IFERROR(Capital!U68/RWA!U68,"")</f>
        <v>0.15905767943878948</v>
      </c>
      <c r="V68" s="4">
        <f>IFERROR(Capital!V68/RWA!V68,"")</f>
        <v>0.15982542887778331</v>
      </c>
      <c r="W68" s="4">
        <f>IFERROR(Capital!W68/RWA!W68,"")</f>
        <v>0.17697545847724974</v>
      </c>
      <c r="X68" s="4">
        <f>IFERROR(Capital!X68/RWA!X68,"")</f>
        <v>0.19532112631982917</v>
      </c>
      <c r="Y68" s="4">
        <f>IFERROR(Capital!Y68/RWA!Y68,"")</f>
        <v>0.19004169630543402</v>
      </c>
      <c r="Z68" s="4">
        <f>IFERROR(Capital!Z68/RWA!Z68,"")</f>
        <v>0.18807823423012035</v>
      </c>
    </row>
    <row r="69" spans="1:26" x14ac:dyDescent="0.4">
      <c r="A69" s="1" t="s">
        <v>69</v>
      </c>
      <c r="B69" s="2" t="s">
        <v>2</v>
      </c>
      <c r="C69" s="4" t="str">
        <f>IFERROR(Capital!C69/RWA!C69,"")</f>
        <v/>
      </c>
      <c r="D69" s="4" t="str">
        <f>IFERROR(Capital!D69/RWA!D69,"")</f>
        <v/>
      </c>
      <c r="E69" s="4" t="str">
        <f>IFERROR(Capital!E69/RWA!E69,"")</f>
        <v/>
      </c>
      <c r="F69" s="4" t="str">
        <f>IFERROR(Capital!F69/RWA!F69,"")</f>
        <v/>
      </c>
      <c r="G69" s="4" t="str">
        <f>IFERROR(Capital!G69/RWA!G69,"")</f>
        <v/>
      </c>
      <c r="H69" s="4" t="str">
        <f>IFERROR(Capital!H69/RWA!H69,"")</f>
        <v/>
      </c>
      <c r="I69" s="4" t="str">
        <f>IFERROR(Capital!I69/RWA!I69,"")</f>
        <v/>
      </c>
      <c r="J69" s="4" t="str">
        <f>IFERROR(Capital!J69/RWA!J69,"")</f>
        <v/>
      </c>
      <c r="K69" s="4" t="str">
        <f>IFERROR(Capital!K69/RWA!K69,"")</f>
        <v/>
      </c>
      <c r="L69" s="4">
        <f>IFERROR(Capital!L69/RWA!L69,"")</f>
        <v>0.32100022357646252</v>
      </c>
      <c r="M69" s="4">
        <f>IFERROR(Capital!M69/RWA!M69,"")</f>
        <v>0.30109130629152925</v>
      </c>
      <c r="N69" s="4">
        <f>IFERROR(Capital!N69/RWA!N69,"")</f>
        <v>0.30416697782966517</v>
      </c>
      <c r="O69" s="4">
        <f>IFERROR(Capital!O69/RWA!O69,"")</f>
        <v>0.24670156818198311</v>
      </c>
      <c r="P69" s="4">
        <f>IFERROR(Capital!P69/RWA!P69,"")</f>
        <v>0.23381199580960224</v>
      </c>
      <c r="Q69" s="4">
        <f>IFERROR(Capital!Q69/RWA!Q69,"")</f>
        <v>0.13917987328131579</v>
      </c>
      <c r="R69" s="4">
        <f>IFERROR(Capital!R69/RWA!R69,"")</f>
        <v>0.26311903911023221</v>
      </c>
      <c r="S69" s="4">
        <f>IFERROR(Capital!S69/RWA!S69,"")</f>
        <v>0.29772075455266261</v>
      </c>
      <c r="T69" s="4">
        <f>IFERROR(Capital!T69/RWA!T69,"")</f>
        <v>0.31030583060734329</v>
      </c>
      <c r="U69" s="4">
        <f>IFERROR(Capital!U69/RWA!U69,"")</f>
        <v>0.26522601548526387</v>
      </c>
      <c r="V69" s="4">
        <f>IFERROR(Capital!V69/RWA!V69,"")</f>
        <v>0.25252035835423681</v>
      </c>
      <c r="W69" s="4">
        <f>IFERROR(Capital!W69/RWA!W69,"")</f>
        <v>0.27066694572549821</v>
      </c>
      <c r="X69" s="4">
        <f>IFERROR(Capital!X69/RWA!X69,"")</f>
        <v>0.25869936041578823</v>
      </c>
      <c r="Y69" s="4">
        <f>IFERROR(Capital!Y69/RWA!Y69,"")</f>
        <v>0.29491288437340574</v>
      </c>
      <c r="Z69" s="4">
        <f>IFERROR(Capital!Z69/RWA!Z69,"")</f>
        <v>0.2990571351028406</v>
      </c>
    </row>
    <row r="70" spans="1:26" x14ac:dyDescent="0.4">
      <c r="A70" s="1" t="s">
        <v>70</v>
      </c>
      <c r="B70" s="2" t="s">
        <v>2</v>
      </c>
      <c r="C70" s="4" t="str">
        <f>IFERROR(Capital!C70/RWA!C70,"")</f>
        <v/>
      </c>
      <c r="D70" s="4" t="str">
        <f>IFERROR(Capital!D70/RWA!D70,"")</f>
        <v/>
      </c>
      <c r="E70" s="4" t="str">
        <f>IFERROR(Capital!E70/RWA!E70,"")</f>
        <v/>
      </c>
      <c r="F70" s="4" t="str">
        <f>IFERROR(Capital!F70/RWA!F70,"")</f>
        <v/>
      </c>
      <c r="G70" s="4" t="str">
        <f>IFERROR(Capital!G70/RWA!G70,"")</f>
        <v/>
      </c>
      <c r="H70" s="4" t="str">
        <f>IFERROR(Capital!H70/RWA!H70,"")</f>
        <v/>
      </c>
      <c r="I70" s="4">
        <f>IFERROR(Capital!I70/RWA!I70,"")</f>
        <v>0.21276906537991253</v>
      </c>
      <c r="J70" s="4">
        <f>IFERROR(Capital!J70/RWA!J70,"")</f>
        <v>0.17119194564416335</v>
      </c>
      <c r="K70" s="4">
        <f>IFERROR(Capital!K70/RWA!K70,"")</f>
        <v>0.15036685007039369</v>
      </c>
      <c r="L70" s="4">
        <f>IFERROR(Capital!L70/RWA!L70,"")</f>
        <v>0.15749872574592874</v>
      </c>
      <c r="M70" s="4">
        <f>IFERROR(Capital!M70/RWA!M70,"")</f>
        <v>0.15851553550054948</v>
      </c>
      <c r="N70" s="4">
        <f>IFERROR(Capital!N70/RWA!N70,"")</f>
        <v>0.16510351225441749</v>
      </c>
      <c r="O70" s="4">
        <f>IFERROR(Capital!O70/RWA!O70,"")</f>
        <v>0.14711337504454394</v>
      </c>
      <c r="P70" s="4">
        <f>IFERROR(Capital!P70/RWA!P70,"")</f>
        <v>0.14440646256230705</v>
      </c>
      <c r="Q70" s="4">
        <f>IFERROR(Capital!Q70/RWA!Q70,"")</f>
        <v>0.16175652655327422</v>
      </c>
      <c r="R70" s="4">
        <f>IFERROR(Capital!R70/RWA!R70,"")</f>
        <v>0.15478012067514688</v>
      </c>
      <c r="S70" s="4">
        <f>IFERROR(Capital!S70/RWA!S70,"")</f>
        <v>0.16011878955065292</v>
      </c>
      <c r="T70" s="4">
        <f>IFERROR(Capital!T70/RWA!T70,"")</f>
        <v>0.16371893074165456</v>
      </c>
      <c r="U70" s="4">
        <f>IFERROR(Capital!U70/RWA!U70,"")</f>
        <v>0.15628654249033505</v>
      </c>
      <c r="V70" s="4">
        <f>IFERROR(Capital!V70/RWA!V70,"")</f>
        <v>0.1773288793279349</v>
      </c>
      <c r="W70" s="4">
        <f>IFERROR(Capital!W70/RWA!W70,"")</f>
        <v>0.18522688131175816</v>
      </c>
      <c r="X70" s="4">
        <f>IFERROR(Capital!X70/RWA!X70,"")</f>
        <v>0.18495393927160692</v>
      </c>
      <c r="Y70" s="4">
        <f>IFERROR(Capital!Y70/RWA!Y70,"")</f>
        <v>0.19297181528127394</v>
      </c>
      <c r="Z70" s="4">
        <f>IFERROR(Capital!Z70/RWA!Z70,"")</f>
        <v>0.20287976731683638</v>
      </c>
    </row>
    <row r="71" spans="1:26" x14ac:dyDescent="0.4">
      <c r="A71" s="1" t="s">
        <v>71</v>
      </c>
      <c r="B71" s="2" t="s">
        <v>2</v>
      </c>
      <c r="C71" s="4" t="str">
        <f>IFERROR(Capital!C71/RWA!C71,"")</f>
        <v/>
      </c>
      <c r="D71" s="4" t="str">
        <f>IFERROR(Capital!D71/RWA!D71,"")</f>
        <v/>
      </c>
      <c r="E71" s="4" t="str">
        <f>IFERROR(Capital!E71/RWA!E71,"")</f>
        <v/>
      </c>
      <c r="F71" s="4" t="str">
        <f>IFERROR(Capital!F71/RWA!F71,"")</f>
        <v/>
      </c>
      <c r="G71" s="4" t="str">
        <f>IFERROR(Capital!G71/RWA!G71,"")</f>
        <v/>
      </c>
      <c r="H71" s="4" t="str">
        <f>IFERROR(Capital!H71/RWA!H71,"")</f>
        <v/>
      </c>
      <c r="I71" s="4" t="str">
        <f>IFERROR(Capital!I71/RWA!I71,"")</f>
        <v/>
      </c>
      <c r="J71" s="4" t="str">
        <f>IFERROR(Capital!J71/RWA!J71,"")</f>
        <v/>
      </c>
      <c r="K71" s="4" t="str">
        <f>IFERROR(Capital!K71/RWA!K71,"")</f>
        <v/>
      </c>
      <c r="L71" s="4" t="str">
        <f>IFERROR(Capital!L71/RWA!L71,"")</f>
        <v/>
      </c>
      <c r="M71" s="4" t="str">
        <f>IFERROR(Capital!M71/RWA!M71,"")</f>
        <v/>
      </c>
      <c r="N71" s="4" t="str">
        <f>IFERROR(Capital!N71/RWA!N71,"")</f>
        <v/>
      </c>
      <c r="O71" s="4" t="str">
        <f>IFERROR(Capital!O71/RWA!O71,"")</f>
        <v/>
      </c>
      <c r="P71" s="4">
        <f>IFERROR(Capital!P71/RWA!P71,"")</f>
        <v>0.16893382235420501</v>
      </c>
      <c r="Q71" s="4">
        <f>IFERROR(Capital!Q71/RWA!Q71,"")</f>
        <v>0.15137379771308726</v>
      </c>
      <c r="R71" s="4">
        <f>IFERROR(Capital!R71/RWA!R71,"")</f>
        <v>0.17012352037833772</v>
      </c>
      <c r="S71" s="4">
        <f>IFERROR(Capital!S71/RWA!S71,"")</f>
        <v>8.802312386952342E-2</v>
      </c>
      <c r="T71" s="4">
        <f>IFERROR(Capital!T71/RWA!T71,"")</f>
        <v>0.2152773478376688</v>
      </c>
      <c r="U71" s="4">
        <f>IFERROR(Capital!U71/RWA!U71,"")</f>
        <v>0.2379406553027856</v>
      </c>
      <c r="V71" s="4">
        <f>IFERROR(Capital!V71/RWA!V71,"")</f>
        <v>0.28777594654342298</v>
      </c>
      <c r="W71" s="4">
        <f>IFERROR(Capital!W71/RWA!W71,"")</f>
        <v>0.25888756194597701</v>
      </c>
      <c r="X71" s="4">
        <f>IFERROR(Capital!X71/RWA!X71,"")</f>
        <v>0.26191257472968305</v>
      </c>
      <c r="Y71" s="4">
        <f>IFERROR(Capital!Y71/RWA!Y71,"")</f>
        <v>0.26944791070603785</v>
      </c>
      <c r="Z71" s="4">
        <f>IFERROR(Capital!Z71/RWA!Z71,"")</f>
        <v>0.25681213295596506</v>
      </c>
    </row>
    <row r="72" spans="1:26" x14ac:dyDescent="0.4">
      <c r="A72" s="1" t="s">
        <v>72</v>
      </c>
      <c r="B72" s="2" t="s">
        <v>2</v>
      </c>
      <c r="C72" s="4" t="str">
        <f>IFERROR(Capital!C72/RWA!C72,"")</f>
        <v/>
      </c>
      <c r="D72" s="4" t="str">
        <f>IFERROR(Capital!D72/RWA!D72,"")</f>
        <v/>
      </c>
      <c r="E72" s="4" t="str">
        <f>IFERROR(Capital!E72/RWA!E72,"")</f>
        <v/>
      </c>
      <c r="F72" s="4" t="str">
        <f>IFERROR(Capital!F72/RWA!F72,"")</f>
        <v/>
      </c>
      <c r="G72" s="4" t="str">
        <f>IFERROR(Capital!G72/RWA!G72,"")</f>
        <v/>
      </c>
      <c r="H72" s="4" t="str">
        <f>IFERROR(Capital!H72/RWA!H72,"")</f>
        <v/>
      </c>
      <c r="I72" s="4" t="str">
        <f>IFERROR(Capital!I72/RWA!I72,"")</f>
        <v/>
      </c>
      <c r="J72" s="4" t="str">
        <f>IFERROR(Capital!J72/RWA!J72,"")</f>
        <v/>
      </c>
      <c r="K72" s="4" t="str">
        <f>IFERROR(Capital!K72/RWA!K72,"")</f>
        <v/>
      </c>
      <c r="L72" s="4" t="str">
        <f>IFERROR(Capital!L72/RWA!L72,"")</f>
        <v/>
      </c>
      <c r="M72" s="4">
        <f>IFERROR(Capital!M72/RWA!M72,"")</f>
        <v>0.15293435369814717</v>
      </c>
      <c r="N72" s="4">
        <f>IFERROR(Capital!N72/RWA!N72,"")</f>
        <v>0.14018348572329126</v>
      </c>
      <c r="O72" s="4">
        <f>IFERROR(Capital!O72/RWA!O72,"")</f>
        <v>0.14215679902437564</v>
      </c>
      <c r="P72" s="4">
        <f>IFERROR(Capital!P72/RWA!P72,"")</f>
        <v>0.14436273947428963</v>
      </c>
      <c r="Q72" s="4">
        <f>IFERROR(Capital!Q72/RWA!Q72,"")</f>
        <v>0.14658293990924509</v>
      </c>
      <c r="R72" s="4">
        <f>IFERROR(Capital!R72/RWA!R72,"")</f>
        <v>0.14252700390694825</v>
      </c>
      <c r="S72" s="4">
        <f>IFERROR(Capital!S72/RWA!S72,"")</f>
        <v>0.15145890160350745</v>
      </c>
      <c r="T72" s="4">
        <f>IFERROR(Capital!T72/RWA!T72,"")</f>
        <v>0.1545150804673891</v>
      </c>
      <c r="U72" s="4">
        <f>IFERROR(Capital!U72/RWA!U72,"")</f>
        <v>0.16838499050181069</v>
      </c>
      <c r="V72" s="4">
        <f>IFERROR(Capital!V72/RWA!V72,"")</f>
        <v>0.15323075711441991</v>
      </c>
      <c r="W72" s="4">
        <f>IFERROR(Capital!W72/RWA!W72,"")</f>
        <v>0.15220012440407066</v>
      </c>
      <c r="X72" s="4">
        <f>IFERROR(Capital!X72/RWA!X72,"")</f>
        <v>0.15715952322422747</v>
      </c>
      <c r="Y72" s="4">
        <f>IFERROR(Capital!Y72/RWA!Y72,"")</f>
        <v>0.16971036136692685</v>
      </c>
      <c r="Z72" s="4">
        <f>IFERROR(Capital!Z72/RWA!Z72,"")</f>
        <v>0.17444058598159043</v>
      </c>
    </row>
    <row r="73" spans="1:26" x14ac:dyDescent="0.4">
      <c r="A73" s="1" t="s">
        <v>73</v>
      </c>
      <c r="B73" s="2" t="s">
        <v>2</v>
      </c>
      <c r="C73" s="4" t="str">
        <f>IFERROR(Capital!C73/RWA!C73,"")</f>
        <v/>
      </c>
      <c r="D73" s="4" t="str">
        <f>IFERROR(Capital!D73/RWA!D73,"")</f>
        <v/>
      </c>
      <c r="E73" s="4" t="str">
        <f>IFERROR(Capital!E73/RWA!E73,"")</f>
        <v/>
      </c>
      <c r="F73" s="4" t="str">
        <f>IFERROR(Capital!F73/RWA!F73,"")</f>
        <v/>
      </c>
      <c r="G73" s="4" t="str">
        <f>IFERROR(Capital!G73/RWA!G73,"")</f>
        <v/>
      </c>
      <c r="H73" s="4" t="str">
        <f>IFERROR(Capital!H73/RWA!H73,"")</f>
        <v/>
      </c>
      <c r="I73" s="4" t="str">
        <f>IFERROR(Capital!I73/RWA!I73,"")</f>
        <v/>
      </c>
      <c r="J73" s="4" t="str">
        <f>IFERROR(Capital!J73/RWA!J73,"")</f>
        <v/>
      </c>
      <c r="K73" s="4" t="str">
        <f>IFERROR(Capital!K73/RWA!K73,"")</f>
        <v/>
      </c>
      <c r="L73" s="4" t="str">
        <f>IFERROR(Capital!L73/RWA!L73,"")</f>
        <v/>
      </c>
      <c r="M73" s="4" t="str">
        <f>IFERROR(Capital!M73/RWA!M73,"")</f>
        <v/>
      </c>
      <c r="N73" s="4" t="str">
        <f>IFERROR(Capital!N73/RWA!N73,"")</f>
        <v/>
      </c>
      <c r="O73" s="4" t="str">
        <f>IFERROR(Capital!O73/RWA!O73,"")</f>
        <v/>
      </c>
      <c r="P73" s="4" t="str">
        <f>IFERROR(Capital!P73/RWA!P73,"")</f>
        <v/>
      </c>
      <c r="Q73" s="4" t="str">
        <f>IFERROR(Capital!Q73/RWA!Q73,"")</f>
        <v/>
      </c>
      <c r="R73" s="4" t="str">
        <f>IFERROR(Capital!R73/RWA!R73,"")</f>
        <v/>
      </c>
      <c r="S73" s="4">
        <f>IFERROR(Capital!S73/RWA!S73,"")</f>
        <v>0.1288789182801762</v>
      </c>
      <c r="T73" s="4">
        <f>IFERROR(Capital!T73/RWA!T73,"")</f>
        <v>0.14140500634090317</v>
      </c>
      <c r="U73" s="4">
        <f>IFERROR(Capital!U73/RWA!U73,"")</f>
        <v>0.13541300016625546</v>
      </c>
      <c r="V73" s="4">
        <f>IFERROR(Capital!V73/RWA!V73,"")</f>
        <v>0.13710870861985683</v>
      </c>
      <c r="W73" s="4">
        <f>IFERROR(Capital!W73/RWA!W73,"")</f>
        <v>0.13760988679988098</v>
      </c>
      <c r="X73" s="4">
        <f>IFERROR(Capital!X73/RWA!X73,"")</f>
        <v>0.13308444459112104</v>
      </c>
      <c r="Y73" s="4">
        <f>IFERROR(Capital!Y73/RWA!Y73,"")</f>
        <v>0.13015449506001936</v>
      </c>
      <c r="Z73" s="4">
        <f>IFERROR(Capital!Z73/RWA!Z73,"")</f>
        <v>0.12407238275534201</v>
      </c>
    </row>
    <row r="74" spans="1:26" x14ac:dyDescent="0.4">
      <c r="A74" s="1" t="s">
        <v>74</v>
      </c>
      <c r="B74" s="2" t="s">
        <v>2</v>
      </c>
      <c r="C74" s="4" t="str">
        <f>IFERROR(Capital!C74/RWA!C74,"")</f>
        <v/>
      </c>
      <c r="D74" s="4" t="str">
        <f>IFERROR(Capital!D74/RWA!D74,"")</f>
        <v/>
      </c>
      <c r="E74" s="4" t="str">
        <f>IFERROR(Capital!E74/RWA!E74,"")</f>
        <v/>
      </c>
      <c r="F74" s="4" t="str">
        <f>IFERROR(Capital!F74/RWA!F74,"")</f>
        <v/>
      </c>
      <c r="G74" s="4" t="str">
        <f>IFERROR(Capital!G74/RWA!G74,"")</f>
        <v/>
      </c>
      <c r="H74" s="4" t="str">
        <f>IFERROR(Capital!H74/RWA!H74,"")</f>
        <v/>
      </c>
      <c r="I74" s="4" t="str">
        <f>IFERROR(Capital!I74/RWA!I74,"")</f>
        <v/>
      </c>
      <c r="J74" s="4" t="str">
        <f>IFERROR(Capital!J74/RWA!J74,"")</f>
        <v/>
      </c>
      <c r="K74" s="4">
        <f>IFERROR(Capital!K74/RWA!K74,"")</f>
        <v>0.15293082117228488</v>
      </c>
      <c r="L74" s="4">
        <f>IFERROR(Capital!L74/RWA!L74,"")</f>
        <v>0.16493915861430195</v>
      </c>
      <c r="M74" s="4">
        <f>IFERROR(Capital!M74/RWA!M74,"")</f>
        <v>0.16555970300561515</v>
      </c>
      <c r="N74" s="4">
        <f>IFERROR(Capital!N74/RWA!N74,"")</f>
        <v>0.14778685234967029</v>
      </c>
      <c r="O74" s="4">
        <f>IFERROR(Capital!O74/RWA!O74,"")</f>
        <v>0.13059123218164975</v>
      </c>
      <c r="P74" s="4">
        <f>IFERROR(Capital!P74/RWA!P74,"")</f>
        <v>0.12862024458262714</v>
      </c>
      <c r="Q74" s="4">
        <f>IFERROR(Capital!Q74/RWA!Q74,"")</f>
        <v>0.13038513403337793</v>
      </c>
      <c r="R74" s="4">
        <f>IFERROR(Capital!R74/RWA!R74,"")</f>
        <v>0.13032357900403088</v>
      </c>
      <c r="S74" s="4">
        <f>IFERROR(Capital!S74/RWA!S74,"")</f>
        <v>0.13469689871612336</v>
      </c>
      <c r="T74" s="4">
        <f>IFERROR(Capital!T74/RWA!T74,"")</f>
        <v>0.13820814667489723</v>
      </c>
      <c r="U74" s="4">
        <f>IFERROR(Capital!U74/RWA!U74,"")</f>
        <v>0.16996225689434538</v>
      </c>
      <c r="V74" s="4">
        <f>IFERROR(Capital!V74/RWA!V74,"")</f>
        <v>0.19500289577041746</v>
      </c>
      <c r="W74" s="4">
        <f>IFERROR(Capital!W74/RWA!W74,"")</f>
        <v>0.19460933053939961</v>
      </c>
      <c r="X74" s="4">
        <f>IFERROR(Capital!X74/RWA!X74,"")</f>
        <v>0.18869203996217357</v>
      </c>
      <c r="Y74" s="4">
        <f>IFERROR(Capital!Y74/RWA!Y74,"")</f>
        <v>0.17605451800921276</v>
      </c>
      <c r="Z74" s="4">
        <f>IFERROR(Capital!Z74/RWA!Z74,"")</f>
        <v>0.17343766379256581</v>
      </c>
    </row>
    <row r="75" spans="1:26" x14ac:dyDescent="0.4">
      <c r="A75" s="1" t="s">
        <v>75</v>
      </c>
      <c r="B75" s="2" t="s">
        <v>2</v>
      </c>
      <c r="C75" s="4" t="str">
        <f>IFERROR(Capital!C75/RWA!C75,"")</f>
        <v/>
      </c>
      <c r="D75" s="4" t="str">
        <f>IFERROR(Capital!D75/RWA!D75,"")</f>
        <v/>
      </c>
      <c r="E75" s="4" t="str">
        <f>IFERROR(Capital!E75/RWA!E75,"")</f>
        <v/>
      </c>
      <c r="F75" s="4" t="str">
        <f>IFERROR(Capital!F75/RWA!F75,"")</f>
        <v/>
      </c>
      <c r="G75" s="4" t="str">
        <f>IFERROR(Capital!G75/RWA!G75,"")</f>
        <v/>
      </c>
      <c r="H75" s="4" t="str">
        <f>IFERROR(Capital!H75/RWA!H75,"")</f>
        <v/>
      </c>
      <c r="I75" s="4" t="str">
        <f>IFERROR(Capital!I75/RWA!I75,"")</f>
        <v/>
      </c>
      <c r="J75" s="4">
        <f>IFERROR(Capital!J75/RWA!J75,"")</f>
        <v>0.20938353015582886</v>
      </c>
      <c r="K75" s="4">
        <f>IFERROR(Capital!K75/RWA!K75,"")</f>
        <v>0.21910298909088366</v>
      </c>
      <c r="L75" s="4">
        <f>IFERROR(Capital!L75/RWA!L75,"")</f>
        <v>4.053244175209135E-2</v>
      </c>
      <c r="M75" s="4">
        <f>IFERROR(Capital!M75/RWA!M75,"")</f>
        <v>1.7547490025598574E-2</v>
      </c>
      <c r="N75" s="4">
        <f>IFERROR(Capital!N75/RWA!N75,"")</f>
        <v>0.17909142349661006</v>
      </c>
      <c r="O75" s="4">
        <f>IFERROR(Capital!O75/RWA!O75,"")</f>
        <v>0.18253375808475344</v>
      </c>
      <c r="P75" s="4">
        <f>IFERROR(Capital!P75/RWA!P75,"")</f>
        <v>0.17115365707683583</v>
      </c>
      <c r="Q75" s="4">
        <f>IFERROR(Capital!Q75/RWA!Q75,"")</f>
        <v>0.17207063844323842</v>
      </c>
      <c r="R75" s="4">
        <f>IFERROR(Capital!R75/RWA!R75,"")</f>
        <v>0.17737304876852858</v>
      </c>
      <c r="S75" s="4">
        <f>IFERROR(Capital!S75/RWA!S75,"")</f>
        <v>0.14781574726500635</v>
      </c>
      <c r="T75" s="4">
        <f>IFERROR(Capital!T75/RWA!T75,"")</f>
        <v>0.10481513477796703</v>
      </c>
      <c r="U75" s="4">
        <f>IFERROR(Capital!U75/RWA!U75,"")</f>
        <v>0.15210762349906182</v>
      </c>
      <c r="V75" s="4">
        <f>IFERROR(Capital!V75/RWA!V75,"")</f>
        <v>0.14565279676845874</v>
      </c>
      <c r="W75" s="4">
        <f>IFERROR(Capital!W75/RWA!W75,"")</f>
        <v>0.15053562354390645</v>
      </c>
      <c r="X75" s="4">
        <f>IFERROR(Capital!X75/RWA!X75,"")</f>
        <v>0.14552112108744319</v>
      </c>
      <c r="Y75" s="4">
        <f>IFERROR(Capital!Y75/RWA!Y75,"")</f>
        <v>0.13755272749974667</v>
      </c>
      <c r="Z75" s="4" t="str">
        <f>IFERROR(Capital!Z75/RWA!Z75,"")</f>
        <v/>
      </c>
    </row>
    <row r="76" spans="1:26" ht="24.75" x14ac:dyDescent="0.4">
      <c r="A76" s="1" t="s">
        <v>76</v>
      </c>
      <c r="B76" s="2" t="s">
        <v>2</v>
      </c>
      <c r="C76" s="4" t="str">
        <f>IFERROR(Capital!C76/RWA!C76,"")</f>
        <v/>
      </c>
      <c r="D76" s="4" t="str">
        <f>IFERROR(Capital!D76/RWA!D76,"")</f>
        <v/>
      </c>
      <c r="E76" s="4" t="str">
        <f>IFERROR(Capital!E76/RWA!E76,"")</f>
        <v/>
      </c>
      <c r="F76" s="4" t="str">
        <f>IFERROR(Capital!F76/RWA!F76,"")</f>
        <v/>
      </c>
      <c r="G76" s="4" t="str">
        <f>IFERROR(Capital!G76/RWA!G76,"")</f>
        <v/>
      </c>
      <c r="H76" s="4">
        <f>IFERROR(Capital!H76/RWA!H76,"")</f>
        <v>0.21324345795659816</v>
      </c>
      <c r="I76" s="4">
        <f>IFERROR(Capital!I76/RWA!I76,"")</f>
        <v>0.18307404548328962</v>
      </c>
      <c r="J76" s="4">
        <f>IFERROR(Capital!J76/RWA!J76,"")</f>
        <v>0.16999729036540565</v>
      </c>
      <c r="K76" s="4">
        <f>IFERROR(Capital!K76/RWA!K76,"")</f>
        <v>0.1615896789484253</v>
      </c>
      <c r="L76" s="4">
        <f>IFERROR(Capital!L76/RWA!L76,"")</f>
        <v>0.16377199924620348</v>
      </c>
      <c r="M76" s="4">
        <f>IFERROR(Capital!M76/RWA!M76,"")</f>
        <v>0.1613809036936516</v>
      </c>
      <c r="N76" s="4">
        <f>IFERROR(Capital!N76/RWA!N76,"")</f>
        <v>0.16775748665425191</v>
      </c>
      <c r="O76" s="4">
        <f>IFERROR(Capital!O76/RWA!O76,"")</f>
        <v>0.17117344181230729</v>
      </c>
      <c r="P76" s="4">
        <f>IFERROR(Capital!P76/RWA!P76,"")</f>
        <v>0.16849259944808012</v>
      </c>
      <c r="Q76" s="4">
        <f>IFERROR(Capital!Q76/RWA!Q76,"")</f>
        <v>0.15655656596167258</v>
      </c>
      <c r="R76" s="4">
        <f>IFERROR(Capital!R76/RWA!R76,"")</f>
        <v>0.15490676175266752</v>
      </c>
      <c r="S76" s="4">
        <f>IFERROR(Capital!S76/RWA!S76,"")</f>
        <v>0.15223401641204531</v>
      </c>
      <c r="T76" s="4">
        <f>IFERROR(Capital!T76/RWA!T76,"")</f>
        <v>0.15725876409096701</v>
      </c>
      <c r="U76" s="4">
        <f>IFERROR(Capital!U76/RWA!U76,"")</f>
        <v>0.16520866148490621</v>
      </c>
      <c r="V76" s="4">
        <f>IFERROR(Capital!V76/RWA!V76,"")</f>
        <v>0.16313815251708766</v>
      </c>
      <c r="W76" s="4">
        <f>IFERROR(Capital!W76/RWA!W76,"")</f>
        <v>0.16696616288556951</v>
      </c>
      <c r="X76" s="4">
        <f>IFERROR(Capital!X76/RWA!X76,"")</f>
        <v>0.17314068341155958</v>
      </c>
      <c r="Y76" s="4">
        <f>IFERROR(Capital!Y76/RWA!Y76,"")</f>
        <v>0.17720295035356226</v>
      </c>
      <c r="Z76" s="4">
        <f>IFERROR(Capital!Z76/RWA!Z76,"")</f>
        <v>0.18081058950670895</v>
      </c>
    </row>
    <row r="77" spans="1:26" x14ac:dyDescent="0.4">
      <c r="A77" s="1" t="s">
        <v>77</v>
      </c>
      <c r="B77" s="2" t="s">
        <v>2</v>
      </c>
      <c r="C77" s="4" t="str">
        <f>IFERROR(Capital!C77/RWA!C77,"")</f>
        <v/>
      </c>
      <c r="D77" s="4" t="str">
        <f>IFERROR(Capital!D77/RWA!D77,"")</f>
        <v/>
      </c>
      <c r="E77" s="4" t="str">
        <f>IFERROR(Capital!E77/RWA!E77,"")</f>
        <v/>
      </c>
      <c r="F77" s="4" t="str">
        <f>IFERROR(Capital!F77/RWA!F77,"")</f>
        <v/>
      </c>
      <c r="G77" s="4" t="str">
        <f>IFERROR(Capital!G77/RWA!G77,"")</f>
        <v/>
      </c>
      <c r="H77" s="4">
        <f>IFERROR(Capital!H77/RWA!H77,"")</f>
        <v>0.10247269008767124</v>
      </c>
      <c r="I77" s="4" t="str">
        <f>IFERROR(Capital!I77/RWA!I77,"")</f>
        <v/>
      </c>
      <c r="J77" s="4" t="str">
        <f>IFERROR(Capital!J77/RWA!J77,"")</f>
        <v/>
      </c>
      <c r="K77" s="4" t="str">
        <f>IFERROR(Capital!K77/RWA!K77,"")</f>
        <v/>
      </c>
      <c r="L77" s="4">
        <f>IFERROR(Capital!L77/RWA!L77,"")</f>
        <v>0.12827109102104634</v>
      </c>
      <c r="M77" s="4">
        <f>IFERROR(Capital!M77/RWA!M77,"")</f>
        <v>0.14194694242510328</v>
      </c>
      <c r="N77" s="4">
        <f>IFERROR(Capital!N77/RWA!N77,"")</f>
        <v>0.13594988841443975</v>
      </c>
      <c r="O77" s="4">
        <f>IFERROR(Capital!O77/RWA!O77,"")</f>
        <v>0.14570358652956239</v>
      </c>
      <c r="P77" s="4">
        <f>IFERROR(Capital!P77/RWA!P77,"")</f>
        <v>0.1551729993547111</v>
      </c>
      <c r="Q77" s="4">
        <f>IFERROR(Capital!Q77/RWA!Q77,"")</f>
        <v>0.16494131028099204</v>
      </c>
      <c r="R77" s="4">
        <f>IFERROR(Capital!R77/RWA!R77,"")</f>
        <v>0.1893767338566188</v>
      </c>
      <c r="S77" s="4">
        <f>IFERROR(Capital!S77/RWA!S77,"")</f>
        <v>0.22072153708093761</v>
      </c>
      <c r="T77" s="4">
        <f>IFERROR(Capital!T77/RWA!T77,"")</f>
        <v>0.22021855345574787</v>
      </c>
      <c r="U77" s="4">
        <f>IFERROR(Capital!U77/RWA!U77,"")</f>
        <v>0.22327757358973518</v>
      </c>
      <c r="V77" s="4">
        <f>IFERROR(Capital!V77/RWA!V77,"")</f>
        <v>0.24188276763698346</v>
      </c>
      <c r="W77" s="4">
        <f>IFERROR(Capital!W77/RWA!W77,"")</f>
        <v>0.2479826865668662</v>
      </c>
      <c r="X77" s="4">
        <f>IFERROR(Capital!X77/RWA!X77,"")</f>
        <v>0.25017595409424986</v>
      </c>
      <c r="Y77" s="4">
        <f>IFERROR(Capital!Y77/RWA!Y77,"")</f>
        <v>0.25875654307504847</v>
      </c>
      <c r="Z77" s="4">
        <f>IFERROR(Capital!Z77/RWA!Z77,"")</f>
        <v>0.2465779480172485</v>
      </c>
    </row>
    <row r="78" spans="1:26" x14ac:dyDescent="0.4">
      <c r="A78" s="1" t="s">
        <v>78</v>
      </c>
      <c r="B78" s="2" t="s">
        <v>2</v>
      </c>
      <c r="C78" s="4" t="str">
        <f>IFERROR(Capital!C78/RWA!C78,"")</f>
        <v/>
      </c>
      <c r="D78" s="4" t="str">
        <f>IFERROR(Capital!D78/RWA!D78,"")</f>
        <v/>
      </c>
      <c r="E78" s="4" t="str">
        <f>IFERROR(Capital!E78/RWA!E78,"")</f>
        <v/>
      </c>
      <c r="F78" s="4" t="str">
        <f>IFERROR(Capital!F78/RWA!F78,"")</f>
        <v/>
      </c>
      <c r="G78" s="4" t="str">
        <f>IFERROR(Capital!G78/RWA!G78,"")</f>
        <v/>
      </c>
      <c r="H78" s="4">
        <f>IFERROR(Capital!H78/RWA!H78,"")</f>
        <v>0.11532160020816991</v>
      </c>
      <c r="I78" s="4">
        <f>IFERROR(Capital!I78/RWA!I78,"")</f>
        <v>0.127287223886562</v>
      </c>
      <c r="J78" s="4">
        <f>IFERROR(Capital!J78/RWA!J78,"")</f>
        <v>0.12739933063339823</v>
      </c>
      <c r="K78" s="4">
        <f>IFERROR(Capital!K78/RWA!K78,"")</f>
        <v>0.12217113507177876</v>
      </c>
      <c r="L78" s="4">
        <f>IFERROR(Capital!L78/RWA!L78,"")</f>
        <v>0.14166484552409722</v>
      </c>
      <c r="M78" s="4">
        <f>IFERROR(Capital!M78/RWA!M78,"")</f>
        <v>0.13971231458290556</v>
      </c>
      <c r="N78" s="4">
        <f>IFERROR(Capital!N78/RWA!N78,"")</f>
        <v>0.14584611024013328</v>
      </c>
      <c r="O78" s="4">
        <f>IFERROR(Capital!O78/RWA!O78,"")</f>
        <v>0.15350561194650023</v>
      </c>
      <c r="P78" s="4">
        <f>IFERROR(Capital!P78/RWA!P78,"")</f>
        <v>0.14855111094005999</v>
      </c>
      <c r="Q78" s="4">
        <f>IFERROR(Capital!Q78/RWA!Q78,"")</f>
        <v>0.17078573908308706</v>
      </c>
      <c r="R78" s="4">
        <f>IFERROR(Capital!R78/RWA!R78,"")</f>
        <v>0.17341841847674094</v>
      </c>
      <c r="S78" s="4">
        <f>IFERROR(Capital!S78/RWA!S78,"")</f>
        <v>0.16255172682592922</v>
      </c>
      <c r="T78" s="4">
        <f>IFERROR(Capital!T78/RWA!T78,"")</f>
        <v>0.15762175578522666</v>
      </c>
      <c r="U78" s="4">
        <f>IFERROR(Capital!U78/RWA!U78,"")</f>
        <v>0.16193989921677576</v>
      </c>
      <c r="V78" s="4">
        <f>IFERROR(Capital!V78/RWA!V78,"")</f>
        <v>0.17001087952638516</v>
      </c>
      <c r="W78" s="4">
        <f>IFERROR(Capital!W78/RWA!W78,"")</f>
        <v>0.18557524221398741</v>
      </c>
      <c r="X78" s="4">
        <f>IFERROR(Capital!X78/RWA!X78,"")</f>
        <v>0.16652400945429846</v>
      </c>
      <c r="Y78" s="4">
        <f>IFERROR(Capital!Y78/RWA!Y78,"")</f>
        <v>0.16976838965452265</v>
      </c>
      <c r="Z78" s="4">
        <f>IFERROR(Capital!Z78/RWA!Z78,"")</f>
        <v>0.19666126956200775</v>
      </c>
    </row>
    <row r="79" spans="1:26" x14ac:dyDescent="0.4">
      <c r="A79" s="1" t="s">
        <v>79</v>
      </c>
      <c r="B79" s="2" t="s">
        <v>2</v>
      </c>
      <c r="C79" s="4" t="str">
        <f>IFERROR(Capital!C79/RWA!C79,"")</f>
        <v/>
      </c>
      <c r="D79" s="4" t="str">
        <f>IFERROR(Capital!D79/RWA!D79,"")</f>
        <v/>
      </c>
      <c r="E79" s="4" t="str">
        <f>IFERROR(Capital!E79/RWA!E79,"")</f>
        <v/>
      </c>
      <c r="F79" s="4" t="str">
        <f>IFERROR(Capital!F79/RWA!F79,"")</f>
        <v/>
      </c>
      <c r="G79" s="4" t="str">
        <f>IFERROR(Capital!G79/RWA!G79,"")</f>
        <v/>
      </c>
      <c r="H79" s="4">
        <f>IFERROR(Capital!H79/RWA!H79,"")</f>
        <v>0.18767128335690619</v>
      </c>
      <c r="I79" s="4">
        <f>IFERROR(Capital!I79/RWA!I79,"")</f>
        <v>0.17685170165326899</v>
      </c>
      <c r="J79" s="4">
        <f>IFERROR(Capital!J79/RWA!J79,"")</f>
        <v>0.1409849420095603</v>
      </c>
      <c r="K79" s="4">
        <f>IFERROR(Capital!K79/RWA!K79,"")</f>
        <v>0.15179707993941616</v>
      </c>
      <c r="L79" s="4">
        <f>IFERROR(Capital!L79/RWA!L79,"")</f>
        <v>0.15799109995981128</v>
      </c>
      <c r="M79" s="4">
        <f>IFERROR(Capital!M79/RWA!M79,"")</f>
        <v>0.15968201231008622</v>
      </c>
      <c r="N79" s="4">
        <f>IFERROR(Capital!N79/RWA!N79,"")</f>
        <v>0.15239854185277896</v>
      </c>
      <c r="O79" s="4">
        <f>IFERROR(Capital!O79/RWA!O79,"")</f>
        <v>0.15663589468871975</v>
      </c>
      <c r="P79" s="4">
        <f>IFERROR(Capital!P79/RWA!P79,"")</f>
        <v>0.14764199496551844</v>
      </c>
      <c r="Q79" s="4">
        <f>IFERROR(Capital!Q79/RWA!Q79,"")</f>
        <v>0.14743259835179756</v>
      </c>
      <c r="R79" s="4">
        <f>IFERROR(Capital!R79/RWA!R79,"")</f>
        <v>0.1488905646346646</v>
      </c>
      <c r="S79" s="4">
        <f>IFERROR(Capital!S79/RWA!S79,"")</f>
        <v>0.15348572218432138</v>
      </c>
      <c r="T79" s="4">
        <f>IFERROR(Capital!T79/RWA!T79,"")</f>
        <v>0.1595847397803789</v>
      </c>
      <c r="U79" s="4">
        <f>IFERROR(Capital!U79/RWA!U79,"")</f>
        <v>0.15727476445918323</v>
      </c>
      <c r="V79" s="4">
        <f>IFERROR(Capital!V79/RWA!V79,"")</f>
        <v>0.15239645749702066</v>
      </c>
      <c r="W79" s="4">
        <f>IFERROR(Capital!W79/RWA!W79,"")</f>
        <v>0.15706360378242998</v>
      </c>
      <c r="X79" s="4">
        <f>IFERROR(Capital!X79/RWA!X79,"")</f>
        <v>0.15845368382974498</v>
      </c>
      <c r="Y79" s="4">
        <f>IFERROR(Capital!Y79/RWA!Y79,"")</f>
        <v>0.15264570700088956</v>
      </c>
      <c r="Z79" s="4">
        <f>IFERROR(Capital!Z79/RWA!Z79,"")</f>
        <v>0.15113520630772417</v>
      </c>
    </row>
    <row r="80" spans="1:26" x14ac:dyDescent="0.4">
      <c r="A80" s="1" t="s">
        <v>80</v>
      </c>
      <c r="B80" s="2" t="s">
        <v>2</v>
      </c>
      <c r="C80" s="4" t="str">
        <f>IFERROR(Capital!C80/RWA!C80,"")</f>
        <v/>
      </c>
      <c r="D80" s="4" t="str">
        <f>IFERROR(Capital!D80/RWA!D80,"")</f>
        <v/>
      </c>
      <c r="E80" s="4" t="str">
        <f>IFERROR(Capital!E80/RWA!E80,"")</f>
        <v/>
      </c>
      <c r="F80" s="4" t="str">
        <f>IFERROR(Capital!F80/RWA!F80,"")</f>
        <v/>
      </c>
      <c r="G80" s="4" t="str">
        <f>IFERROR(Capital!G80/RWA!G80,"")</f>
        <v/>
      </c>
      <c r="H80" s="4" t="str">
        <f>IFERROR(Capital!H80/RWA!H80,"")</f>
        <v/>
      </c>
      <c r="I80" s="4" t="str">
        <f>IFERROR(Capital!I80/RWA!I80,"")</f>
        <v/>
      </c>
      <c r="J80" s="4" t="str">
        <f>IFERROR(Capital!J80/RWA!J80,"")</f>
        <v/>
      </c>
      <c r="K80" s="4">
        <f>IFERROR(Capital!K80/RWA!K80,"")</f>
        <v>0.25857360717579819</v>
      </c>
      <c r="L80" s="4">
        <f>IFERROR(Capital!L80/RWA!L80,"")</f>
        <v>0.26668587832407903</v>
      </c>
      <c r="M80" s="4">
        <f>IFERROR(Capital!M80/RWA!M80,"")</f>
        <v>0.28988672495265483</v>
      </c>
      <c r="N80" s="4">
        <f>IFERROR(Capital!N80/RWA!N80,"")</f>
        <v>0.27961337836394834</v>
      </c>
      <c r="O80" s="4">
        <f>IFERROR(Capital!O80/RWA!O80,"")</f>
        <v>0.28917578885619027</v>
      </c>
      <c r="P80" s="4">
        <f>IFERROR(Capital!P80/RWA!P80,"")</f>
        <v>0.28736650348747039</v>
      </c>
      <c r="Q80" s="4">
        <f>IFERROR(Capital!Q80/RWA!Q80,"")</f>
        <v>0.35262583010947546</v>
      </c>
      <c r="R80" s="4">
        <f>IFERROR(Capital!R80/RWA!R80,"")</f>
        <v>0.34426441727912249</v>
      </c>
      <c r="S80" s="4">
        <f>IFERROR(Capital!S80/RWA!S80,"")</f>
        <v>0.35586542274668315</v>
      </c>
      <c r="T80" s="4">
        <f>IFERROR(Capital!T80/RWA!T80,"")</f>
        <v>0.38079001553163894</v>
      </c>
      <c r="U80" s="4">
        <f>IFERROR(Capital!U80/RWA!U80,"")</f>
        <v>0.37144435332168596</v>
      </c>
      <c r="V80" s="4">
        <f>IFERROR(Capital!V80/RWA!V80,"")</f>
        <v>0.36085223146137629</v>
      </c>
      <c r="W80" s="4">
        <f>IFERROR(Capital!W80/RWA!W80,"")</f>
        <v>0.39237409002438156</v>
      </c>
      <c r="X80" s="4">
        <f>IFERROR(Capital!X80/RWA!X80,"")</f>
        <v>0.41066856203957341</v>
      </c>
      <c r="Y80" s="4">
        <f>IFERROR(Capital!Y80/RWA!Y80,"")</f>
        <v>0.30392073592424174</v>
      </c>
      <c r="Z80" s="4">
        <f>IFERROR(Capital!Z80/RWA!Z80,"")</f>
        <v>0.39593393822255851</v>
      </c>
    </row>
    <row r="81" spans="1:26" x14ac:dyDescent="0.4">
      <c r="A81" s="1" t="s">
        <v>81</v>
      </c>
      <c r="B81" s="2" t="s">
        <v>2</v>
      </c>
      <c r="C81" s="4" t="str">
        <f>IFERROR(Capital!C81/RWA!C81,"")</f>
        <v/>
      </c>
      <c r="D81" s="4" t="str">
        <f>IFERROR(Capital!D81/RWA!D81,"")</f>
        <v/>
      </c>
      <c r="E81" s="4" t="str">
        <f>IFERROR(Capital!E81/RWA!E81,"")</f>
        <v/>
      </c>
      <c r="F81" s="4" t="str">
        <f>IFERROR(Capital!F81/RWA!F81,"")</f>
        <v/>
      </c>
      <c r="G81" s="4" t="str">
        <f>IFERROR(Capital!G81/RWA!G81,"")</f>
        <v/>
      </c>
      <c r="H81" s="4">
        <f>IFERROR(Capital!H81/RWA!H81,"")</f>
        <v>0.20042099104505964</v>
      </c>
      <c r="I81" s="4">
        <f>IFERROR(Capital!I81/RWA!I81,"")</f>
        <v>0.19916191863130436</v>
      </c>
      <c r="J81" s="4">
        <f>IFERROR(Capital!J81/RWA!J81,"")</f>
        <v>0.16989455036179255</v>
      </c>
      <c r="K81" s="4">
        <f>IFERROR(Capital!K81/RWA!K81,"")</f>
        <v>0.16382987412675948</v>
      </c>
      <c r="L81" s="4">
        <f>IFERROR(Capital!L81/RWA!L81,"")</f>
        <v>0.16346891691930457</v>
      </c>
      <c r="M81" s="4">
        <f>IFERROR(Capital!M81/RWA!M81,"")</f>
        <v>0.13017350537389391</v>
      </c>
      <c r="N81" s="4">
        <f>IFERROR(Capital!N81/RWA!N81,"")</f>
        <v>0.14984206786287846</v>
      </c>
      <c r="O81" s="4">
        <f>IFERROR(Capital!O81/RWA!O81,"")</f>
        <v>0.16110328495741016</v>
      </c>
      <c r="P81" s="4">
        <f>IFERROR(Capital!P81/RWA!P81,"")</f>
        <v>0.14695214427268474</v>
      </c>
      <c r="Q81" s="4">
        <f>IFERROR(Capital!Q81/RWA!Q81,"")</f>
        <v>0.15206981280260076</v>
      </c>
      <c r="R81" s="4">
        <f>IFERROR(Capital!R81/RWA!R81,"")</f>
        <v>0.16142262831441706</v>
      </c>
      <c r="S81" s="4">
        <f>IFERROR(Capital!S81/RWA!S81,"")</f>
        <v>0.17933932296354479</v>
      </c>
      <c r="T81" s="4">
        <f>IFERROR(Capital!T81/RWA!T81,"")</f>
        <v>0.18342233327480559</v>
      </c>
      <c r="U81" s="4">
        <f>IFERROR(Capital!U81/RWA!U81,"")</f>
        <v>0.17549998065401179</v>
      </c>
      <c r="V81" s="4">
        <f>IFERROR(Capital!V81/RWA!V81,"")</f>
        <v>0.17189400977017472</v>
      </c>
      <c r="W81" s="4">
        <f>IFERROR(Capital!W81/RWA!W81,"")</f>
        <v>0.19072647582322899</v>
      </c>
      <c r="X81" s="4">
        <f>IFERROR(Capital!X81/RWA!X81,"")</f>
        <v>0.18786894232561221</v>
      </c>
      <c r="Y81" s="4">
        <f>IFERROR(Capital!Y81/RWA!Y81,"")</f>
        <v>0.17251906368229394</v>
      </c>
      <c r="Z81" s="4">
        <f>IFERROR(Capital!Z81/RWA!Z81,"")</f>
        <v>0.16417095880207611</v>
      </c>
    </row>
    <row r="82" spans="1:26" x14ac:dyDescent="0.4">
      <c r="A82" s="1" t="s">
        <v>82</v>
      </c>
      <c r="B82" s="2" t="s">
        <v>2</v>
      </c>
      <c r="C82" s="4" t="str">
        <f>IFERROR(Capital!C82/RWA!C82,"")</f>
        <v/>
      </c>
      <c r="D82" s="4" t="str">
        <f>IFERROR(Capital!D82/RWA!D82,"")</f>
        <v/>
      </c>
      <c r="E82" s="4" t="str">
        <f>IFERROR(Capital!E82/RWA!E82,"")</f>
        <v/>
      </c>
      <c r="F82" s="4" t="str">
        <f>IFERROR(Capital!F82/RWA!F82,"")</f>
        <v/>
      </c>
      <c r="G82" s="4" t="str">
        <f>IFERROR(Capital!G82/RWA!G82,"")</f>
        <v/>
      </c>
      <c r="H82" s="4" t="str">
        <f>IFERROR(Capital!H82/RWA!H82,"")</f>
        <v/>
      </c>
      <c r="I82" s="4" t="str">
        <f>IFERROR(Capital!I82/RWA!I82,"")</f>
        <v/>
      </c>
      <c r="J82" s="4" t="str">
        <f>IFERROR(Capital!J82/RWA!J82,"")</f>
        <v/>
      </c>
      <c r="K82" s="4" t="str">
        <f>IFERROR(Capital!K82/RWA!K82,"")</f>
        <v/>
      </c>
      <c r="L82" s="4" t="str">
        <f>IFERROR(Capital!L82/RWA!L82,"")</f>
        <v/>
      </c>
      <c r="M82" s="4">
        <f>IFERROR(Capital!M82/RWA!M82,"")</f>
        <v>0.1396206495265368</v>
      </c>
      <c r="N82" s="4">
        <f>IFERROR(Capital!N82/RWA!N82,"")</f>
        <v>0.13671789999487424</v>
      </c>
      <c r="O82" s="4">
        <f>IFERROR(Capital!O82/RWA!O82,"")</f>
        <v>0.14395260943634042</v>
      </c>
      <c r="P82" s="4">
        <f>IFERROR(Capital!P82/RWA!P82,"")</f>
        <v>0.13943049122323337</v>
      </c>
      <c r="Q82" s="4">
        <f>IFERROR(Capital!Q82/RWA!Q82,"")</f>
        <v>0.14239808304159982</v>
      </c>
      <c r="R82" s="4">
        <f>IFERROR(Capital!R82/RWA!R82,"")</f>
        <v>0.1432359726446881</v>
      </c>
      <c r="S82" s="4">
        <f>IFERROR(Capital!S82/RWA!S82,"")</f>
        <v>0.15076136569604057</v>
      </c>
      <c r="T82" s="4">
        <f>IFERROR(Capital!T82/RWA!T82,"")</f>
        <v>0.15214625104218091</v>
      </c>
      <c r="U82" s="4">
        <f>IFERROR(Capital!U82/RWA!U82,"")</f>
        <v>0.14748126294967628</v>
      </c>
      <c r="V82" s="4">
        <f>IFERROR(Capital!V82/RWA!V82,"")</f>
        <v>0.14691527595434672</v>
      </c>
      <c r="W82" s="4">
        <f>IFERROR(Capital!W82/RWA!W82,"")</f>
        <v>0.15588817642656433</v>
      </c>
      <c r="X82" s="4">
        <f>IFERROR(Capital!X82/RWA!X82,"")</f>
        <v>0.14985145595108201</v>
      </c>
      <c r="Y82" s="4">
        <f>IFERROR(Capital!Y82/RWA!Y82,"")</f>
        <v>0.14498301916199755</v>
      </c>
      <c r="Z82" s="4">
        <f>IFERROR(Capital!Z82/RWA!Z82,"")</f>
        <v>0.16323241254833171</v>
      </c>
    </row>
    <row r="83" spans="1:26" x14ac:dyDescent="0.4">
      <c r="A83" s="1" t="s">
        <v>83</v>
      </c>
      <c r="B83" s="2" t="s">
        <v>2</v>
      </c>
      <c r="C83" s="4" t="str">
        <f>IFERROR(Capital!C83/RWA!C83,"")</f>
        <v/>
      </c>
      <c r="D83" s="4" t="str">
        <f>IFERROR(Capital!D83/RWA!D83,"")</f>
        <v/>
      </c>
      <c r="E83" s="4" t="str">
        <f>IFERROR(Capital!E83/RWA!E83,"")</f>
        <v/>
      </c>
      <c r="F83" s="4" t="str">
        <f>IFERROR(Capital!F83/RWA!F83,"")</f>
        <v/>
      </c>
      <c r="G83" s="4" t="str">
        <f>IFERROR(Capital!G83/RWA!G83,"")</f>
        <v/>
      </c>
      <c r="H83" s="4" t="str">
        <f>IFERROR(Capital!H83/RWA!H83,"")</f>
        <v/>
      </c>
      <c r="I83" s="4" t="str">
        <f>IFERROR(Capital!I83/RWA!I83,"")</f>
        <v/>
      </c>
      <c r="J83" s="4" t="str">
        <f>IFERROR(Capital!J83/RWA!J83,"")</f>
        <v/>
      </c>
      <c r="K83" s="4" t="str">
        <f>IFERROR(Capital!K83/RWA!K83,"")</f>
        <v/>
      </c>
      <c r="L83" s="4">
        <f>IFERROR(Capital!L83/RWA!L83,"")</f>
        <v>0.15542878937550586</v>
      </c>
      <c r="M83" s="4">
        <f>IFERROR(Capital!M83/RWA!M83,"")</f>
        <v>0.16688221325159464</v>
      </c>
      <c r="N83" s="4">
        <f>IFERROR(Capital!N83/RWA!N83,"")</f>
        <v>0.17121018195295989</v>
      </c>
      <c r="O83" s="4">
        <f>IFERROR(Capital!O83/RWA!O83,"")</f>
        <v>0.17821835513543313</v>
      </c>
      <c r="P83" s="4">
        <f>IFERROR(Capital!P83/RWA!P83,"")</f>
        <v>0.17016886657709213</v>
      </c>
      <c r="Q83" s="4">
        <f>IFERROR(Capital!Q83/RWA!Q83,"")</f>
        <v>0.16080401356509602</v>
      </c>
      <c r="R83" s="4">
        <f>IFERROR(Capital!R83/RWA!R83,"")</f>
        <v>0.1528465963503188</v>
      </c>
      <c r="S83" s="4">
        <f>IFERROR(Capital!S83/RWA!S83,"")</f>
        <v>0.14464299857238014</v>
      </c>
      <c r="T83" s="4">
        <f>IFERROR(Capital!T83/RWA!T83,"")</f>
        <v>0.14415424063898369</v>
      </c>
      <c r="U83" s="4">
        <f>IFERROR(Capital!U83/RWA!U83,"")</f>
        <v>0.14939625234548654</v>
      </c>
      <c r="V83" s="4">
        <f>IFERROR(Capital!V83/RWA!V83,"")</f>
        <v>0.15233367936750181</v>
      </c>
      <c r="W83" s="4">
        <f>IFERROR(Capital!W83/RWA!W83,"")</f>
        <v>0.16331910350944917</v>
      </c>
      <c r="X83" s="4">
        <f>IFERROR(Capital!X83/RWA!X83,"")</f>
        <v>0.16456157138622582</v>
      </c>
      <c r="Y83" s="4">
        <f>IFERROR(Capital!Y83/RWA!Y83,"")</f>
        <v>0.15289338501333294</v>
      </c>
      <c r="Z83" s="4">
        <f>IFERROR(Capital!Z83/RWA!Z83,"")</f>
        <v>0.16271352161580921</v>
      </c>
    </row>
    <row r="84" spans="1:26" x14ac:dyDescent="0.4">
      <c r="A84" s="1" t="s">
        <v>84</v>
      </c>
      <c r="B84" s="2" t="s">
        <v>2</v>
      </c>
      <c r="C84" s="4" t="str">
        <f>IFERROR(Capital!C84/RWA!C84,"")</f>
        <v/>
      </c>
      <c r="D84" s="4" t="str">
        <f>IFERROR(Capital!D84/RWA!D84,"")</f>
        <v/>
      </c>
      <c r="E84" s="4" t="str">
        <f>IFERROR(Capital!E84/RWA!E84,"")</f>
        <v/>
      </c>
      <c r="F84" s="4" t="str">
        <f>IFERROR(Capital!F84/RWA!F84,"")</f>
        <v/>
      </c>
      <c r="G84" s="4" t="str">
        <f>IFERROR(Capital!G84/RWA!G84,"")</f>
        <v/>
      </c>
      <c r="H84" s="4" t="str">
        <f>IFERROR(Capital!H84/RWA!H84,"")</f>
        <v/>
      </c>
      <c r="I84" s="4" t="str">
        <f>IFERROR(Capital!I84/RWA!I84,"")</f>
        <v/>
      </c>
      <c r="J84" s="4" t="str">
        <f>IFERROR(Capital!J84/RWA!J84,"")</f>
        <v/>
      </c>
      <c r="K84" s="4">
        <f>IFERROR(Capital!K84/RWA!K84,"")</f>
        <v>0.11175460763495526</v>
      </c>
      <c r="L84" s="4">
        <f>IFERROR(Capital!L84/RWA!L84,"")</f>
        <v>0.13313053037422087</v>
      </c>
      <c r="M84" s="4">
        <f>IFERROR(Capital!M84/RWA!M84,"")</f>
        <v>0.13864666048157923</v>
      </c>
      <c r="N84" s="4">
        <f>IFERROR(Capital!N84/RWA!N84,"")</f>
        <v>0.13113122703531138</v>
      </c>
      <c r="O84" s="4">
        <f>IFERROR(Capital!O84/RWA!O84,"")</f>
        <v>0.14762121709012704</v>
      </c>
      <c r="P84" s="4">
        <f>IFERROR(Capital!P84/RWA!P84,"")</f>
        <v>0.15681112010398232</v>
      </c>
      <c r="Q84" s="4">
        <f>IFERROR(Capital!Q84/RWA!Q84,"")</f>
        <v>0.14693928576409948</v>
      </c>
      <c r="R84" s="4">
        <f>IFERROR(Capital!R84/RWA!R84,"")</f>
        <v>0.15969255646340552</v>
      </c>
      <c r="S84" s="4">
        <f>IFERROR(Capital!S84/RWA!S84,"")</f>
        <v>0.1717892069005873</v>
      </c>
      <c r="T84" s="4">
        <f>IFERROR(Capital!T84/RWA!T84,"")</f>
        <v>0.1800696764817418</v>
      </c>
      <c r="U84" s="4">
        <f>IFERROR(Capital!U84/RWA!U84,"")</f>
        <v>0.18332620866363003</v>
      </c>
      <c r="V84" s="4">
        <f>IFERROR(Capital!V84/RWA!V84,"")</f>
        <v>0.18557607720369623</v>
      </c>
      <c r="W84" s="4">
        <f>IFERROR(Capital!W84/RWA!W84,"")</f>
        <v>0.19783502103384804</v>
      </c>
      <c r="X84" s="4">
        <f>IFERROR(Capital!X84/RWA!X84,"")</f>
        <v>0.18587220719830039</v>
      </c>
      <c r="Y84" s="4">
        <f>IFERROR(Capital!Y84/RWA!Y84,"")</f>
        <v>0.19407101659027373</v>
      </c>
      <c r="Z84" s="4">
        <f>IFERROR(Capital!Z84/RWA!Z84,"")</f>
        <v>0.20472537193134244</v>
      </c>
    </row>
    <row r="85" spans="1:26" x14ac:dyDescent="0.4">
      <c r="A85" s="1" t="s">
        <v>85</v>
      </c>
      <c r="B85" s="2" t="s">
        <v>2</v>
      </c>
      <c r="C85" s="4" t="str">
        <f>IFERROR(Capital!C85/RWA!C85,"")</f>
        <v/>
      </c>
      <c r="D85" s="4" t="str">
        <f>IFERROR(Capital!D85/RWA!D85,"")</f>
        <v/>
      </c>
      <c r="E85" s="4" t="str">
        <f>IFERROR(Capital!E85/RWA!E85,"")</f>
        <v/>
      </c>
      <c r="F85" s="4" t="str">
        <f>IFERROR(Capital!F85/RWA!F85,"")</f>
        <v/>
      </c>
      <c r="G85" s="4" t="str">
        <f>IFERROR(Capital!G85/RWA!G85,"")</f>
        <v/>
      </c>
      <c r="H85" s="4" t="str">
        <f>IFERROR(Capital!H85/RWA!H85,"")</f>
        <v/>
      </c>
      <c r="I85" s="4" t="str">
        <f>IFERROR(Capital!I85/RWA!I85,"")</f>
        <v/>
      </c>
      <c r="J85" s="4" t="str">
        <f>IFERROR(Capital!J85/RWA!J85,"")</f>
        <v/>
      </c>
      <c r="K85" s="4">
        <f>IFERROR(Capital!K85/RWA!K85,"")</f>
        <v>0.1679543548610867</v>
      </c>
      <c r="L85" s="4">
        <f>IFERROR(Capital!L85/RWA!L85,"")</f>
        <v>0.20865088870622678</v>
      </c>
      <c r="M85" s="4">
        <f>IFERROR(Capital!M85/RWA!M85,"")</f>
        <v>0.18086698504713752</v>
      </c>
      <c r="N85" s="4">
        <f>IFERROR(Capital!N85/RWA!N85,"")</f>
        <v>0.14659459312908915</v>
      </c>
      <c r="O85" s="4">
        <f>IFERROR(Capital!O85/RWA!O85,"")</f>
        <v>0.13693645912026695</v>
      </c>
      <c r="P85" s="4">
        <f>IFERROR(Capital!P85/RWA!P85,"")</f>
        <v>0.13462594884516346</v>
      </c>
      <c r="Q85" s="4">
        <f>IFERROR(Capital!Q85/RWA!Q85,"")</f>
        <v>0.12494212192563499</v>
      </c>
      <c r="R85" s="4">
        <f>IFERROR(Capital!R85/RWA!R85,"")</f>
        <v>0.12703404837439899</v>
      </c>
      <c r="S85" s="4">
        <f>IFERROR(Capital!S85/RWA!S85,"")</f>
        <v>0.13072060340237379</v>
      </c>
      <c r="T85" s="4">
        <f>IFERROR(Capital!T85/RWA!T85,"")</f>
        <v>0.12065743089584856</v>
      </c>
      <c r="U85" s="4">
        <f>IFERROR(Capital!U85/RWA!U85,"")</f>
        <v>0.12151555763085724</v>
      </c>
      <c r="V85" s="4">
        <f>IFERROR(Capital!V85/RWA!V85,"")</f>
        <v>0.12330665458610482</v>
      </c>
      <c r="W85" s="4">
        <f>IFERROR(Capital!W85/RWA!W85,"")</f>
        <v>0.12552802876779473</v>
      </c>
      <c r="X85" s="4">
        <f>IFERROR(Capital!X85/RWA!X85,"")</f>
        <v>0.12345051945654321</v>
      </c>
      <c r="Y85" s="4" t="str">
        <f>IFERROR(Capital!Y85/RWA!Y85,"")</f>
        <v/>
      </c>
      <c r="Z85" s="4" t="str">
        <f>IFERROR(Capital!Z85/RWA!Z85,"")</f>
        <v/>
      </c>
    </row>
    <row r="86" spans="1:26" x14ac:dyDescent="0.4">
      <c r="A86" s="1" t="s">
        <v>86</v>
      </c>
      <c r="B86" s="2" t="s">
        <v>2</v>
      </c>
      <c r="C86" s="4" t="str">
        <f>IFERROR(Capital!C86/RWA!C86,"")</f>
        <v/>
      </c>
      <c r="D86" s="4" t="str">
        <f>IFERROR(Capital!D86/RWA!D86,"")</f>
        <v/>
      </c>
      <c r="E86" s="4" t="str">
        <f>IFERROR(Capital!E86/RWA!E86,"")</f>
        <v/>
      </c>
      <c r="F86" s="4" t="str">
        <f>IFERROR(Capital!F86/RWA!F86,"")</f>
        <v/>
      </c>
      <c r="G86" s="4" t="str">
        <f>IFERROR(Capital!G86/RWA!G86,"")</f>
        <v/>
      </c>
      <c r="H86" s="4" t="str">
        <f>IFERROR(Capital!H86/RWA!H86,"")</f>
        <v/>
      </c>
      <c r="I86" s="4" t="str">
        <f>IFERROR(Capital!I86/RWA!I86,"")</f>
        <v/>
      </c>
      <c r="J86" s="4" t="str">
        <f>IFERROR(Capital!J86/RWA!J86,"")</f>
        <v/>
      </c>
      <c r="K86" s="4">
        <f>IFERROR(Capital!K86/RWA!K86,"")</f>
        <v>0.21430568824626262</v>
      </c>
      <c r="L86" s="4">
        <f>IFERROR(Capital!L86/RWA!L86,"")</f>
        <v>0.24405370722115668</v>
      </c>
      <c r="M86" s="4">
        <f>IFERROR(Capital!M86/RWA!M86,"")</f>
        <v>0.24681967374647504</v>
      </c>
      <c r="N86" s="4">
        <f>IFERROR(Capital!N86/RWA!N86,"")</f>
        <v>0.24961807175833078</v>
      </c>
      <c r="O86" s="4">
        <f>IFERROR(Capital!O86/RWA!O86,"")</f>
        <v>0.23850415029186289</v>
      </c>
      <c r="P86" s="4">
        <f>IFERROR(Capital!P86/RWA!P86,"")</f>
        <v>0.23109029905872785</v>
      </c>
      <c r="Q86" s="4">
        <f>IFERROR(Capital!Q86/RWA!Q86,"")</f>
        <v>0.24011964902842567</v>
      </c>
      <c r="R86" s="4">
        <f>IFERROR(Capital!R86/RWA!R86,"")</f>
        <v>0.22521036579496767</v>
      </c>
      <c r="S86" s="4">
        <f>IFERROR(Capital!S86/RWA!S86,"")</f>
        <v>0.2188750767236127</v>
      </c>
      <c r="T86" s="4">
        <f>IFERROR(Capital!T86/RWA!T86,"")</f>
        <v>0.21399874872116875</v>
      </c>
      <c r="U86" s="4">
        <f>IFERROR(Capital!U86/RWA!U86,"")</f>
        <v>0.27017760242434485</v>
      </c>
      <c r="V86" s="4">
        <f>IFERROR(Capital!V86/RWA!V86,"")</f>
        <v>0.25021054712386515</v>
      </c>
      <c r="W86" s="4">
        <f>IFERROR(Capital!W86/RWA!W86,"")</f>
        <v>0.2118628646926789</v>
      </c>
      <c r="X86" s="4">
        <f>IFERROR(Capital!X86/RWA!X86,"")</f>
        <v>0.20931255388373418</v>
      </c>
      <c r="Y86" s="4">
        <f>IFERROR(Capital!Y86/RWA!Y86,"")</f>
        <v>0.20976043639445535</v>
      </c>
      <c r="Z86" s="4" t="str">
        <f>IFERROR(Capital!Z86/RWA!Z86,"")</f>
        <v/>
      </c>
    </row>
    <row r="87" spans="1:26" x14ac:dyDescent="0.4">
      <c r="A87" s="1" t="s">
        <v>87</v>
      </c>
      <c r="B87" s="2" t="s">
        <v>2</v>
      </c>
      <c r="C87" s="4" t="str">
        <f>IFERROR(Capital!C87/RWA!C87,"")</f>
        <v/>
      </c>
      <c r="D87" s="4" t="str">
        <f>IFERROR(Capital!D87/RWA!D87,"")</f>
        <v/>
      </c>
      <c r="E87" s="4" t="str">
        <f>IFERROR(Capital!E87/RWA!E87,"")</f>
        <v/>
      </c>
      <c r="F87" s="4" t="str">
        <f>IFERROR(Capital!F87/RWA!F87,"")</f>
        <v/>
      </c>
      <c r="G87" s="4" t="str">
        <f>IFERROR(Capital!G87/RWA!G87,"")</f>
        <v/>
      </c>
      <c r="H87" s="4" t="str">
        <f>IFERROR(Capital!H87/RWA!H87,"")</f>
        <v/>
      </c>
      <c r="I87" s="4" t="str">
        <f>IFERROR(Capital!I87/RWA!I87,"")</f>
        <v/>
      </c>
      <c r="J87" s="4" t="str">
        <f>IFERROR(Capital!J87/RWA!J87,"")</f>
        <v/>
      </c>
      <c r="K87" s="4" t="str">
        <f>IFERROR(Capital!K87/RWA!K87,"")</f>
        <v/>
      </c>
      <c r="L87" s="4" t="str">
        <f>IFERROR(Capital!L87/RWA!L87,"")</f>
        <v/>
      </c>
      <c r="M87" s="4" t="str">
        <f>IFERROR(Capital!M87/RWA!M87,"")</f>
        <v/>
      </c>
      <c r="N87" s="4" t="str">
        <f>IFERROR(Capital!N87/RWA!N87,"")</f>
        <v/>
      </c>
      <c r="O87" s="4" t="str">
        <f>IFERROR(Capital!O87/RWA!O87,"")</f>
        <v/>
      </c>
      <c r="P87" s="4" t="str">
        <f>IFERROR(Capital!P87/RWA!P87,"")</f>
        <v/>
      </c>
      <c r="Q87" s="4" t="str">
        <f>IFERROR(Capital!Q87/RWA!Q87,"")</f>
        <v/>
      </c>
      <c r="R87" s="4" t="str">
        <f>IFERROR(Capital!R87/RWA!R87,"")</f>
        <v/>
      </c>
      <c r="S87" s="4">
        <f>IFERROR(Capital!S87/RWA!S87,"")</f>
        <v>0.24612392581497167</v>
      </c>
      <c r="T87" s="4">
        <f>IFERROR(Capital!T87/RWA!T87,"")</f>
        <v>0.26279323215782574</v>
      </c>
      <c r="U87" s="4">
        <f>IFERROR(Capital!U87/RWA!U87,"")</f>
        <v>0.27272786504994168</v>
      </c>
      <c r="V87" s="4">
        <f>IFERROR(Capital!V87/RWA!V87,"")</f>
        <v>0.27787850884271081</v>
      </c>
      <c r="W87" s="4">
        <f>IFERROR(Capital!W87/RWA!W87,"")</f>
        <v>0.27933632574543121</v>
      </c>
      <c r="X87" s="4">
        <f>IFERROR(Capital!X87/RWA!X87,"")</f>
        <v>0.29091635407024896</v>
      </c>
      <c r="Y87" s="4">
        <f>IFERROR(Capital!Y87/RWA!Y87,"")</f>
        <v>0.30847881765806906</v>
      </c>
      <c r="Z87" s="4">
        <f>IFERROR(Capital!Z87/RWA!Z87,"")</f>
        <v>0.32093958780605758</v>
      </c>
    </row>
    <row r="88" spans="1:26" x14ac:dyDescent="0.4">
      <c r="A88" s="1" t="s">
        <v>88</v>
      </c>
      <c r="B88" s="2" t="s">
        <v>2</v>
      </c>
      <c r="C88" s="4" t="str">
        <f>IFERROR(Capital!C88/RWA!C88,"")</f>
        <v/>
      </c>
      <c r="D88" s="4" t="str">
        <f>IFERROR(Capital!D88/RWA!D88,"")</f>
        <v/>
      </c>
      <c r="E88" s="4" t="str">
        <f>IFERROR(Capital!E88/RWA!E88,"")</f>
        <v/>
      </c>
      <c r="F88" s="4" t="str">
        <f>IFERROR(Capital!F88/RWA!F88,"")</f>
        <v/>
      </c>
      <c r="G88" s="4" t="str">
        <f>IFERROR(Capital!G88/RWA!G88,"")</f>
        <v/>
      </c>
      <c r="H88" s="4" t="str">
        <f>IFERROR(Capital!H88/RWA!H88,"")</f>
        <v/>
      </c>
      <c r="I88" s="4" t="str">
        <f>IFERROR(Capital!I88/RWA!I88,"")</f>
        <v/>
      </c>
      <c r="J88" s="4" t="str">
        <f>IFERROR(Capital!J88/RWA!J88,"")</f>
        <v/>
      </c>
      <c r="K88" s="4" t="str">
        <f>IFERROR(Capital!K88/RWA!K88,"")</f>
        <v/>
      </c>
      <c r="L88" s="4">
        <f>IFERROR(Capital!L88/RWA!L88,"")</f>
        <v>0.1694358642996672</v>
      </c>
      <c r="M88" s="4">
        <f>IFERROR(Capital!M88/RWA!M88,"")</f>
        <v>0.17598711264634154</v>
      </c>
      <c r="N88" s="4">
        <f>IFERROR(Capital!N88/RWA!N88,"")</f>
        <v>0.17550213084674585</v>
      </c>
      <c r="O88" s="4">
        <f>IFERROR(Capital!O88/RWA!O88,"")</f>
        <v>0.18231048200053415</v>
      </c>
      <c r="P88" s="4">
        <f>IFERROR(Capital!P88/RWA!P88,"")</f>
        <v>0.17872297446580185</v>
      </c>
      <c r="Q88" s="4">
        <f>IFERROR(Capital!Q88/RWA!Q88,"")</f>
        <v>0.17876834198583316</v>
      </c>
      <c r="R88" s="4">
        <f>IFERROR(Capital!R88/RWA!R88,"")</f>
        <v>0.18078044413125124</v>
      </c>
      <c r="S88" s="4">
        <f>IFERROR(Capital!S88/RWA!S88,"")</f>
        <v>0.1954472058625254</v>
      </c>
      <c r="T88" s="4">
        <f>IFERROR(Capital!T88/RWA!T88,"")</f>
        <v>0.20396697499030358</v>
      </c>
      <c r="U88" s="4">
        <f>IFERROR(Capital!U88/RWA!U88,"")</f>
        <v>0.20291166811743708</v>
      </c>
      <c r="V88" s="4">
        <f>IFERROR(Capital!V88/RWA!V88,"")</f>
        <v>0.19286592555270668</v>
      </c>
      <c r="W88" s="4">
        <f>IFERROR(Capital!W88/RWA!W88,"")</f>
        <v>0.20338502116362667</v>
      </c>
      <c r="X88" s="4">
        <f>IFERROR(Capital!X88/RWA!X88,"")</f>
        <v>0.19904309179636348</v>
      </c>
      <c r="Y88" s="4">
        <f>IFERROR(Capital!Y88/RWA!Y88,"")</f>
        <v>0.19938927172566415</v>
      </c>
      <c r="Z88" s="4">
        <f>IFERROR(Capital!Z88/RWA!Z88,"")</f>
        <v>0.20130988609296371</v>
      </c>
    </row>
    <row r="89" spans="1:26" x14ac:dyDescent="0.4">
      <c r="A89" s="1" t="s">
        <v>89</v>
      </c>
      <c r="B89" s="2" t="s">
        <v>2</v>
      </c>
      <c r="C89" s="4" t="str">
        <f>IFERROR(Capital!C89/RWA!C89,"")</f>
        <v/>
      </c>
      <c r="D89" s="4" t="str">
        <f>IFERROR(Capital!D89/RWA!D89,"")</f>
        <v/>
      </c>
      <c r="E89" s="4" t="str">
        <f>IFERROR(Capital!E89/RWA!E89,"")</f>
        <v/>
      </c>
      <c r="F89" s="4" t="str">
        <f>IFERROR(Capital!F89/RWA!F89,"")</f>
        <v/>
      </c>
      <c r="G89" s="4" t="str">
        <f>IFERROR(Capital!G89/RWA!G89,"")</f>
        <v/>
      </c>
      <c r="H89" s="4" t="str">
        <f>IFERROR(Capital!H89/RWA!H89,"")</f>
        <v/>
      </c>
      <c r="I89" s="4">
        <f>IFERROR(Capital!I89/RWA!I89,"")</f>
        <v>0.19611385695117461</v>
      </c>
      <c r="J89" s="4">
        <f>IFERROR(Capital!J89/RWA!J89,"")</f>
        <v>0.1543974116522305</v>
      </c>
      <c r="K89" s="4">
        <f>IFERROR(Capital!K89/RWA!K89,"")</f>
        <v>0.12010172407707942</v>
      </c>
      <c r="L89" s="4">
        <f>IFERROR(Capital!L89/RWA!L89,"")</f>
        <v>0.21613916607858161</v>
      </c>
      <c r="M89" s="4">
        <f>IFERROR(Capital!M89/RWA!M89,"")</f>
        <v>0.21500262197710643</v>
      </c>
      <c r="N89" s="4">
        <f>IFERROR(Capital!N89/RWA!N89,"")</f>
        <v>0.24246625556746501</v>
      </c>
      <c r="O89" s="4">
        <f>IFERROR(Capital!O89/RWA!O89,"")</f>
        <v>0.2633243749013694</v>
      </c>
      <c r="P89" s="4">
        <f>IFERROR(Capital!P89/RWA!P89,"")</f>
        <v>0.26054986670757052</v>
      </c>
      <c r="Q89" s="4">
        <f>IFERROR(Capital!Q89/RWA!Q89,"")</f>
        <v>0.21592694246788602</v>
      </c>
      <c r="R89" s="4">
        <f>IFERROR(Capital!R89/RWA!R89,"")</f>
        <v>0.2545777313406653</v>
      </c>
      <c r="S89" s="4">
        <f>IFERROR(Capital!S89/RWA!S89,"")</f>
        <v>0.2661489716119535</v>
      </c>
      <c r="T89" s="4">
        <f>IFERROR(Capital!T89/RWA!T89,"")</f>
        <v>0.23530082943999917</v>
      </c>
      <c r="U89" s="4">
        <f>IFERROR(Capital!U89/RWA!U89,"")</f>
        <v>0.20570664604910668</v>
      </c>
      <c r="V89" s="4">
        <f>IFERROR(Capital!V89/RWA!V89,"")</f>
        <v>0.19534592978089074</v>
      </c>
      <c r="W89" s="4">
        <f>IFERROR(Capital!W89/RWA!W89,"")</f>
        <v>0.1714437044177636</v>
      </c>
      <c r="X89" s="4">
        <f>IFERROR(Capital!X89/RWA!X89,"")</f>
        <v>0.22686182828107593</v>
      </c>
      <c r="Y89" s="4" t="str">
        <f>IFERROR(Capital!Y89/RWA!Y89,"")</f>
        <v/>
      </c>
      <c r="Z89" s="4" t="str">
        <f>IFERROR(Capital!Z89/RWA!Z89,"")</f>
        <v/>
      </c>
    </row>
    <row r="90" spans="1:26" x14ac:dyDescent="0.4">
      <c r="A90" s="1" t="s">
        <v>90</v>
      </c>
      <c r="B90" s="2" t="s">
        <v>2</v>
      </c>
      <c r="C90" s="4" t="str">
        <f>IFERROR(Capital!C90/RWA!C90,"")</f>
        <v/>
      </c>
      <c r="D90" s="4" t="str">
        <f>IFERROR(Capital!D90/RWA!D90,"")</f>
        <v/>
      </c>
      <c r="E90" s="4" t="str">
        <f>IFERROR(Capital!E90/RWA!E90,"")</f>
        <v/>
      </c>
      <c r="F90" s="4" t="str">
        <f>IFERROR(Capital!F90/RWA!F90,"")</f>
        <v/>
      </c>
      <c r="G90" s="4" t="str">
        <f>IFERROR(Capital!G90/RWA!G90,"")</f>
        <v/>
      </c>
      <c r="H90" s="4">
        <f>IFERROR(Capital!H90/RWA!H90,"")</f>
        <v>0.15820797681479437</v>
      </c>
      <c r="I90" s="4" t="str">
        <f>IFERROR(Capital!I90/RWA!I90,"")</f>
        <v/>
      </c>
      <c r="J90" s="4" t="str">
        <f>IFERROR(Capital!J90/RWA!J90,"")</f>
        <v/>
      </c>
      <c r="K90" s="4">
        <f>IFERROR(Capital!K90/RWA!K90,"")</f>
        <v>0.14662055029153592</v>
      </c>
      <c r="L90" s="4">
        <f>IFERROR(Capital!L90/RWA!L90,"")</f>
        <v>0.17269392795847074</v>
      </c>
      <c r="M90" s="4">
        <f>IFERROR(Capital!M90/RWA!M90,"")</f>
        <v>0.18584043887544502</v>
      </c>
      <c r="N90" s="4">
        <f>IFERROR(Capital!N90/RWA!N90,"")</f>
        <v>0.16046632353033899</v>
      </c>
      <c r="O90" s="4">
        <f>IFERROR(Capital!O90/RWA!O90,"")</f>
        <v>0.18059710541224774</v>
      </c>
      <c r="P90" s="4">
        <f>IFERROR(Capital!P90/RWA!P90,"")</f>
        <v>0.16386266823538767</v>
      </c>
      <c r="Q90" s="4">
        <f>IFERROR(Capital!Q90/RWA!Q90,"")</f>
        <v>0.15924137122357332</v>
      </c>
      <c r="R90" s="4">
        <f>IFERROR(Capital!R90/RWA!R90,"")</f>
        <v>0.15860689246213697</v>
      </c>
      <c r="S90" s="4">
        <f>IFERROR(Capital!S90/RWA!S90,"")</f>
        <v>0.16465011417174899</v>
      </c>
      <c r="T90" s="4">
        <f>IFERROR(Capital!T90/RWA!T90,"")</f>
        <v>0.17080152671755724</v>
      </c>
      <c r="U90" s="4">
        <f>IFERROR(Capital!U90/RWA!U90,"")</f>
        <v>0.16805639226858393</v>
      </c>
      <c r="V90" s="4">
        <f>IFERROR(Capital!V90/RWA!V90,"")</f>
        <v>0.1695310345755234</v>
      </c>
      <c r="W90" s="4" t="str">
        <f>IFERROR(Capital!W90/RWA!W90,"")</f>
        <v/>
      </c>
      <c r="X90" s="4" t="str">
        <f>IFERROR(Capital!X90/RWA!X90,"")</f>
        <v/>
      </c>
      <c r="Y90" s="4" t="str">
        <f>IFERROR(Capital!Y90/RWA!Y90,"")</f>
        <v/>
      </c>
      <c r="Z90" s="4" t="str">
        <f>IFERROR(Capital!Z90/RWA!Z90,"")</f>
        <v/>
      </c>
    </row>
    <row r="91" spans="1:26" x14ac:dyDescent="0.4">
      <c r="A91" s="1" t="s">
        <v>91</v>
      </c>
      <c r="B91" s="2" t="s">
        <v>2</v>
      </c>
      <c r="C91" s="4" t="str">
        <f>IFERROR(Capital!C91/RWA!C91,"")</f>
        <v/>
      </c>
      <c r="D91" s="4" t="str">
        <f>IFERROR(Capital!D91/RWA!D91,"")</f>
        <v/>
      </c>
      <c r="E91" s="4" t="str">
        <f>IFERROR(Capital!E91/RWA!E91,"")</f>
        <v/>
      </c>
      <c r="F91" s="4" t="str">
        <f>IFERROR(Capital!F91/RWA!F91,"")</f>
        <v/>
      </c>
      <c r="G91" s="4" t="str">
        <f>IFERROR(Capital!G91/RWA!G91,"")</f>
        <v/>
      </c>
      <c r="H91" s="4" t="str">
        <f>IFERROR(Capital!H91/RWA!H91,"")</f>
        <v/>
      </c>
      <c r="I91" s="4" t="str">
        <f>IFERROR(Capital!I91/RWA!I91,"")</f>
        <v/>
      </c>
      <c r="J91" s="4" t="str">
        <f>IFERROR(Capital!J91/RWA!J91,"")</f>
        <v/>
      </c>
      <c r="K91" s="4" t="str">
        <f>IFERROR(Capital!K91/RWA!K91,"")</f>
        <v/>
      </c>
      <c r="L91" s="4" t="str">
        <f>IFERROR(Capital!L91/RWA!L91,"")</f>
        <v/>
      </c>
      <c r="M91" s="4">
        <f>IFERROR(Capital!M91/RWA!M91,"")</f>
        <v>0.28117444987546092</v>
      </c>
      <c r="N91" s="4">
        <f>IFERROR(Capital!N91/RWA!N91,"")</f>
        <v>0.30884193761838835</v>
      </c>
      <c r="O91" s="4">
        <f>IFERROR(Capital!O91/RWA!O91,"")</f>
        <v>0.33220915405663326</v>
      </c>
      <c r="P91" s="4">
        <f>IFERROR(Capital!P91/RWA!P91,"")</f>
        <v>0.32387220642348769</v>
      </c>
      <c r="Q91" s="4">
        <f>IFERROR(Capital!Q91/RWA!Q91,"")</f>
        <v>0.31563408635354284</v>
      </c>
      <c r="R91" s="4">
        <f>IFERROR(Capital!R91/RWA!R91,"")</f>
        <v>0.31096661136516651</v>
      </c>
      <c r="S91" s="4">
        <f>IFERROR(Capital!S91/RWA!S91,"")</f>
        <v>0.32464998424881958</v>
      </c>
      <c r="T91" s="4">
        <f>IFERROR(Capital!T91/RWA!T91,"")</f>
        <v>0.3502021730726752</v>
      </c>
      <c r="U91" s="4">
        <f>IFERROR(Capital!U91/RWA!U91,"")</f>
        <v>0.31065772254490365</v>
      </c>
      <c r="V91" s="4">
        <f>IFERROR(Capital!V91/RWA!V91,"")</f>
        <v>0.31332527697086943</v>
      </c>
      <c r="W91" s="4">
        <f>IFERROR(Capital!W91/RWA!W91,"")</f>
        <v>0.32630485043449931</v>
      </c>
      <c r="X91" s="4">
        <f>IFERROR(Capital!X91/RWA!X91,"")</f>
        <v>0.31661250047835232</v>
      </c>
      <c r="Y91" s="4">
        <f>IFERROR(Capital!Y91/RWA!Y91,"")</f>
        <v>0.31751689260354604</v>
      </c>
      <c r="Z91" s="4">
        <f>IFERROR(Capital!Z91/RWA!Z91,"")</f>
        <v>0.33559561231466706</v>
      </c>
    </row>
    <row r="92" spans="1:26" x14ac:dyDescent="0.4">
      <c r="A92" s="1" t="s">
        <v>92</v>
      </c>
      <c r="B92" s="2" t="s">
        <v>2</v>
      </c>
      <c r="C92" s="4" t="str">
        <f>IFERROR(Capital!C92/RWA!C92,"")</f>
        <v/>
      </c>
      <c r="D92" s="4" t="str">
        <f>IFERROR(Capital!D92/RWA!D92,"")</f>
        <v/>
      </c>
      <c r="E92" s="4" t="str">
        <f>IFERROR(Capital!E92/RWA!E92,"")</f>
        <v/>
      </c>
      <c r="F92" s="4" t="str">
        <f>IFERROR(Capital!F92/RWA!F92,"")</f>
        <v/>
      </c>
      <c r="G92" s="4" t="str">
        <f>IFERROR(Capital!G92/RWA!G92,"")</f>
        <v/>
      </c>
      <c r="H92" s="4" t="str">
        <f>IFERROR(Capital!H92/RWA!H92,"")</f>
        <v/>
      </c>
      <c r="I92" s="4" t="str">
        <f>IFERROR(Capital!I92/RWA!I92,"")</f>
        <v/>
      </c>
      <c r="J92" s="4" t="str">
        <f>IFERROR(Capital!J92/RWA!J92,"")</f>
        <v/>
      </c>
      <c r="K92" s="4">
        <f>IFERROR(Capital!K92/RWA!K92,"")</f>
        <v>0.13016324085163222</v>
      </c>
      <c r="L92" s="4">
        <f>IFERROR(Capital!L92/RWA!L92,"")</f>
        <v>0.14180225581134945</v>
      </c>
      <c r="M92" s="4">
        <f>IFERROR(Capital!M92/RWA!M92,"")</f>
        <v>0.1490434484554827</v>
      </c>
      <c r="N92" s="4">
        <f>IFERROR(Capital!N92/RWA!N92,"")</f>
        <v>0.15080396353415032</v>
      </c>
      <c r="O92" s="4">
        <f>IFERROR(Capital!O92/RWA!O92,"")</f>
        <v>0.16007583310416729</v>
      </c>
      <c r="P92" s="4">
        <f>IFERROR(Capital!P92/RWA!P92,"")</f>
        <v>0.15580222750541226</v>
      </c>
      <c r="Q92" s="4">
        <f>IFERROR(Capital!Q92/RWA!Q92,"")</f>
        <v>0.1475734272380404</v>
      </c>
      <c r="R92" s="4">
        <f>IFERROR(Capital!R92/RWA!R92,"")</f>
        <v>0.14201716141180101</v>
      </c>
      <c r="S92" s="4">
        <f>IFERROR(Capital!S92/RWA!S92,"")</f>
        <v>0.15927214234646422</v>
      </c>
      <c r="T92" s="4">
        <f>IFERROR(Capital!T92/RWA!T92,"")</f>
        <v>0.16271691898330257</v>
      </c>
      <c r="U92" s="4">
        <f>IFERROR(Capital!U92/RWA!U92,"")</f>
        <v>0.1609418585655569</v>
      </c>
      <c r="V92" s="4">
        <f>IFERROR(Capital!V92/RWA!V92,"")</f>
        <v>0.16584746000189346</v>
      </c>
      <c r="W92" s="4">
        <f>IFERROR(Capital!W92/RWA!W92,"")</f>
        <v>0.16575752525740484</v>
      </c>
      <c r="X92" s="4">
        <f>IFERROR(Capital!X92/RWA!X92,"")</f>
        <v>0.18108748296254104</v>
      </c>
      <c r="Y92" s="4" t="str">
        <f>IFERROR(Capital!Y92/RWA!Y92,"")</f>
        <v/>
      </c>
      <c r="Z92" s="4" t="str">
        <f>IFERROR(Capital!Z92/RWA!Z92,"")</f>
        <v/>
      </c>
    </row>
    <row r="93" spans="1:26" x14ac:dyDescent="0.4">
      <c r="A93" s="1" t="s">
        <v>93</v>
      </c>
      <c r="B93" s="2" t="s">
        <v>2</v>
      </c>
      <c r="C93" s="4" t="str">
        <f>IFERROR(Capital!C93/RWA!C93,"")</f>
        <v/>
      </c>
      <c r="D93" s="4" t="str">
        <f>IFERROR(Capital!D93/RWA!D93,"")</f>
        <v/>
      </c>
      <c r="E93" s="4" t="str">
        <f>IFERROR(Capital!E93/RWA!E93,"")</f>
        <v/>
      </c>
      <c r="F93" s="4" t="str">
        <f>IFERROR(Capital!F93/RWA!F93,"")</f>
        <v/>
      </c>
      <c r="G93" s="4" t="str">
        <f>IFERROR(Capital!G93/RWA!G93,"")</f>
        <v/>
      </c>
      <c r="H93" s="4" t="str">
        <f>IFERROR(Capital!H93/RWA!H93,"")</f>
        <v/>
      </c>
      <c r="I93" s="4" t="str">
        <f>IFERROR(Capital!I93/RWA!I93,"")</f>
        <v/>
      </c>
      <c r="J93" s="4" t="str">
        <f>IFERROR(Capital!J93/RWA!J93,"")</f>
        <v/>
      </c>
      <c r="K93" s="4" t="str">
        <f>IFERROR(Capital!K93/RWA!K93,"")</f>
        <v/>
      </c>
      <c r="L93" s="4" t="str">
        <f>IFERROR(Capital!L93/RWA!L93,"")</f>
        <v/>
      </c>
      <c r="M93" s="4" t="str">
        <f>IFERROR(Capital!M93/RWA!M93,"")</f>
        <v/>
      </c>
      <c r="N93" s="4">
        <f>IFERROR(Capital!N93/RWA!N93,"")</f>
        <v>0.16026532925280162</v>
      </c>
      <c r="O93" s="4">
        <f>IFERROR(Capital!O93/RWA!O93,"")</f>
        <v>0.14964793698333009</v>
      </c>
      <c r="P93" s="4">
        <f>IFERROR(Capital!P93/RWA!P93,"")</f>
        <v>0.16832614348027974</v>
      </c>
      <c r="Q93" s="4">
        <f>IFERROR(Capital!Q93/RWA!Q93,"")</f>
        <v>0.16654925952887062</v>
      </c>
      <c r="R93" s="4">
        <f>IFERROR(Capital!R93/RWA!R93,"")</f>
        <v>0.14171366845410185</v>
      </c>
      <c r="S93" s="4">
        <f>IFERROR(Capital!S93/RWA!S93,"")</f>
        <v>0.14294737333251692</v>
      </c>
      <c r="T93" s="4">
        <f>IFERROR(Capital!T93/RWA!T93,"")</f>
        <v>0.15230622353853027</v>
      </c>
      <c r="U93" s="4">
        <f>IFERROR(Capital!U93/RWA!U93,"")</f>
        <v>0.15084611981528415</v>
      </c>
      <c r="V93" s="4">
        <f>IFERROR(Capital!V93/RWA!V93,"")</f>
        <v>0.16533404726654552</v>
      </c>
      <c r="W93" s="4">
        <f>IFERROR(Capital!W93/RWA!W93,"")</f>
        <v>0.16507159262162566</v>
      </c>
      <c r="X93" s="4">
        <f>IFERROR(Capital!X93/RWA!X93,"")</f>
        <v>0.16548497643368451</v>
      </c>
      <c r="Y93" s="4">
        <f>IFERROR(Capital!Y93/RWA!Y93,"")</f>
        <v>0.16223044413513313</v>
      </c>
      <c r="Z93" s="4" t="str">
        <f>IFERROR(Capital!Z93/RWA!Z93,"")</f>
        <v/>
      </c>
    </row>
    <row r="94" spans="1:26" x14ac:dyDescent="0.4">
      <c r="A94" s="1" t="s">
        <v>94</v>
      </c>
      <c r="B94" s="2" t="s">
        <v>2</v>
      </c>
      <c r="C94" s="4" t="str">
        <f>IFERROR(Capital!C94/RWA!C94,"")</f>
        <v/>
      </c>
      <c r="D94" s="4" t="str">
        <f>IFERROR(Capital!D94/RWA!D94,"")</f>
        <v/>
      </c>
      <c r="E94" s="4" t="str">
        <f>IFERROR(Capital!E94/RWA!E94,"")</f>
        <v/>
      </c>
      <c r="F94" s="4" t="str">
        <f>IFERROR(Capital!F94/RWA!F94,"")</f>
        <v/>
      </c>
      <c r="G94" s="4" t="str">
        <f>IFERROR(Capital!G94/RWA!G94,"")</f>
        <v/>
      </c>
      <c r="H94" s="4" t="str">
        <f>IFERROR(Capital!H94/RWA!H94,"")</f>
        <v/>
      </c>
      <c r="I94" s="4">
        <f>IFERROR(Capital!I94/RWA!I94,"")</f>
        <v>0.10032734208937512</v>
      </c>
      <c r="J94" s="4">
        <f>IFERROR(Capital!J94/RWA!J94,"")</f>
        <v>0.10129861268108886</v>
      </c>
      <c r="K94" s="4">
        <f>IFERROR(Capital!K94/RWA!K94,"")</f>
        <v>0.10246806780135558</v>
      </c>
      <c r="L94" s="4">
        <f>IFERROR(Capital!L94/RWA!L94,"")</f>
        <v>0.12699164441433514</v>
      </c>
      <c r="M94" s="4">
        <f>IFERROR(Capital!M94/RWA!M94,"")</f>
        <v>0.12003370273487814</v>
      </c>
      <c r="N94" s="4">
        <f>IFERROR(Capital!N94/RWA!N94,"")</f>
        <v>0.11476909110181342</v>
      </c>
      <c r="O94" s="4">
        <f>IFERROR(Capital!O94/RWA!O94,"")</f>
        <v>0.11744094403307463</v>
      </c>
      <c r="P94" s="4">
        <f>IFERROR(Capital!P94/RWA!P94,"")</f>
        <v>0.11955726031960681</v>
      </c>
      <c r="Q94" s="4">
        <f>IFERROR(Capital!Q94/RWA!Q94,"")</f>
        <v>0.22504813072095303</v>
      </c>
      <c r="R94" s="4">
        <f>IFERROR(Capital!R94/RWA!R94,"")</f>
        <v>0.24220845614864017</v>
      </c>
      <c r="S94" s="4">
        <f>IFERROR(Capital!S94/RWA!S94,"")</f>
        <v>0.26883507641334392</v>
      </c>
      <c r="T94" s="4">
        <f>IFERROR(Capital!T94/RWA!T94,"")</f>
        <v>0.26378833886537295</v>
      </c>
      <c r="U94" s="4">
        <f>IFERROR(Capital!U94/RWA!U94,"")</f>
        <v>0.21580683237267928</v>
      </c>
      <c r="V94" s="4">
        <f>IFERROR(Capital!V94/RWA!V94,"")</f>
        <v>0.2278151195170347</v>
      </c>
      <c r="W94" s="4">
        <f>IFERROR(Capital!W94/RWA!W94,"")</f>
        <v>0.23487197607919511</v>
      </c>
      <c r="X94" s="4">
        <f>IFERROR(Capital!X94/RWA!X94,"")</f>
        <v>0.22956562997076471</v>
      </c>
      <c r="Y94" s="4">
        <f>IFERROR(Capital!Y94/RWA!Y94,"")</f>
        <v>0.22693183234680825</v>
      </c>
      <c r="Z94" s="4">
        <f>IFERROR(Capital!Z94/RWA!Z94,"")</f>
        <v>0.23114884372587011</v>
      </c>
    </row>
    <row r="95" spans="1:26" x14ac:dyDescent="0.4">
      <c r="A95" s="1" t="s">
        <v>95</v>
      </c>
      <c r="B95" s="2" t="s">
        <v>2</v>
      </c>
      <c r="C95" s="4" t="str">
        <f>IFERROR(Capital!C95/RWA!C95,"")</f>
        <v/>
      </c>
      <c r="D95" s="4" t="str">
        <f>IFERROR(Capital!D95/RWA!D95,"")</f>
        <v/>
      </c>
      <c r="E95" s="4" t="str">
        <f>IFERROR(Capital!E95/RWA!E95,"")</f>
        <v/>
      </c>
      <c r="F95" s="4" t="str">
        <f>IFERROR(Capital!F95/RWA!F95,"")</f>
        <v/>
      </c>
      <c r="G95" s="4" t="str">
        <f>IFERROR(Capital!G95/RWA!G95,"")</f>
        <v/>
      </c>
      <c r="H95" s="4">
        <f>IFERROR(Capital!H95/RWA!H95,"")</f>
        <v>0.12418741187865587</v>
      </c>
      <c r="I95" s="4">
        <f>IFERROR(Capital!I95/RWA!I95,"")</f>
        <v>0.13437082906633743</v>
      </c>
      <c r="J95" s="4">
        <f>IFERROR(Capital!J95/RWA!J95,"")</f>
        <v>0.12188957684532412</v>
      </c>
      <c r="K95" s="4">
        <f>IFERROR(Capital!K95/RWA!K95,"")</f>
        <v>0.14973359857381929</v>
      </c>
      <c r="L95" s="4">
        <f>IFERROR(Capital!L95/RWA!L95,"")</f>
        <v>0.17485588543612407</v>
      </c>
      <c r="M95" s="4">
        <f>IFERROR(Capital!M95/RWA!M95,"")</f>
        <v>0.17055212539916345</v>
      </c>
      <c r="N95" s="4">
        <f>IFERROR(Capital!N95/RWA!N95,"")</f>
        <v>0.16589449926355668</v>
      </c>
      <c r="O95" s="4">
        <f>IFERROR(Capital!O95/RWA!O95,"")</f>
        <v>0.16873638878128502</v>
      </c>
      <c r="P95" s="4">
        <f>IFERROR(Capital!P95/RWA!P95,"")</f>
        <v>0.18659513922672544</v>
      </c>
      <c r="Q95" s="4">
        <f>IFERROR(Capital!Q95/RWA!Q95,"")</f>
        <v>0.16609402350648686</v>
      </c>
      <c r="R95" s="4">
        <f>IFERROR(Capital!R95/RWA!R95,"")</f>
        <v>0.17022909627284866</v>
      </c>
      <c r="S95" s="4">
        <f>IFERROR(Capital!S95/RWA!S95,"")</f>
        <v>0.16082398179966215</v>
      </c>
      <c r="T95" s="4">
        <f>IFERROR(Capital!T95/RWA!T95,"")</f>
        <v>0.18574740483974106</v>
      </c>
      <c r="U95" s="4">
        <f>IFERROR(Capital!U95/RWA!U95,"")</f>
        <v>0.18623984922069844</v>
      </c>
      <c r="V95" s="4">
        <f>IFERROR(Capital!V95/RWA!V95,"")</f>
        <v>0.19325840162166247</v>
      </c>
      <c r="W95" s="4">
        <f>IFERROR(Capital!W95/RWA!W95,"")</f>
        <v>0.19691473288143321</v>
      </c>
      <c r="X95" s="4">
        <f>IFERROR(Capital!X95/RWA!X95,"")</f>
        <v>0.19574623166567967</v>
      </c>
      <c r="Y95" s="4">
        <f>IFERROR(Capital!Y95/RWA!Y95,"")</f>
        <v>0.19779909397550396</v>
      </c>
      <c r="Z95" s="4">
        <f>IFERROR(Capital!Z95/RWA!Z95,"")</f>
        <v>0.19616799911002955</v>
      </c>
    </row>
    <row r="96" spans="1:26" x14ac:dyDescent="0.4">
      <c r="A96" s="1" t="s">
        <v>96</v>
      </c>
      <c r="B96" s="2" t="s">
        <v>2</v>
      </c>
      <c r="C96" s="4" t="str">
        <f>IFERROR(Capital!C96/RWA!C96,"")</f>
        <v/>
      </c>
      <c r="D96" s="4" t="str">
        <f>IFERROR(Capital!D96/RWA!D96,"")</f>
        <v/>
      </c>
      <c r="E96" s="4" t="str">
        <f>IFERROR(Capital!E96/RWA!E96,"")</f>
        <v/>
      </c>
      <c r="F96" s="4" t="str">
        <f>IFERROR(Capital!F96/RWA!F96,"")</f>
        <v/>
      </c>
      <c r="G96" s="4" t="str">
        <f>IFERROR(Capital!G96/RWA!G96,"")</f>
        <v/>
      </c>
      <c r="H96" s="4" t="str">
        <f>IFERROR(Capital!H96/RWA!H96,"")</f>
        <v/>
      </c>
      <c r="I96" s="4" t="str">
        <f>IFERROR(Capital!I96/RWA!I96,"")</f>
        <v/>
      </c>
      <c r="J96" s="4" t="str">
        <f>IFERROR(Capital!J96/RWA!J96,"")</f>
        <v/>
      </c>
      <c r="K96" s="4">
        <f>IFERROR(Capital!K96/RWA!K96,"")</f>
        <v>0.2921068354880948</v>
      </c>
      <c r="L96" s="4">
        <f>IFERROR(Capital!L96/RWA!L96,"")</f>
        <v>0.29860640322685872</v>
      </c>
      <c r="M96" s="4">
        <f>IFERROR(Capital!M96/RWA!M96,"")</f>
        <v>0.27298295234711734</v>
      </c>
      <c r="N96" s="4">
        <f>IFERROR(Capital!N96/RWA!N96,"")</f>
        <v>0.24419156186792548</v>
      </c>
      <c r="O96" s="4">
        <f>IFERROR(Capital!O96/RWA!O96,"")</f>
        <v>0.25895938026141296</v>
      </c>
      <c r="P96" s="4">
        <f>IFERROR(Capital!P96/RWA!P96,"")</f>
        <v>0.22925016219962857</v>
      </c>
      <c r="Q96" s="4">
        <f>IFERROR(Capital!Q96/RWA!Q96,"")</f>
        <v>0.1660095748506594</v>
      </c>
      <c r="R96" s="4">
        <f>IFERROR(Capital!R96/RWA!R96,"")</f>
        <v>0.13142658731236428</v>
      </c>
      <c r="S96" s="4">
        <f>IFERROR(Capital!S96/RWA!S96,"")</f>
        <v>0.16995170061137385</v>
      </c>
      <c r="T96" s="4">
        <f>IFERROR(Capital!T96/RWA!T96,"")</f>
        <v>0.22930694941475913</v>
      </c>
      <c r="U96" s="4">
        <f>IFERROR(Capital!U96/RWA!U96,"")</f>
        <v>0.22068887754475705</v>
      </c>
      <c r="V96" s="4">
        <f>IFERROR(Capital!V96/RWA!V96,"")</f>
        <v>0.19946413973270233</v>
      </c>
      <c r="W96" s="4">
        <f>IFERROR(Capital!W96/RWA!W96,"")</f>
        <v>0.18213871032176049</v>
      </c>
      <c r="X96" s="4">
        <f>IFERROR(Capital!X96/RWA!X96,"")</f>
        <v>0.23374006449849302</v>
      </c>
      <c r="Y96" s="4" t="str">
        <f>IFERROR(Capital!Y96/RWA!Y96,"")</f>
        <v/>
      </c>
      <c r="Z96" s="4" t="str">
        <f>IFERROR(Capital!Z96/RWA!Z96,"")</f>
        <v/>
      </c>
    </row>
    <row r="97" spans="1:26" x14ac:dyDescent="0.4">
      <c r="A97" s="1" t="s">
        <v>97</v>
      </c>
      <c r="B97" s="2" t="s">
        <v>2</v>
      </c>
      <c r="C97" s="4" t="str">
        <f>IFERROR(Capital!C97/RWA!C97,"")</f>
        <v/>
      </c>
      <c r="D97" s="4" t="str">
        <f>IFERROR(Capital!D97/RWA!D97,"")</f>
        <v/>
      </c>
      <c r="E97" s="4" t="str">
        <f>IFERROR(Capital!E97/RWA!E97,"")</f>
        <v/>
      </c>
      <c r="F97" s="4" t="str">
        <f>IFERROR(Capital!F97/RWA!F97,"")</f>
        <v/>
      </c>
      <c r="G97" s="4" t="str">
        <f>IFERROR(Capital!G97/RWA!G97,"")</f>
        <v/>
      </c>
      <c r="H97" s="4" t="str">
        <f>IFERROR(Capital!H97/RWA!H97,"")</f>
        <v/>
      </c>
      <c r="I97" s="4" t="str">
        <f>IFERROR(Capital!I97/RWA!I97,"")</f>
        <v/>
      </c>
      <c r="J97" s="4" t="str">
        <f>IFERROR(Capital!J97/RWA!J97,"")</f>
        <v/>
      </c>
      <c r="K97" s="4" t="str">
        <f>IFERROR(Capital!K97/RWA!K97,"")</f>
        <v/>
      </c>
      <c r="L97" s="4" t="str">
        <f>IFERROR(Capital!L97/RWA!L97,"")</f>
        <v/>
      </c>
      <c r="M97" s="4">
        <f>IFERROR(Capital!M97/RWA!M97,"")</f>
        <v>0.18183700424625221</v>
      </c>
      <c r="N97" s="4">
        <f>IFERROR(Capital!N97/RWA!N97,"")</f>
        <v>0.17226158631676733</v>
      </c>
      <c r="O97" s="4">
        <f>IFERROR(Capital!O97/RWA!O97,"")</f>
        <v>0.17190577776330634</v>
      </c>
      <c r="P97" s="4">
        <f>IFERROR(Capital!P97/RWA!P97,"")</f>
        <v>0.18061605299134326</v>
      </c>
      <c r="Q97" s="4">
        <f>IFERROR(Capital!Q97/RWA!Q97,"")</f>
        <v>0.1702978094545041</v>
      </c>
      <c r="R97" s="4">
        <f>IFERROR(Capital!R97/RWA!R97,"")</f>
        <v>0.18855991741424891</v>
      </c>
      <c r="S97" s="4">
        <f>IFERROR(Capital!S97/RWA!S97,"")</f>
        <v>0.1914926199590023</v>
      </c>
      <c r="T97" s="4">
        <f>IFERROR(Capital!T97/RWA!T97,"")</f>
        <v>0.19764535514558704</v>
      </c>
      <c r="U97" s="4">
        <f>IFERROR(Capital!U97/RWA!U97,"")</f>
        <v>0.17144080611276927</v>
      </c>
      <c r="V97" s="4">
        <f>IFERROR(Capital!V97/RWA!V97,"")</f>
        <v>0.17104914311149522</v>
      </c>
      <c r="W97" s="4">
        <f>IFERROR(Capital!W97/RWA!W97,"")</f>
        <v>0.17915507498665897</v>
      </c>
      <c r="X97" s="4">
        <f>IFERROR(Capital!X97/RWA!X97,"")</f>
        <v>0.20021609769379234</v>
      </c>
      <c r="Y97" s="4">
        <f>IFERROR(Capital!Y97/RWA!Y97,"")</f>
        <v>0.18578434545762249</v>
      </c>
      <c r="Z97" s="4" t="str">
        <f>IFERROR(Capital!Z97/RWA!Z97,"")</f>
        <v/>
      </c>
    </row>
    <row r="98" spans="1:26" x14ac:dyDescent="0.4">
      <c r="A98" s="1" t="s">
        <v>98</v>
      </c>
      <c r="B98" s="2" t="s">
        <v>2</v>
      </c>
      <c r="C98" s="4" t="str">
        <f>IFERROR(Capital!C98/RWA!C98,"")</f>
        <v/>
      </c>
      <c r="D98" s="4" t="str">
        <f>IFERROR(Capital!D98/RWA!D98,"")</f>
        <v/>
      </c>
      <c r="E98" s="4" t="str">
        <f>IFERROR(Capital!E98/RWA!E98,"")</f>
        <v/>
      </c>
      <c r="F98" s="4" t="str">
        <f>IFERROR(Capital!F98/RWA!F98,"")</f>
        <v/>
      </c>
      <c r="G98" s="4" t="str">
        <f>IFERROR(Capital!G98/RWA!G98,"")</f>
        <v/>
      </c>
      <c r="H98" s="4" t="str">
        <f>IFERROR(Capital!H98/RWA!H98,"")</f>
        <v/>
      </c>
      <c r="I98" s="4">
        <f>IFERROR(Capital!I98/RWA!I98,"")</f>
        <v>0.13847877366699848</v>
      </c>
      <c r="J98" s="4">
        <f>IFERROR(Capital!J98/RWA!J98,"")</f>
        <v>0.14847711072369582</v>
      </c>
      <c r="K98" s="4">
        <f>IFERROR(Capital!K98/RWA!K98,"")</f>
        <v>0.13964868130501704</v>
      </c>
      <c r="L98" s="4">
        <f>IFERROR(Capital!L98/RWA!L98,"")</f>
        <v>0.1575774476747587</v>
      </c>
      <c r="M98" s="4">
        <f>IFERROR(Capital!M98/RWA!M98,"")</f>
        <v>0.16078869135809268</v>
      </c>
      <c r="N98" s="4">
        <f>IFERROR(Capital!N98/RWA!N98,"")</f>
        <v>0.14815464141062351</v>
      </c>
      <c r="O98" s="4">
        <f>IFERROR(Capital!O98/RWA!O98,"")</f>
        <v>0.16172247952021959</v>
      </c>
      <c r="P98" s="4">
        <f>IFERROR(Capital!P98/RWA!P98,"")</f>
        <v>0.15461372037463103</v>
      </c>
      <c r="Q98" s="4">
        <f>IFERROR(Capital!Q98/RWA!Q98,"")</f>
        <v>0.16522207300657912</v>
      </c>
      <c r="R98" s="4">
        <f>IFERROR(Capital!R98/RWA!R98,"")</f>
        <v>0.17114015387754683</v>
      </c>
      <c r="S98" s="4">
        <f>IFERROR(Capital!S98/RWA!S98,"")</f>
        <v>0.17758557115189119</v>
      </c>
      <c r="T98" s="4">
        <f>IFERROR(Capital!T98/RWA!T98,"")</f>
        <v>0.17951216559648472</v>
      </c>
      <c r="U98" s="4" t="str">
        <f>IFERROR(Capital!U98/RWA!U98,"")</f>
        <v/>
      </c>
      <c r="V98" s="4" t="str">
        <f>IFERROR(Capital!V98/RWA!V98,"")</f>
        <v/>
      </c>
      <c r="W98" s="4">
        <f>IFERROR(Capital!W98/RWA!W98,"")</f>
        <v>0.19750140362896695</v>
      </c>
      <c r="X98" s="4">
        <f>IFERROR(Capital!X98/RWA!X98,"")</f>
        <v>0.19578848147109976</v>
      </c>
      <c r="Y98" s="4">
        <f>IFERROR(Capital!Y98/RWA!Y98,"")</f>
        <v>0.18885831030712852</v>
      </c>
      <c r="Z98" s="4">
        <f>IFERROR(Capital!Z98/RWA!Z98,"")</f>
        <v>0.19580794025733639</v>
      </c>
    </row>
    <row r="99" spans="1:26" x14ac:dyDescent="0.4">
      <c r="A99" s="1" t="s">
        <v>99</v>
      </c>
      <c r="B99" s="2" t="s">
        <v>2</v>
      </c>
      <c r="C99" s="4" t="str">
        <f>IFERROR(Capital!C99/RWA!C99,"")</f>
        <v/>
      </c>
      <c r="D99" s="4" t="str">
        <f>IFERROR(Capital!D99/RWA!D99,"")</f>
        <v/>
      </c>
      <c r="E99" s="4" t="str">
        <f>IFERROR(Capital!E99/RWA!E99,"")</f>
        <v/>
      </c>
      <c r="F99" s="4" t="str">
        <f>IFERROR(Capital!F99/RWA!F99,"")</f>
        <v/>
      </c>
      <c r="G99" s="4" t="str">
        <f>IFERROR(Capital!G99/RWA!G99,"")</f>
        <v/>
      </c>
      <c r="H99" s="4" t="str">
        <f>IFERROR(Capital!H99/RWA!H99,"")</f>
        <v/>
      </c>
      <c r="I99" s="4" t="str">
        <f>IFERROR(Capital!I99/RWA!I99,"")</f>
        <v/>
      </c>
      <c r="J99" s="4" t="str">
        <f>IFERROR(Capital!J99/RWA!J99,"")</f>
        <v/>
      </c>
      <c r="K99" s="4" t="str">
        <f>IFERROR(Capital!K99/RWA!K99,"")</f>
        <v/>
      </c>
      <c r="L99" s="4" t="str">
        <f>IFERROR(Capital!L99/RWA!L99,"")</f>
        <v/>
      </c>
      <c r="M99" s="4" t="str">
        <f>IFERROR(Capital!M99/RWA!M99,"")</f>
        <v/>
      </c>
      <c r="N99" s="4" t="str">
        <f>IFERROR(Capital!N99/RWA!N99,"")</f>
        <v/>
      </c>
      <c r="O99" s="4">
        <f>IFERROR(Capital!O99/RWA!O99,"")</f>
        <v>0.31819844470034991</v>
      </c>
      <c r="P99" s="4">
        <f>IFERROR(Capital!P99/RWA!P99,"")</f>
        <v>0.34196779858954074</v>
      </c>
      <c r="Q99" s="4">
        <f>IFERROR(Capital!Q99/RWA!Q99,"")</f>
        <v>0.39451421578204315</v>
      </c>
      <c r="R99" s="4">
        <f>IFERROR(Capital!R99/RWA!R99,"")</f>
        <v>0.36416427136546592</v>
      </c>
      <c r="S99" s="4">
        <f>IFERROR(Capital!S99/RWA!S99,"")</f>
        <v>0.30037100467019234</v>
      </c>
      <c r="T99" s="4">
        <f>IFERROR(Capital!T99/RWA!T99,"")</f>
        <v>0.26928810340719728</v>
      </c>
      <c r="U99" s="4">
        <f>IFERROR(Capital!U99/RWA!U99,"")</f>
        <v>0.27306211022267407</v>
      </c>
      <c r="V99" s="4">
        <f>IFERROR(Capital!V99/RWA!V99,"")</f>
        <v>0.29466338377366119</v>
      </c>
      <c r="W99" s="4">
        <f>IFERROR(Capital!W99/RWA!W99,"")</f>
        <v>0.30538637560512982</v>
      </c>
      <c r="X99" s="4">
        <f>IFERROR(Capital!X99/RWA!X99,"")</f>
        <v>0.317248735862525</v>
      </c>
      <c r="Y99" s="4">
        <f>IFERROR(Capital!Y99/RWA!Y99,"")</f>
        <v>0.32273091602846443</v>
      </c>
      <c r="Z99" s="4">
        <f>IFERROR(Capital!Z99/RWA!Z99,"")</f>
        <v>0.30836335718718977</v>
      </c>
    </row>
    <row r="100" spans="1:26" x14ac:dyDescent="0.4">
      <c r="A100" s="1" t="s">
        <v>100</v>
      </c>
      <c r="B100" s="2" t="s">
        <v>2</v>
      </c>
      <c r="C100" s="4" t="str">
        <f>IFERROR(Capital!C100/RWA!C100,"")</f>
        <v/>
      </c>
      <c r="D100" s="4" t="str">
        <f>IFERROR(Capital!D100/RWA!D100,"")</f>
        <v/>
      </c>
      <c r="E100" s="4" t="str">
        <f>IFERROR(Capital!E100/RWA!E100,"")</f>
        <v/>
      </c>
      <c r="F100" s="4" t="str">
        <f>IFERROR(Capital!F100/RWA!F100,"")</f>
        <v/>
      </c>
      <c r="G100" s="4" t="str">
        <f>IFERROR(Capital!G100/RWA!G100,"")</f>
        <v/>
      </c>
      <c r="H100" s="4" t="str">
        <f>IFERROR(Capital!H100/RWA!H100,"")</f>
        <v/>
      </c>
      <c r="I100" s="4" t="str">
        <f>IFERROR(Capital!I100/RWA!I100,"")</f>
        <v/>
      </c>
      <c r="J100" s="4" t="str">
        <f>IFERROR(Capital!J100/RWA!J100,"")</f>
        <v/>
      </c>
      <c r="K100" s="4">
        <f>IFERROR(Capital!K100/RWA!K100,"")</f>
        <v>0.18753749280414878</v>
      </c>
      <c r="L100" s="4">
        <f>IFERROR(Capital!L100/RWA!L100,"")</f>
        <v>0.204968239643537</v>
      </c>
      <c r="M100" s="4">
        <f>IFERROR(Capital!M100/RWA!M100,"")</f>
        <v>0.24207597458453353</v>
      </c>
      <c r="N100" s="4">
        <f>IFERROR(Capital!N100/RWA!N100,"")</f>
        <v>0.25140369964913123</v>
      </c>
      <c r="O100" s="4">
        <f>IFERROR(Capital!O100/RWA!O100,"")</f>
        <v>0.24606152223127947</v>
      </c>
      <c r="P100" s="4">
        <f>IFERROR(Capital!P100/RWA!P100,"")</f>
        <v>0.23076799607655529</v>
      </c>
      <c r="Q100" s="4">
        <f>IFERROR(Capital!Q100/RWA!Q100,"")</f>
        <v>0.2251889947865463</v>
      </c>
      <c r="R100" s="4">
        <f>IFERROR(Capital!R100/RWA!R100,"")</f>
        <v>0.22146438971412302</v>
      </c>
      <c r="S100" s="4">
        <f>IFERROR(Capital!S100/RWA!S100,"")</f>
        <v>0.21862449570674031</v>
      </c>
      <c r="T100" s="4">
        <f>IFERROR(Capital!T100/RWA!T100,"")</f>
        <v>0.21013877718621268</v>
      </c>
      <c r="U100" s="4">
        <f>IFERROR(Capital!U100/RWA!U100,"")</f>
        <v>0.20876762061100648</v>
      </c>
      <c r="V100" s="4">
        <f>IFERROR(Capital!V100/RWA!V100,"")</f>
        <v>0.21161423817382577</v>
      </c>
      <c r="W100" s="4">
        <f>IFERROR(Capital!W100/RWA!W100,"")</f>
        <v>0.16364603541947337</v>
      </c>
      <c r="X100" s="4">
        <f>IFERROR(Capital!X100/RWA!X100,"")</f>
        <v>0.17134930132683024</v>
      </c>
      <c r="Y100" s="4">
        <f>IFERROR(Capital!Y100/RWA!Y100,"")</f>
        <v>0.16764428242979659</v>
      </c>
      <c r="Z100" s="4">
        <f>IFERROR(Capital!Z100/RWA!Z100,"")</f>
        <v>0.16300473009429572</v>
      </c>
    </row>
    <row r="101" spans="1:26" x14ac:dyDescent="0.4">
      <c r="A101" s="1" t="s">
        <v>101</v>
      </c>
      <c r="B101" s="2" t="s">
        <v>2</v>
      </c>
      <c r="C101" s="4" t="str">
        <f>IFERROR(Capital!C101/RWA!C101,"")</f>
        <v/>
      </c>
      <c r="D101" s="4" t="str">
        <f>IFERROR(Capital!D101/RWA!D101,"")</f>
        <v/>
      </c>
      <c r="E101" s="4" t="str">
        <f>IFERROR(Capital!E101/RWA!E101,"")</f>
        <v/>
      </c>
      <c r="F101" s="4" t="str">
        <f>IFERROR(Capital!F101/RWA!F101,"")</f>
        <v/>
      </c>
      <c r="G101" s="4" t="str">
        <f>IFERROR(Capital!G101/RWA!G101,"")</f>
        <v/>
      </c>
      <c r="H101" s="4">
        <f>IFERROR(Capital!H101/RWA!H101,"")</f>
        <v>0.23726457217607999</v>
      </c>
      <c r="I101" s="4">
        <f>IFERROR(Capital!I101/RWA!I101,"")</f>
        <v>0.21903851026703794</v>
      </c>
      <c r="J101" s="4">
        <f>IFERROR(Capital!J101/RWA!J101,"")</f>
        <v>0.18939601299651204</v>
      </c>
      <c r="K101" s="4">
        <f>IFERROR(Capital!K101/RWA!K101,"")</f>
        <v>0.17994451501774808</v>
      </c>
      <c r="L101" s="4">
        <f>IFERROR(Capital!L101/RWA!L101,"")</f>
        <v>0.20622736132406286</v>
      </c>
      <c r="M101" s="4">
        <f>IFERROR(Capital!M101/RWA!M101,"")</f>
        <v>0.18972149500705704</v>
      </c>
      <c r="N101" s="4">
        <f>IFERROR(Capital!N101/RWA!N101,"")</f>
        <v>0.16550605893866954</v>
      </c>
      <c r="O101" s="4">
        <f>IFERROR(Capital!O101/RWA!O101,"")</f>
        <v>0.17886200259246418</v>
      </c>
      <c r="P101" s="4">
        <f>IFERROR(Capital!P101/RWA!P101,"")</f>
        <v>0.15283599103589024</v>
      </c>
      <c r="Q101" s="4">
        <f>IFERROR(Capital!Q101/RWA!Q101,"")</f>
        <v>0.16281158553982839</v>
      </c>
      <c r="R101" s="4">
        <f>IFERROR(Capital!R101/RWA!R101,"")</f>
        <v>0.15569451849446436</v>
      </c>
      <c r="S101" s="4">
        <f>IFERROR(Capital!S101/RWA!S101,"")</f>
        <v>0.15566516927689725</v>
      </c>
      <c r="T101" s="4">
        <f>IFERROR(Capital!T101/RWA!T101,"")</f>
        <v>0.16848112861316633</v>
      </c>
      <c r="U101" s="4">
        <f>IFERROR(Capital!U101/RWA!U101,"")</f>
        <v>0.1729713876641773</v>
      </c>
      <c r="V101" s="4">
        <f>IFERROR(Capital!V101/RWA!V101,"")</f>
        <v>0.18402040064002556</v>
      </c>
      <c r="W101" s="4">
        <f>IFERROR(Capital!W101/RWA!W101,"")</f>
        <v>0.18739497314573328</v>
      </c>
      <c r="X101" s="4">
        <f>IFERROR(Capital!X101/RWA!X101,"")</f>
        <v>0.18390020080667144</v>
      </c>
      <c r="Y101" s="4">
        <f>IFERROR(Capital!Y101/RWA!Y101,"")</f>
        <v>0.19462207565847894</v>
      </c>
      <c r="Z101" s="4">
        <f>IFERROR(Capital!Z101/RWA!Z101,"")</f>
        <v>0.19064603029766403</v>
      </c>
    </row>
    <row r="102" spans="1:26" x14ac:dyDescent="0.4">
      <c r="A102" s="1" t="s">
        <v>102</v>
      </c>
      <c r="B102" s="2" t="s">
        <v>2</v>
      </c>
      <c r="C102" s="4" t="str">
        <f>IFERROR(Capital!C102/RWA!C102,"")</f>
        <v/>
      </c>
      <c r="D102" s="4" t="str">
        <f>IFERROR(Capital!D102/RWA!D102,"")</f>
        <v/>
      </c>
      <c r="E102" s="4" t="str">
        <f>IFERROR(Capital!E102/RWA!E102,"")</f>
        <v/>
      </c>
      <c r="F102" s="4" t="str">
        <f>IFERROR(Capital!F102/RWA!F102,"")</f>
        <v/>
      </c>
      <c r="G102" s="4" t="str">
        <f>IFERROR(Capital!G102/RWA!G102,"")</f>
        <v/>
      </c>
      <c r="H102" s="4">
        <f>IFERROR(Capital!H102/RWA!H102,"")</f>
        <v>0.18306335179492467</v>
      </c>
      <c r="I102" s="4">
        <f>IFERROR(Capital!I102/RWA!I102,"")</f>
        <v>0.17857882121392435</v>
      </c>
      <c r="J102" s="4">
        <f>IFERROR(Capital!J102/RWA!J102,"")</f>
        <v>0.19323513024311317</v>
      </c>
      <c r="K102" s="4">
        <f>IFERROR(Capital!K102/RWA!K102,"")</f>
        <v>0.21049182148578319</v>
      </c>
      <c r="L102" s="4">
        <f>IFERROR(Capital!L102/RWA!L102,"")</f>
        <v>0.20949665462994832</v>
      </c>
      <c r="M102" s="4">
        <f>IFERROR(Capital!M102/RWA!M102,"")</f>
        <v>0.20158723331154504</v>
      </c>
      <c r="N102" s="4">
        <f>IFERROR(Capital!N102/RWA!N102,"")</f>
        <v>0.20322405184211861</v>
      </c>
      <c r="O102" s="4">
        <f>IFERROR(Capital!O102/RWA!O102,"")</f>
        <v>0.21888608305386367</v>
      </c>
      <c r="P102" s="4">
        <f>IFERROR(Capital!P102/RWA!P102,"")</f>
        <v>0.22133637622965255</v>
      </c>
      <c r="Q102" s="4">
        <f>IFERROR(Capital!Q102/RWA!Q102,"")</f>
        <v>0.22220696773042117</v>
      </c>
      <c r="R102" s="4">
        <f>IFERROR(Capital!R102/RWA!R102,"")</f>
        <v>0.2096940028220606</v>
      </c>
      <c r="S102" s="4">
        <f>IFERROR(Capital!S102/RWA!S102,"")</f>
        <v>0.19828166155105562</v>
      </c>
      <c r="T102" s="4">
        <f>IFERROR(Capital!T102/RWA!T102,"")</f>
        <v>0.23558040914205389</v>
      </c>
      <c r="U102" s="4">
        <f>IFERROR(Capital!U102/RWA!U102,"")</f>
        <v>0.2199281576175128</v>
      </c>
      <c r="V102" s="4">
        <f>IFERROR(Capital!V102/RWA!V102,"")</f>
        <v>0.21411972412617405</v>
      </c>
      <c r="W102" s="4">
        <f>IFERROR(Capital!W102/RWA!W102,"")</f>
        <v>0.22329855915690622</v>
      </c>
      <c r="X102" s="4">
        <f>IFERROR(Capital!X102/RWA!X102,"")</f>
        <v>0.24017825966932477</v>
      </c>
      <c r="Y102" s="4">
        <f>IFERROR(Capital!Y102/RWA!Y102,"")</f>
        <v>0.21935647130147859</v>
      </c>
      <c r="Z102" s="4">
        <f>IFERROR(Capital!Z102/RWA!Z102,"")</f>
        <v>0.2543800784880576</v>
      </c>
    </row>
    <row r="103" spans="1:26" x14ac:dyDescent="0.4">
      <c r="A103" s="1" t="s">
        <v>103</v>
      </c>
      <c r="B103" s="2" t="s">
        <v>2</v>
      </c>
      <c r="C103" s="4" t="str">
        <f>IFERROR(Capital!C103/RWA!C103,"")</f>
        <v/>
      </c>
      <c r="D103" s="4" t="str">
        <f>IFERROR(Capital!D103/RWA!D103,"")</f>
        <v/>
      </c>
      <c r="E103" s="4" t="str">
        <f>IFERROR(Capital!E103/RWA!E103,"")</f>
        <v/>
      </c>
      <c r="F103" s="4" t="str">
        <f>IFERROR(Capital!F103/RWA!F103,"")</f>
        <v/>
      </c>
      <c r="G103" s="4" t="str">
        <f>IFERROR(Capital!G103/RWA!G103,"")</f>
        <v/>
      </c>
      <c r="H103" s="4">
        <f>IFERROR(Capital!H103/RWA!H103,"")</f>
        <v>0.14947645612497562</v>
      </c>
      <c r="I103" s="4">
        <f>IFERROR(Capital!I103/RWA!I103,"")</f>
        <v>0.1418501629657854</v>
      </c>
      <c r="J103" s="4">
        <f>IFERROR(Capital!J103/RWA!J103,"")</f>
        <v>0.13924317969579814</v>
      </c>
      <c r="K103" s="4">
        <f>IFERROR(Capital!K103/RWA!K103,"")</f>
        <v>0.14009575418255754</v>
      </c>
      <c r="L103" s="4">
        <f>IFERROR(Capital!L103/RWA!L103,"")</f>
        <v>0.18082206257158046</v>
      </c>
      <c r="M103" s="4">
        <f>IFERROR(Capital!M103/RWA!M103,"")</f>
        <v>0.20832852332587273</v>
      </c>
      <c r="N103" s="4">
        <f>IFERROR(Capital!N103/RWA!N103,"")</f>
        <v>0.18895587061268007</v>
      </c>
      <c r="O103" s="4">
        <f>IFERROR(Capital!O103/RWA!O103,"")</f>
        <v>0.18055738776742503</v>
      </c>
      <c r="P103" s="4">
        <f>IFERROR(Capital!P103/RWA!P103,"")</f>
        <v>0.18263792616363839</v>
      </c>
      <c r="Q103" s="4">
        <f>IFERROR(Capital!Q103/RWA!Q103,"")</f>
        <v>0.15602390916140599</v>
      </c>
      <c r="R103" s="4">
        <f>IFERROR(Capital!R103/RWA!R103,"")</f>
        <v>0.12307620316748874</v>
      </c>
      <c r="S103" s="4">
        <f>IFERROR(Capital!S103/RWA!S103,"")</f>
        <v>0.12693076262863343</v>
      </c>
      <c r="T103" s="4">
        <f>IFERROR(Capital!T103/RWA!T103,"")</f>
        <v>0.16100279440324908</v>
      </c>
      <c r="U103" s="4">
        <f>IFERROR(Capital!U103/RWA!U103,"")</f>
        <v>0.16184946015425364</v>
      </c>
      <c r="V103" s="4">
        <f>IFERROR(Capital!V103/RWA!V103,"")</f>
        <v>0.19664582259871555</v>
      </c>
      <c r="W103" s="4">
        <f>IFERROR(Capital!W103/RWA!W103,"")</f>
        <v>0.21983735606404534</v>
      </c>
      <c r="X103" s="4">
        <f>IFERROR(Capital!X103/RWA!X103,"")</f>
        <v>0.18008965106923563</v>
      </c>
      <c r="Y103" s="4">
        <f>IFERROR(Capital!Y103/RWA!Y103,"")</f>
        <v>0.19678825105808298</v>
      </c>
      <c r="Z103" s="4">
        <f>IFERROR(Capital!Z103/RWA!Z103,"")</f>
        <v>0.21072800707692754</v>
      </c>
    </row>
    <row r="104" spans="1:26" x14ac:dyDescent="0.4">
      <c r="A104" s="1" t="s">
        <v>104</v>
      </c>
      <c r="B104" s="2" t="s">
        <v>2</v>
      </c>
      <c r="C104" s="4" t="str">
        <f>IFERROR(Capital!C104/RWA!C104,"")</f>
        <v/>
      </c>
      <c r="D104" s="4" t="str">
        <f>IFERROR(Capital!D104/RWA!D104,"")</f>
        <v/>
      </c>
      <c r="E104" s="4" t="str">
        <f>IFERROR(Capital!E104/RWA!E104,"")</f>
        <v/>
      </c>
      <c r="F104" s="4" t="str">
        <f>IFERROR(Capital!F104/RWA!F104,"")</f>
        <v/>
      </c>
      <c r="G104" s="4" t="str">
        <f>IFERROR(Capital!G104/RWA!G104,"")</f>
        <v/>
      </c>
      <c r="H104" s="4" t="str">
        <f>IFERROR(Capital!H104/RWA!H104,"")</f>
        <v/>
      </c>
      <c r="I104" s="4" t="str">
        <f>IFERROR(Capital!I104/RWA!I104,"")</f>
        <v/>
      </c>
      <c r="J104" s="4" t="str">
        <f>IFERROR(Capital!J104/RWA!J104,"")</f>
        <v/>
      </c>
      <c r="K104" s="4" t="str">
        <f>IFERROR(Capital!K104/RWA!K104,"")</f>
        <v/>
      </c>
      <c r="L104" s="4">
        <f>IFERROR(Capital!L104/RWA!L104,"")</f>
        <v>0.19151618938262932</v>
      </c>
      <c r="M104" s="4">
        <f>IFERROR(Capital!M104/RWA!M104,"")</f>
        <v>0.19767529226254646</v>
      </c>
      <c r="N104" s="4">
        <f>IFERROR(Capital!N104/RWA!N104,"")</f>
        <v>0.20362533320983742</v>
      </c>
      <c r="O104" s="4">
        <f>IFERROR(Capital!O104/RWA!O104,"")</f>
        <v>0.20722715681597831</v>
      </c>
      <c r="P104" s="4">
        <f>IFERROR(Capital!P104/RWA!P104,"")</f>
        <v>0.19263892558575083</v>
      </c>
      <c r="Q104" s="4">
        <f>IFERROR(Capital!Q104/RWA!Q104,"")</f>
        <v>0.1811264358328831</v>
      </c>
      <c r="R104" s="4">
        <f>IFERROR(Capital!R104/RWA!R104,"")</f>
        <v>0.18300625158694869</v>
      </c>
      <c r="S104" s="4">
        <f>IFERROR(Capital!S104/RWA!S104,"")</f>
        <v>0.18906186804580752</v>
      </c>
      <c r="T104" s="4">
        <f>IFERROR(Capital!T104/RWA!T104,"")</f>
        <v>0.18096862307990375</v>
      </c>
      <c r="U104" s="4">
        <f>IFERROR(Capital!U104/RWA!U104,"")</f>
        <v>0.17544961990414873</v>
      </c>
      <c r="V104" s="4">
        <f>IFERROR(Capital!V104/RWA!V104,"")</f>
        <v>0.17693482721263762</v>
      </c>
      <c r="W104" s="4">
        <f>IFERROR(Capital!W104/RWA!W104,"")</f>
        <v>0.18144492751052943</v>
      </c>
      <c r="X104" s="4">
        <f>IFERROR(Capital!X104/RWA!X104,"")</f>
        <v>0.17125157659289827</v>
      </c>
      <c r="Y104" s="4">
        <f>IFERROR(Capital!Y104/RWA!Y104,"")</f>
        <v>0.17385813781398604</v>
      </c>
      <c r="Z104" s="4">
        <f>IFERROR(Capital!Z104/RWA!Z104,"")</f>
        <v>0.17922507430383341</v>
      </c>
    </row>
    <row r="105" spans="1:26" x14ac:dyDescent="0.4">
      <c r="A105" s="1" t="s">
        <v>105</v>
      </c>
      <c r="B105" s="2" t="s">
        <v>2</v>
      </c>
      <c r="C105" s="4" t="str">
        <f>IFERROR(Capital!C105/RWA!C105,"")</f>
        <v/>
      </c>
      <c r="D105" s="4" t="str">
        <f>IFERROR(Capital!D105/RWA!D105,"")</f>
        <v/>
      </c>
      <c r="E105" s="4" t="str">
        <f>IFERROR(Capital!E105/RWA!E105,"")</f>
        <v/>
      </c>
      <c r="F105" s="4" t="str">
        <f>IFERROR(Capital!F105/RWA!F105,"")</f>
        <v/>
      </c>
      <c r="G105" s="4" t="str">
        <f>IFERROR(Capital!G105/RWA!G105,"")</f>
        <v/>
      </c>
      <c r="H105" s="4">
        <f>IFERROR(Capital!H105/RWA!H105,"")</f>
        <v>0.12760403627709183</v>
      </c>
      <c r="I105" s="4" t="str">
        <f>IFERROR(Capital!I105/RWA!I105,"")</f>
        <v/>
      </c>
      <c r="J105" s="4" t="str">
        <f>IFERROR(Capital!J105/RWA!J105,"")</f>
        <v/>
      </c>
      <c r="K105" s="4">
        <f>IFERROR(Capital!K105/RWA!K105,"")</f>
        <v>0.12918385676144425</v>
      </c>
      <c r="L105" s="4">
        <f>IFERROR(Capital!L105/RWA!L105,"")</f>
        <v>0.14800380970626495</v>
      </c>
      <c r="M105" s="4">
        <f>IFERROR(Capital!M105/RWA!M105,"")</f>
        <v>0.15885847132812783</v>
      </c>
      <c r="N105" s="4">
        <f>IFERROR(Capital!N105/RWA!N105,"")</f>
        <v>0.1573169799697543</v>
      </c>
      <c r="O105" s="4">
        <f>IFERROR(Capital!O105/RWA!O105,"")</f>
        <v>0.17067639677788585</v>
      </c>
      <c r="P105" s="4">
        <f>IFERROR(Capital!P105/RWA!P105,"")</f>
        <v>0.19614216929179268</v>
      </c>
      <c r="Q105" s="4">
        <f>IFERROR(Capital!Q105/RWA!Q105,"")</f>
        <v>0.17316619933038857</v>
      </c>
      <c r="R105" s="4">
        <f>IFERROR(Capital!R105/RWA!R105,"")</f>
        <v>0.19610969055563415</v>
      </c>
      <c r="S105" s="4">
        <f>IFERROR(Capital!S105/RWA!S105,"")</f>
        <v>0.20635536070436092</v>
      </c>
      <c r="T105" s="4">
        <f>IFERROR(Capital!T105/RWA!T105,"")</f>
        <v>0.20694281824134697</v>
      </c>
      <c r="U105" s="4">
        <f>IFERROR(Capital!U105/RWA!U105,"")</f>
        <v>0.21389609389145992</v>
      </c>
      <c r="V105" s="4">
        <f>IFERROR(Capital!V105/RWA!V105,"")</f>
        <v>0.21251137383752761</v>
      </c>
      <c r="W105" s="4">
        <f>IFERROR(Capital!W105/RWA!W105,"")</f>
        <v>0.21607460897622366</v>
      </c>
      <c r="X105" s="4">
        <f>IFERROR(Capital!X105/RWA!X105,"")</f>
        <v>0.22050750374507108</v>
      </c>
      <c r="Y105" s="4">
        <f>IFERROR(Capital!Y105/RWA!Y105,"")</f>
        <v>0.21433451562801339</v>
      </c>
      <c r="Z105" s="4">
        <f>IFERROR(Capital!Z105/RWA!Z105,"")</f>
        <v>0.21265978790009429</v>
      </c>
    </row>
    <row r="106" spans="1:26" x14ac:dyDescent="0.4">
      <c r="A106" s="1" t="s">
        <v>106</v>
      </c>
      <c r="B106" s="2" t="s">
        <v>2</v>
      </c>
      <c r="C106" s="4" t="str">
        <f>IFERROR(Capital!C106/RWA!C106,"")</f>
        <v/>
      </c>
      <c r="D106" s="4" t="str">
        <f>IFERROR(Capital!D106/RWA!D106,"")</f>
        <v/>
      </c>
      <c r="E106" s="4" t="str">
        <f>IFERROR(Capital!E106/RWA!E106,"")</f>
        <v/>
      </c>
      <c r="F106" s="4" t="str">
        <f>IFERROR(Capital!F106/RWA!F106,"")</f>
        <v/>
      </c>
      <c r="G106" s="4" t="str">
        <f>IFERROR(Capital!G106/RWA!G106,"")</f>
        <v/>
      </c>
      <c r="H106" s="4" t="str">
        <f>IFERROR(Capital!H106/RWA!H106,"")</f>
        <v/>
      </c>
      <c r="I106" s="4" t="str">
        <f>IFERROR(Capital!I106/RWA!I106,"")</f>
        <v/>
      </c>
      <c r="J106" s="4" t="str">
        <f>IFERROR(Capital!J106/RWA!J106,"")</f>
        <v/>
      </c>
      <c r="K106" s="4" t="str">
        <f>IFERROR(Capital!K106/RWA!K106,"")</f>
        <v/>
      </c>
      <c r="L106" s="4" t="str">
        <f>IFERROR(Capital!L106/RWA!L106,"")</f>
        <v/>
      </c>
      <c r="M106" s="4" t="str">
        <f>IFERROR(Capital!M106/RWA!M106,"")</f>
        <v/>
      </c>
      <c r="N106" s="4" t="str">
        <f>IFERROR(Capital!N106/RWA!N106,"")</f>
        <v/>
      </c>
      <c r="O106" s="4" t="str">
        <f>IFERROR(Capital!O106/RWA!O106,"")</f>
        <v/>
      </c>
      <c r="P106" s="4" t="str">
        <f>IFERROR(Capital!P106/RWA!P106,"")</f>
        <v/>
      </c>
      <c r="Q106" s="4" t="str">
        <f>IFERROR(Capital!Q106/RWA!Q106,"")</f>
        <v/>
      </c>
      <c r="R106" s="4">
        <f>IFERROR(Capital!R106/RWA!R106,"")</f>
        <v>0.1264373867095821</v>
      </c>
      <c r="S106" s="4">
        <f>IFERROR(Capital!S106/RWA!S106,"")</f>
        <v>0.1417763079834661</v>
      </c>
      <c r="T106" s="4">
        <f>IFERROR(Capital!T106/RWA!T106,"")</f>
        <v>0.15557745372460977</v>
      </c>
      <c r="U106" s="4">
        <f>IFERROR(Capital!U106/RWA!U106,"")</f>
        <v>0.16621288397557607</v>
      </c>
      <c r="V106" s="4">
        <f>IFERROR(Capital!V106/RWA!V106,"")</f>
        <v>0.16774034041007818</v>
      </c>
      <c r="W106" s="4">
        <f>IFERROR(Capital!W106/RWA!W106,"")</f>
        <v>0.17708311025511242</v>
      </c>
      <c r="X106" s="4">
        <f>IFERROR(Capital!X106/RWA!X106,"")</f>
        <v>0.16337384293693991</v>
      </c>
      <c r="Y106" s="4">
        <f>IFERROR(Capital!Y106/RWA!Y106,"")</f>
        <v>0.16857344656515361</v>
      </c>
      <c r="Z106" s="4">
        <f>IFERROR(Capital!Z106/RWA!Z106,"")</f>
        <v>0.16983429944967532</v>
      </c>
    </row>
    <row r="107" spans="1:26" x14ac:dyDescent="0.4">
      <c r="A107" s="1" t="s">
        <v>107</v>
      </c>
      <c r="B107" s="2" t="s">
        <v>2</v>
      </c>
      <c r="C107" s="4" t="str">
        <f>IFERROR(Capital!C107/RWA!C107,"")</f>
        <v/>
      </c>
      <c r="D107" s="4" t="str">
        <f>IFERROR(Capital!D107/RWA!D107,"")</f>
        <v/>
      </c>
      <c r="E107" s="4" t="str">
        <f>IFERROR(Capital!E107/RWA!E107,"")</f>
        <v/>
      </c>
      <c r="F107" s="4" t="str">
        <f>IFERROR(Capital!F107/RWA!F107,"")</f>
        <v/>
      </c>
      <c r="G107" s="4" t="str">
        <f>IFERROR(Capital!G107/RWA!G107,"")</f>
        <v/>
      </c>
      <c r="H107" s="4" t="str">
        <f>IFERROR(Capital!H107/RWA!H107,"")</f>
        <v/>
      </c>
      <c r="I107" s="4" t="str">
        <f>IFERROR(Capital!I107/RWA!I107,"")</f>
        <v/>
      </c>
      <c r="J107" s="4" t="str">
        <f>IFERROR(Capital!J107/RWA!J107,"")</f>
        <v/>
      </c>
      <c r="K107" s="4" t="str">
        <f>IFERROR(Capital!K107/RWA!K107,"")</f>
        <v/>
      </c>
      <c r="L107" s="4" t="str">
        <f>IFERROR(Capital!L107/RWA!L107,"")</f>
        <v/>
      </c>
      <c r="M107" s="4">
        <f>IFERROR(Capital!M107/RWA!M107,"")</f>
        <v>0.23432044689900336</v>
      </c>
      <c r="N107" s="4">
        <f>IFERROR(Capital!N107/RWA!N107,"")</f>
        <v>0.24225234282695005</v>
      </c>
      <c r="O107" s="4">
        <f>IFERROR(Capital!O107/RWA!O107,"")</f>
        <v>0.18250065879184793</v>
      </c>
      <c r="P107" s="4">
        <f>IFERROR(Capital!P107/RWA!P107,"")</f>
        <v>0.16689354617819177</v>
      </c>
      <c r="Q107" s="4">
        <f>IFERROR(Capital!Q107/RWA!Q107,"")</f>
        <v>0.17517437577823294</v>
      </c>
      <c r="R107" s="4">
        <f>IFERROR(Capital!R107/RWA!R107,"")</f>
        <v>0.14724960936221701</v>
      </c>
      <c r="S107" s="4">
        <f>IFERROR(Capital!S107/RWA!S107,"")</f>
        <v>0.14727528893699185</v>
      </c>
      <c r="T107" s="4">
        <f>IFERROR(Capital!T107/RWA!T107,"")</f>
        <v>0.18770634806649966</v>
      </c>
      <c r="U107" s="4">
        <f>IFERROR(Capital!U107/RWA!U107,"")</f>
        <v>0.15636479270063067</v>
      </c>
      <c r="V107" s="4">
        <f>IFERROR(Capital!V107/RWA!V107,"")</f>
        <v>0.23523360278844019</v>
      </c>
      <c r="W107" s="4">
        <f>IFERROR(Capital!W107/RWA!W107,"")</f>
        <v>0.18359278869359494</v>
      </c>
      <c r="X107" s="4">
        <f>IFERROR(Capital!X107/RWA!X107,"")</f>
        <v>0.1749943401090534</v>
      </c>
      <c r="Y107" s="4">
        <f>IFERROR(Capital!Y107/RWA!Y107,"")</f>
        <v>0.17823308700188825</v>
      </c>
      <c r="Z107" s="4">
        <f>IFERROR(Capital!Z107/RWA!Z107,"")</f>
        <v>0.17537115415739823</v>
      </c>
    </row>
    <row r="108" spans="1:26" x14ac:dyDescent="0.4">
      <c r="A108" s="1" t="s">
        <v>108</v>
      </c>
      <c r="B108" s="2" t="s">
        <v>2</v>
      </c>
      <c r="C108" s="4" t="str">
        <f>IFERROR(Capital!C108/RWA!C108,"")</f>
        <v/>
      </c>
      <c r="D108" s="4" t="str">
        <f>IFERROR(Capital!D108/RWA!D108,"")</f>
        <v/>
      </c>
      <c r="E108" s="4" t="str">
        <f>IFERROR(Capital!E108/RWA!E108,"")</f>
        <v/>
      </c>
      <c r="F108" s="4" t="str">
        <f>IFERROR(Capital!F108/RWA!F108,"")</f>
        <v/>
      </c>
      <c r="G108" s="4" t="str">
        <f>IFERROR(Capital!G108/RWA!G108,"")</f>
        <v/>
      </c>
      <c r="H108" s="4" t="str">
        <f>IFERROR(Capital!H108/RWA!H108,"")</f>
        <v/>
      </c>
      <c r="I108" s="4" t="str">
        <f>IFERROR(Capital!I108/RWA!I108,"")</f>
        <v/>
      </c>
      <c r="J108" s="4" t="str">
        <f>IFERROR(Capital!J108/RWA!J108,"")</f>
        <v/>
      </c>
      <c r="K108" s="4" t="str">
        <f>IFERROR(Capital!K108/RWA!K108,"")</f>
        <v/>
      </c>
      <c r="L108" s="4" t="str">
        <f>IFERROR(Capital!L108/RWA!L108,"")</f>
        <v/>
      </c>
      <c r="M108" s="4">
        <f>IFERROR(Capital!M108/RWA!M108,"")</f>
        <v>0.24700815714478094</v>
      </c>
      <c r="N108" s="4">
        <f>IFERROR(Capital!N108/RWA!N108,"")</f>
        <v>0.17700659077707662</v>
      </c>
      <c r="O108" s="4">
        <f>IFERROR(Capital!O108/RWA!O108,"")</f>
        <v>0.18786023440005528</v>
      </c>
      <c r="P108" s="4">
        <f>IFERROR(Capital!P108/RWA!P108,"")</f>
        <v>0.23769012648583468</v>
      </c>
      <c r="Q108" s="4">
        <f>IFERROR(Capital!Q108/RWA!Q108,"")</f>
        <v>0.23145839717054748</v>
      </c>
      <c r="R108" s="4">
        <f>IFERROR(Capital!R108/RWA!R108,"")</f>
        <v>0.2163528183130522</v>
      </c>
      <c r="S108" s="4">
        <f>IFERROR(Capital!S108/RWA!S108,"")</f>
        <v>0.19418950921716138</v>
      </c>
      <c r="T108" s="4">
        <f>IFERROR(Capital!T108/RWA!T108,"")</f>
        <v>0.17903500083638832</v>
      </c>
      <c r="U108" s="4" t="str">
        <f>IFERROR(Capital!U108/RWA!U108,"")</f>
        <v/>
      </c>
      <c r="V108" s="4" t="str">
        <f>IFERROR(Capital!V108/RWA!V108,"")</f>
        <v/>
      </c>
      <c r="W108" s="4" t="str">
        <f>IFERROR(Capital!W108/RWA!W108,"")</f>
        <v/>
      </c>
      <c r="X108" s="4" t="str">
        <f>IFERROR(Capital!X108/RWA!X108,"")</f>
        <v/>
      </c>
      <c r="Y108" s="4" t="str">
        <f>IFERROR(Capital!Y108/RWA!Y108,"")</f>
        <v/>
      </c>
      <c r="Z108" s="4" t="str">
        <f>IFERROR(Capital!Z108/RWA!Z108,"")</f>
        <v/>
      </c>
    </row>
    <row r="109" spans="1:26" x14ac:dyDescent="0.4">
      <c r="A109" s="1" t="s">
        <v>109</v>
      </c>
      <c r="B109" s="2" t="s">
        <v>2</v>
      </c>
      <c r="C109" s="4" t="str">
        <f>IFERROR(Capital!C109/RWA!C109,"")</f>
        <v/>
      </c>
      <c r="D109" s="4" t="str">
        <f>IFERROR(Capital!D109/RWA!D109,"")</f>
        <v/>
      </c>
      <c r="E109" s="4" t="str">
        <f>IFERROR(Capital!E109/RWA!E109,"")</f>
        <v/>
      </c>
      <c r="F109" s="4" t="str">
        <f>IFERROR(Capital!F109/RWA!F109,"")</f>
        <v/>
      </c>
      <c r="G109" s="4" t="str">
        <f>IFERROR(Capital!G109/RWA!G109,"")</f>
        <v/>
      </c>
      <c r="H109" s="4" t="str">
        <f>IFERROR(Capital!H109/RWA!H109,"")</f>
        <v/>
      </c>
      <c r="I109" s="4" t="str">
        <f>IFERROR(Capital!I109/RWA!I109,"")</f>
        <v/>
      </c>
      <c r="J109" s="4" t="str">
        <f>IFERROR(Capital!J109/RWA!J109,"")</f>
        <v/>
      </c>
      <c r="K109" s="4">
        <f>IFERROR(Capital!K109/RWA!K109,"")</f>
        <v>0.13876018527838641</v>
      </c>
      <c r="L109" s="4">
        <f>IFERROR(Capital!L109/RWA!L109,"")</f>
        <v>0.12034222094135301</v>
      </c>
      <c r="M109" s="4">
        <f>IFERROR(Capital!M109/RWA!M109,"")</f>
        <v>0.11329991949893542</v>
      </c>
      <c r="N109" s="4">
        <f>IFERROR(Capital!N109/RWA!N109,"")</f>
        <v>0.12900540155994858</v>
      </c>
      <c r="O109" s="4">
        <f>IFERROR(Capital!O109/RWA!O109,"")</f>
        <v>0.11848500734513295</v>
      </c>
      <c r="P109" s="4">
        <f>IFERROR(Capital!P109/RWA!P109,"")</f>
        <v>0.13376833129997701</v>
      </c>
      <c r="Q109" s="4">
        <f>IFERROR(Capital!Q109/RWA!Q109,"")</f>
        <v>0.1182652243767343</v>
      </c>
      <c r="R109" s="4">
        <f>IFERROR(Capital!R109/RWA!R109,"")</f>
        <v>0.12770429899331812</v>
      </c>
      <c r="S109" s="4">
        <f>IFERROR(Capital!S109/RWA!S109,"")</f>
        <v>0.12640172553823451</v>
      </c>
      <c r="T109" s="4">
        <f>IFERROR(Capital!T109/RWA!T109,"")</f>
        <v>0.12097681990751845</v>
      </c>
      <c r="U109" s="4">
        <f>IFERROR(Capital!U109/RWA!U109,"")</f>
        <v>0.11945801710588129</v>
      </c>
      <c r="V109" s="4">
        <f>IFERROR(Capital!V109/RWA!V109,"")</f>
        <v>0.11790644051939221</v>
      </c>
      <c r="W109" s="4">
        <f>IFERROR(Capital!W109/RWA!W109,"")</f>
        <v>0.11141650703873884</v>
      </c>
      <c r="X109" s="4">
        <f>IFERROR(Capital!X109/RWA!X109,"")</f>
        <v>0.11307398924631874</v>
      </c>
      <c r="Y109" s="4">
        <f>IFERROR(Capital!Y109/RWA!Y109,"")</f>
        <v>0.11548036063686298</v>
      </c>
      <c r="Z109" s="4" t="str">
        <f>IFERROR(Capital!Z109/RWA!Z109,"")</f>
        <v/>
      </c>
    </row>
    <row r="110" spans="1:26" x14ac:dyDescent="0.4">
      <c r="A110" s="1" t="s">
        <v>110</v>
      </c>
      <c r="B110" s="2" t="s">
        <v>2</v>
      </c>
      <c r="C110" s="4" t="str">
        <f>IFERROR(Capital!C110/RWA!C110,"")</f>
        <v/>
      </c>
      <c r="D110" s="4" t="str">
        <f>IFERROR(Capital!D110/RWA!D110,"")</f>
        <v/>
      </c>
      <c r="E110" s="4" t="str">
        <f>IFERROR(Capital!E110/RWA!E110,"")</f>
        <v/>
      </c>
      <c r="F110" s="4" t="str">
        <f>IFERROR(Capital!F110/RWA!F110,"")</f>
        <v/>
      </c>
      <c r="G110" s="4" t="str">
        <f>IFERROR(Capital!G110/RWA!G110,"")</f>
        <v/>
      </c>
      <c r="H110" s="4" t="str">
        <f>IFERROR(Capital!H110/RWA!H110,"")</f>
        <v/>
      </c>
      <c r="I110" s="4" t="str">
        <f>IFERROR(Capital!I110/RWA!I110,"")</f>
        <v/>
      </c>
      <c r="J110" s="4">
        <f>IFERROR(Capital!J110/RWA!J110,"")</f>
        <v>0.20963311906163559</v>
      </c>
      <c r="K110" s="4">
        <f>IFERROR(Capital!K110/RWA!K110,"")</f>
        <v>0.21910298909088366</v>
      </c>
      <c r="L110" s="4">
        <f>IFERROR(Capital!L110/RWA!L110,"")</f>
        <v>4.3109847532051569E-2</v>
      </c>
      <c r="M110" s="4">
        <f>IFERROR(Capital!M110/RWA!M110,"")</f>
        <v>0.22054239893909267</v>
      </c>
      <c r="N110" s="4">
        <f>IFERROR(Capital!N110/RWA!N110,"")</f>
        <v>0.1917826357879274</v>
      </c>
      <c r="O110" s="4">
        <f>IFERROR(Capital!O110/RWA!O110,"")</f>
        <v>0.21286737560479801</v>
      </c>
      <c r="P110" s="4">
        <f>IFERROR(Capital!P110/RWA!P110,"")</f>
        <v>0.26827424108727904</v>
      </c>
      <c r="Q110" s="4">
        <f>IFERROR(Capital!Q110/RWA!Q110,"")</f>
        <v>0.26972561133110207</v>
      </c>
      <c r="R110" s="4">
        <f>IFERROR(Capital!R110/RWA!R110,"")</f>
        <v>0.21014408466039536</v>
      </c>
      <c r="S110" s="4">
        <f>IFERROR(Capital!S110/RWA!S110,"")</f>
        <v>0.26164821060440691</v>
      </c>
      <c r="T110" s="4">
        <f>IFERROR(Capital!T110/RWA!T110,"")</f>
        <v>0.26480080773474274</v>
      </c>
      <c r="U110" s="4">
        <f>IFERROR(Capital!U110/RWA!U110,"")</f>
        <v>0.22102723706884495</v>
      </c>
      <c r="V110" s="4">
        <f>IFERROR(Capital!V110/RWA!V110,"")</f>
        <v>0.22230504322127551</v>
      </c>
      <c r="W110" s="4">
        <f>IFERROR(Capital!W110/RWA!W110,"")</f>
        <v>0.2009404396179045</v>
      </c>
      <c r="X110" s="4">
        <f>IFERROR(Capital!X110/RWA!X110,"")</f>
        <v>0.24592690228724731</v>
      </c>
      <c r="Y110" s="4">
        <f>IFERROR(Capital!Y110/RWA!Y110,"")</f>
        <v>0.22772682635814451</v>
      </c>
      <c r="Z110" s="4" t="str">
        <f>IFERROR(Capital!Z110/RWA!Z110,"")</f>
        <v/>
      </c>
    </row>
    <row r="111" spans="1:26" ht="15" customHeight="1" x14ac:dyDescent="0.4"/>
    <row r="112" spans="1:26" ht="15" customHeight="1" x14ac:dyDescent="0.4"/>
    <row r="113" ht="15" customHeight="1" x14ac:dyDescent="0.4"/>
    <row r="114" ht="15" customHeight="1" x14ac:dyDescent="0.4"/>
    <row r="115" ht="15" customHeight="1" x14ac:dyDescent="0.4"/>
    <row r="116" ht="15" customHeight="1" x14ac:dyDescent="0.4"/>
    <row r="117" ht="15" customHeight="1" x14ac:dyDescent="0.4"/>
    <row r="118" ht="15" customHeight="1" x14ac:dyDescent="0.4"/>
    <row r="119" ht="15" customHeight="1" x14ac:dyDescent="0.4"/>
    <row r="120" ht="15" customHeight="1" x14ac:dyDescent="0.4"/>
    <row r="121" ht="15" customHeight="1" x14ac:dyDescent="0.4"/>
    <row r="122" ht="15" customHeight="1" x14ac:dyDescent="0.4"/>
    <row r="123" ht="15" customHeight="1" x14ac:dyDescent="0.4"/>
    <row r="124" ht="15" customHeight="1" x14ac:dyDescent="0.4"/>
    <row r="125" ht="15" customHeight="1" x14ac:dyDescent="0.4"/>
    <row r="126" ht="15" customHeight="1" x14ac:dyDescent="0.4"/>
    <row r="127" ht="15" customHeight="1" x14ac:dyDescent="0.4"/>
    <row r="128" ht="15" customHeight="1" x14ac:dyDescent="0.4"/>
    <row r="129" ht="15" customHeight="1" x14ac:dyDescent="0.4"/>
    <row r="130" ht="15" customHeight="1" x14ac:dyDescent="0.4"/>
    <row r="131" ht="15" customHeight="1" x14ac:dyDescent="0.4"/>
    <row r="132" ht="15" customHeight="1" x14ac:dyDescent="0.4"/>
    <row r="133" ht="15" customHeight="1" x14ac:dyDescent="0.4"/>
    <row r="134" ht="15" customHeight="1" x14ac:dyDescent="0.4"/>
    <row r="135" ht="15" customHeight="1" x14ac:dyDescent="0.4"/>
    <row r="136" ht="15" customHeight="1" x14ac:dyDescent="0.4"/>
    <row r="137" ht="15" customHeight="1" x14ac:dyDescent="0.4"/>
    <row r="138" ht="15" customHeight="1" x14ac:dyDescent="0.4"/>
    <row r="139" ht="15" customHeight="1" x14ac:dyDescent="0.4"/>
    <row r="140" ht="15" customHeight="1" x14ac:dyDescent="0.4"/>
    <row r="141" ht="15" customHeight="1" x14ac:dyDescent="0.4"/>
    <row r="142" ht="15" customHeight="1" x14ac:dyDescent="0.4"/>
    <row r="143" ht="15" customHeight="1" x14ac:dyDescent="0.4"/>
    <row r="144" ht="15" customHeight="1" x14ac:dyDescent="0.4"/>
    <row r="145" ht="15" customHeight="1" x14ac:dyDescent="0.4"/>
    <row r="146" ht="15" customHeight="1" x14ac:dyDescent="0.4"/>
    <row r="147" ht="15" customHeight="1" x14ac:dyDescent="0.4"/>
    <row r="148" ht="15" customHeight="1" x14ac:dyDescent="0.4"/>
    <row r="149" ht="15" customHeight="1" x14ac:dyDescent="0.4"/>
    <row r="150" ht="15" customHeight="1" x14ac:dyDescent="0.4"/>
    <row r="151" ht="15" customHeight="1" x14ac:dyDescent="0.4"/>
    <row r="152" ht="15" customHeight="1" x14ac:dyDescent="0.4"/>
    <row r="153" ht="15" customHeight="1" x14ac:dyDescent="0.4"/>
    <row r="154" ht="15" customHeight="1" x14ac:dyDescent="0.4"/>
    <row r="155" ht="15" customHeight="1" x14ac:dyDescent="0.4"/>
    <row r="156" ht="15" customHeight="1" x14ac:dyDescent="0.4"/>
    <row r="157" ht="15" customHeight="1" x14ac:dyDescent="0.4"/>
    <row r="158" ht="15" customHeight="1" x14ac:dyDescent="0.4"/>
    <row r="159" ht="15" customHeight="1" x14ac:dyDescent="0.4"/>
    <row r="160" ht="15" customHeight="1" x14ac:dyDescent="0.4"/>
    <row r="161" ht="15" customHeight="1" x14ac:dyDescent="0.4"/>
    <row r="162" ht="15" customHeight="1" x14ac:dyDescent="0.4"/>
    <row r="163" ht="15" customHeight="1" x14ac:dyDescent="0.4"/>
    <row r="164" ht="15" customHeight="1" x14ac:dyDescent="0.4"/>
    <row r="165" ht="15" customHeight="1" x14ac:dyDescent="0.4"/>
    <row r="166" ht="15" customHeight="1" x14ac:dyDescent="0.4"/>
    <row r="167" ht="15" customHeight="1" x14ac:dyDescent="0.4"/>
    <row r="168" ht="15" customHeight="1" x14ac:dyDescent="0.4"/>
    <row r="169" ht="15" customHeight="1" x14ac:dyDescent="0.4"/>
    <row r="170" ht="15" customHeight="1" x14ac:dyDescent="0.4"/>
    <row r="171" ht="15" customHeight="1" x14ac:dyDescent="0.4"/>
    <row r="172" ht="15" customHeight="1" x14ac:dyDescent="0.4"/>
    <row r="173" ht="15" customHeight="1" x14ac:dyDescent="0.4"/>
    <row r="174" ht="15" customHeight="1" x14ac:dyDescent="0.4"/>
    <row r="175" ht="15" customHeight="1" x14ac:dyDescent="0.4"/>
    <row r="176" ht="15" customHeight="1" x14ac:dyDescent="0.4"/>
    <row r="177" ht="15" customHeight="1" x14ac:dyDescent="0.4"/>
    <row r="178" ht="15" customHeight="1" x14ac:dyDescent="0.4"/>
    <row r="179" ht="15" customHeight="1" x14ac:dyDescent="0.4"/>
    <row r="180" ht="15" customHeight="1" x14ac:dyDescent="0.4"/>
    <row r="181" ht="15" customHeight="1" x14ac:dyDescent="0.4"/>
    <row r="182" ht="15" customHeight="1" x14ac:dyDescent="0.4"/>
    <row r="183" ht="15" customHeight="1" x14ac:dyDescent="0.4"/>
    <row r="184" ht="15" customHeight="1" x14ac:dyDescent="0.4"/>
    <row r="185" ht="15" customHeight="1" x14ac:dyDescent="0.4"/>
    <row r="186" ht="15" customHeight="1" x14ac:dyDescent="0.4"/>
    <row r="187" ht="15" customHeight="1" x14ac:dyDescent="0.4"/>
    <row r="188" ht="15" customHeight="1" x14ac:dyDescent="0.4"/>
    <row r="189" ht="15" customHeight="1" x14ac:dyDescent="0.4"/>
    <row r="190" ht="15" customHeight="1" x14ac:dyDescent="0.4"/>
    <row r="191" ht="15" customHeight="1" x14ac:dyDescent="0.4"/>
    <row r="192" ht="15" customHeight="1" x14ac:dyDescent="0.4"/>
    <row r="193" ht="15" customHeight="1" x14ac:dyDescent="0.4"/>
    <row r="194" ht="15" customHeight="1" x14ac:dyDescent="0.4"/>
    <row r="195" ht="15" customHeight="1" x14ac:dyDescent="0.4"/>
    <row r="196" ht="15" customHeight="1" x14ac:dyDescent="0.4"/>
    <row r="197" ht="15" customHeight="1" x14ac:dyDescent="0.4"/>
    <row r="198" ht="15" customHeight="1" x14ac:dyDescent="0.4"/>
    <row r="199" ht="15" customHeight="1" x14ac:dyDescent="0.4"/>
    <row r="200" ht="15" customHeight="1" x14ac:dyDescent="0.4"/>
    <row r="201" ht="15" customHeight="1" x14ac:dyDescent="0.4"/>
    <row r="202" ht="15" customHeight="1" x14ac:dyDescent="0.4"/>
    <row r="203" ht="15" customHeight="1" x14ac:dyDescent="0.4"/>
    <row r="204" ht="15" customHeight="1" x14ac:dyDescent="0.4"/>
    <row r="205" ht="15" customHeight="1" x14ac:dyDescent="0.4"/>
    <row r="206" ht="15" customHeight="1" x14ac:dyDescent="0.4"/>
    <row r="207" ht="15" customHeight="1" x14ac:dyDescent="0.4"/>
    <row r="208" ht="15" customHeight="1" x14ac:dyDescent="0.4"/>
    <row r="209" ht="15" customHeight="1" x14ac:dyDescent="0.4"/>
    <row r="210" ht="15" customHeight="1" x14ac:dyDescent="0.4"/>
    <row r="211" ht="15" customHeight="1" x14ac:dyDescent="0.4"/>
    <row r="212" ht="15" customHeight="1" x14ac:dyDescent="0.4"/>
    <row r="213" ht="15" customHeight="1" x14ac:dyDescent="0.4"/>
    <row r="214" ht="15" customHeight="1" x14ac:dyDescent="0.4"/>
    <row r="215" ht="15" customHeight="1" x14ac:dyDescent="0.4"/>
    <row r="216" ht="15" customHeight="1" x14ac:dyDescent="0.4"/>
    <row r="217" ht="15" customHeight="1" x14ac:dyDescent="0.4"/>
    <row r="218" ht="15" customHeight="1" x14ac:dyDescent="0.4"/>
    <row r="219" ht="15" customHeight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66B3-4D94-49C7-A4BE-C5C2AE4F38D6}">
  <dimension ref="A1:AX105"/>
  <sheetViews>
    <sheetView topLeftCell="I1" workbookViewId="0">
      <selection activeCell="C1" sqref="C1:Z1"/>
    </sheetView>
  </sheetViews>
  <sheetFormatPr defaultColWidth="12" defaultRowHeight="13.5" x14ac:dyDescent="0.4"/>
  <cols>
    <col min="1" max="1" width="22" style="7" customWidth="1"/>
    <col min="2" max="2" width="36" style="7" customWidth="1"/>
    <col min="3" max="26" width="8" style="7" customWidth="1"/>
    <col min="51" max="16384" width="12" style="7"/>
  </cols>
  <sheetData>
    <row r="1" spans="1:26" ht="19.5" customHeight="1" x14ac:dyDescent="0.4"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</row>
    <row r="2" spans="1:26" x14ac:dyDescent="0.4">
      <c r="A2" s="9" t="s">
        <v>0</v>
      </c>
      <c r="B2" s="10" t="s">
        <v>117</v>
      </c>
      <c r="C2" s="11" t="str">
        <f>IFERROR( VLOOKUP($A2,Provisions!$A$2:$Z$105,MATCH('Provisions to capital'!C$1,Provisions!$A$1:$Z$1,0),FALSE)  / VLOOKUP($A2,Capital!$A$2:$Z$110,MATCH('Provisions to capital'!C$1,Capital!$A$1:$Z$1,0),FALSE), "")</f>
        <v/>
      </c>
      <c r="D2" s="11" t="str">
        <f>IFERROR( VLOOKUP($A2,Provisions!$A$2:$Z$105,MATCH('Provisions to capital'!D$1,Provisions!$A$1:$Z$1,0),FALSE)  / VLOOKUP($A2,Capital!$A$2:$Z$110,MATCH('Provisions to capital'!D$1,Capital!$A$1:$Z$1,0),FALSE), "")</f>
        <v/>
      </c>
      <c r="E2" s="11" t="str">
        <f>IFERROR( VLOOKUP($A2,Provisions!$A$2:$Z$105,MATCH('Provisions to capital'!E$1,Provisions!$A$1:$Z$1,0),FALSE)  / VLOOKUP($A2,Capital!$A$2:$Z$110,MATCH('Provisions to capital'!E$1,Capital!$A$1:$Z$1,0),FALSE), "")</f>
        <v/>
      </c>
      <c r="F2" s="11" t="str">
        <f>IFERROR( VLOOKUP($A2,Provisions!$A$2:$Z$105,MATCH('Provisions to capital'!F$1,Provisions!$A$1:$Z$1,0),FALSE)  / VLOOKUP($A2,Capital!$A$2:$Z$110,MATCH('Provisions to capital'!F$1,Capital!$A$1:$Z$1,0),FALSE), "")</f>
        <v/>
      </c>
      <c r="G2" s="11" t="str">
        <f>IFERROR( VLOOKUP($A2,Provisions!$A$2:$Z$105,MATCH('Provisions to capital'!G$1,Provisions!$A$1:$Z$1,0),FALSE)  / VLOOKUP($A2,Capital!$A$2:$Z$110,MATCH('Provisions to capital'!G$1,Capital!$A$1:$Z$1,0),FALSE), "")</f>
        <v/>
      </c>
      <c r="H2" s="11" t="str">
        <f>IFERROR( VLOOKUP($A2,Provisions!$A$2:$Z$105,MATCH('Provisions to capital'!H$1,Provisions!$A$1:$Z$1,0),FALSE)  / VLOOKUP($A2,Capital!$A$2:$Z$110,MATCH('Provisions to capital'!H$1,Capital!$A$1:$Z$1,0),FALSE), "")</f>
        <v/>
      </c>
      <c r="I2" s="11" t="str">
        <f>IFERROR( VLOOKUP($A2,Provisions!$A$2:$Z$105,MATCH('Provisions to capital'!I$1,Provisions!$A$1:$Z$1,0),FALSE)  / VLOOKUP($A2,Capital!$A$2:$Z$110,MATCH('Provisions to capital'!I$1,Capital!$A$1:$Z$1,0),FALSE), "")</f>
        <v/>
      </c>
      <c r="J2" s="11" t="str">
        <f>IFERROR( VLOOKUP($A2,Provisions!$A$2:$Z$105,MATCH('Provisions to capital'!J$1,Provisions!$A$1:$Z$1,0),FALSE)  / VLOOKUP($A2,Capital!$A$2:$Z$110,MATCH('Provisions to capital'!J$1,Capital!$A$1:$Z$1,0),FALSE), "")</f>
        <v/>
      </c>
      <c r="K2" s="11" t="str">
        <f>IFERROR( VLOOKUP($A2,Provisions!$A$2:$Z$105,MATCH('Provisions to capital'!K$1,Provisions!$A$1:$Z$1,0),FALSE)  / VLOOKUP($A2,Capital!$A$2:$Z$110,MATCH('Provisions to capital'!K$1,Capital!$A$1:$Z$1,0),FALSE), "")</f>
        <v/>
      </c>
      <c r="L2" s="11" t="str">
        <f>IFERROR( VLOOKUP($A2,Provisions!$A$2:$Z$105,MATCH('Provisions to capital'!L$1,Provisions!$A$1:$Z$1,0),FALSE)  / VLOOKUP($A2,Capital!$A$2:$Z$110,MATCH('Provisions to capital'!L$1,Capital!$A$1:$Z$1,0),FALSE), "")</f>
        <v/>
      </c>
      <c r="M2" s="11">
        <f>IFERROR( VLOOKUP($A2,Provisions!$A$2:$Z$105,MATCH('Provisions to capital'!M$1,Provisions!$A$1:$Z$1,0),FALSE)  / VLOOKUP($A2,Capital!$A$2:$Z$110,MATCH('Provisions to capital'!M$1,Capital!$A$1:$Z$1,0),FALSE), "")</f>
        <v>0.15254969135956895</v>
      </c>
      <c r="N2" s="11">
        <f>IFERROR( VLOOKUP($A2,Provisions!$A$2:$Z$105,MATCH('Provisions to capital'!N$1,Provisions!$A$1:$Z$1,0),FALSE)  / VLOOKUP($A2,Capital!$A$2:$Z$110,MATCH('Provisions to capital'!N$1,Capital!$A$1:$Z$1,0),FALSE), "")</f>
        <v>0.16694822426745004</v>
      </c>
      <c r="O2" s="11">
        <f>IFERROR( VLOOKUP($A2,Provisions!$A$2:$Z$105,MATCH('Provisions to capital'!O$1,Provisions!$A$1:$Z$1,0),FALSE)  / VLOOKUP($A2,Capital!$A$2:$Z$110,MATCH('Provisions to capital'!O$1,Capital!$A$1:$Z$1,0),FALSE), "")</f>
        <v>0.19492643117657354</v>
      </c>
      <c r="P2" s="11">
        <f>IFERROR( VLOOKUP($A2,Provisions!$A$2:$Z$105,MATCH('Provisions to capital'!P$1,Provisions!$A$1:$Z$1,0),FALSE)  / VLOOKUP($A2,Capital!$A$2:$Z$110,MATCH('Provisions to capital'!P$1,Capital!$A$1:$Z$1,0),FALSE), "")</f>
        <v>0.12850448486532115</v>
      </c>
      <c r="Q2" s="11">
        <f>IFERROR( VLOOKUP($A2,Provisions!$A$2:$Z$105,MATCH('Provisions to capital'!Q$1,Provisions!$A$1:$Z$1,0),FALSE)  / VLOOKUP($A2,Capital!$A$2:$Z$110,MATCH('Provisions to capital'!Q$1,Capital!$A$1:$Z$1,0),FALSE), "")</f>
        <v>0.10129328973613566</v>
      </c>
      <c r="R2" s="11">
        <f>IFERROR( VLOOKUP($A2,Provisions!$A$2:$Z$105,MATCH('Provisions to capital'!R$1,Provisions!$A$1:$Z$1,0),FALSE)  / VLOOKUP($A2,Capital!$A$2:$Z$110,MATCH('Provisions to capital'!R$1,Capital!$A$1:$Z$1,0),FALSE), "")</f>
        <v>8.6798801801302519E-2</v>
      </c>
      <c r="S2" s="11">
        <f>IFERROR( VLOOKUP($A2,Provisions!$A$2:$Z$105,MATCH('Provisions to capital'!S$1,Provisions!$A$1:$Z$1,0),FALSE)  / VLOOKUP($A2,Capital!$A$2:$Z$110,MATCH('Provisions to capital'!S$1,Capital!$A$1:$Z$1,0),FALSE), "")</f>
        <v>0.12472719293017655</v>
      </c>
      <c r="T2" s="11">
        <f>IFERROR( VLOOKUP($A2,Provisions!$A$2:$Z$105,MATCH('Provisions to capital'!T$1,Provisions!$A$1:$Z$1,0),FALSE)  / VLOOKUP($A2,Capital!$A$2:$Z$110,MATCH('Provisions to capital'!T$1,Capital!$A$1:$Z$1,0),FALSE), "")</f>
        <v>8.2629783777190286E-3</v>
      </c>
      <c r="U2" s="11">
        <f>IFERROR( VLOOKUP($A2,Provisions!$A$2:$Z$105,MATCH('Provisions to capital'!U$1,Provisions!$A$1:$Z$1,0),FALSE)  / VLOOKUP($A2,Capital!$A$2:$Z$110,MATCH('Provisions to capital'!U$1,Capital!$A$1:$Z$1,0),FALSE), "")</f>
        <v>1.5982750498898225E-2</v>
      </c>
      <c r="V2" s="11">
        <f>IFERROR( VLOOKUP($A2,Provisions!$A$2:$Z$105,MATCH('Provisions to capital'!V$1,Provisions!$A$1:$Z$1,0),FALSE)  / VLOOKUP($A2,Capital!$A$2:$Z$110,MATCH('Provisions to capital'!V$1,Capital!$A$1:$Z$1,0),FALSE), "")</f>
        <v>1.2682081012681872E-3</v>
      </c>
      <c r="W2" s="11">
        <f>IFERROR( VLOOKUP($A2,Provisions!$A$2:$Z$105,MATCH('Provisions to capital'!W$1,Provisions!$A$1:$Z$1,0),FALSE)  / VLOOKUP($A2,Capital!$A$2:$Z$110,MATCH('Provisions to capital'!W$1,Capital!$A$1:$Z$1,0),FALSE), "")</f>
        <v>4.7494654889681222E-2</v>
      </c>
      <c r="X2" s="11">
        <f>IFERROR( VLOOKUP($A2,Provisions!$A$2:$Z$105,MATCH('Provisions to capital'!X$1,Provisions!$A$1:$Z$1,0),FALSE)  / VLOOKUP($A2,Capital!$A$2:$Z$110,MATCH('Provisions to capital'!X$1,Capital!$A$1:$Z$1,0),FALSE), "")</f>
        <v>5.0294862646726108E-3</v>
      </c>
      <c r="Y2" s="11">
        <f>IFERROR( VLOOKUP($A2,Provisions!$A$2:$Z$105,MATCH('Provisions to capital'!Y$1,Provisions!$A$1:$Z$1,0),FALSE)  / VLOOKUP($A2,Capital!$A$2:$Z$110,MATCH('Provisions to capital'!Y$1,Capital!$A$1:$Z$1,0),FALSE), "")</f>
        <v>2.3610645272352536E-2</v>
      </c>
      <c r="Z2" s="11">
        <f>IFERROR( VLOOKUP($A2,Provisions!$A$2:$Z$105,MATCH('Provisions to capital'!Z$1,Provisions!$A$1:$Z$1,0),FALSE)  / VLOOKUP($A2,Capital!$A$2:$Z$110,MATCH('Provisions to capital'!Z$1,Capital!$A$1:$Z$1,0),FALSE), "")</f>
        <v>3.0564916774478035E-2</v>
      </c>
    </row>
    <row r="3" spans="1:26" x14ac:dyDescent="0.4">
      <c r="A3" s="9" t="s">
        <v>3</v>
      </c>
      <c r="B3" s="10" t="s">
        <v>117</v>
      </c>
      <c r="C3" s="11" t="str">
        <f>IFERROR( VLOOKUP($A3,Provisions!$A$2:$Z$105,MATCH('Provisions to capital'!C$1,Provisions!$A$1:$Z$1,0),FALSE)  / VLOOKUP($A3,Capital!$A$2:$Z$110,MATCH('Provisions to capital'!C$1,Capital!$A$1:$Z$1,0),FALSE), "")</f>
        <v/>
      </c>
      <c r="D3" s="11" t="str">
        <f>IFERROR( VLOOKUP($A3,Provisions!$A$2:$Z$105,MATCH('Provisions to capital'!D$1,Provisions!$A$1:$Z$1,0),FALSE)  / VLOOKUP($A3,Capital!$A$2:$Z$110,MATCH('Provisions to capital'!D$1,Capital!$A$1:$Z$1,0),FALSE), "")</f>
        <v/>
      </c>
      <c r="E3" s="11" t="str">
        <f>IFERROR( VLOOKUP($A3,Provisions!$A$2:$Z$105,MATCH('Provisions to capital'!E$1,Provisions!$A$1:$Z$1,0),FALSE)  / VLOOKUP($A3,Capital!$A$2:$Z$110,MATCH('Provisions to capital'!E$1,Capital!$A$1:$Z$1,0),FALSE), "")</f>
        <v/>
      </c>
      <c r="F3" s="11" t="str">
        <f>IFERROR( VLOOKUP($A3,Provisions!$A$2:$Z$105,MATCH('Provisions to capital'!F$1,Provisions!$A$1:$Z$1,0),FALSE)  / VLOOKUP($A3,Capital!$A$2:$Z$110,MATCH('Provisions to capital'!F$1,Capital!$A$1:$Z$1,0),FALSE), "")</f>
        <v/>
      </c>
      <c r="G3" s="11" t="str">
        <f>IFERROR( VLOOKUP($A3,Provisions!$A$2:$Z$105,MATCH('Provisions to capital'!G$1,Provisions!$A$1:$Z$1,0),FALSE)  / VLOOKUP($A3,Capital!$A$2:$Z$110,MATCH('Provisions to capital'!G$1,Capital!$A$1:$Z$1,0),FALSE), "")</f>
        <v/>
      </c>
      <c r="H3" s="11" t="str">
        <f>IFERROR( VLOOKUP($A3,Provisions!$A$2:$Z$105,MATCH('Provisions to capital'!H$1,Provisions!$A$1:$Z$1,0),FALSE)  / VLOOKUP($A3,Capital!$A$2:$Z$110,MATCH('Provisions to capital'!H$1,Capital!$A$1:$Z$1,0),FALSE), "")</f>
        <v/>
      </c>
      <c r="I3" s="11" t="str">
        <f>IFERROR( VLOOKUP($A3,Provisions!$A$2:$Z$105,MATCH('Provisions to capital'!I$1,Provisions!$A$1:$Z$1,0),FALSE)  / VLOOKUP($A3,Capital!$A$2:$Z$110,MATCH('Provisions to capital'!I$1,Capital!$A$1:$Z$1,0),FALSE), "")</f>
        <v/>
      </c>
      <c r="J3" s="11" t="str">
        <f>IFERROR( VLOOKUP($A3,Provisions!$A$2:$Z$105,MATCH('Provisions to capital'!J$1,Provisions!$A$1:$Z$1,0),FALSE)  / VLOOKUP($A3,Capital!$A$2:$Z$110,MATCH('Provisions to capital'!J$1,Capital!$A$1:$Z$1,0),FALSE), "")</f>
        <v/>
      </c>
      <c r="K3" s="11" t="str">
        <f>IFERROR( VLOOKUP($A3,Provisions!$A$2:$Z$105,MATCH('Provisions to capital'!K$1,Provisions!$A$1:$Z$1,0),FALSE)  / VLOOKUP($A3,Capital!$A$2:$Z$110,MATCH('Provisions to capital'!K$1,Capital!$A$1:$Z$1,0),FALSE), "")</f>
        <v/>
      </c>
      <c r="L3" s="11">
        <f>IFERROR( VLOOKUP($A3,Provisions!$A$2:$Z$105,MATCH('Provisions to capital'!L$1,Provisions!$A$1:$Z$1,0),FALSE)  / VLOOKUP($A3,Capital!$A$2:$Z$110,MATCH('Provisions to capital'!L$1,Capital!$A$1:$Z$1,0),FALSE), "")</f>
        <v>0.50778353852175562</v>
      </c>
      <c r="M3" s="11">
        <f>IFERROR( VLOOKUP($A3,Provisions!$A$2:$Z$105,MATCH('Provisions to capital'!M$1,Provisions!$A$1:$Z$1,0),FALSE)  / VLOOKUP($A3,Capital!$A$2:$Z$110,MATCH('Provisions to capital'!M$1,Capital!$A$1:$Z$1,0),FALSE), "")</f>
        <v>0.42271161924346201</v>
      </c>
      <c r="N3" s="11">
        <f>IFERROR( VLOOKUP($A3,Provisions!$A$2:$Z$105,MATCH('Provisions to capital'!N$1,Provisions!$A$1:$Z$1,0),FALSE)  / VLOOKUP($A3,Capital!$A$2:$Z$110,MATCH('Provisions to capital'!N$1,Capital!$A$1:$Z$1,0),FALSE), "")</f>
        <v>0.27622839756267481</v>
      </c>
      <c r="O3" s="11">
        <f>IFERROR( VLOOKUP($A3,Provisions!$A$2:$Z$105,MATCH('Provisions to capital'!O$1,Provisions!$A$1:$Z$1,0),FALSE)  / VLOOKUP($A3,Capital!$A$2:$Z$110,MATCH('Provisions to capital'!O$1,Capital!$A$1:$Z$1,0),FALSE), "")</f>
        <v>0.24459641800647552</v>
      </c>
      <c r="P3" s="11">
        <f>IFERROR( VLOOKUP($A3,Provisions!$A$2:$Z$105,MATCH('Provisions to capital'!P$1,Provisions!$A$1:$Z$1,0),FALSE)  / VLOOKUP($A3,Capital!$A$2:$Z$110,MATCH('Provisions to capital'!P$1,Capital!$A$1:$Z$1,0),FALSE), "")</f>
        <v>0.11766644729996896</v>
      </c>
      <c r="Q3" s="11">
        <f>IFERROR( VLOOKUP($A3,Provisions!$A$2:$Z$105,MATCH('Provisions to capital'!Q$1,Provisions!$A$1:$Z$1,0),FALSE)  / VLOOKUP($A3,Capital!$A$2:$Z$110,MATCH('Provisions to capital'!Q$1,Capital!$A$1:$Z$1,0),FALSE), "")</f>
        <v>0.19698223376636209</v>
      </c>
      <c r="R3" s="11">
        <f>IFERROR( VLOOKUP($A3,Provisions!$A$2:$Z$105,MATCH('Provisions to capital'!R$1,Provisions!$A$1:$Z$1,0),FALSE)  / VLOOKUP($A3,Capital!$A$2:$Z$110,MATCH('Provisions to capital'!R$1,Capital!$A$1:$Z$1,0),FALSE), "")</f>
        <v>0.17819060398920916</v>
      </c>
      <c r="S3" s="11">
        <f>IFERROR( VLOOKUP($A3,Provisions!$A$2:$Z$105,MATCH('Provisions to capital'!S$1,Provisions!$A$1:$Z$1,0),FALSE)  / VLOOKUP($A3,Capital!$A$2:$Z$110,MATCH('Provisions to capital'!S$1,Capital!$A$1:$Z$1,0),FALSE), "")</f>
        <v>0.20698470291529866</v>
      </c>
      <c r="T3" s="11">
        <f>IFERROR( VLOOKUP($A3,Provisions!$A$2:$Z$105,MATCH('Provisions to capital'!T$1,Provisions!$A$1:$Z$1,0),FALSE)  / VLOOKUP($A3,Capital!$A$2:$Z$110,MATCH('Provisions to capital'!T$1,Capital!$A$1:$Z$1,0),FALSE), "")</f>
        <v>0.17064533455944961</v>
      </c>
      <c r="U3" s="11">
        <f>IFERROR( VLOOKUP($A3,Provisions!$A$2:$Z$105,MATCH('Provisions to capital'!U$1,Provisions!$A$1:$Z$1,0),FALSE)  / VLOOKUP($A3,Capital!$A$2:$Z$110,MATCH('Provisions to capital'!U$1,Capital!$A$1:$Z$1,0),FALSE), "")</f>
        <v>9.4418541111097876E-2</v>
      </c>
      <c r="V3" s="11">
        <f>IFERROR( VLOOKUP($A3,Provisions!$A$2:$Z$105,MATCH('Provisions to capital'!V$1,Provisions!$A$1:$Z$1,0),FALSE)  / VLOOKUP($A3,Capital!$A$2:$Z$110,MATCH('Provisions to capital'!V$1,Capital!$A$1:$Z$1,0),FALSE), "")</f>
        <v>0.15107299813825914</v>
      </c>
      <c r="W3" s="11">
        <f>IFERROR( VLOOKUP($A3,Provisions!$A$2:$Z$105,MATCH('Provisions to capital'!W$1,Provisions!$A$1:$Z$1,0),FALSE)  / VLOOKUP($A3,Capital!$A$2:$Z$110,MATCH('Provisions to capital'!W$1,Capital!$A$1:$Z$1,0),FALSE), "")</f>
        <v>0.14023062893549759</v>
      </c>
      <c r="X3" s="11">
        <f>IFERROR( VLOOKUP($A3,Provisions!$A$2:$Z$105,MATCH('Provisions to capital'!X$1,Provisions!$A$1:$Z$1,0),FALSE)  / VLOOKUP($A3,Capital!$A$2:$Z$110,MATCH('Provisions to capital'!X$1,Capital!$A$1:$Z$1,0),FALSE), "")</f>
        <v>0.1232926844876964</v>
      </c>
      <c r="Y3" s="11">
        <f>IFERROR( VLOOKUP($A3,Provisions!$A$2:$Z$105,MATCH('Provisions to capital'!Y$1,Provisions!$A$1:$Z$1,0),FALSE)  / VLOOKUP($A3,Capital!$A$2:$Z$110,MATCH('Provisions to capital'!Y$1,Capital!$A$1:$Z$1,0),FALSE), "")</f>
        <v>6.264720638612245E-2</v>
      </c>
      <c r="Z3" s="11" t="str">
        <f>IFERROR( VLOOKUP($A3,Provisions!$A$2:$Z$105,MATCH('Provisions to capital'!Z$1,Provisions!$A$1:$Z$1,0),FALSE)  / VLOOKUP($A3,Capital!$A$2:$Z$110,MATCH('Provisions to capital'!Z$1,Capital!$A$1:$Z$1,0),FALSE), "")</f>
        <v/>
      </c>
    </row>
    <row r="4" spans="1:26" x14ac:dyDescent="0.4">
      <c r="A4" s="9" t="s">
        <v>4</v>
      </c>
      <c r="B4" s="10" t="s">
        <v>117</v>
      </c>
      <c r="C4" s="11" t="str">
        <f>IFERROR( VLOOKUP($A4,Provisions!$A$2:$Z$105,MATCH('Provisions to capital'!C$1,Provisions!$A$1:$Z$1,0),FALSE)  / VLOOKUP($A4,Capital!$A$2:$Z$110,MATCH('Provisions to capital'!C$1,Capital!$A$1:$Z$1,0),FALSE), "")</f>
        <v/>
      </c>
      <c r="D4" s="11" t="str">
        <f>IFERROR( VLOOKUP($A4,Provisions!$A$2:$Z$105,MATCH('Provisions to capital'!D$1,Provisions!$A$1:$Z$1,0),FALSE)  / VLOOKUP($A4,Capital!$A$2:$Z$110,MATCH('Provisions to capital'!D$1,Capital!$A$1:$Z$1,0),FALSE), "")</f>
        <v/>
      </c>
      <c r="E4" s="11" t="str">
        <f>IFERROR( VLOOKUP($A4,Provisions!$A$2:$Z$105,MATCH('Provisions to capital'!E$1,Provisions!$A$1:$Z$1,0),FALSE)  / VLOOKUP($A4,Capital!$A$2:$Z$110,MATCH('Provisions to capital'!E$1,Capital!$A$1:$Z$1,0),FALSE), "")</f>
        <v/>
      </c>
      <c r="F4" s="11" t="str">
        <f>IFERROR( VLOOKUP($A4,Provisions!$A$2:$Z$105,MATCH('Provisions to capital'!F$1,Provisions!$A$1:$Z$1,0),FALSE)  / VLOOKUP($A4,Capital!$A$2:$Z$110,MATCH('Provisions to capital'!F$1,Capital!$A$1:$Z$1,0),FALSE), "")</f>
        <v/>
      </c>
      <c r="G4" s="11" t="str">
        <f>IFERROR( VLOOKUP($A4,Provisions!$A$2:$Z$105,MATCH('Provisions to capital'!G$1,Provisions!$A$1:$Z$1,0),FALSE)  / VLOOKUP($A4,Capital!$A$2:$Z$110,MATCH('Provisions to capital'!G$1,Capital!$A$1:$Z$1,0),FALSE), "")</f>
        <v/>
      </c>
      <c r="H4" s="11" t="str">
        <f>IFERROR( VLOOKUP($A4,Provisions!$A$2:$Z$105,MATCH('Provisions to capital'!H$1,Provisions!$A$1:$Z$1,0),FALSE)  / VLOOKUP($A4,Capital!$A$2:$Z$110,MATCH('Provisions to capital'!H$1,Capital!$A$1:$Z$1,0),FALSE), "")</f>
        <v/>
      </c>
      <c r="I4" s="11" t="str">
        <f>IFERROR( VLOOKUP($A4,Provisions!$A$2:$Z$105,MATCH('Provisions to capital'!I$1,Provisions!$A$1:$Z$1,0),FALSE)  / VLOOKUP($A4,Capital!$A$2:$Z$110,MATCH('Provisions to capital'!I$1,Capital!$A$1:$Z$1,0),FALSE), "")</f>
        <v/>
      </c>
      <c r="J4" s="11" t="str">
        <f>IFERROR( VLOOKUP($A4,Provisions!$A$2:$Z$105,MATCH('Provisions to capital'!J$1,Provisions!$A$1:$Z$1,0),FALSE)  / VLOOKUP($A4,Capital!$A$2:$Z$110,MATCH('Provisions to capital'!J$1,Capital!$A$1:$Z$1,0),FALSE), "")</f>
        <v/>
      </c>
      <c r="K4" s="11" t="str">
        <f>IFERROR( VLOOKUP($A4,Provisions!$A$2:$Z$105,MATCH('Provisions to capital'!K$1,Provisions!$A$1:$Z$1,0),FALSE)  / VLOOKUP($A4,Capital!$A$2:$Z$110,MATCH('Provisions to capital'!K$1,Capital!$A$1:$Z$1,0),FALSE), "")</f>
        <v/>
      </c>
      <c r="L4" s="11" t="str">
        <f>IFERROR( VLOOKUP($A4,Provisions!$A$2:$Z$105,MATCH('Provisions to capital'!L$1,Provisions!$A$1:$Z$1,0),FALSE)  / VLOOKUP($A4,Capital!$A$2:$Z$110,MATCH('Provisions to capital'!L$1,Capital!$A$1:$Z$1,0),FALSE), "")</f>
        <v/>
      </c>
      <c r="M4" s="11">
        <f>IFERROR( VLOOKUP($A4,Provisions!$A$2:$Z$105,MATCH('Provisions to capital'!M$1,Provisions!$A$1:$Z$1,0),FALSE)  / VLOOKUP($A4,Capital!$A$2:$Z$110,MATCH('Provisions to capital'!M$1,Capital!$A$1:$Z$1,0),FALSE), "")</f>
        <v>0.14031587012924823</v>
      </c>
      <c r="N4" s="11">
        <f>IFERROR( VLOOKUP($A4,Provisions!$A$2:$Z$105,MATCH('Provisions to capital'!N$1,Provisions!$A$1:$Z$1,0),FALSE)  / VLOOKUP($A4,Capital!$A$2:$Z$110,MATCH('Provisions to capital'!N$1,Capital!$A$1:$Z$1,0),FALSE), "")</f>
        <v>0.13978821474786329</v>
      </c>
      <c r="O4" s="11">
        <f>IFERROR( VLOOKUP($A4,Provisions!$A$2:$Z$105,MATCH('Provisions to capital'!O$1,Provisions!$A$1:$Z$1,0),FALSE)  / VLOOKUP($A4,Capital!$A$2:$Z$110,MATCH('Provisions to capital'!O$1,Capital!$A$1:$Z$1,0),FALSE), "")</f>
        <v>0.17076763120060637</v>
      </c>
      <c r="P4" s="11">
        <f>IFERROR( VLOOKUP($A4,Provisions!$A$2:$Z$105,MATCH('Provisions to capital'!P$1,Provisions!$A$1:$Z$1,0),FALSE)  / VLOOKUP($A4,Capital!$A$2:$Z$110,MATCH('Provisions to capital'!P$1,Capital!$A$1:$Z$1,0),FALSE), "")</f>
        <v>0.10721245347796715</v>
      </c>
      <c r="Q4" s="11">
        <f>IFERROR( VLOOKUP($A4,Provisions!$A$2:$Z$105,MATCH('Provisions to capital'!Q$1,Provisions!$A$1:$Z$1,0),FALSE)  / VLOOKUP($A4,Capital!$A$2:$Z$110,MATCH('Provisions to capital'!Q$1,Capital!$A$1:$Z$1,0),FALSE), "")</f>
        <v>0.17792015212643378</v>
      </c>
      <c r="R4" s="11">
        <f>IFERROR( VLOOKUP($A4,Provisions!$A$2:$Z$105,MATCH('Provisions to capital'!R$1,Provisions!$A$1:$Z$1,0),FALSE)  / VLOOKUP($A4,Capital!$A$2:$Z$110,MATCH('Provisions to capital'!R$1,Capital!$A$1:$Z$1,0),FALSE), "")</f>
        <v>0.14786325822415433</v>
      </c>
      <c r="S4" s="11">
        <f>IFERROR( VLOOKUP($A4,Provisions!$A$2:$Z$105,MATCH('Provisions to capital'!S$1,Provisions!$A$1:$Z$1,0),FALSE)  / VLOOKUP($A4,Capital!$A$2:$Z$110,MATCH('Provisions to capital'!S$1,Capital!$A$1:$Z$1,0),FALSE), "")</f>
        <v>0.10471345808563881</v>
      </c>
      <c r="T4" s="11">
        <f>IFERROR( VLOOKUP($A4,Provisions!$A$2:$Z$105,MATCH('Provisions to capital'!T$1,Provisions!$A$1:$Z$1,0),FALSE)  / VLOOKUP($A4,Capital!$A$2:$Z$110,MATCH('Provisions to capital'!T$1,Capital!$A$1:$Z$1,0),FALSE), "")</f>
        <v>0.11265613241575019</v>
      </c>
      <c r="U4" s="11">
        <f>IFERROR( VLOOKUP($A4,Provisions!$A$2:$Z$105,MATCH('Provisions to capital'!U$1,Provisions!$A$1:$Z$1,0),FALSE)  / VLOOKUP($A4,Capital!$A$2:$Z$110,MATCH('Provisions to capital'!U$1,Capital!$A$1:$Z$1,0),FALSE), "")</f>
        <v>0.15339149230111745</v>
      </c>
      <c r="V4" s="11">
        <f>IFERROR( VLOOKUP($A4,Provisions!$A$2:$Z$105,MATCH('Provisions to capital'!V$1,Provisions!$A$1:$Z$1,0),FALSE)  / VLOOKUP($A4,Capital!$A$2:$Z$110,MATCH('Provisions to capital'!V$1,Capital!$A$1:$Z$1,0),FALSE), "")</f>
        <v>0.17295823655370213</v>
      </c>
      <c r="W4" s="11">
        <f>IFERROR( VLOOKUP($A4,Provisions!$A$2:$Z$105,MATCH('Provisions to capital'!W$1,Provisions!$A$1:$Z$1,0),FALSE)  / VLOOKUP($A4,Capital!$A$2:$Z$110,MATCH('Provisions to capital'!W$1,Capital!$A$1:$Z$1,0),FALSE), "")</f>
        <v>-0.25736174136672568</v>
      </c>
      <c r="X4" s="11">
        <f>IFERROR( VLOOKUP($A4,Provisions!$A$2:$Z$105,MATCH('Provisions to capital'!X$1,Provisions!$A$1:$Z$1,0),FALSE)  / VLOOKUP($A4,Capital!$A$2:$Z$110,MATCH('Provisions to capital'!X$1,Capital!$A$1:$Z$1,0),FALSE), "")</f>
        <v>0.19118201240796023</v>
      </c>
      <c r="Y4" s="11" t="str">
        <f>IFERROR( VLOOKUP($A4,Provisions!$A$2:$Z$105,MATCH('Provisions to capital'!Y$1,Provisions!$A$1:$Z$1,0),FALSE)  / VLOOKUP($A4,Capital!$A$2:$Z$110,MATCH('Provisions to capital'!Y$1,Capital!$A$1:$Z$1,0),FALSE), "")</f>
        <v/>
      </c>
      <c r="Z4" s="11" t="str">
        <f>IFERROR( VLOOKUP($A4,Provisions!$A$2:$Z$105,MATCH('Provisions to capital'!Z$1,Provisions!$A$1:$Z$1,0),FALSE)  / VLOOKUP($A4,Capital!$A$2:$Z$110,MATCH('Provisions to capital'!Z$1,Capital!$A$1:$Z$1,0),FALSE), "")</f>
        <v/>
      </c>
    </row>
    <row r="5" spans="1:26" x14ac:dyDescent="0.4">
      <c r="A5" s="9" t="s">
        <v>7</v>
      </c>
      <c r="B5" s="10" t="s">
        <v>117</v>
      </c>
      <c r="C5" s="11" t="str">
        <f>IFERROR( VLOOKUP($A5,Provisions!$A$2:$Z$105,MATCH('Provisions to capital'!C$1,Provisions!$A$1:$Z$1,0),FALSE)  / VLOOKUP($A5,Capital!$A$2:$Z$110,MATCH('Provisions to capital'!C$1,Capital!$A$1:$Z$1,0),FALSE), "")</f>
        <v/>
      </c>
      <c r="D5" s="11" t="str">
        <f>IFERROR( VLOOKUP($A5,Provisions!$A$2:$Z$105,MATCH('Provisions to capital'!D$1,Provisions!$A$1:$Z$1,0),FALSE)  / VLOOKUP($A5,Capital!$A$2:$Z$110,MATCH('Provisions to capital'!D$1,Capital!$A$1:$Z$1,0),FALSE), "")</f>
        <v/>
      </c>
      <c r="E5" s="11" t="str">
        <f>IFERROR( VLOOKUP($A5,Provisions!$A$2:$Z$105,MATCH('Provisions to capital'!E$1,Provisions!$A$1:$Z$1,0),FALSE)  / VLOOKUP($A5,Capital!$A$2:$Z$110,MATCH('Provisions to capital'!E$1,Capital!$A$1:$Z$1,0),FALSE), "")</f>
        <v/>
      </c>
      <c r="F5" s="11" t="str">
        <f>IFERROR( VLOOKUP($A5,Provisions!$A$2:$Z$105,MATCH('Provisions to capital'!F$1,Provisions!$A$1:$Z$1,0),FALSE)  / VLOOKUP($A5,Capital!$A$2:$Z$110,MATCH('Provisions to capital'!F$1,Capital!$A$1:$Z$1,0),FALSE), "")</f>
        <v/>
      </c>
      <c r="G5" s="11" t="str">
        <f>IFERROR( VLOOKUP($A5,Provisions!$A$2:$Z$105,MATCH('Provisions to capital'!G$1,Provisions!$A$1:$Z$1,0),FALSE)  / VLOOKUP($A5,Capital!$A$2:$Z$110,MATCH('Provisions to capital'!G$1,Capital!$A$1:$Z$1,0),FALSE), "")</f>
        <v/>
      </c>
      <c r="H5" s="11" t="str">
        <f>IFERROR( VLOOKUP($A5,Provisions!$A$2:$Z$105,MATCH('Provisions to capital'!H$1,Provisions!$A$1:$Z$1,0),FALSE)  / VLOOKUP($A5,Capital!$A$2:$Z$110,MATCH('Provisions to capital'!H$1,Capital!$A$1:$Z$1,0),FALSE), "")</f>
        <v/>
      </c>
      <c r="I5" s="11">
        <f>IFERROR( VLOOKUP($A5,Provisions!$A$2:$Z$105,MATCH('Provisions to capital'!I$1,Provisions!$A$1:$Z$1,0),FALSE)  / VLOOKUP($A5,Capital!$A$2:$Z$110,MATCH('Provisions to capital'!I$1,Capital!$A$1:$Z$1,0),FALSE), "")</f>
        <v>1.8774647677231325E-2</v>
      </c>
      <c r="J5" s="11">
        <f>IFERROR( VLOOKUP($A5,Provisions!$A$2:$Z$105,MATCH('Provisions to capital'!J$1,Provisions!$A$1:$Z$1,0),FALSE)  / VLOOKUP($A5,Capital!$A$2:$Z$110,MATCH('Provisions to capital'!J$1,Capital!$A$1:$Z$1,0),FALSE), "")</f>
        <v>1.9738935034321083E-2</v>
      </c>
      <c r="K5" s="11">
        <f>IFERROR( VLOOKUP($A5,Provisions!$A$2:$Z$105,MATCH('Provisions to capital'!K$1,Provisions!$A$1:$Z$1,0),FALSE)  / VLOOKUP($A5,Capital!$A$2:$Z$110,MATCH('Provisions to capital'!K$1,Capital!$A$1:$Z$1,0),FALSE), "")</f>
        <v>7.570182218726805E-2</v>
      </c>
      <c r="L5" s="11">
        <f>IFERROR( VLOOKUP($A5,Provisions!$A$2:$Z$105,MATCH('Provisions to capital'!L$1,Provisions!$A$1:$Z$1,0),FALSE)  / VLOOKUP($A5,Capital!$A$2:$Z$110,MATCH('Provisions to capital'!L$1,Capital!$A$1:$Z$1,0),FALSE), "")</f>
        <v>8.7056340841871915E-2</v>
      </c>
      <c r="M5" s="11">
        <f>IFERROR( VLOOKUP($A5,Provisions!$A$2:$Z$105,MATCH('Provisions to capital'!M$1,Provisions!$A$1:$Z$1,0),FALSE)  / VLOOKUP($A5,Capital!$A$2:$Z$110,MATCH('Provisions to capital'!M$1,Capital!$A$1:$Z$1,0),FALSE), "")</f>
        <v>5.2696858376657656E-2</v>
      </c>
      <c r="N5" s="11">
        <f>IFERROR( VLOOKUP($A5,Provisions!$A$2:$Z$105,MATCH('Provisions to capital'!N$1,Provisions!$A$1:$Z$1,0),FALSE)  / VLOOKUP($A5,Capital!$A$2:$Z$110,MATCH('Provisions to capital'!N$1,Capital!$A$1:$Z$1,0),FALSE), "")</f>
        <v>3.7260870299510564E-2</v>
      </c>
      <c r="O5" s="11">
        <f>IFERROR( VLOOKUP($A5,Provisions!$A$2:$Z$105,MATCH('Provisions to capital'!O$1,Provisions!$A$1:$Z$1,0),FALSE)  / VLOOKUP($A5,Capital!$A$2:$Z$110,MATCH('Provisions to capital'!O$1,Capital!$A$1:$Z$1,0),FALSE), "")</f>
        <v>4.4059585390365336E-2</v>
      </c>
      <c r="P5" s="11">
        <f>IFERROR( VLOOKUP($A5,Provisions!$A$2:$Z$105,MATCH('Provisions to capital'!P$1,Provisions!$A$1:$Z$1,0),FALSE)  / VLOOKUP($A5,Capital!$A$2:$Z$110,MATCH('Provisions to capital'!P$1,Capital!$A$1:$Z$1,0),FALSE), "")</f>
        <v>3.0064225011625274E-2</v>
      </c>
      <c r="Q5" s="11">
        <f>IFERROR( VLOOKUP($A5,Provisions!$A$2:$Z$105,MATCH('Provisions to capital'!Q$1,Provisions!$A$1:$Z$1,0),FALSE)  / VLOOKUP($A5,Capital!$A$2:$Z$110,MATCH('Provisions to capital'!Q$1,Capital!$A$1:$Z$1,0),FALSE), "")</f>
        <v>1.9258059659805198E-2</v>
      </c>
      <c r="R5" s="11">
        <f>IFERROR( VLOOKUP($A5,Provisions!$A$2:$Z$105,MATCH('Provisions to capital'!R$1,Provisions!$A$1:$Z$1,0),FALSE)  / VLOOKUP($A5,Capital!$A$2:$Z$110,MATCH('Provisions to capital'!R$1,Capital!$A$1:$Z$1,0),FALSE), "")</f>
        <v>1.9521012130079198E-2</v>
      </c>
      <c r="S5" s="11">
        <f>IFERROR( VLOOKUP($A5,Provisions!$A$2:$Z$105,MATCH('Provisions to capital'!S$1,Provisions!$A$1:$Z$1,0),FALSE)  / VLOOKUP($A5,Capital!$A$2:$Z$110,MATCH('Provisions to capital'!S$1,Capital!$A$1:$Z$1,0),FALSE), "")</f>
        <v>2.177711242587237E-2</v>
      </c>
      <c r="T5" s="11">
        <f>IFERROR( VLOOKUP($A5,Provisions!$A$2:$Z$105,MATCH('Provisions to capital'!T$1,Provisions!$A$1:$Z$1,0),FALSE)  / VLOOKUP($A5,Capital!$A$2:$Z$110,MATCH('Provisions to capital'!T$1,Capital!$A$1:$Z$1,0),FALSE), "")</f>
        <v>1.5157126910233508E-2</v>
      </c>
      <c r="U5" s="11">
        <f>IFERROR( VLOOKUP($A5,Provisions!$A$2:$Z$105,MATCH('Provisions to capital'!U$1,Provisions!$A$1:$Z$1,0),FALSE)  / VLOOKUP($A5,Capital!$A$2:$Z$110,MATCH('Provisions to capital'!U$1,Capital!$A$1:$Z$1,0),FALSE), "")</f>
        <v>1.2327743992727834E-2</v>
      </c>
      <c r="V5" s="11">
        <f>IFERROR( VLOOKUP($A5,Provisions!$A$2:$Z$105,MATCH('Provisions to capital'!V$1,Provisions!$A$1:$Z$1,0),FALSE)  / VLOOKUP($A5,Capital!$A$2:$Z$110,MATCH('Provisions to capital'!V$1,Capital!$A$1:$Z$1,0),FALSE), "")</f>
        <v>1.3243570622105976E-2</v>
      </c>
      <c r="W5" s="11">
        <f>IFERROR( VLOOKUP($A5,Provisions!$A$2:$Z$105,MATCH('Provisions to capital'!W$1,Provisions!$A$1:$Z$1,0),FALSE)  / VLOOKUP($A5,Capital!$A$2:$Z$110,MATCH('Provisions to capital'!W$1,Capital!$A$1:$Z$1,0),FALSE), "")</f>
        <v>3.2989806240719455E-2</v>
      </c>
      <c r="X5" s="11">
        <f>IFERROR( VLOOKUP($A5,Provisions!$A$2:$Z$105,MATCH('Provisions to capital'!X$1,Provisions!$A$1:$Z$1,0),FALSE)  / VLOOKUP($A5,Capital!$A$2:$Z$110,MATCH('Provisions to capital'!X$1,Capital!$A$1:$Z$1,0),FALSE), "")</f>
        <v>-3.0177115391843276E-3</v>
      </c>
      <c r="Y5" s="11">
        <f>IFERROR( VLOOKUP($A5,Provisions!$A$2:$Z$105,MATCH('Provisions to capital'!Y$1,Provisions!$A$1:$Z$1,0),FALSE)  / VLOOKUP($A5,Capital!$A$2:$Z$110,MATCH('Provisions to capital'!Y$1,Capital!$A$1:$Z$1,0),FALSE), "")</f>
        <v>1.7971101026819447E-3</v>
      </c>
      <c r="Z5" s="11">
        <f>IFERROR( VLOOKUP($A5,Provisions!$A$2:$Z$105,MATCH('Provisions to capital'!Z$1,Provisions!$A$1:$Z$1,0),FALSE)  / VLOOKUP($A5,Capital!$A$2:$Z$110,MATCH('Provisions to capital'!Z$1,Capital!$A$1:$Z$1,0),FALSE), "")</f>
        <v>7.3021335036018943E-3</v>
      </c>
    </row>
    <row r="6" spans="1:26" x14ac:dyDescent="0.4">
      <c r="A6" s="9" t="s">
        <v>8</v>
      </c>
      <c r="B6" s="10" t="s">
        <v>117</v>
      </c>
      <c r="C6" s="11" t="str">
        <f>IFERROR( VLOOKUP($A6,Provisions!$A$2:$Z$105,MATCH('Provisions to capital'!C$1,Provisions!$A$1:$Z$1,0),FALSE)  / VLOOKUP($A6,Capital!$A$2:$Z$110,MATCH('Provisions to capital'!C$1,Capital!$A$1:$Z$1,0),FALSE), "")</f>
        <v/>
      </c>
      <c r="D6" s="11" t="str">
        <f>IFERROR( VLOOKUP($A6,Provisions!$A$2:$Z$105,MATCH('Provisions to capital'!D$1,Provisions!$A$1:$Z$1,0),FALSE)  / VLOOKUP($A6,Capital!$A$2:$Z$110,MATCH('Provisions to capital'!D$1,Capital!$A$1:$Z$1,0),FALSE), "")</f>
        <v/>
      </c>
      <c r="E6" s="11" t="str">
        <f>IFERROR( VLOOKUP($A6,Provisions!$A$2:$Z$105,MATCH('Provisions to capital'!E$1,Provisions!$A$1:$Z$1,0),FALSE)  / VLOOKUP($A6,Capital!$A$2:$Z$110,MATCH('Provisions to capital'!E$1,Capital!$A$1:$Z$1,0),FALSE), "")</f>
        <v/>
      </c>
      <c r="F6" s="11" t="str">
        <f>IFERROR( VLOOKUP($A6,Provisions!$A$2:$Z$105,MATCH('Provisions to capital'!F$1,Provisions!$A$1:$Z$1,0),FALSE)  / VLOOKUP($A6,Capital!$A$2:$Z$110,MATCH('Provisions to capital'!F$1,Capital!$A$1:$Z$1,0),FALSE), "")</f>
        <v/>
      </c>
      <c r="G6" s="11" t="str">
        <f>IFERROR( VLOOKUP($A6,Provisions!$A$2:$Z$105,MATCH('Provisions to capital'!G$1,Provisions!$A$1:$Z$1,0),FALSE)  / VLOOKUP($A6,Capital!$A$2:$Z$110,MATCH('Provisions to capital'!G$1,Capital!$A$1:$Z$1,0),FALSE), "")</f>
        <v/>
      </c>
      <c r="H6" s="11" t="str">
        <f>IFERROR( VLOOKUP($A6,Provisions!$A$2:$Z$105,MATCH('Provisions to capital'!H$1,Provisions!$A$1:$Z$1,0),FALSE)  / VLOOKUP($A6,Capital!$A$2:$Z$110,MATCH('Provisions to capital'!H$1,Capital!$A$1:$Z$1,0),FALSE), "")</f>
        <v/>
      </c>
      <c r="I6" s="11" t="str">
        <f>IFERROR( VLOOKUP($A6,Provisions!$A$2:$Z$105,MATCH('Provisions to capital'!I$1,Provisions!$A$1:$Z$1,0),FALSE)  / VLOOKUP($A6,Capital!$A$2:$Z$110,MATCH('Provisions to capital'!I$1,Capital!$A$1:$Z$1,0),FALSE), "")</f>
        <v/>
      </c>
      <c r="J6" s="11" t="str">
        <f>IFERROR( VLOOKUP($A6,Provisions!$A$2:$Z$105,MATCH('Provisions to capital'!J$1,Provisions!$A$1:$Z$1,0),FALSE)  / VLOOKUP($A6,Capital!$A$2:$Z$110,MATCH('Provisions to capital'!J$1,Capital!$A$1:$Z$1,0),FALSE), "")</f>
        <v/>
      </c>
      <c r="K6" s="11" t="str">
        <f>IFERROR( VLOOKUP($A6,Provisions!$A$2:$Z$105,MATCH('Provisions to capital'!K$1,Provisions!$A$1:$Z$1,0),FALSE)  / VLOOKUP($A6,Capital!$A$2:$Z$110,MATCH('Provisions to capital'!K$1,Capital!$A$1:$Z$1,0),FALSE), "")</f>
        <v/>
      </c>
      <c r="L6" s="11" t="str">
        <f>IFERROR( VLOOKUP($A6,Provisions!$A$2:$Z$105,MATCH('Provisions to capital'!L$1,Provisions!$A$1:$Z$1,0),FALSE)  / VLOOKUP($A6,Capital!$A$2:$Z$110,MATCH('Provisions to capital'!L$1,Capital!$A$1:$Z$1,0),FALSE), "")</f>
        <v/>
      </c>
      <c r="M6" s="11" t="str">
        <f>IFERROR( VLOOKUP($A6,Provisions!$A$2:$Z$105,MATCH('Provisions to capital'!M$1,Provisions!$A$1:$Z$1,0),FALSE)  / VLOOKUP($A6,Capital!$A$2:$Z$110,MATCH('Provisions to capital'!M$1,Capital!$A$1:$Z$1,0),FALSE), "")</f>
        <v/>
      </c>
      <c r="N6" s="11" t="str">
        <f>IFERROR( VLOOKUP($A6,Provisions!$A$2:$Z$105,MATCH('Provisions to capital'!N$1,Provisions!$A$1:$Z$1,0),FALSE)  / VLOOKUP($A6,Capital!$A$2:$Z$110,MATCH('Provisions to capital'!N$1,Capital!$A$1:$Z$1,0),FALSE), "")</f>
        <v/>
      </c>
      <c r="O6" s="11" t="str">
        <f>IFERROR( VLOOKUP($A6,Provisions!$A$2:$Z$105,MATCH('Provisions to capital'!O$1,Provisions!$A$1:$Z$1,0),FALSE)  / VLOOKUP($A6,Capital!$A$2:$Z$110,MATCH('Provisions to capital'!O$1,Capital!$A$1:$Z$1,0),FALSE), "")</f>
        <v/>
      </c>
      <c r="P6" s="11" t="str">
        <f>IFERROR( VLOOKUP($A6,Provisions!$A$2:$Z$105,MATCH('Provisions to capital'!P$1,Provisions!$A$1:$Z$1,0),FALSE)  / VLOOKUP($A6,Capital!$A$2:$Z$110,MATCH('Provisions to capital'!P$1,Capital!$A$1:$Z$1,0),FALSE), "")</f>
        <v/>
      </c>
      <c r="Q6" s="11" t="str">
        <f>IFERROR( VLOOKUP($A6,Provisions!$A$2:$Z$105,MATCH('Provisions to capital'!Q$1,Provisions!$A$1:$Z$1,0),FALSE)  / VLOOKUP($A6,Capital!$A$2:$Z$110,MATCH('Provisions to capital'!Q$1,Capital!$A$1:$Z$1,0),FALSE), "")</f>
        <v/>
      </c>
      <c r="R6" s="11" t="str">
        <f>IFERROR( VLOOKUP($A6,Provisions!$A$2:$Z$105,MATCH('Provisions to capital'!R$1,Provisions!$A$1:$Z$1,0),FALSE)  / VLOOKUP($A6,Capital!$A$2:$Z$110,MATCH('Provisions to capital'!R$1,Capital!$A$1:$Z$1,0),FALSE), "")</f>
        <v/>
      </c>
      <c r="S6" s="11" t="str">
        <f>IFERROR( VLOOKUP($A6,Provisions!$A$2:$Z$105,MATCH('Provisions to capital'!S$1,Provisions!$A$1:$Z$1,0),FALSE)  / VLOOKUP($A6,Capital!$A$2:$Z$110,MATCH('Provisions to capital'!S$1,Capital!$A$1:$Z$1,0),FALSE), "")</f>
        <v/>
      </c>
      <c r="T6" s="11" t="str">
        <f>IFERROR( VLOOKUP($A6,Provisions!$A$2:$Z$105,MATCH('Provisions to capital'!T$1,Provisions!$A$1:$Z$1,0),FALSE)  / VLOOKUP($A6,Capital!$A$2:$Z$110,MATCH('Provisions to capital'!T$1,Capital!$A$1:$Z$1,0),FALSE), "")</f>
        <v/>
      </c>
      <c r="U6" s="11" t="str">
        <f>IFERROR( VLOOKUP($A6,Provisions!$A$2:$Z$105,MATCH('Provisions to capital'!U$1,Provisions!$A$1:$Z$1,0),FALSE)  / VLOOKUP($A6,Capital!$A$2:$Z$110,MATCH('Provisions to capital'!U$1,Capital!$A$1:$Z$1,0),FALSE), "")</f>
        <v/>
      </c>
      <c r="V6" s="11" t="str">
        <f>IFERROR( VLOOKUP($A6,Provisions!$A$2:$Z$105,MATCH('Provisions to capital'!V$1,Provisions!$A$1:$Z$1,0),FALSE)  / VLOOKUP($A6,Capital!$A$2:$Z$110,MATCH('Provisions to capital'!V$1,Capital!$A$1:$Z$1,0),FALSE), "")</f>
        <v/>
      </c>
      <c r="W6" s="11" t="str">
        <f>IFERROR( VLOOKUP($A6,Provisions!$A$2:$Z$105,MATCH('Provisions to capital'!W$1,Provisions!$A$1:$Z$1,0),FALSE)  / VLOOKUP($A6,Capital!$A$2:$Z$110,MATCH('Provisions to capital'!W$1,Capital!$A$1:$Z$1,0),FALSE), "")</f>
        <v/>
      </c>
      <c r="X6" s="11" t="str">
        <f>IFERROR( VLOOKUP($A6,Provisions!$A$2:$Z$105,MATCH('Provisions to capital'!X$1,Provisions!$A$1:$Z$1,0),FALSE)  / VLOOKUP($A6,Capital!$A$2:$Z$110,MATCH('Provisions to capital'!X$1,Capital!$A$1:$Z$1,0),FALSE), "")</f>
        <v/>
      </c>
      <c r="Y6" s="11">
        <f>IFERROR( VLOOKUP($A6,Provisions!$A$2:$Z$105,MATCH('Provisions to capital'!Y$1,Provisions!$A$1:$Z$1,0),FALSE)  / VLOOKUP($A6,Capital!$A$2:$Z$110,MATCH('Provisions to capital'!Y$1,Capital!$A$1:$Z$1,0),FALSE), "")</f>
        <v>3.6536609267309499E-2</v>
      </c>
      <c r="Z6" s="11">
        <f>IFERROR( VLOOKUP($A6,Provisions!$A$2:$Z$105,MATCH('Provisions to capital'!Z$1,Provisions!$A$1:$Z$1,0),FALSE)  / VLOOKUP($A6,Capital!$A$2:$Z$110,MATCH('Provisions to capital'!Z$1,Capital!$A$1:$Z$1,0),FALSE), "")</f>
        <v>5.3103162987263738E-2</v>
      </c>
    </row>
    <row r="7" spans="1:26" x14ac:dyDescent="0.4">
      <c r="A7" s="9" t="s">
        <v>9</v>
      </c>
      <c r="B7" s="10" t="s">
        <v>117</v>
      </c>
      <c r="C7" s="11" t="str">
        <f>IFERROR( VLOOKUP($A7,Provisions!$A$2:$Z$105,MATCH('Provisions to capital'!C$1,Provisions!$A$1:$Z$1,0),FALSE)  / VLOOKUP($A7,Capital!$A$2:$Z$110,MATCH('Provisions to capital'!C$1,Capital!$A$1:$Z$1,0),FALSE), "")</f>
        <v/>
      </c>
      <c r="D7" s="11" t="str">
        <f>IFERROR( VLOOKUP($A7,Provisions!$A$2:$Z$105,MATCH('Provisions to capital'!D$1,Provisions!$A$1:$Z$1,0),FALSE)  / VLOOKUP($A7,Capital!$A$2:$Z$110,MATCH('Provisions to capital'!D$1,Capital!$A$1:$Z$1,0),FALSE), "")</f>
        <v/>
      </c>
      <c r="E7" s="11" t="str">
        <f>IFERROR( VLOOKUP($A7,Provisions!$A$2:$Z$105,MATCH('Provisions to capital'!E$1,Provisions!$A$1:$Z$1,0),FALSE)  / VLOOKUP($A7,Capital!$A$2:$Z$110,MATCH('Provisions to capital'!E$1,Capital!$A$1:$Z$1,0),FALSE), "")</f>
        <v/>
      </c>
      <c r="F7" s="11" t="str">
        <f>IFERROR( VLOOKUP($A7,Provisions!$A$2:$Z$105,MATCH('Provisions to capital'!F$1,Provisions!$A$1:$Z$1,0),FALSE)  / VLOOKUP($A7,Capital!$A$2:$Z$110,MATCH('Provisions to capital'!F$1,Capital!$A$1:$Z$1,0),FALSE), "")</f>
        <v/>
      </c>
      <c r="G7" s="11" t="str">
        <f>IFERROR( VLOOKUP($A7,Provisions!$A$2:$Z$105,MATCH('Provisions to capital'!G$1,Provisions!$A$1:$Z$1,0),FALSE)  / VLOOKUP($A7,Capital!$A$2:$Z$110,MATCH('Provisions to capital'!G$1,Capital!$A$1:$Z$1,0),FALSE), "")</f>
        <v/>
      </c>
      <c r="H7" s="11" t="str">
        <f>IFERROR( VLOOKUP($A7,Provisions!$A$2:$Z$105,MATCH('Provisions to capital'!H$1,Provisions!$A$1:$Z$1,0),FALSE)  / VLOOKUP($A7,Capital!$A$2:$Z$110,MATCH('Provisions to capital'!H$1,Capital!$A$1:$Z$1,0),FALSE), "")</f>
        <v/>
      </c>
      <c r="I7" s="11" t="str">
        <f>IFERROR( VLOOKUP($A7,Provisions!$A$2:$Z$105,MATCH('Provisions to capital'!I$1,Provisions!$A$1:$Z$1,0),FALSE)  / VLOOKUP($A7,Capital!$A$2:$Z$110,MATCH('Provisions to capital'!I$1,Capital!$A$1:$Z$1,0),FALSE), "")</f>
        <v/>
      </c>
      <c r="J7" s="11" t="str">
        <f>IFERROR( VLOOKUP($A7,Provisions!$A$2:$Z$105,MATCH('Provisions to capital'!J$1,Provisions!$A$1:$Z$1,0),FALSE)  / VLOOKUP($A7,Capital!$A$2:$Z$110,MATCH('Provisions to capital'!J$1,Capital!$A$1:$Z$1,0),FALSE), "")</f>
        <v/>
      </c>
      <c r="K7" s="11" t="str">
        <f>IFERROR( VLOOKUP($A7,Provisions!$A$2:$Z$105,MATCH('Provisions to capital'!K$1,Provisions!$A$1:$Z$1,0),FALSE)  / VLOOKUP($A7,Capital!$A$2:$Z$110,MATCH('Provisions to capital'!K$1,Capital!$A$1:$Z$1,0),FALSE), "")</f>
        <v/>
      </c>
      <c r="L7" s="11" t="str">
        <f>IFERROR( VLOOKUP($A7,Provisions!$A$2:$Z$105,MATCH('Provisions to capital'!L$1,Provisions!$A$1:$Z$1,0),FALSE)  / VLOOKUP($A7,Capital!$A$2:$Z$110,MATCH('Provisions to capital'!L$1,Capital!$A$1:$Z$1,0),FALSE), "")</f>
        <v/>
      </c>
      <c r="M7" s="11" t="str">
        <f>IFERROR( VLOOKUP($A7,Provisions!$A$2:$Z$105,MATCH('Provisions to capital'!M$1,Provisions!$A$1:$Z$1,0),FALSE)  / VLOOKUP($A7,Capital!$A$2:$Z$110,MATCH('Provisions to capital'!M$1,Capital!$A$1:$Z$1,0),FALSE), "")</f>
        <v/>
      </c>
      <c r="N7" s="11">
        <f>IFERROR( VLOOKUP($A7,Provisions!$A$2:$Z$105,MATCH('Provisions to capital'!N$1,Provisions!$A$1:$Z$1,0),FALSE)  / VLOOKUP($A7,Capital!$A$2:$Z$110,MATCH('Provisions to capital'!N$1,Capital!$A$1:$Z$1,0),FALSE), "")</f>
        <v>6.5587551072273376E-2</v>
      </c>
      <c r="O7" s="11">
        <f>IFERROR( VLOOKUP($A7,Provisions!$A$2:$Z$105,MATCH('Provisions to capital'!O$1,Provisions!$A$1:$Z$1,0),FALSE)  / VLOOKUP($A7,Capital!$A$2:$Z$110,MATCH('Provisions to capital'!O$1,Capital!$A$1:$Z$1,0),FALSE), "")</f>
        <v>0.17579110062637274</v>
      </c>
      <c r="P7" s="11">
        <f>IFERROR( VLOOKUP($A7,Provisions!$A$2:$Z$105,MATCH('Provisions to capital'!P$1,Provisions!$A$1:$Z$1,0),FALSE)  / VLOOKUP($A7,Capital!$A$2:$Z$110,MATCH('Provisions to capital'!P$1,Capital!$A$1:$Z$1,0),FALSE), "")</f>
        <v>7.5424795983449713E-2</v>
      </c>
      <c r="Q7" s="11">
        <f>IFERROR( VLOOKUP($A7,Provisions!$A$2:$Z$105,MATCH('Provisions to capital'!Q$1,Provisions!$A$1:$Z$1,0),FALSE)  / VLOOKUP($A7,Capital!$A$2:$Z$110,MATCH('Provisions to capital'!Q$1,Capital!$A$1:$Z$1,0),FALSE), "")</f>
        <v>0.12238023755299894</v>
      </c>
      <c r="R7" s="11">
        <f>IFERROR( VLOOKUP($A7,Provisions!$A$2:$Z$105,MATCH('Provisions to capital'!R$1,Provisions!$A$1:$Z$1,0),FALSE)  / VLOOKUP($A7,Capital!$A$2:$Z$110,MATCH('Provisions to capital'!R$1,Capital!$A$1:$Z$1,0),FALSE), "")</f>
        <v>0.10620226934354601</v>
      </c>
      <c r="S7" s="11">
        <f>IFERROR( VLOOKUP($A7,Provisions!$A$2:$Z$105,MATCH('Provisions to capital'!S$1,Provisions!$A$1:$Z$1,0),FALSE)  / VLOOKUP($A7,Capital!$A$2:$Z$110,MATCH('Provisions to capital'!S$1,Capital!$A$1:$Z$1,0),FALSE), "")</f>
        <v>8.4073212681381917E-2</v>
      </c>
      <c r="T7" s="11">
        <f>IFERROR( VLOOKUP($A7,Provisions!$A$2:$Z$105,MATCH('Provisions to capital'!T$1,Provisions!$A$1:$Z$1,0),FALSE)  / VLOOKUP($A7,Capital!$A$2:$Z$110,MATCH('Provisions to capital'!T$1,Capital!$A$1:$Z$1,0),FALSE), "")</f>
        <v>7.8578582924111573E-2</v>
      </c>
      <c r="U7" s="11">
        <f>IFERROR( VLOOKUP($A7,Provisions!$A$2:$Z$105,MATCH('Provisions to capital'!U$1,Provisions!$A$1:$Z$1,0),FALSE)  / VLOOKUP($A7,Capital!$A$2:$Z$110,MATCH('Provisions to capital'!U$1,Capital!$A$1:$Z$1,0),FALSE), "")</f>
        <v>0.14254068448123761</v>
      </c>
      <c r="V7" s="11">
        <f>IFERROR( VLOOKUP($A7,Provisions!$A$2:$Z$105,MATCH('Provisions to capital'!V$1,Provisions!$A$1:$Z$1,0),FALSE)  / VLOOKUP($A7,Capital!$A$2:$Z$110,MATCH('Provisions to capital'!V$1,Capital!$A$1:$Z$1,0),FALSE), "")</f>
        <v>9.4734837552778922E-2</v>
      </c>
      <c r="W7" s="11">
        <f>IFERROR( VLOOKUP($A7,Provisions!$A$2:$Z$105,MATCH('Provisions to capital'!W$1,Provisions!$A$1:$Z$1,0),FALSE)  / VLOOKUP($A7,Capital!$A$2:$Z$110,MATCH('Provisions to capital'!W$1,Capital!$A$1:$Z$1,0),FALSE), "")</f>
        <v>9.5591316699619192E-2</v>
      </c>
      <c r="X7" s="11">
        <f>IFERROR( VLOOKUP($A7,Provisions!$A$2:$Z$105,MATCH('Provisions to capital'!X$1,Provisions!$A$1:$Z$1,0),FALSE)  / VLOOKUP($A7,Capital!$A$2:$Z$110,MATCH('Provisions to capital'!X$1,Capital!$A$1:$Z$1,0),FALSE), "")</f>
        <v>0.11153004513645116</v>
      </c>
      <c r="Y7" s="11">
        <f>IFERROR( VLOOKUP($A7,Provisions!$A$2:$Z$105,MATCH('Provisions to capital'!Y$1,Provisions!$A$1:$Z$1,0),FALSE)  / VLOOKUP($A7,Capital!$A$2:$Z$110,MATCH('Provisions to capital'!Y$1,Capital!$A$1:$Z$1,0),FALSE), "")</f>
        <v>5.3984889267810705E-2</v>
      </c>
      <c r="Z7" s="11">
        <f>IFERROR( VLOOKUP($A7,Provisions!$A$2:$Z$105,MATCH('Provisions to capital'!Z$1,Provisions!$A$1:$Z$1,0),FALSE)  / VLOOKUP($A7,Capital!$A$2:$Z$110,MATCH('Provisions to capital'!Z$1,Capital!$A$1:$Z$1,0),FALSE), "")</f>
        <v>6.3130734011961093E-2</v>
      </c>
    </row>
    <row r="8" spans="1:26" x14ac:dyDescent="0.4">
      <c r="A8" s="9" t="s">
        <v>10</v>
      </c>
      <c r="B8" s="10" t="s">
        <v>117</v>
      </c>
      <c r="C8" s="11" t="str">
        <f>IFERROR( VLOOKUP($A8,Provisions!$A$2:$Z$105,MATCH('Provisions to capital'!C$1,Provisions!$A$1:$Z$1,0),FALSE)  / VLOOKUP($A8,Capital!$A$2:$Z$110,MATCH('Provisions to capital'!C$1,Capital!$A$1:$Z$1,0),FALSE), "")</f>
        <v/>
      </c>
      <c r="D8" s="11" t="str">
        <f>IFERROR( VLOOKUP($A8,Provisions!$A$2:$Z$105,MATCH('Provisions to capital'!D$1,Provisions!$A$1:$Z$1,0),FALSE)  / VLOOKUP($A8,Capital!$A$2:$Z$110,MATCH('Provisions to capital'!D$1,Capital!$A$1:$Z$1,0),FALSE), "")</f>
        <v/>
      </c>
      <c r="E8" s="11" t="str">
        <f>IFERROR( VLOOKUP($A8,Provisions!$A$2:$Z$105,MATCH('Provisions to capital'!E$1,Provisions!$A$1:$Z$1,0),FALSE)  / VLOOKUP($A8,Capital!$A$2:$Z$110,MATCH('Provisions to capital'!E$1,Capital!$A$1:$Z$1,0),FALSE), "")</f>
        <v/>
      </c>
      <c r="F8" s="11" t="str">
        <f>IFERROR( VLOOKUP($A8,Provisions!$A$2:$Z$105,MATCH('Provisions to capital'!F$1,Provisions!$A$1:$Z$1,0),FALSE)  / VLOOKUP($A8,Capital!$A$2:$Z$110,MATCH('Provisions to capital'!F$1,Capital!$A$1:$Z$1,0),FALSE), "")</f>
        <v/>
      </c>
      <c r="G8" s="11" t="str">
        <f>IFERROR( VLOOKUP($A8,Provisions!$A$2:$Z$105,MATCH('Provisions to capital'!G$1,Provisions!$A$1:$Z$1,0),FALSE)  / VLOOKUP($A8,Capital!$A$2:$Z$110,MATCH('Provisions to capital'!G$1,Capital!$A$1:$Z$1,0),FALSE), "")</f>
        <v/>
      </c>
      <c r="H8" s="11" t="str">
        <f>IFERROR( VLOOKUP($A8,Provisions!$A$2:$Z$105,MATCH('Provisions to capital'!H$1,Provisions!$A$1:$Z$1,0),FALSE)  / VLOOKUP($A8,Capital!$A$2:$Z$110,MATCH('Provisions to capital'!H$1,Capital!$A$1:$Z$1,0),FALSE), "")</f>
        <v/>
      </c>
      <c r="I8" s="11" t="str">
        <f>IFERROR( VLOOKUP($A8,Provisions!$A$2:$Z$105,MATCH('Provisions to capital'!I$1,Provisions!$A$1:$Z$1,0),FALSE)  / VLOOKUP($A8,Capital!$A$2:$Z$110,MATCH('Provisions to capital'!I$1,Capital!$A$1:$Z$1,0),FALSE), "")</f>
        <v/>
      </c>
      <c r="J8" s="11" t="str">
        <f>IFERROR( VLOOKUP($A8,Provisions!$A$2:$Z$105,MATCH('Provisions to capital'!J$1,Provisions!$A$1:$Z$1,0),FALSE)  / VLOOKUP($A8,Capital!$A$2:$Z$110,MATCH('Provisions to capital'!J$1,Capital!$A$1:$Z$1,0),FALSE), "")</f>
        <v/>
      </c>
      <c r="K8" s="11" t="str">
        <f>IFERROR( VLOOKUP($A8,Provisions!$A$2:$Z$105,MATCH('Provisions to capital'!K$1,Provisions!$A$1:$Z$1,0),FALSE)  / VLOOKUP($A8,Capital!$A$2:$Z$110,MATCH('Provisions to capital'!K$1,Capital!$A$1:$Z$1,0),FALSE), "")</f>
        <v/>
      </c>
      <c r="L8" s="11" t="str">
        <f>IFERROR( VLOOKUP($A8,Provisions!$A$2:$Z$105,MATCH('Provisions to capital'!L$1,Provisions!$A$1:$Z$1,0),FALSE)  / VLOOKUP($A8,Capital!$A$2:$Z$110,MATCH('Provisions to capital'!L$1,Capital!$A$1:$Z$1,0),FALSE), "")</f>
        <v/>
      </c>
      <c r="M8" s="11" t="str">
        <f>IFERROR( VLOOKUP($A8,Provisions!$A$2:$Z$105,MATCH('Provisions to capital'!M$1,Provisions!$A$1:$Z$1,0),FALSE)  / VLOOKUP($A8,Capital!$A$2:$Z$110,MATCH('Provisions to capital'!M$1,Capital!$A$1:$Z$1,0),FALSE), "")</f>
        <v/>
      </c>
      <c r="N8" s="11" t="str">
        <f>IFERROR( VLOOKUP($A8,Provisions!$A$2:$Z$105,MATCH('Provisions to capital'!N$1,Provisions!$A$1:$Z$1,0),FALSE)  / VLOOKUP($A8,Capital!$A$2:$Z$110,MATCH('Provisions to capital'!N$1,Capital!$A$1:$Z$1,0),FALSE), "")</f>
        <v/>
      </c>
      <c r="O8" s="11" t="str">
        <f>IFERROR( VLOOKUP($A8,Provisions!$A$2:$Z$105,MATCH('Provisions to capital'!O$1,Provisions!$A$1:$Z$1,0),FALSE)  / VLOOKUP($A8,Capital!$A$2:$Z$110,MATCH('Provisions to capital'!O$1,Capital!$A$1:$Z$1,0),FALSE), "")</f>
        <v/>
      </c>
      <c r="P8" s="11" t="str">
        <f>IFERROR( VLOOKUP($A8,Provisions!$A$2:$Z$105,MATCH('Provisions to capital'!P$1,Provisions!$A$1:$Z$1,0),FALSE)  / VLOOKUP($A8,Capital!$A$2:$Z$110,MATCH('Provisions to capital'!P$1,Capital!$A$1:$Z$1,0),FALSE), "")</f>
        <v/>
      </c>
      <c r="Q8" s="11" t="str">
        <f>IFERROR( VLOOKUP($A8,Provisions!$A$2:$Z$105,MATCH('Provisions to capital'!Q$1,Provisions!$A$1:$Z$1,0),FALSE)  / VLOOKUP($A8,Capital!$A$2:$Z$110,MATCH('Provisions to capital'!Q$1,Capital!$A$1:$Z$1,0),FALSE), "")</f>
        <v/>
      </c>
      <c r="R8" s="11" t="str">
        <f>IFERROR( VLOOKUP($A8,Provisions!$A$2:$Z$105,MATCH('Provisions to capital'!R$1,Provisions!$A$1:$Z$1,0),FALSE)  / VLOOKUP($A8,Capital!$A$2:$Z$110,MATCH('Provisions to capital'!R$1,Capital!$A$1:$Z$1,0),FALSE), "")</f>
        <v/>
      </c>
      <c r="S8" s="11">
        <f>IFERROR( VLOOKUP($A8,Provisions!$A$2:$Z$105,MATCH('Provisions to capital'!S$1,Provisions!$A$1:$Z$1,0),FALSE)  / VLOOKUP($A8,Capital!$A$2:$Z$110,MATCH('Provisions to capital'!S$1,Capital!$A$1:$Z$1,0),FALSE), "")</f>
        <v>2.0280674073395143E-2</v>
      </c>
      <c r="T8" s="11">
        <f>IFERROR( VLOOKUP($A8,Provisions!$A$2:$Z$105,MATCH('Provisions to capital'!T$1,Provisions!$A$1:$Z$1,0),FALSE)  / VLOOKUP($A8,Capital!$A$2:$Z$110,MATCH('Provisions to capital'!T$1,Capital!$A$1:$Z$1,0),FALSE), "")</f>
        <v>1.5355726223223135E-2</v>
      </c>
      <c r="U8" s="11">
        <f>IFERROR( VLOOKUP($A8,Provisions!$A$2:$Z$105,MATCH('Provisions to capital'!U$1,Provisions!$A$1:$Z$1,0),FALSE)  / VLOOKUP($A8,Capital!$A$2:$Z$110,MATCH('Provisions to capital'!U$1,Capital!$A$1:$Z$1,0),FALSE), "")</f>
        <v>0.33245179941550862</v>
      </c>
      <c r="V8" s="11">
        <f>IFERROR( VLOOKUP($A8,Provisions!$A$2:$Z$105,MATCH('Provisions to capital'!V$1,Provisions!$A$1:$Z$1,0),FALSE)  / VLOOKUP($A8,Capital!$A$2:$Z$110,MATCH('Provisions to capital'!V$1,Capital!$A$1:$Z$1,0),FALSE), "")</f>
        <v>5.0381788480555424E-3</v>
      </c>
      <c r="W8" s="11">
        <f>IFERROR( VLOOKUP($A8,Provisions!$A$2:$Z$105,MATCH('Provisions to capital'!W$1,Provisions!$A$1:$Z$1,0),FALSE)  / VLOOKUP($A8,Capital!$A$2:$Z$110,MATCH('Provisions to capital'!W$1,Capital!$A$1:$Z$1,0),FALSE), "")</f>
        <v>6.8169298661627117E-2</v>
      </c>
      <c r="X8" s="11">
        <f>IFERROR( VLOOKUP($A8,Provisions!$A$2:$Z$105,MATCH('Provisions to capital'!X$1,Provisions!$A$1:$Z$1,0),FALSE)  / VLOOKUP($A8,Capital!$A$2:$Z$110,MATCH('Provisions to capital'!X$1,Capital!$A$1:$Z$1,0),FALSE), "")</f>
        <v>8.0693403900793277E-3</v>
      </c>
      <c r="Y8" s="11">
        <f>IFERROR( VLOOKUP($A8,Provisions!$A$2:$Z$105,MATCH('Provisions to capital'!Y$1,Provisions!$A$1:$Z$1,0),FALSE)  / VLOOKUP($A8,Capital!$A$2:$Z$110,MATCH('Provisions to capital'!Y$1,Capital!$A$1:$Z$1,0),FALSE), "")</f>
        <v>-3.0297925960171175E-2</v>
      </c>
      <c r="Z8" s="11" t="str">
        <f>IFERROR( VLOOKUP($A8,Provisions!$A$2:$Z$105,MATCH('Provisions to capital'!Z$1,Provisions!$A$1:$Z$1,0),FALSE)  / VLOOKUP($A8,Capital!$A$2:$Z$110,MATCH('Provisions to capital'!Z$1,Capital!$A$1:$Z$1,0),FALSE), "")</f>
        <v/>
      </c>
    </row>
    <row r="9" spans="1:26" x14ac:dyDescent="0.4">
      <c r="A9" s="9" t="s">
        <v>12</v>
      </c>
      <c r="B9" s="10" t="s">
        <v>117</v>
      </c>
      <c r="C9" s="11" t="str">
        <f>IFERROR( VLOOKUP($A9,Provisions!$A$2:$Z$105,MATCH('Provisions to capital'!C$1,Provisions!$A$1:$Z$1,0),FALSE)  / VLOOKUP($A9,Capital!$A$2:$Z$110,MATCH('Provisions to capital'!C$1,Capital!$A$1:$Z$1,0),FALSE), "")</f>
        <v/>
      </c>
      <c r="D9" s="11" t="str">
        <f>IFERROR( VLOOKUP($A9,Provisions!$A$2:$Z$105,MATCH('Provisions to capital'!D$1,Provisions!$A$1:$Z$1,0),FALSE)  / VLOOKUP($A9,Capital!$A$2:$Z$110,MATCH('Provisions to capital'!D$1,Capital!$A$1:$Z$1,0),FALSE), "")</f>
        <v/>
      </c>
      <c r="E9" s="11" t="str">
        <f>IFERROR( VLOOKUP($A9,Provisions!$A$2:$Z$105,MATCH('Provisions to capital'!E$1,Provisions!$A$1:$Z$1,0),FALSE)  / VLOOKUP($A9,Capital!$A$2:$Z$110,MATCH('Provisions to capital'!E$1,Capital!$A$1:$Z$1,0),FALSE), "")</f>
        <v/>
      </c>
      <c r="F9" s="11" t="str">
        <f>IFERROR( VLOOKUP($A9,Provisions!$A$2:$Z$105,MATCH('Provisions to capital'!F$1,Provisions!$A$1:$Z$1,0),FALSE)  / VLOOKUP($A9,Capital!$A$2:$Z$110,MATCH('Provisions to capital'!F$1,Capital!$A$1:$Z$1,0),FALSE), "")</f>
        <v/>
      </c>
      <c r="G9" s="11" t="str">
        <f>IFERROR( VLOOKUP($A9,Provisions!$A$2:$Z$105,MATCH('Provisions to capital'!G$1,Provisions!$A$1:$Z$1,0),FALSE)  / VLOOKUP($A9,Capital!$A$2:$Z$110,MATCH('Provisions to capital'!G$1,Capital!$A$1:$Z$1,0),FALSE), "")</f>
        <v/>
      </c>
      <c r="H9" s="11" t="str">
        <f>IFERROR( VLOOKUP($A9,Provisions!$A$2:$Z$105,MATCH('Provisions to capital'!H$1,Provisions!$A$1:$Z$1,0),FALSE)  / VLOOKUP($A9,Capital!$A$2:$Z$110,MATCH('Provisions to capital'!H$1,Capital!$A$1:$Z$1,0),FALSE), "")</f>
        <v/>
      </c>
      <c r="I9" s="11" t="str">
        <f>IFERROR( VLOOKUP($A9,Provisions!$A$2:$Z$105,MATCH('Provisions to capital'!I$1,Provisions!$A$1:$Z$1,0),FALSE)  / VLOOKUP($A9,Capital!$A$2:$Z$110,MATCH('Provisions to capital'!I$1,Capital!$A$1:$Z$1,0),FALSE), "")</f>
        <v/>
      </c>
      <c r="J9" s="11" t="str">
        <f>IFERROR( VLOOKUP($A9,Provisions!$A$2:$Z$105,MATCH('Provisions to capital'!J$1,Provisions!$A$1:$Z$1,0),FALSE)  / VLOOKUP($A9,Capital!$A$2:$Z$110,MATCH('Provisions to capital'!J$1,Capital!$A$1:$Z$1,0),FALSE), "")</f>
        <v/>
      </c>
      <c r="K9" s="11" t="str">
        <f>IFERROR( VLOOKUP($A9,Provisions!$A$2:$Z$105,MATCH('Provisions to capital'!K$1,Provisions!$A$1:$Z$1,0),FALSE)  / VLOOKUP($A9,Capital!$A$2:$Z$110,MATCH('Provisions to capital'!K$1,Capital!$A$1:$Z$1,0),FALSE), "")</f>
        <v/>
      </c>
      <c r="L9" s="11" t="str">
        <f>IFERROR( VLOOKUP($A9,Provisions!$A$2:$Z$105,MATCH('Provisions to capital'!L$1,Provisions!$A$1:$Z$1,0),FALSE)  / VLOOKUP($A9,Capital!$A$2:$Z$110,MATCH('Provisions to capital'!L$1,Capital!$A$1:$Z$1,0),FALSE), "")</f>
        <v/>
      </c>
      <c r="M9" s="11" t="str">
        <f>IFERROR( VLOOKUP($A9,Provisions!$A$2:$Z$105,MATCH('Provisions to capital'!M$1,Provisions!$A$1:$Z$1,0),FALSE)  / VLOOKUP($A9,Capital!$A$2:$Z$110,MATCH('Provisions to capital'!M$1,Capital!$A$1:$Z$1,0),FALSE), "")</f>
        <v/>
      </c>
      <c r="N9" s="11" t="str">
        <f>IFERROR( VLOOKUP($A9,Provisions!$A$2:$Z$105,MATCH('Provisions to capital'!N$1,Provisions!$A$1:$Z$1,0),FALSE)  / VLOOKUP($A9,Capital!$A$2:$Z$110,MATCH('Provisions to capital'!N$1,Capital!$A$1:$Z$1,0),FALSE), "")</f>
        <v/>
      </c>
      <c r="O9" s="11" t="str">
        <f>IFERROR( VLOOKUP($A9,Provisions!$A$2:$Z$105,MATCH('Provisions to capital'!O$1,Provisions!$A$1:$Z$1,0),FALSE)  / VLOOKUP($A9,Capital!$A$2:$Z$110,MATCH('Provisions to capital'!O$1,Capital!$A$1:$Z$1,0),FALSE), "")</f>
        <v/>
      </c>
      <c r="P9" s="11" t="str">
        <f>IFERROR( VLOOKUP($A9,Provisions!$A$2:$Z$105,MATCH('Provisions to capital'!P$1,Provisions!$A$1:$Z$1,0),FALSE)  / VLOOKUP($A9,Capital!$A$2:$Z$110,MATCH('Provisions to capital'!P$1,Capital!$A$1:$Z$1,0),FALSE), "")</f>
        <v/>
      </c>
      <c r="Q9" s="11" t="str">
        <f>IFERROR( VLOOKUP($A9,Provisions!$A$2:$Z$105,MATCH('Provisions to capital'!Q$1,Provisions!$A$1:$Z$1,0),FALSE)  / VLOOKUP($A9,Capital!$A$2:$Z$110,MATCH('Provisions to capital'!Q$1,Capital!$A$1:$Z$1,0),FALSE), "")</f>
        <v/>
      </c>
      <c r="R9" s="11" t="str">
        <f>IFERROR( VLOOKUP($A9,Provisions!$A$2:$Z$105,MATCH('Provisions to capital'!R$1,Provisions!$A$1:$Z$1,0),FALSE)  / VLOOKUP($A9,Capital!$A$2:$Z$110,MATCH('Provisions to capital'!R$1,Capital!$A$1:$Z$1,0),FALSE), "")</f>
        <v/>
      </c>
      <c r="S9" s="11" t="str">
        <f>IFERROR( VLOOKUP($A9,Provisions!$A$2:$Z$105,MATCH('Provisions to capital'!S$1,Provisions!$A$1:$Z$1,0),FALSE)  / VLOOKUP($A9,Capital!$A$2:$Z$110,MATCH('Provisions to capital'!S$1,Capital!$A$1:$Z$1,0),FALSE), "")</f>
        <v/>
      </c>
      <c r="T9" s="11">
        <f>IFERROR( VLOOKUP($A9,Provisions!$A$2:$Z$105,MATCH('Provisions to capital'!T$1,Provisions!$A$1:$Z$1,0),FALSE)  / VLOOKUP($A9,Capital!$A$2:$Z$110,MATCH('Provisions to capital'!T$1,Capital!$A$1:$Z$1,0),FALSE), "")</f>
        <v>4.4705246527583113E-2</v>
      </c>
      <c r="U9" s="11">
        <f>IFERROR( VLOOKUP($A9,Provisions!$A$2:$Z$105,MATCH('Provisions to capital'!U$1,Provisions!$A$1:$Z$1,0),FALSE)  / VLOOKUP($A9,Capital!$A$2:$Z$110,MATCH('Provisions to capital'!U$1,Capital!$A$1:$Z$1,0),FALSE), "")</f>
        <v>4.2581728652014511E-2</v>
      </c>
      <c r="V9" s="11">
        <f>IFERROR( VLOOKUP($A9,Provisions!$A$2:$Z$105,MATCH('Provisions to capital'!V$1,Provisions!$A$1:$Z$1,0),FALSE)  / VLOOKUP($A9,Capital!$A$2:$Z$110,MATCH('Provisions to capital'!V$1,Capital!$A$1:$Z$1,0),FALSE), "")</f>
        <v>2.9764998267371317E-2</v>
      </c>
      <c r="W9" s="11">
        <f>IFERROR( VLOOKUP($A9,Provisions!$A$2:$Z$105,MATCH('Provisions to capital'!W$1,Provisions!$A$1:$Z$1,0),FALSE)  / VLOOKUP($A9,Capital!$A$2:$Z$110,MATCH('Provisions to capital'!W$1,Capital!$A$1:$Z$1,0),FALSE), "")</f>
        <v>6.8419798035475696E-2</v>
      </c>
      <c r="X9" s="11">
        <f>IFERROR( VLOOKUP($A9,Provisions!$A$2:$Z$105,MATCH('Provisions to capital'!X$1,Provisions!$A$1:$Z$1,0),FALSE)  / VLOOKUP($A9,Capital!$A$2:$Z$110,MATCH('Provisions to capital'!X$1,Capital!$A$1:$Z$1,0),FALSE), "")</f>
        <v>4.1621887552591087E-2</v>
      </c>
      <c r="Y9" s="11">
        <f>IFERROR( VLOOKUP($A9,Provisions!$A$2:$Z$105,MATCH('Provisions to capital'!Y$1,Provisions!$A$1:$Z$1,0),FALSE)  / VLOOKUP($A9,Capital!$A$2:$Z$110,MATCH('Provisions to capital'!Y$1,Capital!$A$1:$Z$1,0),FALSE), "")</f>
        <v>7.2658499862337383E-2</v>
      </c>
      <c r="Z9" s="11">
        <f>IFERROR( VLOOKUP($A9,Provisions!$A$2:$Z$105,MATCH('Provisions to capital'!Z$1,Provisions!$A$1:$Z$1,0),FALSE)  / VLOOKUP($A9,Capital!$A$2:$Z$110,MATCH('Provisions to capital'!Z$1,Capital!$A$1:$Z$1,0),FALSE), "")</f>
        <v>9.3072615766844405E-3</v>
      </c>
    </row>
    <row r="10" spans="1:26" x14ac:dyDescent="0.4">
      <c r="A10" s="9" t="s">
        <v>13</v>
      </c>
      <c r="B10" s="10" t="s">
        <v>117</v>
      </c>
      <c r="C10" s="11" t="str">
        <f>IFERROR( VLOOKUP($A10,Provisions!$A$2:$Z$105,MATCH('Provisions to capital'!C$1,Provisions!$A$1:$Z$1,0),FALSE)  / VLOOKUP($A10,Capital!$A$2:$Z$110,MATCH('Provisions to capital'!C$1,Capital!$A$1:$Z$1,0),FALSE), "")</f>
        <v/>
      </c>
      <c r="D10" s="11" t="str">
        <f>IFERROR( VLOOKUP($A10,Provisions!$A$2:$Z$105,MATCH('Provisions to capital'!D$1,Provisions!$A$1:$Z$1,0),FALSE)  / VLOOKUP($A10,Capital!$A$2:$Z$110,MATCH('Provisions to capital'!D$1,Capital!$A$1:$Z$1,0),FALSE), "")</f>
        <v/>
      </c>
      <c r="E10" s="11" t="str">
        <f>IFERROR( VLOOKUP($A10,Provisions!$A$2:$Z$105,MATCH('Provisions to capital'!E$1,Provisions!$A$1:$Z$1,0),FALSE)  / VLOOKUP($A10,Capital!$A$2:$Z$110,MATCH('Provisions to capital'!E$1,Capital!$A$1:$Z$1,0),FALSE), "")</f>
        <v/>
      </c>
      <c r="F10" s="11" t="str">
        <f>IFERROR( VLOOKUP($A10,Provisions!$A$2:$Z$105,MATCH('Provisions to capital'!F$1,Provisions!$A$1:$Z$1,0),FALSE)  / VLOOKUP($A10,Capital!$A$2:$Z$110,MATCH('Provisions to capital'!F$1,Capital!$A$1:$Z$1,0),FALSE), "")</f>
        <v/>
      </c>
      <c r="G10" s="11" t="str">
        <f>IFERROR( VLOOKUP($A10,Provisions!$A$2:$Z$105,MATCH('Provisions to capital'!G$1,Provisions!$A$1:$Z$1,0),FALSE)  / VLOOKUP($A10,Capital!$A$2:$Z$110,MATCH('Provisions to capital'!G$1,Capital!$A$1:$Z$1,0),FALSE), "")</f>
        <v/>
      </c>
      <c r="H10" s="11" t="str">
        <f>IFERROR( VLOOKUP($A10,Provisions!$A$2:$Z$105,MATCH('Provisions to capital'!H$1,Provisions!$A$1:$Z$1,0),FALSE)  / VLOOKUP($A10,Capital!$A$2:$Z$110,MATCH('Provisions to capital'!H$1,Capital!$A$1:$Z$1,0),FALSE), "")</f>
        <v/>
      </c>
      <c r="I10" s="11" t="str">
        <f>IFERROR( VLOOKUP($A10,Provisions!$A$2:$Z$105,MATCH('Provisions to capital'!I$1,Provisions!$A$1:$Z$1,0),FALSE)  / VLOOKUP($A10,Capital!$A$2:$Z$110,MATCH('Provisions to capital'!I$1,Capital!$A$1:$Z$1,0),FALSE), "")</f>
        <v/>
      </c>
      <c r="J10" s="11" t="str">
        <f>IFERROR( VLOOKUP($A10,Provisions!$A$2:$Z$105,MATCH('Provisions to capital'!J$1,Provisions!$A$1:$Z$1,0),FALSE)  / VLOOKUP($A10,Capital!$A$2:$Z$110,MATCH('Provisions to capital'!J$1,Capital!$A$1:$Z$1,0),FALSE), "")</f>
        <v/>
      </c>
      <c r="K10" s="11" t="str">
        <f>IFERROR( VLOOKUP($A10,Provisions!$A$2:$Z$105,MATCH('Provisions to capital'!K$1,Provisions!$A$1:$Z$1,0),FALSE)  / VLOOKUP($A10,Capital!$A$2:$Z$110,MATCH('Provisions to capital'!K$1,Capital!$A$1:$Z$1,0),FALSE), "")</f>
        <v/>
      </c>
      <c r="L10" s="11" t="str">
        <f>IFERROR( VLOOKUP($A10,Provisions!$A$2:$Z$105,MATCH('Provisions to capital'!L$1,Provisions!$A$1:$Z$1,0),FALSE)  / VLOOKUP($A10,Capital!$A$2:$Z$110,MATCH('Provisions to capital'!L$1,Capital!$A$1:$Z$1,0),FALSE), "")</f>
        <v/>
      </c>
      <c r="M10" s="11">
        <f>IFERROR( VLOOKUP($A10,Provisions!$A$2:$Z$105,MATCH('Provisions to capital'!M$1,Provisions!$A$1:$Z$1,0),FALSE)  / VLOOKUP($A10,Capital!$A$2:$Z$110,MATCH('Provisions to capital'!M$1,Capital!$A$1:$Z$1,0),FALSE), "")</f>
        <v>5.0693448084870897E-2</v>
      </c>
      <c r="N10" s="11">
        <f>IFERROR( VLOOKUP($A10,Provisions!$A$2:$Z$105,MATCH('Provisions to capital'!N$1,Provisions!$A$1:$Z$1,0),FALSE)  / VLOOKUP($A10,Capital!$A$2:$Z$110,MATCH('Provisions to capital'!N$1,Capital!$A$1:$Z$1,0),FALSE), "")</f>
        <v>5.2043621618351854E-2</v>
      </c>
      <c r="O10" s="11">
        <f>IFERROR( VLOOKUP($A10,Provisions!$A$2:$Z$105,MATCH('Provisions to capital'!O$1,Provisions!$A$1:$Z$1,0),FALSE)  / VLOOKUP($A10,Capital!$A$2:$Z$110,MATCH('Provisions to capital'!O$1,Capital!$A$1:$Z$1,0),FALSE), "")</f>
        <v>4.6588782465441327E-2</v>
      </c>
      <c r="P10" s="11">
        <f>IFERROR( VLOOKUP($A10,Provisions!$A$2:$Z$105,MATCH('Provisions to capital'!P$1,Provisions!$A$1:$Z$1,0),FALSE)  / VLOOKUP($A10,Capital!$A$2:$Z$110,MATCH('Provisions to capital'!P$1,Capital!$A$1:$Z$1,0),FALSE), "")</f>
        <v>4.7099247822868125E-2</v>
      </c>
      <c r="Q10" s="11">
        <f>IFERROR( VLOOKUP($A10,Provisions!$A$2:$Z$105,MATCH('Provisions to capital'!Q$1,Provisions!$A$1:$Z$1,0),FALSE)  / VLOOKUP($A10,Capital!$A$2:$Z$110,MATCH('Provisions to capital'!Q$1,Capital!$A$1:$Z$1,0),FALSE), "")</f>
        <v>1.4892984866379059E-2</v>
      </c>
      <c r="R10" s="11">
        <f>IFERROR( VLOOKUP($A10,Provisions!$A$2:$Z$105,MATCH('Provisions to capital'!R$1,Provisions!$A$1:$Z$1,0),FALSE)  / VLOOKUP($A10,Capital!$A$2:$Z$110,MATCH('Provisions to capital'!R$1,Capital!$A$1:$Z$1,0),FALSE), "")</f>
        <v>1.7302763354204442E-2</v>
      </c>
      <c r="S10" s="11">
        <f>IFERROR( VLOOKUP($A10,Provisions!$A$2:$Z$105,MATCH('Provisions to capital'!S$1,Provisions!$A$1:$Z$1,0),FALSE)  / VLOOKUP($A10,Capital!$A$2:$Z$110,MATCH('Provisions to capital'!S$1,Capital!$A$1:$Z$1,0),FALSE), "")</f>
        <v>6.5196734200175632E-2</v>
      </c>
      <c r="T10" s="11">
        <f>IFERROR( VLOOKUP($A10,Provisions!$A$2:$Z$105,MATCH('Provisions to capital'!T$1,Provisions!$A$1:$Z$1,0),FALSE)  / VLOOKUP($A10,Capital!$A$2:$Z$110,MATCH('Provisions to capital'!T$1,Capital!$A$1:$Z$1,0),FALSE), "")</f>
        <v>8.2539880415250261E-2</v>
      </c>
      <c r="U10" s="11">
        <f>IFERROR( VLOOKUP($A10,Provisions!$A$2:$Z$105,MATCH('Provisions to capital'!U$1,Provisions!$A$1:$Z$1,0),FALSE)  / VLOOKUP($A10,Capital!$A$2:$Z$110,MATCH('Provisions to capital'!U$1,Capital!$A$1:$Z$1,0),FALSE), "")</f>
        <v>1.0807841310624757E-2</v>
      </c>
      <c r="V10" s="11">
        <f>IFERROR( VLOOKUP($A10,Provisions!$A$2:$Z$105,MATCH('Provisions to capital'!V$1,Provisions!$A$1:$Z$1,0),FALSE)  / VLOOKUP($A10,Capital!$A$2:$Z$110,MATCH('Provisions to capital'!V$1,Capital!$A$1:$Z$1,0),FALSE), "")</f>
        <v>0.1024947212055021</v>
      </c>
      <c r="W10" s="11">
        <f>IFERROR( VLOOKUP($A10,Provisions!$A$2:$Z$105,MATCH('Provisions to capital'!W$1,Provisions!$A$1:$Z$1,0),FALSE)  / VLOOKUP($A10,Capital!$A$2:$Z$110,MATCH('Provisions to capital'!W$1,Capital!$A$1:$Z$1,0),FALSE), "")</f>
        <v>9.9778007598239113E-2</v>
      </c>
      <c r="X10" s="11">
        <f>IFERROR( VLOOKUP($A10,Provisions!$A$2:$Z$105,MATCH('Provisions to capital'!X$1,Provisions!$A$1:$Z$1,0),FALSE)  / VLOOKUP($A10,Capital!$A$2:$Z$110,MATCH('Provisions to capital'!X$1,Capital!$A$1:$Z$1,0),FALSE), "")</f>
        <v>7.0406622812002355E-3</v>
      </c>
      <c r="Y10" s="11">
        <f>IFERROR( VLOOKUP($A10,Provisions!$A$2:$Z$105,MATCH('Provisions to capital'!Y$1,Provisions!$A$1:$Z$1,0),FALSE)  / VLOOKUP($A10,Capital!$A$2:$Z$110,MATCH('Provisions to capital'!Y$1,Capital!$A$1:$Z$1,0),FALSE), "")</f>
        <v>-1.1308848234839734E-2</v>
      </c>
      <c r="Z10" s="11">
        <f>IFERROR( VLOOKUP($A10,Provisions!$A$2:$Z$105,MATCH('Provisions to capital'!Z$1,Provisions!$A$1:$Z$1,0),FALSE)  / VLOOKUP($A10,Capital!$A$2:$Z$110,MATCH('Provisions to capital'!Z$1,Capital!$A$1:$Z$1,0),FALSE), "")</f>
        <v>5.3996311382795377E-2</v>
      </c>
    </row>
    <row r="11" spans="1:26" x14ac:dyDescent="0.4">
      <c r="A11" s="9" t="s">
        <v>14</v>
      </c>
      <c r="B11" s="10" t="s">
        <v>117</v>
      </c>
      <c r="C11" s="11" t="str">
        <f>IFERROR( VLOOKUP($A11,Provisions!$A$2:$Z$105,MATCH('Provisions to capital'!C$1,Provisions!$A$1:$Z$1,0),FALSE)  / VLOOKUP($A11,Capital!$A$2:$Z$110,MATCH('Provisions to capital'!C$1,Capital!$A$1:$Z$1,0),FALSE), "")</f>
        <v/>
      </c>
      <c r="D11" s="11" t="str">
        <f>IFERROR( VLOOKUP($A11,Provisions!$A$2:$Z$105,MATCH('Provisions to capital'!D$1,Provisions!$A$1:$Z$1,0),FALSE)  / VLOOKUP($A11,Capital!$A$2:$Z$110,MATCH('Provisions to capital'!D$1,Capital!$A$1:$Z$1,0),FALSE), "")</f>
        <v/>
      </c>
      <c r="E11" s="11" t="str">
        <f>IFERROR( VLOOKUP($A11,Provisions!$A$2:$Z$105,MATCH('Provisions to capital'!E$1,Provisions!$A$1:$Z$1,0),FALSE)  / VLOOKUP($A11,Capital!$A$2:$Z$110,MATCH('Provisions to capital'!E$1,Capital!$A$1:$Z$1,0),FALSE), "")</f>
        <v/>
      </c>
      <c r="F11" s="11" t="str">
        <f>IFERROR( VLOOKUP($A11,Provisions!$A$2:$Z$105,MATCH('Provisions to capital'!F$1,Provisions!$A$1:$Z$1,0),FALSE)  / VLOOKUP($A11,Capital!$A$2:$Z$110,MATCH('Provisions to capital'!F$1,Capital!$A$1:$Z$1,0),FALSE), "")</f>
        <v/>
      </c>
      <c r="G11" s="11" t="str">
        <f>IFERROR( VLOOKUP($A11,Provisions!$A$2:$Z$105,MATCH('Provisions to capital'!G$1,Provisions!$A$1:$Z$1,0),FALSE)  / VLOOKUP($A11,Capital!$A$2:$Z$110,MATCH('Provisions to capital'!G$1,Capital!$A$1:$Z$1,0),FALSE), "")</f>
        <v/>
      </c>
      <c r="H11" s="11" t="str">
        <f>IFERROR( VLOOKUP($A11,Provisions!$A$2:$Z$105,MATCH('Provisions to capital'!H$1,Provisions!$A$1:$Z$1,0),FALSE)  / VLOOKUP($A11,Capital!$A$2:$Z$110,MATCH('Provisions to capital'!H$1,Capital!$A$1:$Z$1,0),FALSE), "")</f>
        <v/>
      </c>
      <c r="I11" s="11" t="str">
        <f>IFERROR( VLOOKUP($A11,Provisions!$A$2:$Z$105,MATCH('Provisions to capital'!I$1,Provisions!$A$1:$Z$1,0),FALSE)  / VLOOKUP($A11,Capital!$A$2:$Z$110,MATCH('Provisions to capital'!I$1,Capital!$A$1:$Z$1,0),FALSE), "")</f>
        <v/>
      </c>
      <c r="J11" s="11" t="str">
        <f>IFERROR( VLOOKUP($A11,Provisions!$A$2:$Z$105,MATCH('Provisions to capital'!J$1,Provisions!$A$1:$Z$1,0),FALSE)  / VLOOKUP($A11,Capital!$A$2:$Z$110,MATCH('Provisions to capital'!J$1,Capital!$A$1:$Z$1,0),FALSE), "")</f>
        <v/>
      </c>
      <c r="K11" s="11" t="str">
        <f>IFERROR( VLOOKUP($A11,Provisions!$A$2:$Z$105,MATCH('Provisions to capital'!K$1,Provisions!$A$1:$Z$1,0),FALSE)  / VLOOKUP($A11,Capital!$A$2:$Z$110,MATCH('Provisions to capital'!K$1,Capital!$A$1:$Z$1,0),FALSE), "")</f>
        <v/>
      </c>
      <c r="L11" s="11" t="str">
        <f>IFERROR( VLOOKUP($A11,Provisions!$A$2:$Z$105,MATCH('Provisions to capital'!L$1,Provisions!$A$1:$Z$1,0),FALSE)  / VLOOKUP($A11,Capital!$A$2:$Z$110,MATCH('Provisions to capital'!L$1,Capital!$A$1:$Z$1,0),FALSE), "")</f>
        <v/>
      </c>
      <c r="M11" s="11">
        <f>IFERROR( VLOOKUP($A11,Provisions!$A$2:$Z$105,MATCH('Provisions to capital'!M$1,Provisions!$A$1:$Z$1,0),FALSE)  / VLOOKUP($A11,Capital!$A$2:$Z$110,MATCH('Provisions to capital'!M$1,Capital!$A$1:$Z$1,0),FALSE), "")</f>
        <v>8.9806485514889026E-2</v>
      </c>
      <c r="N11" s="11">
        <f>IFERROR( VLOOKUP($A11,Provisions!$A$2:$Z$105,MATCH('Provisions to capital'!N$1,Provisions!$A$1:$Z$1,0),FALSE)  / VLOOKUP($A11,Capital!$A$2:$Z$110,MATCH('Provisions to capital'!N$1,Capital!$A$1:$Z$1,0),FALSE), "")</f>
        <v>7.168259482940724E-2</v>
      </c>
      <c r="O11" s="11">
        <f>IFERROR( VLOOKUP($A11,Provisions!$A$2:$Z$105,MATCH('Provisions to capital'!O$1,Provisions!$A$1:$Z$1,0),FALSE)  / VLOOKUP($A11,Capital!$A$2:$Z$110,MATCH('Provisions to capital'!O$1,Capital!$A$1:$Z$1,0),FALSE), "")</f>
        <v>5.8701550718678462E-2</v>
      </c>
      <c r="P11" s="11">
        <f>IFERROR( VLOOKUP($A11,Provisions!$A$2:$Z$105,MATCH('Provisions to capital'!P$1,Provisions!$A$1:$Z$1,0),FALSE)  / VLOOKUP($A11,Capital!$A$2:$Z$110,MATCH('Provisions to capital'!P$1,Capital!$A$1:$Z$1,0),FALSE), "")</f>
        <v>6.0538234838510882E-2</v>
      </c>
      <c r="Q11" s="11">
        <f>IFERROR( VLOOKUP($A11,Provisions!$A$2:$Z$105,MATCH('Provisions to capital'!Q$1,Provisions!$A$1:$Z$1,0),FALSE)  / VLOOKUP($A11,Capital!$A$2:$Z$110,MATCH('Provisions to capital'!Q$1,Capital!$A$1:$Z$1,0),FALSE), "")</f>
        <v>6.0342939807802469E-2</v>
      </c>
      <c r="R11" s="11">
        <f>IFERROR( VLOOKUP($A11,Provisions!$A$2:$Z$105,MATCH('Provisions to capital'!R$1,Provisions!$A$1:$Z$1,0),FALSE)  / VLOOKUP($A11,Capital!$A$2:$Z$110,MATCH('Provisions to capital'!R$1,Capital!$A$1:$Z$1,0),FALSE), "")</f>
        <v>4.1537357671704904E-2</v>
      </c>
      <c r="S11" s="11">
        <f>IFERROR( VLOOKUP($A11,Provisions!$A$2:$Z$105,MATCH('Provisions to capital'!S$1,Provisions!$A$1:$Z$1,0),FALSE)  / VLOOKUP($A11,Capital!$A$2:$Z$110,MATCH('Provisions to capital'!S$1,Capital!$A$1:$Z$1,0),FALSE), "")</f>
        <v>4.2247259169709013E-2</v>
      </c>
      <c r="T11" s="11">
        <f>IFERROR( VLOOKUP($A11,Provisions!$A$2:$Z$105,MATCH('Provisions to capital'!T$1,Provisions!$A$1:$Z$1,0),FALSE)  / VLOOKUP($A11,Capital!$A$2:$Z$110,MATCH('Provisions to capital'!T$1,Capital!$A$1:$Z$1,0),FALSE), "")</f>
        <v>6.1078130532697894E-2</v>
      </c>
      <c r="U11" s="11">
        <f>IFERROR( VLOOKUP($A11,Provisions!$A$2:$Z$105,MATCH('Provisions to capital'!U$1,Provisions!$A$1:$Z$1,0),FALSE)  / VLOOKUP($A11,Capital!$A$2:$Z$110,MATCH('Provisions to capital'!U$1,Capital!$A$1:$Z$1,0),FALSE), "")</f>
        <v>5.1611132007189336E-2</v>
      </c>
      <c r="V11" s="11">
        <f>IFERROR( VLOOKUP($A11,Provisions!$A$2:$Z$105,MATCH('Provisions to capital'!V$1,Provisions!$A$1:$Z$1,0),FALSE)  / VLOOKUP($A11,Capital!$A$2:$Z$110,MATCH('Provisions to capital'!V$1,Capital!$A$1:$Z$1,0),FALSE), "")</f>
        <v>4.9015650206342166E-2</v>
      </c>
      <c r="W11" s="11">
        <f>IFERROR( VLOOKUP($A11,Provisions!$A$2:$Z$105,MATCH('Provisions to capital'!W$1,Provisions!$A$1:$Z$1,0),FALSE)  / VLOOKUP($A11,Capital!$A$2:$Z$110,MATCH('Provisions to capital'!W$1,Capital!$A$1:$Z$1,0),FALSE), "")</f>
        <v>7.8131988968600796E-2</v>
      </c>
      <c r="X11" s="11">
        <f>IFERROR( VLOOKUP($A11,Provisions!$A$2:$Z$105,MATCH('Provisions to capital'!X$1,Provisions!$A$1:$Z$1,0),FALSE)  / VLOOKUP($A11,Capital!$A$2:$Z$110,MATCH('Provisions to capital'!X$1,Capital!$A$1:$Z$1,0),FALSE), "")</f>
        <v>3.533049620275399E-2</v>
      </c>
      <c r="Y11" s="11">
        <f>IFERROR( VLOOKUP($A11,Provisions!$A$2:$Z$105,MATCH('Provisions to capital'!Y$1,Provisions!$A$1:$Z$1,0),FALSE)  / VLOOKUP($A11,Capital!$A$2:$Z$110,MATCH('Provisions to capital'!Y$1,Capital!$A$1:$Z$1,0),FALSE), "")</f>
        <v>4.9678951627418262E-2</v>
      </c>
      <c r="Z11" s="11">
        <f>IFERROR( VLOOKUP($A11,Provisions!$A$2:$Z$105,MATCH('Provisions to capital'!Z$1,Provisions!$A$1:$Z$1,0),FALSE)  / VLOOKUP($A11,Capital!$A$2:$Z$110,MATCH('Provisions to capital'!Z$1,Capital!$A$1:$Z$1,0),FALSE), "")</f>
        <v>7.4467734695242691E-2</v>
      </c>
    </row>
    <row r="12" spans="1:26" x14ac:dyDescent="0.4">
      <c r="A12" s="9" t="s">
        <v>15</v>
      </c>
      <c r="B12" s="10" t="s">
        <v>117</v>
      </c>
      <c r="C12" s="11">
        <f>IFERROR( VLOOKUP($A12,Provisions!$A$2:$Z$105,MATCH('Provisions to capital'!C$1,Provisions!$A$1:$Z$1,0),FALSE)  / VLOOKUP($A12,Capital!$A$2:$Z$110,MATCH('Provisions to capital'!C$1,Capital!$A$1:$Z$1,0),FALSE), "")</f>
        <v>0</v>
      </c>
      <c r="D12" s="11">
        <f>IFERROR( VLOOKUP($A12,Provisions!$A$2:$Z$105,MATCH('Provisions to capital'!D$1,Provisions!$A$1:$Z$1,0),FALSE)  / VLOOKUP($A12,Capital!$A$2:$Z$110,MATCH('Provisions to capital'!D$1,Capital!$A$1:$Z$1,0),FALSE), "")</f>
        <v>0</v>
      </c>
      <c r="E12" s="11">
        <f>IFERROR( VLOOKUP($A12,Provisions!$A$2:$Z$105,MATCH('Provisions to capital'!E$1,Provisions!$A$1:$Z$1,0),FALSE)  / VLOOKUP($A12,Capital!$A$2:$Z$110,MATCH('Provisions to capital'!E$1,Capital!$A$1:$Z$1,0),FALSE), "")</f>
        <v>0</v>
      </c>
      <c r="F12" s="11">
        <f>IFERROR( VLOOKUP($A12,Provisions!$A$2:$Z$105,MATCH('Provisions to capital'!F$1,Provisions!$A$1:$Z$1,0),FALSE)  / VLOOKUP($A12,Capital!$A$2:$Z$110,MATCH('Provisions to capital'!F$1,Capital!$A$1:$Z$1,0),FALSE), "")</f>
        <v>0</v>
      </c>
      <c r="G12" s="11">
        <f>IFERROR( VLOOKUP($A12,Provisions!$A$2:$Z$105,MATCH('Provisions to capital'!G$1,Provisions!$A$1:$Z$1,0),FALSE)  / VLOOKUP($A12,Capital!$A$2:$Z$110,MATCH('Provisions to capital'!G$1,Capital!$A$1:$Z$1,0),FALSE), "")</f>
        <v>0</v>
      </c>
      <c r="H12" s="11">
        <f>IFERROR( VLOOKUP($A12,Provisions!$A$2:$Z$105,MATCH('Provisions to capital'!H$1,Provisions!$A$1:$Z$1,0),FALSE)  / VLOOKUP($A12,Capital!$A$2:$Z$110,MATCH('Provisions to capital'!H$1,Capital!$A$1:$Z$1,0),FALSE), "")</f>
        <v>0</v>
      </c>
      <c r="I12" s="11">
        <f>IFERROR( VLOOKUP($A12,Provisions!$A$2:$Z$105,MATCH('Provisions to capital'!I$1,Provisions!$A$1:$Z$1,0),FALSE)  / VLOOKUP($A12,Capital!$A$2:$Z$110,MATCH('Provisions to capital'!I$1,Capital!$A$1:$Z$1,0),FALSE), "")</f>
        <v>0</v>
      </c>
      <c r="J12" s="11">
        <f>IFERROR( VLOOKUP($A12,Provisions!$A$2:$Z$105,MATCH('Provisions to capital'!J$1,Provisions!$A$1:$Z$1,0),FALSE)  / VLOOKUP($A12,Capital!$A$2:$Z$110,MATCH('Provisions to capital'!J$1,Capital!$A$1:$Z$1,0),FALSE), "")</f>
        <v>0</v>
      </c>
      <c r="K12" s="11">
        <f>IFERROR( VLOOKUP($A12,Provisions!$A$2:$Z$105,MATCH('Provisions to capital'!K$1,Provisions!$A$1:$Z$1,0),FALSE)  / VLOOKUP($A12,Capital!$A$2:$Z$110,MATCH('Provisions to capital'!K$1,Capital!$A$1:$Z$1,0),FALSE), "")</f>
        <v>0</v>
      </c>
      <c r="L12" s="11">
        <f>IFERROR( VLOOKUP($A12,Provisions!$A$2:$Z$105,MATCH('Provisions to capital'!L$1,Provisions!$A$1:$Z$1,0),FALSE)  / VLOOKUP($A12,Capital!$A$2:$Z$110,MATCH('Provisions to capital'!L$1,Capital!$A$1:$Z$1,0),FALSE), "")</f>
        <v>0</v>
      </c>
      <c r="M12" s="11">
        <f>IFERROR( VLOOKUP($A12,Provisions!$A$2:$Z$105,MATCH('Provisions to capital'!M$1,Provisions!$A$1:$Z$1,0),FALSE)  / VLOOKUP($A12,Capital!$A$2:$Z$110,MATCH('Provisions to capital'!M$1,Capital!$A$1:$Z$1,0),FALSE), "")</f>
        <v>0</v>
      </c>
      <c r="N12" s="11">
        <f>IFERROR( VLOOKUP($A12,Provisions!$A$2:$Z$105,MATCH('Provisions to capital'!N$1,Provisions!$A$1:$Z$1,0),FALSE)  / VLOOKUP($A12,Capital!$A$2:$Z$110,MATCH('Provisions to capital'!N$1,Capital!$A$1:$Z$1,0),FALSE), "")</f>
        <v>0</v>
      </c>
      <c r="O12" s="11">
        <f>IFERROR( VLOOKUP($A12,Provisions!$A$2:$Z$105,MATCH('Provisions to capital'!O$1,Provisions!$A$1:$Z$1,0),FALSE)  / VLOOKUP($A12,Capital!$A$2:$Z$110,MATCH('Provisions to capital'!O$1,Capital!$A$1:$Z$1,0),FALSE), "")</f>
        <v>0</v>
      </c>
      <c r="P12" s="11">
        <f>IFERROR( VLOOKUP($A12,Provisions!$A$2:$Z$105,MATCH('Provisions to capital'!P$1,Provisions!$A$1:$Z$1,0),FALSE)  / VLOOKUP($A12,Capital!$A$2:$Z$110,MATCH('Provisions to capital'!P$1,Capital!$A$1:$Z$1,0),FALSE), "")</f>
        <v>0</v>
      </c>
      <c r="Q12" s="11">
        <f>IFERROR( VLOOKUP($A12,Provisions!$A$2:$Z$105,MATCH('Provisions to capital'!Q$1,Provisions!$A$1:$Z$1,0),FALSE)  / VLOOKUP($A12,Capital!$A$2:$Z$110,MATCH('Provisions to capital'!Q$1,Capital!$A$1:$Z$1,0),FALSE), "")</f>
        <v>0</v>
      </c>
      <c r="R12" s="11">
        <f>IFERROR( VLOOKUP($A12,Provisions!$A$2:$Z$105,MATCH('Provisions to capital'!R$1,Provisions!$A$1:$Z$1,0),FALSE)  / VLOOKUP($A12,Capital!$A$2:$Z$110,MATCH('Provisions to capital'!R$1,Capital!$A$1:$Z$1,0),FALSE), "")</f>
        <v>0</v>
      </c>
      <c r="S12" s="11">
        <f>IFERROR( VLOOKUP($A12,Provisions!$A$2:$Z$105,MATCH('Provisions to capital'!S$1,Provisions!$A$1:$Z$1,0),FALSE)  / VLOOKUP($A12,Capital!$A$2:$Z$110,MATCH('Provisions to capital'!S$1,Capital!$A$1:$Z$1,0),FALSE), "")</f>
        <v>0</v>
      </c>
      <c r="T12" s="11">
        <f>IFERROR( VLOOKUP($A12,Provisions!$A$2:$Z$105,MATCH('Provisions to capital'!T$1,Provisions!$A$1:$Z$1,0),FALSE)  / VLOOKUP($A12,Capital!$A$2:$Z$110,MATCH('Provisions to capital'!T$1,Capital!$A$1:$Z$1,0),FALSE), "")</f>
        <v>0</v>
      </c>
      <c r="U12" s="11">
        <f>IFERROR( VLOOKUP($A12,Provisions!$A$2:$Z$105,MATCH('Provisions to capital'!U$1,Provisions!$A$1:$Z$1,0),FALSE)  / VLOOKUP($A12,Capital!$A$2:$Z$110,MATCH('Provisions to capital'!U$1,Capital!$A$1:$Z$1,0),FALSE), "")</f>
        <v>0</v>
      </c>
      <c r="V12" s="11">
        <f>IFERROR( VLOOKUP($A12,Provisions!$A$2:$Z$105,MATCH('Provisions to capital'!V$1,Provisions!$A$1:$Z$1,0),FALSE)  / VLOOKUP($A12,Capital!$A$2:$Z$110,MATCH('Provisions to capital'!V$1,Capital!$A$1:$Z$1,0),FALSE), "")</f>
        <v>0</v>
      </c>
      <c r="W12" s="11">
        <f>IFERROR( VLOOKUP($A12,Provisions!$A$2:$Z$105,MATCH('Provisions to capital'!W$1,Provisions!$A$1:$Z$1,0),FALSE)  / VLOOKUP($A12,Capital!$A$2:$Z$110,MATCH('Provisions to capital'!W$1,Capital!$A$1:$Z$1,0),FALSE), "")</f>
        <v>0</v>
      </c>
      <c r="X12" s="11">
        <f>IFERROR( VLOOKUP($A12,Provisions!$A$2:$Z$105,MATCH('Provisions to capital'!X$1,Provisions!$A$1:$Z$1,0),FALSE)  / VLOOKUP($A12,Capital!$A$2:$Z$110,MATCH('Provisions to capital'!X$1,Capital!$A$1:$Z$1,0),FALSE), "")</f>
        <v>0</v>
      </c>
      <c r="Y12" s="11">
        <f>IFERROR( VLOOKUP($A12,Provisions!$A$2:$Z$105,MATCH('Provisions to capital'!Y$1,Provisions!$A$1:$Z$1,0),FALSE)  / VLOOKUP($A12,Capital!$A$2:$Z$110,MATCH('Provisions to capital'!Y$1,Capital!$A$1:$Z$1,0),FALSE), "")</f>
        <v>0</v>
      </c>
      <c r="Z12" s="11">
        <f>IFERROR( VLOOKUP($A12,Provisions!$A$2:$Z$105,MATCH('Provisions to capital'!Z$1,Provisions!$A$1:$Z$1,0),FALSE)  / VLOOKUP($A12,Capital!$A$2:$Z$110,MATCH('Provisions to capital'!Z$1,Capital!$A$1:$Z$1,0),FALSE), "")</f>
        <v>0</v>
      </c>
    </row>
    <row r="13" spans="1:26" x14ac:dyDescent="0.4">
      <c r="A13" s="9" t="s">
        <v>16</v>
      </c>
      <c r="B13" s="10" t="s">
        <v>117</v>
      </c>
      <c r="C13" s="11" t="str">
        <f>IFERROR( VLOOKUP($A13,Provisions!$A$2:$Z$105,MATCH('Provisions to capital'!C$1,Provisions!$A$1:$Z$1,0),FALSE)  / VLOOKUP($A13,Capital!$A$2:$Z$110,MATCH('Provisions to capital'!C$1,Capital!$A$1:$Z$1,0),FALSE), "")</f>
        <v/>
      </c>
      <c r="D13" s="11" t="str">
        <f>IFERROR( VLOOKUP($A13,Provisions!$A$2:$Z$105,MATCH('Provisions to capital'!D$1,Provisions!$A$1:$Z$1,0),FALSE)  / VLOOKUP($A13,Capital!$A$2:$Z$110,MATCH('Provisions to capital'!D$1,Capital!$A$1:$Z$1,0),FALSE), "")</f>
        <v/>
      </c>
      <c r="E13" s="11" t="str">
        <f>IFERROR( VLOOKUP($A13,Provisions!$A$2:$Z$105,MATCH('Provisions to capital'!E$1,Provisions!$A$1:$Z$1,0),FALSE)  / VLOOKUP($A13,Capital!$A$2:$Z$110,MATCH('Provisions to capital'!E$1,Capital!$A$1:$Z$1,0),FALSE), "")</f>
        <v/>
      </c>
      <c r="F13" s="11" t="str">
        <f>IFERROR( VLOOKUP($A13,Provisions!$A$2:$Z$105,MATCH('Provisions to capital'!F$1,Provisions!$A$1:$Z$1,0),FALSE)  / VLOOKUP($A13,Capital!$A$2:$Z$110,MATCH('Provisions to capital'!F$1,Capital!$A$1:$Z$1,0),FALSE), "")</f>
        <v/>
      </c>
      <c r="G13" s="11" t="str">
        <f>IFERROR( VLOOKUP($A13,Provisions!$A$2:$Z$105,MATCH('Provisions to capital'!G$1,Provisions!$A$1:$Z$1,0),FALSE)  / VLOOKUP($A13,Capital!$A$2:$Z$110,MATCH('Provisions to capital'!G$1,Capital!$A$1:$Z$1,0),FALSE), "")</f>
        <v/>
      </c>
      <c r="H13" s="11" t="str">
        <f>IFERROR( VLOOKUP($A13,Provisions!$A$2:$Z$105,MATCH('Provisions to capital'!H$1,Provisions!$A$1:$Z$1,0),FALSE)  / VLOOKUP($A13,Capital!$A$2:$Z$110,MATCH('Provisions to capital'!H$1,Capital!$A$1:$Z$1,0),FALSE), "")</f>
        <v/>
      </c>
      <c r="I13" s="11" t="str">
        <f>IFERROR( VLOOKUP($A13,Provisions!$A$2:$Z$105,MATCH('Provisions to capital'!I$1,Provisions!$A$1:$Z$1,0),FALSE)  / VLOOKUP($A13,Capital!$A$2:$Z$110,MATCH('Provisions to capital'!I$1,Capital!$A$1:$Z$1,0),FALSE), "")</f>
        <v/>
      </c>
      <c r="J13" s="11" t="str">
        <f>IFERROR( VLOOKUP($A13,Provisions!$A$2:$Z$105,MATCH('Provisions to capital'!J$1,Provisions!$A$1:$Z$1,0),FALSE)  / VLOOKUP($A13,Capital!$A$2:$Z$110,MATCH('Provisions to capital'!J$1,Capital!$A$1:$Z$1,0),FALSE), "")</f>
        <v/>
      </c>
      <c r="K13" s="11" t="str">
        <f>IFERROR( VLOOKUP($A13,Provisions!$A$2:$Z$105,MATCH('Provisions to capital'!K$1,Provisions!$A$1:$Z$1,0),FALSE)  / VLOOKUP($A13,Capital!$A$2:$Z$110,MATCH('Provisions to capital'!K$1,Capital!$A$1:$Z$1,0),FALSE), "")</f>
        <v/>
      </c>
      <c r="L13" s="11" t="str">
        <f>IFERROR( VLOOKUP($A13,Provisions!$A$2:$Z$105,MATCH('Provisions to capital'!L$1,Provisions!$A$1:$Z$1,0),FALSE)  / VLOOKUP($A13,Capital!$A$2:$Z$110,MATCH('Provisions to capital'!L$1,Capital!$A$1:$Z$1,0),FALSE), "")</f>
        <v/>
      </c>
      <c r="M13" s="11" t="str">
        <f>IFERROR( VLOOKUP($A13,Provisions!$A$2:$Z$105,MATCH('Provisions to capital'!M$1,Provisions!$A$1:$Z$1,0),FALSE)  / VLOOKUP($A13,Capital!$A$2:$Z$110,MATCH('Provisions to capital'!M$1,Capital!$A$1:$Z$1,0),FALSE), "")</f>
        <v/>
      </c>
      <c r="N13" s="11" t="str">
        <f>IFERROR( VLOOKUP($A13,Provisions!$A$2:$Z$105,MATCH('Provisions to capital'!N$1,Provisions!$A$1:$Z$1,0),FALSE)  / VLOOKUP($A13,Capital!$A$2:$Z$110,MATCH('Provisions to capital'!N$1,Capital!$A$1:$Z$1,0),FALSE), "")</f>
        <v/>
      </c>
      <c r="O13" s="11">
        <f>IFERROR( VLOOKUP($A13,Provisions!$A$2:$Z$105,MATCH('Provisions to capital'!O$1,Provisions!$A$1:$Z$1,0),FALSE)  / VLOOKUP($A13,Capital!$A$2:$Z$110,MATCH('Provisions to capital'!O$1,Capital!$A$1:$Z$1,0),FALSE), "")</f>
        <v>6.6131026047297994E-2</v>
      </c>
      <c r="P13" s="11">
        <f>IFERROR( VLOOKUP($A13,Provisions!$A$2:$Z$105,MATCH('Provisions to capital'!P$1,Provisions!$A$1:$Z$1,0),FALSE)  / VLOOKUP($A13,Capital!$A$2:$Z$110,MATCH('Provisions to capital'!P$1,Capital!$A$1:$Z$1,0),FALSE), "")</f>
        <v>6.9378078457393549E-2</v>
      </c>
      <c r="Q13" s="11">
        <f>IFERROR( VLOOKUP($A13,Provisions!$A$2:$Z$105,MATCH('Provisions to capital'!Q$1,Provisions!$A$1:$Z$1,0),FALSE)  / VLOOKUP($A13,Capital!$A$2:$Z$110,MATCH('Provisions to capital'!Q$1,Capital!$A$1:$Z$1,0),FALSE), "")</f>
        <v>7.2594162595381026E-2</v>
      </c>
      <c r="R13" s="11">
        <f>IFERROR( VLOOKUP($A13,Provisions!$A$2:$Z$105,MATCH('Provisions to capital'!R$1,Provisions!$A$1:$Z$1,0),FALSE)  / VLOOKUP($A13,Capital!$A$2:$Z$110,MATCH('Provisions to capital'!R$1,Capital!$A$1:$Z$1,0),FALSE), "")</f>
        <v>6.9790533494060086E-2</v>
      </c>
      <c r="S13" s="11">
        <f>IFERROR( VLOOKUP($A13,Provisions!$A$2:$Z$105,MATCH('Provisions to capital'!S$1,Provisions!$A$1:$Z$1,0),FALSE)  / VLOOKUP($A13,Capital!$A$2:$Z$110,MATCH('Provisions to capital'!S$1,Capital!$A$1:$Z$1,0),FALSE), "")</f>
        <v>8.2908070355636881E-2</v>
      </c>
      <c r="T13" s="11">
        <f>IFERROR( VLOOKUP($A13,Provisions!$A$2:$Z$105,MATCH('Provisions to capital'!T$1,Provisions!$A$1:$Z$1,0),FALSE)  / VLOOKUP($A13,Capital!$A$2:$Z$110,MATCH('Provisions to capital'!T$1,Capital!$A$1:$Z$1,0),FALSE), "")</f>
        <v>9.5383172283594345E-2</v>
      </c>
      <c r="U13" s="11">
        <f>IFERROR( VLOOKUP($A13,Provisions!$A$2:$Z$105,MATCH('Provisions to capital'!U$1,Provisions!$A$1:$Z$1,0),FALSE)  / VLOOKUP($A13,Capital!$A$2:$Z$110,MATCH('Provisions to capital'!U$1,Capital!$A$1:$Z$1,0),FALSE), "")</f>
        <v>3.9646073538434794E-2</v>
      </c>
      <c r="V13" s="11">
        <f>IFERROR( VLOOKUP($A13,Provisions!$A$2:$Z$105,MATCH('Provisions to capital'!V$1,Provisions!$A$1:$Z$1,0),FALSE)  / VLOOKUP($A13,Capital!$A$2:$Z$110,MATCH('Provisions to capital'!V$1,Capital!$A$1:$Z$1,0),FALSE), "")</f>
        <v>6.3212217490015737E-2</v>
      </c>
      <c r="W13" s="11">
        <f>IFERROR( VLOOKUP($A13,Provisions!$A$2:$Z$105,MATCH('Provisions to capital'!W$1,Provisions!$A$1:$Z$1,0),FALSE)  / VLOOKUP($A13,Capital!$A$2:$Z$110,MATCH('Provisions to capital'!W$1,Capital!$A$1:$Z$1,0),FALSE), "")</f>
        <v>6.0461947878100386E-2</v>
      </c>
      <c r="X13" s="11">
        <f>IFERROR( VLOOKUP($A13,Provisions!$A$2:$Z$105,MATCH('Provisions to capital'!X$1,Provisions!$A$1:$Z$1,0),FALSE)  / VLOOKUP($A13,Capital!$A$2:$Z$110,MATCH('Provisions to capital'!X$1,Capital!$A$1:$Z$1,0),FALSE), "")</f>
        <v>3.5922159224495549E-2</v>
      </c>
      <c r="Y13" s="11">
        <f>IFERROR( VLOOKUP($A13,Provisions!$A$2:$Z$105,MATCH('Provisions to capital'!Y$1,Provisions!$A$1:$Z$1,0),FALSE)  / VLOOKUP($A13,Capital!$A$2:$Z$110,MATCH('Provisions to capital'!Y$1,Capital!$A$1:$Z$1,0),FALSE), "")</f>
        <v>4.7763186815817267E-3</v>
      </c>
      <c r="Z13" s="11">
        <f>IFERROR( VLOOKUP($A13,Provisions!$A$2:$Z$105,MATCH('Provisions to capital'!Z$1,Provisions!$A$1:$Z$1,0),FALSE)  / VLOOKUP($A13,Capital!$A$2:$Z$110,MATCH('Provisions to capital'!Z$1,Capital!$A$1:$Z$1,0),FALSE), "")</f>
        <v>1.5065360143724636E-2</v>
      </c>
    </row>
    <row r="14" spans="1:26" x14ac:dyDescent="0.4">
      <c r="A14" s="9" t="s">
        <v>17</v>
      </c>
      <c r="B14" s="10" t="s">
        <v>117</v>
      </c>
      <c r="C14" s="11" t="str">
        <f>IFERROR( VLOOKUP($A14,Provisions!$A$2:$Z$105,MATCH('Provisions to capital'!C$1,Provisions!$A$1:$Z$1,0),FALSE)  / VLOOKUP($A14,Capital!$A$2:$Z$110,MATCH('Provisions to capital'!C$1,Capital!$A$1:$Z$1,0),FALSE), "")</f>
        <v/>
      </c>
      <c r="D14" s="11" t="str">
        <f>IFERROR( VLOOKUP($A14,Provisions!$A$2:$Z$105,MATCH('Provisions to capital'!D$1,Provisions!$A$1:$Z$1,0),FALSE)  / VLOOKUP($A14,Capital!$A$2:$Z$110,MATCH('Provisions to capital'!D$1,Capital!$A$1:$Z$1,0),FALSE), "")</f>
        <v/>
      </c>
      <c r="E14" s="11" t="str">
        <f>IFERROR( VLOOKUP($A14,Provisions!$A$2:$Z$105,MATCH('Provisions to capital'!E$1,Provisions!$A$1:$Z$1,0),FALSE)  / VLOOKUP($A14,Capital!$A$2:$Z$110,MATCH('Provisions to capital'!E$1,Capital!$A$1:$Z$1,0),FALSE), "")</f>
        <v/>
      </c>
      <c r="F14" s="11" t="str">
        <f>IFERROR( VLOOKUP($A14,Provisions!$A$2:$Z$105,MATCH('Provisions to capital'!F$1,Provisions!$A$1:$Z$1,0),FALSE)  / VLOOKUP($A14,Capital!$A$2:$Z$110,MATCH('Provisions to capital'!F$1,Capital!$A$1:$Z$1,0),FALSE), "")</f>
        <v/>
      </c>
      <c r="G14" s="11" t="str">
        <f>IFERROR( VLOOKUP($A14,Provisions!$A$2:$Z$105,MATCH('Provisions to capital'!G$1,Provisions!$A$1:$Z$1,0),FALSE)  / VLOOKUP($A14,Capital!$A$2:$Z$110,MATCH('Provisions to capital'!G$1,Capital!$A$1:$Z$1,0),FALSE), "")</f>
        <v/>
      </c>
      <c r="H14" s="11">
        <f>IFERROR( VLOOKUP($A14,Provisions!$A$2:$Z$105,MATCH('Provisions to capital'!H$1,Provisions!$A$1:$Z$1,0),FALSE)  / VLOOKUP($A14,Capital!$A$2:$Z$110,MATCH('Provisions to capital'!H$1,Capital!$A$1:$Z$1,0),FALSE), "")</f>
        <v>0</v>
      </c>
      <c r="I14" s="11">
        <f>IFERROR( VLOOKUP($A14,Provisions!$A$2:$Z$105,MATCH('Provisions to capital'!I$1,Provisions!$A$1:$Z$1,0),FALSE)  / VLOOKUP($A14,Capital!$A$2:$Z$110,MATCH('Provisions to capital'!I$1,Capital!$A$1:$Z$1,0),FALSE), "")</f>
        <v>0</v>
      </c>
      <c r="J14" s="11">
        <f>IFERROR( VLOOKUP($A14,Provisions!$A$2:$Z$105,MATCH('Provisions to capital'!J$1,Provisions!$A$1:$Z$1,0),FALSE)  / VLOOKUP($A14,Capital!$A$2:$Z$110,MATCH('Provisions to capital'!J$1,Capital!$A$1:$Z$1,0),FALSE), "")</f>
        <v>0</v>
      </c>
      <c r="K14" s="11">
        <f>IFERROR( VLOOKUP($A14,Provisions!$A$2:$Z$105,MATCH('Provisions to capital'!K$1,Provisions!$A$1:$Z$1,0),FALSE)  / VLOOKUP($A14,Capital!$A$2:$Z$110,MATCH('Provisions to capital'!K$1,Capital!$A$1:$Z$1,0),FALSE), "")</f>
        <v>0</v>
      </c>
      <c r="L14" s="11">
        <f>IFERROR( VLOOKUP($A14,Provisions!$A$2:$Z$105,MATCH('Provisions to capital'!L$1,Provisions!$A$1:$Z$1,0),FALSE)  / VLOOKUP($A14,Capital!$A$2:$Z$110,MATCH('Provisions to capital'!L$1,Capital!$A$1:$Z$1,0),FALSE), "")</f>
        <v>0</v>
      </c>
      <c r="M14" s="11">
        <f>IFERROR( VLOOKUP($A14,Provisions!$A$2:$Z$105,MATCH('Provisions to capital'!M$1,Provisions!$A$1:$Z$1,0),FALSE)  / VLOOKUP($A14,Capital!$A$2:$Z$110,MATCH('Provisions to capital'!M$1,Capital!$A$1:$Z$1,0),FALSE), "")</f>
        <v>0</v>
      </c>
      <c r="N14" s="11">
        <f>IFERROR( VLOOKUP($A14,Provisions!$A$2:$Z$105,MATCH('Provisions to capital'!N$1,Provisions!$A$1:$Z$1,0),FALSE)  / VLOOKUP($A14,Capital!$A$2:$Z$110,MATCH('Provisions to capital'!N$1,Capital!$A$1:$Z$1,0),FALSE), "")</f>
        <v>0</v>
      </c>
      <c r="O14" s="11">
        <f>IFERROR( VLOOKUP($A14,Provisions!$A$2:$Z$105,MATCH('Provisions to capital'!O$1,Provisions!$A$1:$Z$1,0),FALSE)  / VLOOKUP($A14,Capital!$A$2:$Z$110,MATCH('Provisions to capital'!O$1,Capital!$A$1:$Z$1,0),FALSE), "")</f>
        <v>0</v>
      </c>
      <c r="P14" s="11">
        <f>IFERROR( VLOOKUP($A14,Provisions!$A$2:$Z$105,MATCH('Provisions to capital'!P$1,Provisions!$A$1:$Z$1,0),FALSE)  / VLOOKUP($A14,Capital!$A$2:$Z$110,MATCH('Provisions to capital'!P$1,Capital!$A$1:$Z$1,0),FALSE), "")</f>
        <v>0</v>
      </c>
      <c r="Q14" s="11">
        <f>IFERROR( VLOOKUP($A14,Provisions!$A$2:$Z$105,MATCH('Provisions to capital'!Q$1,Provisions!$A$1:$Z$1,0),FALSE)  / VLOOKUP($A14,Capital!$A$2:$Z$110,MATCH('Provisions to capital'!Q$1,Capital!$A$1:$Z$1,0),FALSE), "")</f>
        <v>0.12449610269082423</v>
      </c>
      <c r="R14" s="11">
        <f>IFERROR( VLOOKUP($A14,Provisions!$A$2:$Z$105,MATCH('Provisions to capital'!R$1,Provisions!$A$1:$Z$1,0),FALSE)  / VLOOKUP($A14,Capital!$A$2:$Z$110,MATCH('Provisions to capital'!R$1,Capital!$A$1:$Z$1,0),FALSE), "")</f>
        <v>0.16407332376274261</v>
      </c>
      <c r="S14" s="11">
        <f>IFERROR( VLOOKUP($A14,Provisions!$A$2:$Z$105,MATCH('Provisions to capital'!S$1,Provisions!$A$1:$Z$1,0),FALSE)  / VLOOKUP($A14,Capital!$A$2:$Z$110,MATCH('Provisions to capital'!S$1,Capital!$A$1:$Z$1,0),FALSE), "")</f>
        <v>0.17335071816536674</v>
      </c>
      <c r="T14" s="11">
        <f>IFERROR( VLOOKUP($A14,Provisions!$A$2:$Z$105,MATCH('Provisions to capital'!T$1,Provisions!$A$1:$Z$1,0),FALSE)  / VLOOKUP($A14,Capital!$A$2:$Z$110,MATCH('Provisions to capital'!T$1,Capital!$A$1:$Z$1,0),FALSE), "")</f>
        <v>0.14128408987464017</v>
      </c>
      <c r="U14" s="11">
        <f>IFERROR( VLOOKUP($A14,Provisions!$A$2:$Z$105,MATCH('Provisions to capital'!U$1,Provisions!$A$1:$Z$1,0),FALSE)  / VLOOKUP($A14,Capital!$A$2:$Z$110,MATCH('Provisions to capital'!U$1,Capital!$A$1:$Z$1,0),FALSE), "")</f>
        <v>0.11884640881839684</v>
      </c>
      <c r="V14" s="11">
        <f>IFERROR( VLOOKUP($A14,Provisions!$A$2:$Z$105,MATCH('Provisions to capital'!V$1,Provisions!$A$1:$Z$1,0),FALSE)  / VLOOKUP($A14,Capital!$A$2:$Z$110,MATCH('Provisions to capital'!V$1,Capital!$A$1:$Z$1,0),FALSE), "")</f>
        <v>0.11652769086381369</v>
      </c>
      <c r="W14" s="11">
        <f>IFERROR( VLOOKUP($A14,Provisions!$A$2:$Z$105,MATCH('Provisions to capital'!W$1,Provisions!$A$1:$Z$1,0),FALSE)  / VLOOKUP($A14,Capital!$A$2:$Z$110,MATCH('Provisions to capital'!W$1,Capital!$A$1:$Z$1,0),FALSE), "")</f>
        <v>0.13053198320787185</v>
      </c>
      <c r="X14" s="11">
        <f>IFERROR( VLOOKUP($A14,Provisions!$A$2:$Z$105,MATCH('Provisions to capital'!X$1,Provisions!$A$1:$Z$1,0),FALSE)  / VLOOKUP($A14,Capital!$A$2:$Z$110,MATCH('Provisions to capital'!X$1,Capital!$A$1:$Z$1,0),FALSE), "")</f>
        <v>8.5276117986857525E-2</v>
      </c>
      <c r="Y14" s="11">
        <f>IFERROR( VLOOKUP($A14,Provisions!$A$2:$Z$105,MATCH('Provisions to capital'!Y$1,Provisions!$A$1:$Z$1,0),FALSE)  / VLOOKUP($A14,Capital!$A$2:$Z$110,MATCH('Provisions to capital'!Y$1,Capital!$A$1:$Z$1,0),FALSE), "")</f>
        <v>0.13859030298274713</v>
      </c>
      <c r="Z14" s="11">
        <f>IFERROR( VLOOKUP($A14,Provisions!$A$2:$Z$105,MATCH('Provisions to capital'!Z$1,Provisions!$A$1:$Z$1,0),FALSE)  / VLOOKUP($A14,Capital!$A$2:$Z$110,MATCH('Provisions to capital'!Z$1,Capital!$A$1:$Z$1,0),FALSE), "")</f>
        <v>0.15007806579395305</v>
      </c>
    </row>
    <row r="15" spans="1:26" x14ac:dyDescent="0.4">
      <c r="A15" s="9" t="s">
        <v>18</v>
      </c>
      <c r="B15" s="10" t="s">
        <v>117</v>
      </c>
      <c r="C15" s="11" t="str">
        <f>IFERROR( VLOOKUP($A15,Provisions!$A$2:$Z$105,MATCH('Provisions to capital'!C$1,Provisions!$A$1:$Z$1,0),FALSE)  / VLOOKUP($A15,Capital!$A$2:$Z$110,MATCH('Provisions to capital'!C$1,Capital!$A$1:$Z$1,0),FALSE), "")</f>
        <v/>
      </c>
      <c r="D15" s="11" t="str">
        <f>IFERROR( VLOOKUP($A15,Provisions!$A$2:$Z$105,MATCH('Provisions to capital'!D$1,Provisions!$A$1:$Z$1,0),FALSE)  / VLOOKUP($A15,Capital!$A$2:$Z$110,MATCH('Provisions to capital'!D$1,Capital!$A$1:$Z$1,0),FALSE), "")</f>
        <v/>
      </c>
      <c r="E15" s="11" t="str">
        <f>IFERROR( VLOOKUP($A15,Provisions!$A$2:$Z$105,MATCH('Provisions to capital'!E$1,Provisions!$A$1:$Z$1,0),FALSE)  / VLOOKUP($A15,Capital!$A$2:$Z$110,MATCH('Provisions to capital'!E$1,Capital!$A$1:$Z$1,0),FALSE), "")</f>
        <v/>
      </c>
      <c r="F15" s="11" t="str">
        <f>IFERROR( VLOOKUP($A15,Provisions!$A$2:$Z$105,MATCH('Provisions to capital'!F$1,Provisions!$A$1:$Z$1,0),FALSE)  / VLOOKUP($A15,Capital!$A$2:$Z$110,MATCH('Provisions to capital'!F$1,Capital!$A$1:$Z$1,0),FALSE), "")</f>
        <v/>
      </c>
      <c r="G15" s="11" t="str">
        <f>IFERROR( VLOOKUP($A15,Provisions!$A$2:$Z$105,MATCH('Provisions to capital'!G$1,Provisions!$A$1:$Z$1,0),FALSE)  / VLOOKUP($A15,Capital!$A$2:$Z$110,MATCH('Provisions to capital'!G$1,Capital!$A$1:$Z$1,0),FALSE), "")</f>
        <v/>
      </c>
      <c r="H15" s="11" t="str">
        <f>IFERROR( VLOOKUP($A15,Provisions!$A$2:$Z$105,MATCH('Provisions to capital'!H$1,Provisions!$A$1:$Z$1,0),FALSE)  / VLOOKUP($A15,Capital!$A$2:$Z$110,MATCH('Provisions to capital'!H$1,Capital!$A$1:$Z$1,0),FALSE), "")</f>
        <v/>
      </c>
      <c r="I15" s="11" t="str">
        <f>IFERROR( VLOOKUP($A15,Provisions!$A$2:$Z$105,MATCH('Provisions to capital'!I$1,Provisions!$A$1:$Z$1,0),FALSE)  / VLOOKUP($A15,Capital!$A$2:$Z$110,MATCH('Provisions to capital'!I$1,Capital!$A$1:$Z$1,0),FALSE), "")</f>
        <v/>
      </c>
      <c r="J15" s="11" t="str">
        <f>IFERROR( VLOOKUP($A15,Provisions!$A$2:$Z$105,MATCH('Provisions to capital'!J$1,Provisions!$A$1:$Z$1,0),FALSE)  / VLOOKUP($A15,Capital!$A$2:$Z$110,MATCH('Provisions to capital'!J$1,Capital!$A$1:$Z$1,0),FALSE), "")</f>
        <v/>
      </c>
      <c r="K15" s="11" t="str">
        <f>IFERROR( VLOOKUP($A15,Provisions!$A$2:$Z$105,MATCH('Provisions to capital'!K$1,Provisions!$A$1:$Z$1,0),FALSE)  / VLOOKUP($A15,Capital!$A$2:$Z$110,MATCH('Provisions to capital'!K$1,Capital!$A$1:$Z$1,0),FALSE), "")</f>
        <v/>
      </c>
      <c r="L15" s="11">
        <f>IFERROR( VLOOKUP($A15,Provisions!$A$2:$Z$105,MATCH('Provisions to capital'!L$1,Provisions!$A$1:$Z$1,0),FALSE)  / VLOOKUP($A15,Capital!$A$2:$Z$110,MATCH('Provisions to capital'!L$1,Capital!$A$1:$Z$1,0),FALSE), "")</f>
        <v>0</v>
      </c>
      <c r="M15" s="11">
        <f>IFERROR( VLOOKUP($A15,Provisions!$A$2:$Z$105,MATCH('Provisions to capital'!M$1,Provisions!$A$1:$Z$1,0),FALSE)  / VLOOKUP($A15,Capital!$A$2:$Z$110,MATCH('Provisions to capital'!M$1,Capital!$A$1:$Z$1,0),FALSE), "")</f>
        <v>2.8505634277127583E-2</v>
      </c>
      <c r="N15" s="11">
        <f>IFERROR( VLOOKUP($A15,Provisions!$A$2:$Z$105,MATCH('Provisions to capital'!N$1,Provisions!$A$1:$Z$1,0),FALSE)  / VLOOKUP($A15,Capital!$A$2:$Z$110,MATCH('Provisions to capital'!N$1,Capital!$A$1:$Z$1,0),FALSE), "")</f>
        <v>2.7591035016973173E-2</v>
      </c>
      <c r="O15" s="11">
        <f>IFERROR( VLOOKUP($A15,Provisions!$A$2:$Z$105,MATCH('Provisions to capital'!O$1,Provisions!$A$1:$Z$1,0),FALSE)  / VLOOKUP($A15,Capital!$A$2:$Z$110,MATCH('Provisions to capital'!O$1,Capital!$A$1:$Z$1,0),FALSE), "")</f>
        <v>2.1188327281691662E-3</v>
      </c>
      <c r="P15" s="11">
        <f>IFERROR( VLOOKUP($A15,Provisions!$A$2:$Z$105,MATCH('Provisions to capital'!P$1,Provisions!$A$1:$Z$1,0),FALSE)  / VLOOKUP($A15,Capital!$A$2:$Z$110,MATCH('Provisions to capital'!P$1,Capital!$A$1:$Z$1,0),FALSE), "")</f>
        <v>6.6613978216525996E-3</v>
      </c>
      <c r="Q15" s="11">
        <f>IFERROR( VLOOKUP($A15,Provisions!$A$2:$Z$105,MATCH('Provisions to capital'!Q$1,Provisions!$A$1:$Z$1,0),FALSE)  / VLOOKUP($A15,Capital!$A$2:$Z$110,MATCH('Provisions to capital'!Q$1,Capital!$A$1:$Z$1,0),FALSE), "")</f>
        <v>5.6935023350075066E-3</v>
      </c>
      <c r="R15" s="11">
        <f>IFERROR( VLOOKUP($A15,Provisions!$A$2:$Z$105,MATCH('Provisions to capital'!R$1,Provisions!$A$1:$Z$1,0),FALSE)  / VLOOKUP($A15,Capital!$A$2:$Z$110,MATCH('Provisions to capital'!R$1,Capital!$A$1:$Z$1,0),FALSE), "")</f>
        <v>1.0774174138470352E-2</v>
      </c>
      <c r="S15" s="11">
        <f>IFERROR( VLOOKUP($A15,Provisions!$A$2:$Z$105,MATCH('Provisions to capital'!S$1,Provisions!$A$1:$Z$1,0),FALSE)  / VLOOKUP($A15,Capital!$A$2:$Z$110,MATCH('Provisions to capital'!S$1,Capital!$A$1:$Z$1,0),FALSE), "")</f>
        <v>1.646714372969096E-2</v>
      </c>
      <c r="T15" s="11">
        <f>IFERROR( VLOOKUP($A15,Provisions!$A$2:$Z$105,MATCH('Provisions to capital'!T$1,Provisions!$A$1:$Z$1,0),FALSE)  / VLOOKUP($A15,Capital!$A$2:$Z$110,MATCH('Provisions to capital'!T$1,Capital!$A$1:$Z$1,0),FALSE), "")</f>
        <v>2.9469260511755729E-2</v>
      </c>
      <c r="U15" s="11">
        <f>IFERROR( VLOOKUP($A15,Provisions!$A$2:$Z$105,MATCH('Provisions to capital'!U$1,Provisions!$A$1:$Z$1,0),FALSE)  / VLOOKUP($A15,Capital!$A$2:$Z$110,MATCH('Provisions to capital'!U$1,Capital!$A$1:$Z$1,0),FALSE), "")</f>
        <v>9.307893310629518E-3</v>
      </c>
      <c r="V15" s="11">
        <f>IFERROR( VLOOKUP($A15,Provisions!$A$2:$Z$105,MATCH('Provisions to capital'!V$1,Provisions!$A$1:$Z$1,0),FALSE)  / VLOOKUP($A15,Capital!$A$2:$Z$110,MATCH('Provisions to capital'!V$1,Capital!$A$1:$Z$1,0),FALSE), "")</f>
        <v>9.4366068452200269E-4</v>
      </c>
      <c r="W15" s="11">
        <f>IFERROR( VLOOKUP($A15,Provisions!$A$2:$Z$105,MATCH('Provisions to capital'!W$1,Provisions!$A$1:$Z$1,0),FALSE)  / VLOOKUP($A15,Capital!$A$2:$Z$110,MATCH('Provisions to capital'!W$1,Capital!$A$1:$Z$1,0),FALSE), "")</f>
        <v>-4.2152063155255432E-3</v>
      </c>
      <c r="X15" s="11">
        <f>IFERROR( VLOOKUP($A15,Provisions!$A$2:$Z$105,MATCH('Provisions to capital'!X$1,Provisions!$A$1:$Z$1,0),FALSE)  / VLOOKUP($A15,Capital!$A$2:$Z$110,MATCH('Provisions to capital'!X$1,Capital!$A$1:$Z$1,0),FALSE), "")</f>
        <v>-1.0639943260659361E-2</v>
      </c>
      <c r="Y15" s="11">
        <f>IFERROR( VLOOKUP($A15,Provisions!$A$2:$Z$105,MATCH('Provisions to capital'!Y$1,Provisions!$A$1:$Z$1,0),FALSE)  / VLOOKUP($A15,Capital!$A$2:$Z$110,MATCH('Provisions to capital'!Y$1,Capital!$A$1:$Z$1,0),FALSE), "")</f>
        <v>-1.2760706309500472E-2</v>
      </c>
      <c r="Z15" s="11" t="str">
        <f>IFERROR( VLOOKUP($A15,Provisions!$A$2:$Z$105,MATCH('Provisions to capital'!Z$1,Provisions!$A$1:$Z$1,0),FALSE)  / VLOOKUP($A15,Capital!$A$2:$Z$110,MATCH('Provisions to capital'!Z$1,Capital!$A$1:$Z$1,0),FALSE), "")</f>
        <v/>
      </c>
    </row>
    <row r="16" spans="1:26" x14ac:dyDescent="0.4">
      <c r="A16" s="9" t="s">
        <v>19</v>
      </c>
      <c r="B16" s="10" t="s">
        <v>117</v>
      </c>
      <c r="C16" s="11" t="str">
        <f>IFERROR( VLOOKUP($A16,Provisions!$A$2:$Z$105,MATCH('Provisions to capital'!C$1,Provisions!$A$1:$Z$1,0),FALSE)  / VLOOKUP($A16,Capital!$A$2:$Z$110,MATCH('Provisions to capital'!C$1,Capital!$A$1:$Z$1,0),FALSE), "")</f>
        <v/>
      </c>
      <c r="D16" s="11" t="str">
        <f>IFERROR( VLOOKUP($A16,Provisions!$A$2:$Z$105,MATCH('Provisions to capital'!D$1,Provisions!$A$1:$Z$1,0),FALSE)  / VLOOKUP($A16,Capital!$A$2:$Z$110,MATCH('Provisions to capital'!D$1,Capital!$A$1:$Z$1,0),FALSE), "")</f>
        <v/>
      </c>
      <c r="E16" s="11" t="str">
        <f>IFERROR( VLOOKUP($A16,Provisions!$A$2:$Z$105,MATCH('Provisions to capital'!E$1,Provisions!$A$1:$Z$1,0),FALSE)  / VLOOKUP($A16,Capital!$A$2:$Z$110,MATCH('Provisions to capital'!E$1,Capital!$A$1:$Z$1,0),FALSE), "")</f>
        <v/>
      </c>
      <c r="F16" s="11" t="str">
        <f>IFERROR( VLOOKUP($A16,Provisions!$A$2:$Z$105,MATCH('Provisions to capital'!F$1,Provisions!$A$1:$Z$1,0),FALSE)  / VLOOKUP($A16,Capital!$A$2:$Z$110,MATCH('Provisions to capital'!F$1,Capital!$A$1:$Z$1,0),FALSE), "")</f>
        <v/>
      </c>
      <c r="G16" s="11" t="str">
        <f>IFERROR( VLOOKUP($A16,Provisions!$A$2:$Z$105,MATCH('Provisions to capital'!G$1,Provisions!$A$1:$Z$1,0),FALSE)  / VLOOKUP($A16,Capital!$A$2:$Z$110,MATCH('Provisions to capital'!G$1,Capital!$A$1:$Z$1,0),FALSE), "")</f>
        <v/>
      </c>
      <c r="H16" s="11" t="str">
        <f>IFERROR( VLOOKUP($A16,Provisions!$A$2:$Z$105,MATCH('Provisions to capital'!H$1,Provisions!$A$1:$Z$1,0),FALSE)  / VLOOKUP($A16,Capital!$A$2:$Z$110,MATCH('Provisions to capital'!H$1,Capital!$A$1:$Z$1,0),FALSE), "")</f>
        <v/>
      </c>
      <c r="I16" s="11" t="str">
        <f>IFERROR( VLOOKUP($A16,Provisions!$A$2:$Z$105,MATCH('Provisions to capital'!I$1,Provisions!$A$1:$Z$1,0),FALSE)  / VLOOKUP($A16,Capital!$A$2:$Z$110,MATCH('Provisions to capital'!I$1,Capital!$A$1:$Z$1,0),FALSE), "")</f>
        <v/>
      </c>
      <c r="J16" s="11" t="str">
        <f>IFERROR( VLOOKUP($A16,Provisions!$A$2:$Z$105,MATCH('Provisions to capital'!J$1,Provisions!$A$1:$Z$1,0),FALSE)  / VLOOKUP($A16,Capital!$A$2:$Z$110,MATCH('Provisions to capital'!J$1,Capital!$A$1:$Z$1,0),FALSE), "")</f>
        <v/>
      </c>
      <c r="K16" s="11">
        <f>IFERROR( VLOOKUP($A16,Provisions!$A$2:$Z$105,MATCH('Provisions to capital'!K$1,Provisions!$A$1:$Z$1,0),FALSE)  / VLOOKUP($A16,Capital!$A$2:$Z$110,MATCH('Provisions to capital'!K$1,Capital!$A$1:$Z$1,0),FALSE), "")</f>
        <v>0</v>
      </c>
      <c r="L16" s="11">
        <f>IFERROR( VLOOKUP($A16,Provisions!$A$2:$Z$105,MATCH('Provisions to capital'!L$1,Provisions!$A$1:$Z$1,0),FALSE)  / VLOOKUP($A16,Capital!$A$2:$Z$110,MATCH('Provisions to capital'!L$1,Capital!$A$1:$Z$1,0),FALSE), "")</f>
        <v>0</v>
      </c>
      <c r="M16" s="11">
        <f>IFERROR( VLOOKUP($A16,Provisions!$A$2:$Z$105,MATCH('Provisions to capital'!M$1,Provisions!$A$1:$Z$1,0),FALSE)  / VLOOKUP($A16,Capital!$A$2:$Z$110,MATCH('Provisions to capital'!M$1,Capital!$A$1:$Z$1,0),FALSE), "")</f>
        <v>0</v>
      </c>
      <c r="N16" s="11">
        <f>IFERROR( VLOOKUP($A16,Provisions!$A$2:$Z$105,MATCH('Provisions to capital'!N$1,Provisions!$A$1:$Z$1,0),FALSE)  / VLOOKUP($A16,Capital!$A$2:$Z$110,MATCH('Provisions to capital'!N$1,Capital!$A$1:$Z$1,0),FALSE), "")</f>
        <v>0</v>
      </c>
      <c r="O16" s="11">
        <f>IFERROR( VLOOKUP($A16,Provisions!$A$2:$Z$105,MATCH('Provisions to capital'!O$1,Provisions!$A$1:$Z$1,0),FALSE)  / VLOOKUP($A16,Capital!$A$2:$Z$110,MATCH('Provisions to capital'!O$1,Capital!$A$1:$Z$1,0),FALSE), "")</f>
        <v>0</v>
      </c>
      <c r="P16" s="11">
        <f>IFERROR( VLOOKUP($A16,Provisions!$A$2:$Z$105,MATCH('Provisions to capital'!P$1,Provisions!$A$1:$Z$1,0),FALSE)  / VLOOKUP($A16,Capital!$A$2:$Z$110,MATCH('Provisions to capital'!P$1,Capital!$A$1:$Z$1,0),FALSE), "")</f>
        <v>0</v>
      </c>
      <c r="Q16" s="11">
        <f>IFERROR( VLOOKUP($A16,Provisions!$A$2:$Z$105,MATCH('Provisions to capital'!Q$1,Provisions!$A$1:$Z$1,0),FALSE)  / VLOOKUP($A16,Capital!$A$2:$Z$110,MATCH('Provisions to capital'!Q$1,Capital!$A$1:$Z$1,0),FALSE), "")</f>
        <v>0</v>
      </c>
      <c r="R16" s="11">
        <f>IFERROR( VLOOKUP($A16,Provisions!$A$2:$Z$105,MATCH('Provisions to capital'!R$1,Provisions!$A$1:$Z$1,0),FALSE)  / VLOOKUP($A16,Capital!$A$2:$Z$110,MATCH('Provisions to capital'!R$1,Capital!$A$1:$Z$1,0),FALSE), "")</f>
        <v>0</v>
      </c>
      <c r="S16" s="11">
        <f>IFERROR( VLOOKUP($A16,Provisions!$A$2:$Z$105,MATCH('Provisions to capital'!S$1,Provisions!$A$1:$Z$1,0),FALSE)  / VLOOKUP($A16,Capital!$A$2:$Z$110,MATCH('Provisions to capital'!S$1,Capital!$A$1:$Z$1,0),FALSE), "")</f>
        <v>0</v>
      </c>
      <c r="T16" s="11">
        <f>IFERROR( VLOOKUP($A16,Provisions!$A$2:$Z$105,MATCH('Provisions to capital'!T$1,Provisions!$A$1:$Z$1,0),FALSE)  / VLOOKUP($A16,Capital!$A$2:$Z$110,MATCH('Provisions to capital'!T$1,Capital!$A$1:$Z$1,0),FALSE), "")</f>
        <v>0</v>
      </c>
      <c r="U16" s="11">
        <f>IFERROR( VLOOKUP($A16,Provisions!$A$2:$Z$105,MATCH('Provisions to capital'!U$1,Provisions!$A$1:$Z$1,0),FALSE)  / VLOOKUP($A16,Capital!$A$2:$Z$110,MATCH('Provisions to capital'!U$1,Capital!$A$1:$Z$1,0),FALSE), "")</f>
        <v>0</v>
      </c>
      <c r="V16" s="11">
        <f>IFERROR( VLOOKUP($A16,Provisions!$A$2:$Z$105,MATCH('Provisions to capital'!V$1,Provisions!$A$1:$Z$1,0),FALSE)  / VLOOKUP($A16,Capital!$A$2:$Z$110,MATCH('Provisions to capital'!V$1,Capital!$A$1:$Z$1,0),FALSE), "")</f>
        <v>0</v>
      </c>
      <c r="W16" s="11">
        <f>IFERROR( VLOOKUP($A16,Provisions!$A$2:$Z$105,MATCH('Provisions to capital'!W$1,Provisions!$A$1:$Z$1,0),FALSE)  / VLOOKUP($A16,Capital!$A$2:$Z$110,MATCH('Provisions to capital'!W$1,Capital!$A$1:$Z$1,0),FALSE), "")</f>
        <v>0</v>
      </c>
      <c r="X16" s="11">
        <f>IFERROR( VLOOKUP($A16,Provisions!$A$2:$Z$105,MATCH('Provisions to capital'!X$1,Provisions!$A$1:$Z$1,0),FALSE)  / VLOOKUP($A16,Capital!$A$2:$Z$110,MATCH('Provisions to capital'!X$1,Capital!$A$1:$Z$1,0),FALSE), "")</f>
        <v>4.7538078125268765E-2</v>
      </c>
      <c r="Y16" s="11">
        <f>IFERROR( VLOOKUP($A16,Provisions!$A$2:$Z$105,MATCH('Provisions to capital'!Y$1,Provisions!$A$1:$Z$1,0),FALSE)  / VLOOKUP($A16,Capital!$A$2:$Z$110,MATCH('Provisions to capital'!Y$1,Capital!$A$1:$Z$1,0),FALSE), "")</f>
        <v>3.6177672163047417E-2</v>
      </c>
      <c r="Z16" s="11">
        <f>IFERROR( VLOOKUP($A16,Provisions!$A$2:$Z$105,MATCH('Provisions to capital'!Z$1,Provisions!$A$1:$Z$1,0),FALSE)  / VLOOKUP($A16,Capital!$A$2:$Z$110,MATCH('Provisions to capital'!Z$1,Capital!$A$1:$Z$1,0),FALSE), "")</f>
        <v>2.3205414476391406E-2</v>
      </c>
    </row>
    <row r="17" spans="1:26" x14ac:dyDescent="0.4">
      <c r="A17" s="9" t="s">
        <v>20</v>
      </c>
      <c r="B17" s="10" t="s">
        <v>117</v>
      </c>
      <c r="C17" s="11" t="str">
        <f>IFERROR( VLOOKUP($A17,Provisions!$A$2:$Z$105,MATCH('Provisions to capital'!C$1,Provisions!$A$1:$Z$1,0),FALSE)  / VLOOKUP($A17,Capital!$A$2:$Z$110,MATCH('Provisions to capital'!C$1,Capital!$A$1:$Z$1,0),FALSE), "")</f>
        <v/>
      </c>
      <c r="D17" s="11" t="str">
        <f>IFERROR( VLOOKUP($A17,Provisions!$A$2:$Z$105,MATCH('Provisions to capital'!D$1,Provisions!$A$1:$Z$1,0),FALSE)  / VLOOKUP($A17,Capital!$A$2:$Z$110,MATCH('Provisions to capital'!D$1,Capital!$A$1:$Z$1,0),FALSE), "")</f>
        <v/>
      </c>
      <c r="E17" s="11" t="str">
        <f>IFERROR( VLOOKUP($A17,Provisions!$A$2:$Z$105,MATCH('Provisions to capital'!E$1,Provisions!$A$1:$Z$1,0),FALSE)  / VLOOKUP($A17,Capital!$A$2:$Z$110,MATCH('Provisions to capital'!E$1,Capital!$A$1:$Z$1,0),FALSE), "")</f>
        <v/>
      </c>
      <c r="F17" s="11" t="str">
        <f>IFERROR( VLOOKUP($A17,Provisions!$A$2:$Z$105,MATCH('Provisions to capital'!F$1,Provisions!$A$1:$Z$1,0),FALSE)  / VLOOKUP($A17,Capital!$A$2:$Z$110,MATCH('Provisions to capital'!F$1,Capital!$A$1:$Z$1,0),FALSE), "")</f>
        <v/>
      </c>
      <c r="G17" s="11" t="str">
        <f>IFERROR( VLOOKUP($A17,Provisions!$A$2:$Z$105,MATCH('Provisions to capital'!G$1,Provisions!$A$1:$Z$1,0),FALSE)  / VLOOKUP($A17,Capital!$A$2:$Z$110,MATCH('Provisions to capital'!G$1,Capital!$A$1:$Z$1,0),FALSE), "")</f>
        <v/>
      </c>
      <c r="H17" s="11" t="str">
        <f>IFERROR( VLOOKUP($A17,Provisions!$A$2:$Z$105,MATCH('Provisions to capital'!H$1,Provisions!$A$1:$Z$1,0),FALSE)  / VLOOKUP($A17,Capital!$A$2:$Z$110,MATCH('Provisions to capital'!H$1,Capital!$A$1:$Z$1,0),FALSE), "")</f>
        <v/>
      </c>
      <c r="I17" s="11" t="str">
        <f>IFERROR( VLOOKUP($A17,Provisions!$A$2:$Z$105,MATCH('Provisions to capital'!I$1,Provisions!$A$1:$Z$1,0),FALSE)  / VLOOKUP($A17,Capital!$A$2:$Z$110,MATCH('Provisions to capital'!I$1,Capital!$A$1:$Z$1,0),FALSE), "")</f>
        <v/>
      </c>
      <c r="J17" s="11" t="str">
        <f>IFERROR( VLOOKUP($A17,Provisions!$A$2:$Z$105,MATCH('Provisions to capital'!J$1,Provisions!$A$1:$Z$1,0),FALSE)  / VLOOKUP($A17,Capital!$A$2:$Z$110,MATCH('Provisions to capital'!J$1,Capital!$A$1:$Z$1,0),FALSE), "")</f>
        <v/>
      </c>
      <c r="K17" s="11" t="str">
        <f>IFERROR( VLOOKUP($A17,Provisions!$A$2:$Z$105,MATCH('Provisions to capital'!K$1,Provisions!$A$1:$Z$1,0),FALSE)  / VLOOKUP($A17,Capital!$A$2:$Z$110,MATCH('Provisions to capital'!K$1,Capital!$A$1:$Z$1,0),FALSE), "")</f>
        <v/>
      </c>
      <c r="L17" s="11" t="str">
        <f>IFERROR( VLOOKUP($A17,Provisions!$A$2:$Z$105,MATCH('Provisions to capital'!L$1,Provisions!$A$1:$Z$1,0),FALSE)  / VLOOKUP($A17,Capital!$A$2:$Z$110,MATCH('Provisions to capital'!L$1,Capital!$A$1:$Z$1,0),FALSE), "")</f>
        <v/>
      </c>
      <c r="M17" s="11">
        <f>IFERROR( VLOOKUP($A17,Provisions!$A$2:$Z$105,MATCH('Provisions to capital'!M$1,Provisions!$A$1:$Z$1,0),FALSE)  / VLOOKUP($A17,Capital!$A$2:$Z$110,MATCH('Provisions to capital'!M$1,Capital!$A$1:$Z$1,0),FALSE), "")</f>
        <v>6.9043808389474076E-2</v>
      </c>
      <c r="N17" s="11">
        <f>IFERROR( VLOOKUP($A17,Provisions!$A$2:$Z$105,MATCH('Provisions to capital'!N$1,Provisions!$A$1:$Z$1,0),FALSE)  / VLOOKUP($A17,Capital!$A$2:$Z$110,MATCH('Provisions to capital'!N$1,Capital!$A$1:$Z$1,0),FALSE), "")</f>
        <v>5.3578857560441791E-2</v>
      </c>
      <c r="O17" s="11">
        <f>IFERROR( VLOOKUP($A17,Provisions!$A$2:$Z$105,MATCH('Provisions to capital'!O$1,Provisions!$A$1:$Z$1,0),FALSE)  / VLOOKUP($A17,Capital!$A$2:$Z$110,MATCH('Provisions to capital'!O$1,Capital!$A$1:$Z$1,0),FALSE), "")</f>
        <v>9.3323678940070875E-2</v>
      </c>
      <c r="P17" s="11">
        <f>IFERROR( VLOOKUP($A17,Provisions!$A$2:$Z$105,MATCH('Provisions to capital'!P$1,Provisions!$A$1:$Z$1,0),FALSE)  / VLOOKUP($A17,Capital!$A$2:$Z$110,MATCH('Provisions to capital'!P$1,Capital!$A$1:$Z$1,0),FALSE), "")</f>
        <v>0.1212982473913484</v>
      </c>
      <c r="Q17" s="11">
        <f>IFERROR( VLOOKUP($A17,Provisions!$A$2:$Z$105,MATCH('Provisions to capital'!Q$1,Provisions!$A$1:$Z$1,0),FALSE)  / VLOOKUP($A17,Capital!$A$2:$Z$110,MATCH('Provisions to capital'!Q$1,Capital!$A$1:$Z$1,0),FALSE), "")</f>
        <v>0.14057812491573363</v>
      </c>
      <c r="R17" s="11">
        <f>IFERROR( VLOOKUP($A17,Provisions!$A$2:$Z$105,MATCH('Provisions to capital'!R$1,Provisions!$A$1:$Z$1,0),FALSE)  / VLOOKUP($A17,Capital!$A$2:$Z$110,MATCH('Provisions to capital'!R$1,Capital!$A$1:$Z$1,0),FALSE), "")</f>
        <v>0.1634974707810411</v>
      </c>
      <c r="S17" s="11">
        <f>IFERROR( VLOOKUP($A17,Provisions!$A$2:$Z$105,MATCH('Provisions to capital'!S$1,Provisions!$A$1:$Z$1,0),FALSE)  / VLOOKUP($A17,Capital!$A$2:$Z$110,MATCH('Provisions to capital'!S$1,Capital!$A$1:$Z$1,0),FALSE), "")</f>
        <v>0.32864473089470236</v>
      </c>
      <c r="T17" s="11">
        <f>IFERROR( VLOOKUP($A17,Provisions!$A$2:$Z$105,MATCH('Provisions to capital'!T$1,Provisions!$A$1:$Z$1,0),FALSE)  / VLOOKUP($A17,Capital!$A$2:$Z$110,MATCH('Provisions to capital'!T$1,Capital!$A$1:$Z$1,0),FALSE), "")</f>
        <v>0.27005014940989291</v>
      </c>
      <c r="U17" s="11" t="str">
        <f>IFERROR( VLOOKUP($A17,Provisions!$A$2:$Z$105,MATCH('Provisions to capital'!U$1,Provisions!$A$1:$Z$1,0),FALSE)  / VLOOKUP($A17,Capital!$A$2:$Z$110,MATCH('Provisions to capital'!U$1,Capital!$A$1:$Z$1,0),FALSE), "")</f>
        <v/>
      </c>
      <c r="V17" s="11" t="str">
        <f>IFERROR( VLOOKUP($A17,Provisions!$A$2:$Z$105,MATCH('Provisions to capital'!V$1,Provisions!$A$1:$Z$1,0),FALSE)  / VLOOKUP($A17,Capital!$A$2:$Z$110,MATCH('Provisions to capital'!V$1,Capital!$A$1:$Z$1,0),FALSE), "")</f>
        <v/>
      </c>
      <c r="W17" s="11" t="str">
        <f>IFERROR( VLOOKUP($A17,Provisions!$A$2:$Z$105,MATCH('Provisions to capital'!W$1,Provisions!$A$1:$Z$1,0),FALSE)  / VLOOKUP($A17,Capital!$A$2:$Z$110,MATCH('Provisions to capital'!W$1,Capital!$A$1:$Z$1,0),FALSE), "")</f>
        <v/>
      </c>
      <c r="X17" s="11" t="str">
        <f>IFERROR( VLOOKUP($A17,Provisions!$A$2:$Z$105,MATCH('Provisions to capital'!X$1,Provisions!$A$1:$Z$1,0),FALSE)  / VLOOKUP($A17,Capital!$A$2:$Z$110,MATCH('Provisions to capital'!X$1,Capital!$A$1:$Z$1,0),FALSE), "")</f>
        <v/>
      </c>
      <c r="Y17" s="11" t="str">
        <f>IFERROR( VLOOKUP($A17,Provisions!$A$2:$Z$105,MATCH('Provisions to capital'!Y$1,Provisions!$A$1:$Z$1,0),FALSE)  / VLOOKUP($A17,Capital!$A$2:$Z$110,MATCH('Provisions to capital'!Y$1,Capital!$A$1:$Z$1,0),FALSE), "")</f>
        <v/>
      </c>
      <c r="Z17" s="11" t="str">
        <f>IFERROR( VLOOKUP($A17,Provisions!$A$2:$Z$105,MATCH('Provisions to capital'!Z$1,Provisions!$A$1:$Z$1,0),FALSE)  / VLOOKUP($A17,Capital!$A$2:$Z$110,MATCH('Provisions to capital'!Z$1,Capital!$A$1:$Z$1,0),FALSE), "")</f>
        <v/>
      </c>
    </row>
    <row r="18" spans="1:26" x14ac:dyDescent="0.4">
      <c r="A18" s="9" t="s">
        <v>21</v>
      </c>
      <c r="B18" s="10" t="s">
        <v>117</v>
      </c>
      <c r="C18" s="11" t="str">
        <f>IFERROR( VLOOKUP($A18,Provisions!$A$2:$Z$105,MATCH('Provisions to capital'!C$1,Provisions!$A$1:$Z$1,0),FALSE)  / VLOOKUP($A18,Capital!$A$2:$Z$110,MATCH('Provisions to capital'!C$1,Capital!$A$1:$Z$1,0),FALSE), "")</f>
        <v/>
      </c>
      <c r="D18" s="11" t="str">
        <f>IFERROR( VLOOKUP($A18,Provisions!$A$2:$Z$105,MATCH('Provisions to capital'!D$1,Provisions!$A$1:$Z$1,0),FALSE)  / VLOOKUP($A18,Capital!$A$2:$Z$110,MATCH('Provisions to capital'!D$1,Capital!$A$1:$Z$1,0),FALSE), "")</f>
        <v/>
      </c>
      <c r="E18" s="11" t="str">
        <f>IFERROR( VLOOKUP($A18,Provisions!$A$2:$Z$105,MATCH('Provisions to capital'!E$1,Provisions!$A$1:$Z$1,0),FALSE)  / VLOOKUP($A18,Capital!$A$2:$Z$110,MATCH('Provisions to capital'!E$1,Capital!$A$1:$Z$1,0),FALSE), "")</f>
        <v/>
      </c>
      <c r="F18" s="11" t="str">
        <f>IFERROR( VLOOKUP($A18,Provisions!$A$2:$Z$105,MATCH('Provisions to capital'!F$1,Provisions!$A$1:$Z$1,0),FALSE)  / VLOOKUP($A18,Capital!$A$2:$Z$110,MATCH('Provisions to capital'!F$1,Capital!$A$1:$Z$1,0),FALSE), "")</f>
        <v/>
      </c>
      <c r="G18" s="11" t="str">
        <f>IFERROR( VLOOKUP($A18,Provisions!$A$2:$Z$105,MATCH('Provisions to capital'!G$1,Provisions!$A$1:$Z$1,0),FALSE)  / VLOOKUP($A18,Capital!$A$2:$Z$110,MATCH('Provisions to capital'!G$1,Capital!$A$1:$Z$1,0),FALSE), "")</f>
        <v/>
      </c>
      <c r="H18" s="11" t="str">
        <f>IFERROR( VLOOKUP($A18,Provisions!$A$2:$Z$105,MATCH('Provisions to capital'!H$1,Provisions!$A$1:$Z$1,0),FALSE)  / VLOOKUP($A18,Capital!$A$2:$Z$110,MATCH('Provisions to capital'!H$1,Capital!$A$1:$Z$1,0),FALSE), "")</f>
        <v/>
      </c>
      <c r="I18" s="11" t="str">
        <f>IFERROR( VLOOKUP($A18,Provisions!$A$2:$Z$105,MATCH('Provisions to capital'!I$1,Provisions!$A$1:$Z$1,0),FALSE)  / VLOOKUP($A18,Capital!$A$2:$Z$110,MATCH('Provisions to capital'!I$1,Capital!$A$1:$Z$1,0),FALSE), "")</f>
        <v/>
      </c>
      <c r="J18" s="11" t="str">
        <f>IFERROR( VLOOKUP($A18,Provisions!$A$2:$Z$105,MATCH('Provisions to capital'!J$1,Provisions!$A$1:$Z$1,0),FALSE)  / VLOOKUP($A18,Capital!$A$2:$Z$110,MATCH('Provisions to capital'!J$1,Capital!$A$1:$Z$1,0),FALSE), "")</f>
        <v/>
      </c>
      <c r="K18" s="11" t="str">
        <f>IFERROR( VLOOKUP($A18,Provisions!$A$2:$Z$105,MATCH('Provisions to capital'!K$1,Provisions!$A$1:$Z$1,0),FALSE)  / VLOOKUP($A18,Capital!$A$2:$Z$110,MATCH('Provisions to capital'!K$1,Capital!$A$1:$Z$1,0),FALSE), "")</f>
        <v/>
      </c>
      <c r="L18" s="11" t="str">
        <f>IFERROR( VLOOKUP($A18,Provisions!$A$2:$Z$105,MATCH('Provisions to capital'!L$1,Provisions!$A$1:$Z$1,0),FALSE)  / VLOOKUP($A18,Capital!$A$2:$Z$110,MATCH('Provisions to capital'!L$1,Capital!$A$1:$Z$1,0),FALSE), "")</f>
        <v/>
      </c>
      <c r="M18" s="11">
        <f>IFERROR( VLOOKUP($A18,Provisions!$A$2:$Z$105,MATCH('Provisions to capital'!M$1,Provisions!$A$1:$Z$1,0),FALSE)  / VLOOKUP($A18,Capital!$A$2:$Z$110,MATCH('Provisions to capital'!M$1,Capital!$A$1:$Z$1,0),FALSE), "")</f>
        <v>2.7786870900846292E-2</v>
      </c>
      <c r="N18" s="11">
        <f>IFERROR( VLOOKUP($A18,Provisions!$A$2:$Z$105,MATCH('Provisions to capital'!N$1,Provisions!$A$1:$Z$1,0),FALSE)  / VLOOKUP($A18,Capital!$A$2:$Z$110,MATCH('Provisions to capital'!N$1,Capital!$A$1:$Z$1,0),FALSE), "")</f>
        <v>2.3469817472592466E-2</v>
      </c>
      <c r="O18" s="11">
        <f>IFERROR( VLOOKUP($A18,Provisions!$A$2:$Z$105,MATCH('Provisions to capital'!O$1,Provisions!$A$1:$Z$1,0),FALSE)  / VLOOKUP($A18,Capital!$A$2:$Z$110,MATCH('Provisions to capital'!O$1,Capital!$A$1:$Z$1,0),FALSE), "")</f>
        <v>2.4933057395525138E-2</v>
      </c>
      <c r="P18" s="11">
        <f>IFERROR( VLOOKUP($A18,Provisions!$A$2:$Z$105,MATCH('Provisions to capital'!P$1,Provisions!$A$1:$Z$1,0),FALSE)  / VLOOKUP($A18,Capital!$A$2:$Z$110,MATCH('Provisions to capital'!P$1,Capital!$A$1:$Z$1,0),FALSE), "")</f>
        <v>2.3664162694877318E-2</v>
      </c>
      <c r="Q18" s="11">
        <f>IFERROR( VLOOKUP($A18,Provisions!$A$2:$Z$105,MATCH('Provisions to capital'!Q$1,Provisions!$A$1:$Z$1,0),FALSE)  / VLOOKUP($A18,Capital!$A$2:$Z$110,MATCH('Provisions to capital'!Q$1,Capital!$A$1:$Z$1,0),FALSE), "")</f>
        <v>2.0789093841549425E-2</v>
      </c>
      <c r="R18" s="11">
        <f>IFERROR( VLOOKUP($A18,Provisions!$A$2:$Z$105,MATCH('Provisions to capital'!R$1,Provisions!$A$1:$Z$1,0),FALSE)  / VLOOKUP($A18,Capital!$A$2:$Z$110,MATCH('Provisions to capital'!R$1,Capital!$A$1:$Z$1,0),FALSE), "")</f>
        <v>2.3931833534801362E-2</v>
      </c>
      <c r="S18" s="11">
        <f>IFERROR( VLOOKUP($A18,Provisions!$A$2:$Z$105,MATCH('Provisions to capital'!S$1,Provisions!$A$1:$Z$1,0),FALSE)  / VLOOKUP($A18,Capital!$A$2:$Z$110,MATCH('Provisions to capital'!S$1,Capital!$A$1:$Z$1,0),FALSE), "")</f>
        <v>3.4155407889712962E-2</v>
      </c>
      <c r="T18" s="11">
        <f>IFERROR( VLOOKUP($A18,Provisions!$A$2:$Z$105,MATCH('Provisions to capital'!T$1,Provisions!$A$1:$Z$1,0),FALSE)  / VLOOKUP($A18,Capital!$A$2:$Z$110,MATCH('Provisions to capital'!T$1,Capital!$A$1:$Z$1,0),FALSE), "")</f>
        <v>4.0372845637300481E-2</v>
      </c>
      <c r="U18" s="11">
        <f>IFERROR( VLOOKUP($A18,Provisions!$A$2:$Z$105,MATCH('Provisions to capital'!U$1,Provisions!$A$1:$Z$1,0),FALSE)  / VLOOKUP($A18,Capital!$A$2:$Z$110,MATCH('Provisions to capital'!U$1,Capital!$A$1:$Z$1,0),FALSE), "")</f>
        <v>3.4622043016895337E-2</v>
      </c>
      <c r="V18" s="11">
        <f>IFERROR( VLOOKUP($A18,Provisions!$A$2:$Z$105,MATCH('Provisions to capital'!V$1,Provisions!$A$1:$Z$1,0),FALSE)  / VLOOKUP($A18,Capital!$A$2:$Z$110,MATCH('Provisions to capital'!V$1,Capital!$A$1:$Z$1,0),FALSE), "")</f>
        <v>1.6217349919757987E-2</v>
      </c>
      <c r="W18" s="11">
        <f>IFERROR( VLOOKUP($A18,Provisions!$A$2:$Z$105,MATCH('Provisions to capital'!W$1,Provisions!$A$1:$Z$1,0),FALSE)  / VLOOKUP($A18,Capital!$A$2:$Z$110,MATCH('Provisions to capital'!W$1,Capital!$A$1:$Z$1,0),FALSE), "")</f>
        <v>3.2061745921414475E-2</v>
      </c>
      <c r="X18" s="11">
        <f>IFERROR( VLOOKUP($A18,Provisions!$A$2:$Z$105,MATCH('Provisions to capital'!X$1,Provisions!$A$1:$Z$1,0),FALSE)  / VLOOKUP($A18,Capital!$A$2:$Z$110,MATCH('Provisions to capital'!X$1,Capital!$A$1:$Z$1,0),FALSE), "")</f>
        <v>3.4025465402514332E-2</v>
      </c>
      <c r="Y18" s="11">
        <f>IFERROR( VLOOKUP($A18,Provisions!$A$2:$Z$105,MATCH('Provisions to capital'!Y$1,Provisions!$A$1:$Z$1,0),FALSE)  / VLOOKUP($A18,Capital!$A$2:$Z$110,MATCH('Provisions to capital'!Y$1,Capital!$A$1:$Z$1,0),FALSE), "")</f>
        <v>4.3056062463193351E-2</v>
      </c>
      <c r="Z18" s="11">
        <f>IFERROR( VLOOKUP($A18,Provisions!$A$2:$Z$105,MATCH('Provisions to capital'!Z$1,Provisions!$A$1:$Z$1,0),FALSE)  / VLOOKUP($A18,Capital!$A$2:$Z$110,MATCH('Provisions to capital'!Z$1,Capital!$A$1:$Z$1,0),FALSE), "")</f>
        <v>6.9820058171088814E-2</v>
      </c>
    </row>
    <row r="19" spans="1:26" x14ac:dyDescent="0.4">
      <c r="A19" s="9" t="s">
        <v>22</v>
      </c>
      <c r="B19" s="10" t="s">
        <v>117</v>
      </c>
      <c r="C19" s="11" t="str">
        <f>IFERROR( VLOOKUP($A19,Provisions!$A$2:$Z$105,MATCH('Provisions to capital'!C$1,Provisions!$A$1:$Z$1,0),FALSE)  / VLOOKUP($A19,Capital!$A$2:$Z$110,MATCH('Provisions to capital'!C$1,Capital!$A$1:$Z$1,0),FALSE), "")</f>
        <v/>
      </c>
      <c r="D19" s="11" t="str">
        <f>IFERROR( VLOOKUP($A19,Provisions!$A$2:$Z$105,MATCH('Provisions to capital'!D$1,Provisions!$A$1:$Z$1,0),FALSE)  / VLOOKUP($A19,Capital!$A$2:$Z$110,MATCH('Provisions to capital'!D$1,Capital!$A$1:$Z$1,0),FALSE), "")</f>
        <v/>
      </c>
      <c r="E19" s="11" t="str">
        <f>IFERROR( VLOOKUP($A19,Provisions!$A$2:$Z$105,MATCH('Provisions to capital'!E$1,Provisions!$A$1:$Z$1,0),FALSE)  / VLOOKUP($A19,Capital!$A$2:$Z$110,MATCH('Provisions to capital'!E$1,Capital!$A$1:$Z$1,0),FALSE), "")</f>
        <v/>
      </c>
      <c r="F19" s="11" t="str">
        <f>IFERROR( VLOOKUP($A19,Provisions!$A$2:$Z$105,MATCH('Provisions to capital'!F$1,Provisions!$A$1:$Z$1,0),FALSE)  / VLOOKUP($A19,Capital!$A$2:$Z$110,MATCH('Provisions to capital'!F$1,Capital!$A$1:$Z$1,0),FALSE), "")</f>
        <v/>
      </c>
      <c r="G19" s="11" t="str">
        <f>IFERROR( VLOOKUP($A19,Provisions!$A$2:$Z$105,MATCH('Provisions to capital'!G$1,Provisions!$A$1:$Z$1,0),FALSE)  / VLOOKUP($A19,Capital!$A$2:$Z$110,MATCH('Provisions to capital'!G$1,Capital!$A$1:$Z$1,0),FALSE), "")</f>
        <v/>
      </c>
      <c r="H19" s="11" t="str">
        <f>IFERROR( VLOOKUP($A19,Provisions!$A$2:$Z$105,MATCH('Provisions to capital'!H$1,Provisions!$A$1:$Z$1,0),FALSE)  / VLOOKUP($A19,Capital!$A$2:$Z$110,MATCH('Provisions to capital'!H$1,Capital!$A$1:$Z$1,0),FALSE), "")</f>
        <v/>
      </c>
      <c r="I19" s="11" t="str">
        <f>IFERROR( VLOOKUP($A19,Provisions!$A$2:$Z$105,MATCH('Provisions to capital'!I$1,Provisions!$A$1:$Z$1,0),FALSE)  / VLOOKUP($A19,Capital!$A$2:$Z$110,MATCH('Provisions to capital'!I$1,Capital!$A$1:$Z$1,0),FALSE), "")</f>
        <v/>
      </c>
      <c r="J19" s="11" t="str">
        <f>IFERROR( VLOOKUP($A19,Provisions!$A$2:$Z$105,MATCH('Provisions to capital'!J$1,Provisions!$A$1:$Z$1,0),FALSE)  / VLOOKUP($A19,Capital!$A$2:$Z$110,MATCH('Provisions to capital'!J$1,Capital!$A$1:$Z$1,0),FALSE), "")</f>
        <v/>
      </c>
      <c r="K19" s="11" t="str">
        <f>IFERROR( VLOOKUP($A19,Provisions!$A$2:$Z$105,MATCH('Provisions to capital'!K$1,Provisions!$A$1:$Z$1,0),FALSE)  / VLOOKUP($A19,Capital!$A$2:$Z$110,MATCH('Provisions to capital'!K$1,Capital!$A$1:$Z$1,0),FALSE), "")</f>
        <v/>
      </c>
      <c r="L19" s="11" t="str">
        <f>IFERROR( VLOOKUP($A19,Provisions!$A$2:$Z$105,MATCH('Provisions to capital'!L$1,Provisions!$A$1:$Z$1,0),FALSE)  / VLOOKUP($A19,Capital!$A$2:$Z$110,MATCH('Provisions to capital'!L$1,Capital!$A$1:$Z$1,0),FALSE), "")</f>
        <v/>
      </c>
      <c r="M19" s="11">
        <f>IFERROR( VLOOKUP($A19,Provisions!$A$2:$Z$105,MATCH('Provisions to capital'!M$1,Provisions!$A$1:$Z$1,0),FALSE)  / VLOOKUP($A19,Capital!$A$2:$Z$110,MATCH('Provisions to capital'!M$1,Capital!$A$1:$Z$1,0),FALSE), "")</f>
        <v>-0.11474798451088682</v>
      </c>
      <c r="N19" s="11">
        <f>IFERROR( VLOOKUP($A19,Provisions!$A$2:$Z$105,MATCH('Provisions to capital'!N$1,Provisions!$A$1:$Z$1,0),FALSE)  / VLOOKUP($A19,Capital!$A$2:$Z$110,MATCH('Provisions to capital'!N$1,Capital!$A$1:$Z$1,0),FALSE), "")</f>
        <v>-0.34657838865801999</v>
      </c>
      <c r="O19" s="11">
        <f>IFERROR( VLOOKUP($A19,Provisions!$A$2:$Z$105,MATCH('Provisions to capital'!O$1,Provisions!$A$1:$Z$1,0),FALSE)  / VLOOKUP($A19,Capital!$A$2:$Z$110,MATCH('Provisions to capital'!O$1,Capital!$A$1:$Z$1,0),FALSE), "")</f>
        <v>-0.33367452450831914</v>
      </c>
      <c r="P19" s="11">
        <f>IFERROR( VLOOKUP($A19,Provisions!$A$2:$Z$105,MATCH('Provisions to capital'!P$1,Provisions!$A$1:$Z$1,0),FALSE)  / VLOOKUP($A19,Capital!$A$2:$Z$110,MATCH('Provisions to capital'!P$1,Capital!$A$1:$Z$1,0),FALSE), "")</f>
        <v>-0.53627378184606767</v>
      </c>
      <c r="Q19" s="11">
        <f>IFERROR( VLOOKUP($A19,Provisions!$A$2:$Z$105,MATCH('Provisions to capital'!Q$1,Provisions!$A$1:$Z$1,0),FALSE)  / VLOOKUP($A19,Capital!$A$2:$Z$110,MATCH('Provisions to capital'!Q$1,Capital!$A$1:$Z$1,0),FALSE), "")</f>
        <v>-0.13514752527588714</v>
      </c>
      <c r="R19" s="11">
        <f>IFERROR( VLOOKUP($A19,Provisions!$A$2:$Z$105,MATCH('Provisions to capital'!R$1,Provisions!$A$1:$Z$1,0),FALSE)  / VLOOKUP($A19,Capital!$A$2:$Z$110,MATCH('Provisions to capital'!R$1,Capital!$A$1:$Z$1,0),FALSE), "")</f>
        <v>0.19158200290275762</v>
      </c>
      <c r="S19" s="11">
        <f>IFERROR( VLOOKUP($A19,Provisions!$A$2:$Z$105,MATCH('Provisions to capital'!S$1,Provisions!$A$1:$Z$1,0),FALSE)  / VLOOKUP($A19,Capital!$A$2:$Z$110,MATCH('Provisions to capital'!S$1,Capital!$A$1:$Z$1,0),FALSE), "")</f>
        <v>0.16483642730938969</v>
      </c>
      <c r="T19" s="11">
        <f>IFERROR( VLOOKUP($A19,Provisions!$A$2:$Z$105,MATCH('Provisions to capital'!T$1,Provisions!$A$1:$Z$1,0),FALSE)  / VLOOKUP($A19,Capital!$A$2:$Z$110,MATCH('Provisions to capital'!T$1,Capital!$A$1:$Z$1,0),FALSE), "")</f>
        <v>0.17397609996598526</v>
      </c>
      <c r="U19" s="11">
        <f>IFERROR( VLOOKUP($A19,Provisions!$A$2:$Z$105,MATCH('Provisions to capital'!U$1,Provisions!$A$1:$Z$1,0),FALSE)  / VLOOKUP($A19,Capital!$A$2:$Z$110,MATCH('Provisions to capital'!U$1,Capital!$A$1:$Z$1,0),FALSE), "")</f>
        <v>0.22307276883273466</v>
      </c>
      <c r="V19" s="11">
        <f>IFERROR( VLOOKUP($A19,Provisions!$A$2:$Z$105,MATCH('Provisions to capital'!V$1,Provisions!$A$1:$Z$1,0),FALSE)  / VLOOKUP($A19,Capital!$A$2:$Z$110,MATCH('Provisions to capital'!V$1,Capital!$A$1:$Z$1,0),FALSE), "")</f>
        <v>0.13604721464128514</v>
      </c>
      <c r="W19" s="11">
        <f>IFERROR( VLOOKUP($A19,Provisions!$A$2:$Z$105,MATCH('Provisions to capital'!W$1,Provisions!$A$1:$Z$1,0),FALSE)  / VLOOKUP($A19,Capital!$A$2:$Z$110,MATCH('Provisions to capital'!W$1,Capital!$A$1:$Z$1,0),FALSE), "")</f>
        <v>0.13741050219144166</v>
      </c>
      <c r="X19" s="11">
        <f>IFERROR( VLOOKUP($A19,Provisions!$A$2:$Z$105,MATCH('Provisions to capital'!X$1,Provisions!$A$1:$Z$1,0),FALSE)  / VLOOKUP($A19,Capital!$A$2:$Z$110,MATCH('Provisions to capital'!X$1,Capital!$A$1:$Z$1,0),FALSE), "")</f>
        <v>0.13687073799879948</v>
      </c>
      <c r="Y19" s="11">
        <f>IFERROR( VLOOKUP($A19,Provisions!$A$2:$Z$105,MATCH('Provisions to capital'!Y$1,Provisions!$A$1:$Z$1,0),FALSE)  / VLOOKUP($A19,Capital!$A$2:$Z$110,MATCH('Provisions to capital'!Y$1,Capital!$A$1:$Z$1,0),FALSE), "")</f>
        <v>3.4940233229705166E-2</v>
      </c>
      <c r="Z19" s="11">
        <f>IFERROR( VLOOKUP($A19,Provisions!$A$2:$Z$105,MATCH('Provisions to capital'!Z$1,Provisions!$A$1:$Z$1,0),FALSE)  / VLOOKUP($A19,Capital!$A$2:$Z$110,MATCH('Provisions to capital'!Z$1,Capital!$A$1:$Z$1,0),FALSE), "")</f>
        <v>7.7299379604193239E-2</v>
      </c>
    </row>
    <row r="20" spans="1:26" x14ac:dyDescent="0.4">
      <c r="A20" s="9" t="s">
        <v>24</v>
      </c>
      <c r="B20" s="10" t="s">
        <v>117</v>
      </c>
      <c r="C20" s="11" t="str">
        <f>IFERROR( VLOOKUP($A20,Provisions!$A$2:$Z$105,MATCH('Provisions to capital'!C$1,Provisions!$A$1:$Z$1,0),FALSE)  / VLOOKUP($A20,Capital!$A$2:$Z$110,MATCH('Provisions to capital'!C$1,Capital!$A$1:$Z$1,0),FALSE), "")</f>
        <v/>
      </c>
      <c r="D20" s="11" t="str">
        <f>IFERROR( VLOOKUP($A20,Provisions!$A$2:$Z$105,MATCH('Provisions to capital'!D$1,Provisions!$A$1:$Z$1,0),FALSE)  / VLOOKUP($A20,Capital!$A$2:$Z$110,MATCH('Provisions to capital'!D$1,Capital!$A$1:$Z$1,0),FALSE), "")</f>
        <v/>
      </c>
      <c r="E20" s="11" t="str">
        <f>IFERROR( VLOOKUP($A20,Provisions!$A$2:$Z$105,MATCH('Provisions to capital'!E$1,Provisions!$A$1:$Z$1,0),FALSE)  / VLOOKUP($A20,Capital!$A$2:$Z$110,MATCH('Provisions to capital'!E$1,Capital!$A$1:$Z$1,0),FALSE), "")</f>
        <v/>
      </c>
      <c r="F20" s="11" t="str">
        <f>IFERROR( VLOOKUP($A20,Provisions!$A$2:$Z$105,MATCH('Provisions to capital'!F$1,Provisions!$A$1:$Z$1,0),FALSE)  / VLOOKUP($A20,Capital!$A$2:$Z$110,MATCH('Provisions to capital'!F$1,Capital!$A$1:$Z$1,0),FALSE), "")</f>
        <v/>
      </c>
      <c r="G20" s="11" t="str">
        <f>IFERROR( VLOOKUP($A20,Provisions!$A$2:$Z$105,MATCH('Provisions to capital'!G$1,Provisions!$A$1:$Z$1,0),FALSE)  / VLOOKUP($A20,Capital!$A$2:$Z$110,MATCH('Provisions to capital'!G$1,Capital!$A$1:$Z$1,0),FALSE), "")</f>
        <v/>
      </c>
      <c r="H20" s="11" t="str">
        <f>IFERROR( VLOOKUP($A20,Provisions!$A$2:$Z$105,MATCH('Provisions to capital'!H$1,Provisions!$A$1:$Z$1,0),FALSE)  / VLOOKUP($A20,Capital!$A$2:$Z$110,MATCH('Provisions to capital'!H$1,Capital!$A$1:$Z$1,0),FALSE), "")</f>
        <v/>
      </c>
      <c r="I20" s="11" t="str">
        <f>IFERROR( VLOOKUP($A20,Provisions!$A$2:$Z$105,MATCH('Provisions to capital'!I$1,Provisions!$A$1:$Z$1,0),FALSE)  / VLOOKUP($A20,Capital!$A$2:$Z$110,MATCH('Provisions to capital'!I$1,Capital!$A$1:$Z$1,0),FALSE), "")</f>
        <v/>
      </c>
      <c r="J20" s="11" t="str">
        <f>IFERROR( VLOOKUP($A20,Provisions!$A$2:$Z$105,MATCH('Provisions to capital'!J$1,Provisions!$A$1:$Z$1,0),FALSE)  / VLOOKUP($A20,Capital!$A$2:$Z$110,MATCH('Provisions to capital'!J$1,Capital!$A$1:$Z$1,0),FALSE), "")</f>
        <v/>
      </c>
      <c r="K20" s="11" t="str">
        <f>IFERROR( VLOOKUP($A20,Provisions!$A$2:$Z$105,MATCH('Provisions to capital'!K$1,Provisions!$A$1:$Z$1,0),FALSE)  / VLOOKUP($A20,Capital!$A$2:$Z$110,MATCH('Provisions to capital'!K$1,Capital!$A$1:$Z$1,0),FALSE), "")</f>
        <v/>
      </c>
      <c r="L20" s="11" t="str">
        <f>IFERROR( VLOOKUP($A20,Provisions!$A$2:$Z$105,MATCH('Provisions to capital'!L$1,Provisions!$A$1:$Z$1,0),FALSE)  / VLOOKUP($A20,Capital!$A$2:$Z$110,MATCH('Provisions to capital'!L$1,Capital!$A$1:$Z$1,0),FALSE), "")</f>
        <v/>
      </c>
      <c r="M20" s="11">
        <f>IFERROR( VLOOKUP($A20,Provisions!$A$2:$Z$105,MATCH('Provisions to capital'!M$1,Provisions!$A$1:$Z$1,0),FALSE)  / VLOOKUP($A20,Capital!$A$2:$Z$110,MATCH('Provisions to capital'!M$1,Capital!$A$1:$Z$1,0),FALSE), "")</f>
        <v>-0.12034615863528826</v>
      </c>
      <c r="N20" s="11">
        <f>IFERROR( VLOOKUP($A20,Provisions!$A$2:$Z$105,MATCH('Provisions to capital'!N$1,Provisions!$A$1:$Z$1,0),FALSE)  / VLOOKUP($A20,Capital!$A$2:$Z$110,MATCH('Provisions to capital'!N$1,Capital!$A$1:$Z$1,0),FALSE), "")</f>
        <v>-8.2970460162410262E-2</v>
      </c>
      <c r="O20" s="11">
        <f>IFERROR( VLOOKUP($A20,Provisions!$A$2:$Z$105,MATCH('Provisions to capital'!O$1,Provisions!$A$1:$Z$1,0),FALSE)  / VLOOKUP($A20,Capital!$A$2:$Z$110,MATCH('Provisions to capital'!O$1,Capital!$A$1:$Z$1,0),FALSE), "")</f>
        <v>-0.1269873974108032</v>
      </c>
      <c r="P20" s="11">
        <f>IFERROR( VLOOKUP($A20,Provisions!$A$2:$Z$105,MATCH('Provisions to capital'!P$1,Provisions!$A$1:$Z$1,0),FALSE)  / VLOOKUP($A20,Capital!$A$2:$Z$110,MATCH('Provisions to capital'!P$1,Capital!$A$1:$Z$1,0),FALSE), "")</f>
        <v>-3.4912280701754388E-2</v>
      </c>
      <c r="Q20" s="11">
        <f>IFERROR( VLOOKUP($A20,Provisions!$A$2:$Z$105,MATCH('Provisions to capital'!Q$1,Provisions!$A$1:$Z$1,0),FALSE)  / VLOOKUP($A20,Capital!$A$2:$Z$110,MATCH('Provisions to capital'!Q$1,Capital!$A$1:$Z$1,0),FALSE), "")</f>
        <v>-3.4619555155907013E-2</v>
      </c>
      <c r="R20" s="11">
        <f>IFERROR( VLOOKUP($A20,Provisions!$A$2:$Z$105,MATCH('Provisions to capital'!R$1,Provisions!$A$1:$Z$1,0),FALSE)  / VLOOKUP($A20,Capital!$A$2:$Z$110,MATCH('Provisions to capital'!R$1,Capital!$A$1:$Z$1,0),FALSE), "")</f>
        <v>0.18988823842469399</v>
      </c>
      <c r="S20" s="11">
        <f>IFERROR( VLOOKUP($A20,Provisions!$A$2:$Z$105,MATCH('Provisions to capital'!S$1,Provisions!$A$1:$Z$1,0),FALSE)  / VLOOKUP($A20,Capital!$A$2:$Z$110,MATCH('Provisions to capital'!S$1,Capital!$A$1:$Z$1,0),FALSE), "")</f>
        <v>9.5507024620948677E-2</v>
      </c>
      <c r="T20" s="11">
        <f>IFERROR( VLOOKUP($A20,Provisions!$A$2:$Z$105,MATCH('Provisions to capital'!T$1,Provisions!$A$1:$Z$1,0),FALSE)  / VLOOKUP($A20,Capital!$A$2:$Z$110,MATCH('Provisions to capital'!T$1,Capital!$A$1:$Z$1,0),FALSE), "")</f>
        <v>3.3824435075086458E-2</v>
      </c>
      <c r="U20" s="11">
        <f>IFERROR( VLOOKUP($A20,Provisions!$A$2:$Z$105,MATCH('Provisions to capital'!U$1,Provisions!$A$1:$Z$1,0),FALSE)  / VLOOKUP($A20,Capital!$A$2:$Z$110,MATCH('Provisions to capital'!U$1,Capital!$A$1:$Z$1,0),FALSE), "")</f>
        <v>-4.6474549651381383E-2</v>
      </c>
      <c r="V20" s="11">
        <f>IFERROR( VLOOKUP($A20,Provisions!$A$2:$Z$105,MATCH('Provisions to capital'!V$1,Provisions!$A$1:$Z$1,0),FALSE)  / VLOOKUP($A20,Capital!$A$2:$Z$110,MATCH('Provisions to capital'!V$1,Capital!$A$1:$Z$1,0),FALSE), "")</f>
        <v>1.4262877073515062E-2</v>
      </c>
      <c r="W20" s="11">
        <f>IFERROR( VLOOKUP($A20,Provisions!$A$2:$Z$105,MATCH('Provisions to capital'!W$1,Provisions!$A$1:$Z$1,0),FALSE)  / VLOOKUP($A20,Capital!$A$2:$Z$110,MATCH('Provisions to capital'!W$1,Capital!$A$1:$Z$1,0),FALSE), "")</f>
        <v>0.13348951263300785</v>
      </c>
      <c r="X20" s="11">
        <f>IFERROR( VLOOKUP($A20,Provisions!$A$2:$Z$105,MATCH('Provisions to capital'!X$1,Provisions!$A$1:$Z$1,0),FALSE)  / VLOOKUP($A20,Capital!$A$2:$Z$110,MATCH('Provisions to capital'!X$1,Capital!$A$1:$Z$1,0),FALSE), "")</f>
        <v>3.2376909677031815E-2</v>
      </c>
      <c r="Y20" s="11">
        <f>IFERROR( VLOOKUP($A20,Provisions!$A$2:$Z$105,MATCH('Provisions to capital'!Y$1,Provisions!$A$1:$Z$1,0),FALSE)  / VLOOKUP($A20,Capital!$A$2:$Z$110,MATCH('Provisions to capital'!Y$1,Capital!$A$1:$Z$1,0),FALSE), "")</f>
        <v>6.3222755359177055E-2</v>
      </c>
      <c r="Z20" s="11">
        <f>IFERROR( VLOOKUP($A20,Provisions!$A$2:$Z$105,MATCH('Provisions to capital'!Z$1,Provisions!$A$1:$Z$1,0),FALSE)  / VLOOKUP($A20,Capital!$A$2:$Z$110,MATCH('Provisions to capital'!Z$1,Capital!$A$1:$Z$1,0),FALSE), "")</f>
        <v>4.6300813008130083E-2</v>
      </c>
    </row>
    <row r="21" spans="1:26" x14ac:dyDescent="0.4">
      <c r="A21" s="9" t="s">
        <v>25</v>
      </c>
      <c r="B21" s="10" t="s">
        <v>117</v>
      </c>
      <c r="C21" s="11" t="str">
        <f>IFERROR( VLOOKUP($A21,Provisions!$A$2:$Z$105,MATCH('Provisions to capital'!C$1,Provisions!$A$1:$Z$1,0),FALSE)  / VLOOKUP($A21,Capital!$A$2:$Z$110,MATCH('Provisions to capital'!C$1,Capital!$A$1:$Z$1,0),FALSE), "")</f>
        <v/>
      </c>
      <c r="D21" s="11" t="str">
        <f>IFERROR( VLOOKUP($A21,Provisions!$A$2:$Z$105,MATCH('Provisions to capital'!D$1,Provisions!$A$1:$Z$1,0),FALSE)  / VLOOKUP($A21,Capital!$A$2:$Z$110,MATCH('Provisions to capital'!D$1,Capital!$A$1:$Z$1,0),FALSE), "")</f>
        <v/>
      </c>
      <c r="E21" s="11" t="str">
        <f>IFERROR( VLOOKUP($A21,Provisions!$A$2:$Z$105,MATCH('Provisions to capital'!E$1,Provisions!$A$1:$Z$1,0),FALSE)  / VLOOKUP($A21,Capital!$A$2:$Z$110,MATCH('Provisions to capital'!E$1,Capital!$A$1:$Z$1,0),FALSE), "")</f>
        <v/>
      </c>
      <c r="F21" s="11" t="str">
        <f>IFERROR( VLOOKUP($A21,Provisions!$A$2:$Z$105,MATCH('Provisions to capital'!F$1,Provisions!$A$1:$Z$1,0),FALSE)  / VLOOKUP($A21,Capital!$A$2:$Z$110,MATCH('Provisions to capital'!F$1,Capital!$A$1:$Z$1,0),FALSE), "")</f>
        <v/>
      </c>
      <c r="G21" s="11" t="str">
        <f>IFERROR( VLOOKUP($A21,Provisions!$A$2:$Z$105,MATCH('Provisions to capital'!G$1,Provisions!$A$1:$Z$1,0),FALSE)  / VLOOKUP($A21,Capital!$A$2:$Z$110,MATCH('Provisions to capital'!G$1,Capital!$A$1:$Z$1,0),FALSE), "")</f>
        <v/>
      </c>
      <c r="H21" s="11" t="str">
        <f>IFERROR( VLOOKUP($A21,Provisions!$A$2:$Z$105,MATCH('Provisions to capital'!H$1,Provisions!$A$1:$Z$1,0),FALSE)  / VLOOKUP($A21,Capital!$A$2:$Z$110,MATCH('Provisions to capital'!H$1,Capital!$A$1:$Z$1,0),FALSE), "")</f>
        <v/>
      </c>
      <c r="I21" s="11" t="str">
        <f>IFERROR( VLOOKUP($A21,Provisions!$A$2:$Z$105,MATCH('Provisions to capital'!I$1,Provisions!$A$1:$Z$1,0),FALSE)  / VLOOKUP($A21,Capital!$A$2:$Z$110,MATCH('Provisions to capital'!I$1,Capital!$A$1:$Z$1,0),FALSE), "")</f>
        <v/>
      </c>
      <c r="J21" s="11" t="str">
        <f>IFERROR( VLOOKUP($A21,Provisions!$A$2:$Z$105,MATCH('Provisions to capital'!J$1,Provisions!$A$1:$Z$1,0),FALSE)  / VLOOKUP($A21,Capital!$A$2:$Z$110,MATCH('Provisions to capital'!J$1,Capital!$A$1:$Z$1,0),FALSE), "")</f>
        <v/>
      </c>
      <c r="K21" s="11" t="str">
        <f>IFERROR( VLOOKUP($A21,Provisions!$A$2:$Z$105,MATCH('Provisions to capital'!K$1,Provisions!$A$1:$Z$1,0),FALSE)  / VLOOKUP($A21,Capital!$A$2:$Z$110,MATCH('Provisions to capital'!K$1,Capital!$A$1:$Z$1,0),FALSE), "")</f>
        <v/>
      </c>
      <c r="L21" s="11" t="str">
        <f>IFERROR( VLOOKUP($A21,Provisions!$A$2:$Z$105,MATCH('Provisions to capital'!L$1,Provisions!$A$1:$Z$1,0),FALSE)  / VLOOKUP($A21,Capital!$A$2:$Z$110,MATCH('Provisions to capital'!L$1,Capital!$A$1:$Z$1,0),FALSE), "")</f>
        <v/>
      </c>
      <c r="M21" s="11">
        <f>IFERROR( VLOOKUP($A21,Provisions!$A$2:$Z$105,MATCH('Provisions to capital'!M$1,Provisions!$A$1:$Z$1,0),FALSE)  / VLOOKUP($A21,Capital!$A$2:$Z$110,MATCH('Provisions to capital'!M$1,Capital!$A$1:$Z$1,0),FALSE), "")</f>
        <v>-0.31256849315068491</v>
      </c>
      <c r="N21" s="11">
        <f>IFERROR( VLOOKUP($A21,Provisions!$A$2:$Z$105,MATCH('Provisions to capital'!N$1,Provisions!$A$1:$Z$1,0),FALSE)  / VLOOKUP($A21,Capital!$A$2:$Z$110,MATCH('Provisions to capital'!N$1,Capital!$A$1:$Z$1,0),FALSE), "")</f>
        <v>-8.8354006694231144E-2</v>
      </c>
      <c r="O21" s="11">
        <f>IFERROR( VLOOKUP($A21,Provisions!$A$2:$Z$105,MATCH('Provisions to capital'!O$1,Provisions!$A$1:$Z$1,0),FALSE)  / VLOOKUP($A21,Capital!$A$2:$Z$110,MATCH('Provisions to capital'!O$1,Capital!$A$1:$Z$1,0),FALSE), "")</f>
        <v>-8.370056699921051E-2</v>
      </c>
      <c r="P21" s="11">
        <f>IFERROR( VLOOKUP($A21,Provisions!$A$2:$Z$105,MATCH('Provisions to capital'!P$1,Provisions!$A$1:$Z$1,0),FALSE)  / VLOOKUP($A21,Capital!$A$2:$Z$110,MATCH('Provisions to capital'!P$1,Capital!$A$1:$Z$1,0),FALSE), "")</f>
        <v>-2.5973878349038911E-2</v>
      </c>
      <c r="Q21" s="11">
        <f>IFERROR( VLOOKUP($A21,Provisions!$A$2:$Z$105,MATCH('Provisions to capital'!Q$1,Provisions!$A$1:$Z$1,0),FALSE)  / VLOOKUP($A21,Capital!$A$2:$Z$110,MATCH('Provisions to capital'!Q$1,Capital!$A$1:$Z$1,0),FALSE), "")</f>
        <v>-8.3188769382689695E-2</v>
      </c>
      <c r="R21" s="11">
        <f>IFERROR( VLOOKUP($A21,Provisions!$A$2:$Z$105,MATCH('Provisions to capital'!R$1,Provisions!$A$1:$Z$1,0),FALSE)  / VLOOKUP($A21,Capital!$A$2:$Z$110,MATCH('Provisions to capital'!R$1,Capital!$A$1:$Z$1,0),FALSE), "")</f>
        <v>0.21970776503585079</v>
      </c>
      <c r="S21" s="11">
        <f>IFERROR( VLOOKUP($A21,Provisions!$A$2:$Z$105,MATCH('Provisions to capital'!S$1,Provisions!$A$1:$Z$1,0),FALSE)  / VLOOKUP($A21,Capital!$A$2:$Z$110,MATCH('Provisions to capital'!S$1,Capital!$A$1:$Z$1,0),FALSE), "")</f>
        <v>0.16987690792712951</v>
      </c>
      <c r="T21" s="11">
        <f>IFERROR( VLOOKUP($A21,Provisions!$A$2:$Z$105,MATCH('Provisions to capital'!T$1,Provisions!$A$1:$Z$1,0),FALSE)  / VLOOKUP($A21,Capital!$A$2:$Z$110,MATCH('Provisions to capital'!T$1,Capital!$A$1:$Z$1,0),FALSE), "")</f>
        <v>9.6837477974968666E-2</v>
      </c>
      <c r="U21" s="11">
        <f>IFERROR( VLOOKUP($A21,Provisions!$A$2:$Z$105,MATCH('Provisions to capital'!U$1,Provisions!$A$1:$Z$1,0),FALSE)  / VLOOKUP($A21,Capital!$A$2:$Z$110,MATCH('Provisions to capital'!U$1,Capital!$A$1:$Z$1,0),FALSE), "")</f>
        <v>7.4033587328124831E-2</v>
      </c>
      <c r="V21" s="11">
        <f>IFERROR( VLOOKUP($A21,Provisions!$A$2:$Z$105,MATCH('Provisions to capital'!V$1,Provisions!$A$1:$Z$1,0),FALSE)  / VLOOKUP($A21,Capital!$A$2:$Z$110,MATCH('Provisions to capital'!V$1,Capital!$A$1:$Z$1,0),FALSE), "")</f>
        <v>0.31341682466819681</v>
      </c>
      <c r="W21" s="11">
        <f>IFERROR( VLOOKUP($A21,Provisions!$A$2:$Z$105,MATCH('Provisions to capital'!W$1,Provisions!$A$1:$Z$1,0),FALSE)  / VLOOKUP($A21,Capital!$A$2:$Z$110,MATCH('Provisions to capital'!W$1,Capital!$A$1:$Z$1,0),FALSE), "")</f>
        <v>0.79223850148367958</v>
      </c>
      <c r="X21" s="11">
        <f>IFERROR( VLOOKUP($A21,Provisions!$A$2:$Z$105,MATCH('Provisions to capital'!X$1,Provisions!$A$1:$Z$1,0),FALSE)  / VLOOKUP($A21,Capital!$A$2:$Z$110,MATCH('Provisions to capital'!X$1,Capital!$A$1:$Z$1,0),FALSE), "")</f>
        <v>0.21236961560749468</v>
      </c>
      <c r="Y21" s="11">
        <f>IFERROR( VLOOKUP($A21,Provisions!$A$2:$Z$105,MATCH('Provisions to capital'!Y$1,Provisions!$A$1:$Z$1,0),FALSE)  / VLOOKUP($A21,Capital!$A$2:$Z$110,MATCH('Provisions to capital'!Y$1,Capital!$A$1:$Z$1,0),FALSE), "")</f>
        <v>0.37387319194616092</v>
      </c>
      <c r="Z21" s="11">
        <f>IFERROR( VLOOKUP($A21,Provisions!$A$2:$Z$105,MATCH('Provisions to capital'!Z$1,Provisions!$A$1:$Z$1,0),FALSE)  / VLOOKUP($A21,Capital!$A$2:$Z$110,MATCH('Provisions to capital'!Z$1,Capital!$A$1:$Z$1,0),FALSE), "")</f>
        <v>-0.49393820883848261</v>
      </c>
    </row>
    <row r="22" spans="1:26" x14ac:dyDescent="0.4">
      <c r="A22" s="9" t="s">
        <v>26</v>
      </c>
      <c r="B22" s="10" t="s">
        <v>117</v>
      </c>
      <c r="C22" s="11" t="str">
        <f>IFERROR( VLOOKUP($A22,Provisions!$A$2:$Z$105,MATCH('Provisions to capital'!C$1,Provisions!$A$1:$Z$1,0),FALSE)  / VLOOKUP($A22,Capital!$A$2:$Z$110,MATCH('Provisions to capital'!C$1,Capital!$A$1:$Z$1,0),FALSE), "")</f>
        <v/>
      </c>
      <c r="D22" s="11">
        <f>IFERROR( VLOOKUP($A22,Provisions!$A$2:$Z$105,MATCH('Provisions to capital'!D$1,Provisions!$A$1:$Z$1,0),FALSE)  / VLOOKUP($A22,Capital!$A$2:$Z$110,MATCH('Provisions to capital'!D$1,Capital!$A$1:$Z$1,0),FALSE), "")</f>
        <v>0</v>
      </c>
      <c r="E22" s="11">
        <f>IFERROR( VLOOKUP($A22,Provisions!$A$2:$Z$105,MATCH('Provisions to capital'!E$1,Provisions!$A$1:$Z$1,0),FALSE)  / VLOOKUP($A22,Capital!$A$2:$Z$110,MATCH('Provisions to capital'!E$1,Capital!$A$1:$Z$1,0),FALSE), "")</f>
        <v>0</v>
      </c>
      <c r="F22" s="11">
        <f>IFERROR( VLOOKUP($A22,Provisions!$A$2:$Z$105,MATCH('Provisions to capital'!F$1,Provisions!$A$1:$Z$1,0),FALSE)  / VLOOKUP($A22,Capital!$A$2:$Z$110,MATCH('Provisions to capital'!F$1,Capital!$A$1:$Z$1,0),FALSE), "")</f>
        <v>0</v>
      </c>
      <c r="G22" s="11">
        <f>IFERROR( VLOOKUP($A22,Provisions!$A$2:$Z$105,MATCH('Provisions to capital'!G$1,Provisions!$A$1:$Z$1,0),FALSE)  / VLOOKUP($A22,Capital!$A$2:$Z$110,MATCH('Provisions to capital'!G$1,Capital!$A$1:$Z$1,0),FALSE), "")</f>
        <v>0</v>
      </c>
      <c r="H22" s="11">
        <f>IFERROR( VLOOKUP($A22,Provisions!$A$2:$Z$105,MATCH('Provisions to capital'!H$1,Provisions!$A$1:$Z$1,0),FALSE)  / VLOOKUP($A22,Capital!$A$2:$Z$110,MATCH('Provisions to capital'!H$1,Capital!$A$1:$Z$1,0),FALSE), "")</f>
        <v>4.1774820168295333E-2</v>
      </c>
      <c r="I22" s="11">
        <f>IFERROR( VLOOKUP($A22,Provisions!$A$2:$Z$105,MATCH('Provisions to capital'!I$1,Provisions!$A$1:$Z$1,0),FALSE)  / VLOOKUP($A22,Capital!$A$2:$Z$110,MATCH('Provisions to capital'!I$1,Capital!$A$1:$Z$1,0),FALSE), "")</f>
        <v>0</v>
      </c>
      <c r="J22" s="11">
        <f>IFERROR( VLOOKUP($A22,Provisions!$A$2:$Z$105,MATCH('Provisions to capital'!J$1,Provisions!$A$1:$Z$1,0),FALSE)  / VLOOKUP($A22,Capital!$A$2:$Z$110,MATCH('Provisions to capital'!J$1,Capital!$A$1:$Z$1,0),FALSE), "")</f>
        <v>0</v>
      </c>
      <c r="K22" s="11">
        <f>IFERROR( VLOOKUP($A22,Provisions!$A$2:$Z$105,MATCH('Provisions to capital'!K$1,Provisions!$A$1:$Z$1,0),FALSE)  / VLOOKUP($A22,Capital!$A$2:$Z$110,MATCH('Provisions to capital'!K$1,Capital!$A$1:$Z$1,0),FALSE), "")</f>
        <v>0.11292715856500715</v>
      </c>
      <c r="L22" s="11">
        <f>IFERROR( VLOOKUP($A22,Provisions!$A$2:$Z$105,MATCH('Provisions to capital'!L$1,Provisions!$A$1:$Z$1,0),FALSE)  / VLOOKUP($A22,Capital!$A$2:$Z$110,MATCH('Provisions to capital'!L$1,Capital!$A$1:$Z$1,0),FALSE), "")</f>
        <v>0.12963465298016974</v>
      </c>
      <c r="M22" s="11">
        <f>IFERROR( VLOOKUP($A22,Provisions!$A$2:$Z$105,MATCH('Provisions to capital'!M$1,Provisions!$A$1:$Z$1,0),FALSE)  / VLOOKUP($A22,Capital!$A$2:$Z$110,MATCH('Provisions to capital'!M$1,Capital!$A$1:$Z$1,0),FALSE), "")</f>
        <v>9.2286936613788825E-2</v>
      </c>
      <c r="N22" s="11">
        <f>IFERROR( VLOOKUP($A22,Provisions!$A$2:$Z$105,MATCH('Provisions to capital'!N$1,Provisions!$A$1:$Z$1,0),FALSE)  / VLOOKUP($A22,Capital!$A$2:$Z$110,MATCH('Provisions to capital'!N$1,Capital!$A$1:$Z$1,0),FALSE), "")</f>
        <v>7.5626142289933945E-2</v>
      </c>
      <c r="O22" s="11">
        <f>IFERROR( VLOOKUP($A22,Provisions!$A$2:$Z$105,MATCH('Provisions to capital'!O$1,Provisions!$A$1:$Z$1,0),FALSE)  / VLOOKUP($A22,Capital!$A$2:$Z$110,MATCH('Provisions to capital'!O$1,Capital!$A$1:$Z$1,0),FALSE), "")</f>
        <v>9.1984153290615656E-2</v>
      </c>
      <c r="P22" s="11">
        <f>IFERROR( VLOOKUP($A22,Provisions!$A$2:$Z$105,MATCH('Provisions to capital'!P$1,Provisions!$A$1:$Z$1,0),FALSE)  / VLOOKUP($A22,Capital!$A$2:$Z$110,MATCH('Provisions to capital'!P$1,Capital!$A$1:$Z$1,0),FALSE), "")</f>
        <v>9.4858089609402521E-2</v>
      </c>
      <c r="Q22" s="11">
        <f>IFERROR( VLOOKUP($A22,Provisions!$A$2:$Z$105,MATCH('Provisions to capital'!Q$1,Provisions!$A$1:$Z$1,0),FALSE)  / VLOOKUP($A22,Capital!$A$2:$Z$110,MATCH('Provisions to capital'!Q$1,Capital!$A$1:$Z$1,0),FALSE), "")</f>
        <v>9.4443989559730643E-2</v>
      </c>
      <c r="R22" s="11">
        <f>IFERROR( VLOOKUP($A22,Provisions!$A$2:$Z$105,MATCH('Provisions to capital'!R$1,Provisions!$A$1:$Z$1,0),FALSE)  / VLOOKUP($A22,Capital!$A$2:$Z$110,MATCH('Provisions to capital'!R$1,Capital!$A$1:$Z$1,0),FALSE), "")</f>
        <v>9.6791198603240799E-2</v>
      </c>
      <c r="S22" s="11">
        <f>IFERROR( VLOOKUP($A22,Provisions!$A$2:$Z$105,MATCH('Provisions to capital'!S$1,Provisions!$A$1:$Z$1,0),FALSE)  / VLOOKUP($A22,Capital!$A$2:$Z$110,MATCH('Provisions to capital'!S$1,Capital!$A$1:$Z$1,0),FALSE), "")</f>
        <v>9.0232843084274816E-2</v>
      </c>
      <c r="T22" s="11">
        <f>IFERROR( VLOOKUP($A22,Provisions!$A$2:$Z$105,MATCH('Provisions to capital'!T$1,Provisions!$A$1:$Z$1,0),FALSE)  / VLOOKUP($A22,Capital!$A$2:$Z$110,MATCH('Provisions to capital'!T$1,Capital!$A$1:$Z$1,0),FALSE), "")</f>
        <v>8.9591915486817664E-2</v>
      </c>
      <c r="U22" s="11">
        <f>IFERROR( VLOOKUP($A22,Provisions!$A$2:$Z$105,MATCH('Provisions to capital'!U$1,Provisions!$A$1:$Z$1,0),FALSE)  / VLOOKUP($A22,Capital!$A$2:$Z$110,MATCH('Provisions to capital'!U$1,Capital!$A$1:$Z$1,0),FALSE), "")</f>
        <v>8.5821270963503643E-2</v>
      </c>
      <c r="V22" s="11">
        <f>IFERROR( VLOOKUP($A22,Provisions!$A$2:$Z$105,MATCH('Provisions to capital'!V$1,Provisions!$A$1:$Z$1,0),FALSE)  / VLOOKUP($A22,Capital!$A$2:$Z$110,MATCH('Provisions to capital'!V$1,Capital!$A$1:$Z$1,0),FALSE), "")</f>
        <v>0.1169328266638163</v>
      </c>
      <c r="W22" s="11">
        <f>IFERROR( VLOOKUP($A22,Provisions!$A$2:$Z$105,MATCH('Provisions to capital'!W$1,Provisions!$A$1:$Z$1,0),FALSE)  / VLOOKUP($A22,Capital!$A$2:$Z$110,MATCH('Provisions to capital'!W$1,Capital!$A$1:$Z$1,0),FALSE), "")</f>
        <v>0.10792800071299796</v>
      </c>
      <c r="X22" s="11">
        <f>IFERROR( VLOOKUP($A22,Provisions!$A$2:$Z$105,MATCH('Provisions to capital'!X$1,Provisions!$A$1:$Z$1,0),FALSE)  / VLOOKUP($A22,Capital!$A$2:$Z$110,MATCH('Provisions to capital'!X$1,Capital!$A$1:$Z$1,0),FALSE), "")</f>
        <v>5.755086392320384E-2</v>
      </c>
      <c r="Y22" s="11">
        <f>IFERROR( VLOOKUP($A22,Provisions!$A$2:$Z$105,MATCH('Provisions to capital'!Y$1,Provisions!$A$1:$Z$1,0),FALSE)  / VLOOKUP($A22,Capital!$A$2:$Z$110,MATCH('Provisions to capital'!Y$1,Capital!$A$1:$Z$1,0),FALSE), "")</f>
        <v>8.2783841107615844E-2</v>
      </c>
      <c r="Z22" s="11">
        <f>IFERROR( VLOOKUP($A22,Provisions!$A$2:$Z$105,MATCH('Provisions to capital'!Z$1,Provisions!$A$1:$Z$1,0),FALSE)  / VLOOKUP($A22,Capital!$A$2:$Z$110,MATCH('Provisions to capital'!Z$1,Capital!$A$1:$Z$1,0),FALSE), "")</f>
        <v>9.2394396719092484E-2</v>
      </c>
    </row>
    <row r="23" spans="1:26" x14ac:dyDescent="0.4">
      <c r="A23" s="9" t="s">
        <v>27</v>
      </c>
      <c r="B23" s="10" t="s">
        <v>117</v>
      </c>
      <c r="C23" s="11" t="str">
        <f>IFERROR( VLOOKUP($A23,Provisions!$A$2:$Z$105,MATCH('Provisions to capital'!C$1,Provisions!$A$1:$Z$1,0),FALSE)  / VLOOKUP($A23,Capital!$A$2:$Z$110,MATCH('Provisions to capital'!C$1,Capital!$A$1:$Z$1,0),FALSE), "")</f>
        <v/>
      </c>
      <c r="D23" s="11" t="str">
        <f>IFERROR( VLOOKUP($A23,Provisions!$A$2:$Z$105,MATCH('Provisions to capital'!D$1,Provisions!$A$1:$Z$1,0),FALSE)  / VLOOKUP($A23,Capital!$A$2:$Z$110,MATCH('Provisions to capital'!D$1,Capital!$A$1:$Z$1,0),FALSE), "")</f>
        <v/>
      </c>
      <c r="E23" s="11" t="str">
        <f>IFERROR( VLOOKUP($A23,Provisions!$A$2:$Z$105,MATCH('Provisions to capital'!E$1,Provisions!$A$1:$Z$1,0),FALSE)  / VLOOKUP($A23,Capital!$A$2:$Z$110,MATCH('Provisions to capital'!E$1,Capital!$A$1:$Z$1,0),FALSE), "")</f>
        <v/>
      </c>
      <c r="F23" s="11" t="str">
        <f>IFERROR( VLOOKUP($A23,Provisions!$A$2:$Z$105,MATCH('Provisions to capital'!F$1,Provisions!$A$1:$Z$1,0),FALSE)  / VLOOKUP($A23,Capital!$A$2:$Z$110,MATCH('Provisions to capital'!F$1,Capital!$A$1:$Z$1,0),FALSE), "")</f>
        <v/>
      </c>
      <c r="G23" s="11" t="str">
        <f>IFERROR( VLOOKUP($A23,Provisions!$A$2:$Z$105,MATCH('Provisions to capital'!G$1,Provisions!$A$1:$Z$1,0),FALSE)  / VLOOKUP($A23,Capital!$A$2:$Z$110,MATCH('Provisions to capital'!G$1,Capital!$A$1:$Z$1,0),FALSE), "")</f>
        <v/>
      </c>
      <c r="H23" s="11" t="str">
        <f>IFERROR( VLOOKUP($A23,Provisions!$A$2:$Z$105,MATCH('Provisions to capital'!H$1,Provisions!$A$1:$Z$1,0),FALSE)  / VLOOKUP($A23,Capital!$A$2:$Z$110,MATCH('Provisions to capital'!H$1,Capital!$A$1:$Z$1,0),FALSE), "")</f>
        <v/>
      </c>
      <c r="I23" s="11" t="str">
        <f>IFERROR( VLOOKUP($A23,Provisions!$A$2:$Z$105,MATCH('Provisions to capital'!I$1,Provisions!$A$1:$Z$1,0),FALSE)  / VLOOKUP($A23,Capital!$A$2:$Z$110,MATCH('Provisions to capital'!I$1,Capital!$A$1:$Z$1,0),FALSE), "")</f>
        <v/>
      </c>
      <c r="J23" s="11" t="str">
        <f>IFERROR( VLOOKUP($A23,Provisions!$A$2:$Z$105,MATCH('Provisions to capital'!J$1,Provisions!$A$1:$Z$1,0),FALSE)  / VLOOKUP($A23,Capital!$A$2:$Z$110,MATCH('Provisions to capital'!J$1,Capital!$A$1:$Z$1,0),FALSE), "")</f>
        <v/>
      </c>
      <c r="K23" s="11" t="str">
        <f>IFERROR( VLOOKUP($A23,Provisions!$A$2:$Z$105,MATCH('Provisions to capital'!K$1,Provisions!$A$1:$Z$1,0),FALSE)  / VLOOKUP($A23,Capital!$A$2:$Z$110,MATCH('Provisions to capital'!K$1,Capital!$A$1:$Z$1,0),FALSE), "")</f>
        <v/>
      </c>
      <c r="L23" s="11" t="str">
        <f>IFERROR( VLOOKUP($A23,Provisions!$A$2:$Z$105,MATCH('Provisions to capital'!L$1,Provisions!$A$1:$Z$1,0),FALSE)  / VLOOKUP($A23,Capital!$A$2:$Z$110,MATCH('Provisions to capital'!L$1,Capital!$A$1:$Z$1,0),FALSE), "")</f>
        <v/>
      </c>
      <c r="M23" s="11">
        <f>IFERROR( VLOOKUP($A23,Provisions!$A$2:$Z$105,MATCH('Provisions to capital'!M$1,Provisions!$A$1:$Z$1,0),FALSE)  / VLOOKUP($A23,Capital!$A$2:$Z$110,MATCH('Provisions to capital'!M$1,Capital!$A$1:$Z$1,0),FALSE), "")</f>
        <v>4.4287519056083864E-2</v>
      </c>
      <c r="N23" s="11">
        <f>IFERROR( VLOOKUP($A23,Provisions!$A$2:$Z$105,MATCH('Provisions to capital'!N$1,Provisions!$A$1:$Z$1,0),FALSE)  / VLOOKUP($A23,Capital!$A$2:$Z$110,MATCH('Provisions to capital'!N$1,Capital!$A$1:$Z$1,0),FALSE), "")</f>
        <v>5.2318600190845714E-2</v>
      </c>
      <c r="O23" s="11">
        <f>IFERROR( VLOOKUP($A23,Provisions!$A$2:$Z$105,MATCH('Provisions to capital'!O$1,Provisions!$A$1:$Z$1,0),FALSE)  / VLOOKUP($A23,Capital!$A$2:$Z$110,MATCH('Provisions to capital'!O$1,Capital!$A$1:$Z$1,0),FALSE), "")</f>
        <v>3.3468526501226906E-2</v>
      </c>
      <c r="P23" s="11">
        <f>IFERROR( VLOOKUP($A23,Provisions!$A$2:$Z$105,MATCH('Provisions to capital'!P$1,Provisions!$A$1:$Z$1,0),FALSE)  / VLOOKUP($A23,Capital!$A$2:$Z$110,MATCH('Provisions to capital'!P$1,Capital!$A$1:$Z$1,0),FALSE), "")</f>
        <v>4.6962132149293345E-2</v>
      </c>
      <c r="Q23" s="11">
        <f>IFERROR( VLOOKUP($A23,Provisions!$A$2:$Z$105,MATCH('Provisions to capital'!Q$1,Provisions!$A$1:$Z$1,0),FALSE)  / VLOOKUP($A23,Capital!$A$2:$Z$110,MATCH('Provisions to capital'!Q$1,Capital!$A$1:$Z$1,0),FALSE), "")</f>
        <v>4.6616325269119331E-2</v>
      </c>
      <c r="R23" s="11">
        <f>IFERROR( VLOOKUP($A23,Provisions!$A$2:$Z$105,MATCH('Provisions to capital'!R$1,Provisions!$A$1:$Z$1,0),FALSE)  / VLOOKUP($A23,Capital!$A$2:$Z$110,MATCH('Provisions to capital'!R$1,Capital!$A$1:$Z$1,0),FALSE), "")</f>
        <v>2.9695932816016936E-2</v>
      </c>
      <c r="S23" s="11">
        <f>IFERROR( VLOOKUP($A23,Provisions!$A$2:$Z$105,MATCH('Provisions to capital'!S$1,Provisions!$A$1:$Z$1,0),FALSE)  / VLOOKUP($A23,Capital!$A$2:$Z$110,MATCH('Provisions to capital'!S$1,Capital!$A$1:$Z$1,0),FALSE), "")</f>
        <v>1.2041710905412726E-2</v>
      </c>
      <c r="T23" s="11">
        <f>IFERROR( VLOOKUP($A23,Provisions!$A$2:$Z$105,MATCH('Provisions to capital'!T$1,Provisions!$A$1:$Z$1,0),FALSE)  / VLOOKUP($A23,Capital!$A$2:$Z$110,MATCH('Provisions to capital'!T$1,Capital!$A$1:$Z$1,0),FALSE), "")</f>
        <v>2.170085837799152E-2</v>
      </c>
      <c r="U23" s="11">
        <f>IFERROR( VLOOKUP($A23,Provisions!$A$2:$Z$105,MATCH('Provisions to capital'!U$1,Provisions!$A$1:$Z$1,0),FALSE)  / VLOOKUP($A23,Capital!$A$2:$Z$110,MATCH('Provisions to capital'!U$1,Capital!$A$1:$Z$1,0),FALSE), "")</f>
        <v>2.008243362558888E-2</v>
      </c>
      <c r="V23" s="11">
        <f>IFERROR( VLOOKUP($A23,Provisions!$A$2:$Z$105,MATCH('Provisions to capital'!V$1,Provisions!$A$1:$Z$1,0),FALSE)  / VLOOKUP($A23,Capital!$A$2:$Z$110,MATCH('Provisions to capital'!V$1,Capital!$A$1:$Z$1,0),FALSE), "")</f>
        <v>1.2543967656082714E-2</v>
      </c>
      <c r="W23" s="11">
        <f>IFERROR( VLOOKUP($A23,Provisions!$A$2:$Z$105,MATCH('Provisions to capital'!W$1,Provisions!$A$1:$Z$1,0),FALSE)  / VLOOKUP($A23,Capital!$A$2:$Z$110,MATCH('Provisions to capital'!W$1,Capital!$A$1:$Z$1,0),FALSE), "")</f>
        <v>2.6769753342162285E-2</v>
      </c>
      <c r="X23" s="11">
        <f>IFERROR( VLOOKUP($A23,Provisions!$A$2:$Z$105,MATCH('Provisions to capital'!X$1,Provisions!$A$1:$Z$1,0),FALSE)  / VLOOKUP($A23,Capital!$A$2:$Z$110,MATCH('Provisions to capital'!X$1,Capital!$A$1:$Z$1,0),FALSE), "")</f>
        <v>4.7343545878152059E-2</v>
      </c>
      <c r="Y23" s="11">
        <f>IFERROR( VLOOKUP($A23,Provisions!$A$2:$Z$105,MATCH('Provisions to capital'!Y$1,Provisions!$A$1:$Z$1,0),FALSE)  / VLOOKUP($A23,Capital!$A$2:$Z$110,MATCH('Provisions to capital'!Y$1,Capital!$A$1:$Z$1,0),FALSE), "")</f>
        <v>4.3747357460198352E-2</v>
      </c>
      <c r="Z23" s="11">
        <f>IFERROR( VLOOKUP($A23,Provisions!$A$2:$Z$105,MATCH('Provisions to capital'!Z$1,Provisions!$A$1:$Z$1,0),FALSE)  / VLOOKUP($A23,Capital!$A$2:$Z$110,MATCH('Provisions to capital'!Z$1,Capital!$A$1:$Z$1,0),FALSE), "")</f>
        <v>0.11047537444825171</v>
      </c>
    </row>
    <row r="24" spans="1:26" x14ac:dyDescent="0.4">
      <c r="A24" s="9" t="s">
        <v>29</v>
      </c>
      <c r="B24" s="10" t="s">
        <v>117</v>
      </c>
      <c r="C24" s="11" t="str">
        <f>IFERROR( VLOOKUP($A24,Provisions!$A$2:$Z$105,MATCH('Provisions to capital'!C$1,Provisions!$A$1:$Z$1,0),FALSE)  / VLOOKUP($A24,Capital!$A$2:$Z$110,MATCH('Provisions to capital'!C$1,Capital!$A$1:$Z$1,0),FALSE), "")</f>
        <v/>
      </c>
      <c r="D24" s="11" t="str">
        <f>IFERROR( VLOOKUP($A24,Provisions!$A$2:$Z$105,MATCH('Provisions to capital'!D$1,Provisions!$A$1:$Z$1,0),FALSE)  / VLOOKUP($A24,Capital!$A$2:$Z$110,MATCH('Provisions to capital'!D$1,Capital!$A$1:$Z$1,0),FALSE), "")</f>
        <v/>
      </c>
      <c r="E24" s="11" t="str">
        <f>IFERROR( VLOOKUP($A24,Provisions!$A$2:$Z$105,MATCH('Provisions to capital'!E$1,Provisions!$A$1:$Z$1,0),FALSE)  / VLOOKUP($A24,Capital!$A$2:$Z$110,MATCH('Provisions to capital'!E$1,Capital!$A$1:$Z$1,0),FALSE), "")</f>
        <v/>
      </c>
      <c r="F24" s="11" t="str">
        <f>IFERROR( VLOOKUP($A24,Provisions!$A$2:$Z$105,MATCH('Provisions to capital'!F$1,Provisions!$A$1:$Z$1,0),FALSE)  / VLOOKUP($A24,Capital!$A$2:$Z$110,MATCH('Provisions to capital'!F$1,Capital!$A$1:$Z$1,0),FALSE), "")</f>
        <v/>
      </c>
      <c r="G24" s="11" t="str">
        <f>IFERROR( VLOOKUP($A24,Provisions!$A$2:$Z$105,MATCH('Provisions to capital'!G$1,Provisions!$A$1:$Z$1,0),FALSE)  / VLOOKUP($A24,Capital!$A$2:$Z$110,MATCH('Provisions to capital'!G$1,Capital!$A$1:$Z$1,0),FALSE), "")</f>
        <v/>
      </c>
      <c r="H24" s="11" t="str">
        <f>IFERROR( VLOOKUP($A24,Provisions!$A$2:$Z$105,MATCH('Provisions to capital'!H$1,Provisions!$A$1:$Z$1,0),FALSE)  / VLOOKUP($A24,Capital!$A$2:$Z$110,MATCH('Provisions to capital'!H$1,Capital!$A$1:$Z$1,0),FALSE), "")</f>
        <v/>
      </c>
      <c r="I24" s="11" t="str">
        <f>IFERROR( VLOOKUP($A24,Provisions!$A$2:$Z$105,MATCH('Provisions to capital'!I$1,Provisions!$A$1:$Z$1,0),FALSE)  / VLOOKUP($A24,Capital!$A$2:$Z$110,MATCH('Provisions to capital'!I$1,Capital!$A$1:$Z$1,0),FALSE), "")</f>
        <v/>
      </c>
      <c r="J24" s="11" t="str">
        <f>IFERROR( VLOOKUP($A24,Provisions!$A$2:$Z$105,MATCH('Provisions to capital'!J$1,Provisions!$A$1:$Z$1,0),FALSE)  / VLOOKUP($A24,Capital!$A$2:$Z$110,MATCH('Provisions to capital'!J$1,Capital!$A$1:$Z$1,0),FALSE), "")</f>
        <v/>
      </c>
      <c r="K24" s="11" t="str">
        <f>IFERROR( VLOOKUP($A24,Provisions!$A$2:$Z$105,MATCH('Provisions to capital'!K$1,Provisions!$A$1:$Z$1,0),FALSE)  / VLOOKUP($A24,Capital!$A$2:$Z$110,MATCH('Provisions to capital'!K$1,Capital!$A$1:$Z$1,0),FALSE), "")</f>
        <v/>
      </c>
      <c r="L24" s="11" t="str">
        <f>IFERROR( VLOOKUP($A24,Provisions!$A$2:$Z$105,MATCH('Provisions to capital'!L$1,Provisions!$A$1:$Z$1,0),FALSE)  / VLOOKUP($A24,Capital!$A$2:$Z$110,MATCH('Provisions to capital'!L$1,Capital!$A$1:$Z$1,0),FALSE), "")</f>
        <v/>
      </c>
      <c r="M24" s="11">
        <f>IFERROR( VLOOKUP($A24,Provisions!$A$2:$Z$105,MATCH('Provisions to capital'!M$1,Provisions!$A$1:$Z$1,0),FALSE)  / VLOOKUP($A24,Capital!$A$2:$Z$110,MATCH('Provisions to capital'!M$1,Capital!$A$1:$Z$1,0),FALSE), "")</f>
        <v>4.0920056358646123E-2</v>
      </c>
      <c r="N24" s="11">
        <f>IFERROR( VLOOKUP($A24,Provisions!$A$2:$Z$105,MATCH('Provisions to capital'!N$1,Provisions!$A$1:$Z$1,0),FALSE)  / VLOOKUP($A24,Capital!$A$2:$Z$110,MATCH('Provisions to capital'!N$1,Capital!$A$1:$Z$1,0),FALSE), "")</f>
        <v>4.356591785111482E-2</v>
      </c>
      <c r="O24" s="11">
        <f>IFERROR( VLOOKUP($A24,Provisions!$A$2:$Z$105,MATCH('Provisions to capital'!O$1,Provisions!$A$1:$Z$1,0),FALSE)  / VLOOKUP($A24,Capital!$A$2:$Z$110,MATCH('Provisions to capital'!O$1,Capital!$A$1:$Z$1,0),FALSE), "")</f>
        <v>0.21510568296859103</v>
      </c>
      <c r="P24" s="11">
        <f>IFERROR( VLOOKUP($A24,Provisions!$A$2:$Z$105,MATCH('Provisions to capital'!P$1,Provisions!$A$1:$Z$1,0),FALSE)  / VLOOKUP($A24,Capital!$A$2:$Z$110,MATCH('Provisions to capital'!P$1,Capital!$A$1:$Z$1,0),FALSE), "")</f>
        <v>0.10337117899563233</v>
      </c>
      <c r="Q24" s="11">
        <f>IFERROR( VLOOKUP($A24,Provisions!$A$2:$Z$105,MATCH('Provisions to capital'!Q$1,Provisions!$A$1:$Z$1,0),FALSE)  / VLOOKUP($A24,Capital!$A$2:$Z$110,MATCH('Provisions to capital'!Q$1,Capital!$A$1:$Z$1,0),FALSE), "")</f>
        <v>5.7671920542125173E-2</v>
      </c>
      <c r="R24" s="11">
        <f>IFERROR( VLOOKUP($A24,Provisions!$A$2:$Z$105,MATCH('Provisions to capital'!R$1,Provisions!$A$1:$Z$1,0),FALSE)  / VLOOKUP($A24,Capital!$A$2:$Z$110,MATCH('Provisions to capital'!R$1,Capital!$A$1:$Z$1,0),FALSE), "")</f>
        <v>9.5697052962136236E-2</v>
      </c>
      <c r="S24" s="11">
        <f>IFERROR( VLOOKUP($A24,Provisions!$A$2:$Z$105,MATCH('Provisions to capital'!S$1,Provisions!$A$1:$Z$1,0),FALSE)  / VLOOKUP($A24,Capital!$A$2:$Z$110,MATCH('Provisions to capital'!S$1,Capital!$A$1:$Z$1,0),FALSE), "")</f>
        <v>-3.3631984650006795E-2</v>
      </c>
      <c r="T24" s="11">
        <f>IFERROR( VLOOKUP($A24,Provisions!$A$2:$Z$105,MATCH('Provisions to capital'!T$1,Provisions!$A$1:$Z$1,0),FALSE)  / VLOOKUP($A24,Capital!$A$2:$Z$110,MATCH('Provisions to capital'!T$1,Capital!$A$1:$Z$1,0),FALSE), "")</f>
        <v>0.19972270139263879</v>
      </c>
      <c r="U24" s="11">
        <f>IFERROR( VLOOKUP($A24,Provisions!$A$2:$Z$105,MATCH('Provisions to capital'!U$1,Provisions!$A$1:$Z$1,0),FALSE)  / VLOOKUP($A24,Capital!$A$2:$Z$110,MATCH('Provisions to capital'!U$1,Capital!$A$1:$Z$1,0),FALSE), "")</f>
        <v>0.1355431573619634</v>
      </c>
      <c r="V24" s="11">
        <f>IFERROR( VLOOKUP($A24,Provisions!$A$2:$Z$105,MATCH('Provisions to capital'!V$1,Provisions!$A$1:$Z$1,0),FALSE)  / VLOOKUP($A24,Capital!$A$2:$Z$110,MATCH('Provisions to capital'!V$1,Capital!$A$1:$Z$1,0),FALSE), "")</f>
        <v>0.1770808543664843</v>
      </c>
      <c r="W24" s="11">
        <f>IFERROR( VLOOKUP($A24,Provisions!$A$2:$Z$105,MATCH('Provisions to capital'!W$1,Provisions!$A$1:$Z$1,0),FALSE)  / VLOOKUP($A24,Capital!$A$2:$Z$110,MATCH('Provisions to capital'!W$1,Capital!$A$1:$Z$1,0),FALSE), "")</f>
        <v>0.16487682223165764</v>
      </c>
      <c r="X24" s="11">
        <f>IFERROR( VLOOKUP($A24,Provisions!$A$2:$Z$105,MATCH('Provisions to capital'!X$1,Provisions!$A$1:$Z$1,0),FALSE)  / VLOOKUP($A24,Capital!$A$2:$Z$110,MATCH('Provisions to capital'!X$1,Capital!$A$1:$Z$1,0),FALSE), "")</f>
        <v>0.12047820152812154</v>
      </c>
      <c r="Y24" s="11">
        <f>IFERROR( VLOOKUP($A24,Provisions!$A$2:$Z$105,MATCH('Provisions to capital'!Y$1,Provisions!$A$1:$Z$1,0),FALSE)  / VLOOKUP($A24,Capital!$A$2:$Z$110,MATCH('Provisions to capital'!Y$1,Capital!$A$1:$Z$1,0),FALSE), "")</f>
        <v>0.11120185607010896</v>
      </c>
      <c r="Z24" s="11" t="str">
        <f>IFERROR( VLOOKUP($A24,Provisions!$A$2:$Z$105,MATCH('Provisions to capital'!Z$1,Provisions!$A$1:$Z$1,0),FALSE)  / VLOOKUP($A24,Capital!$A$2:$Z$110,MATCH('Provisions to capital'!Z$1,Capital!$A$1:$Z$1,0),FALSE), "")</f>
        <v/>
      </c>
    </row>
    <row r="25" spans="1:26" x14ac:dyDescent="0.4">
      <c r="A25" s="9" t="s">
        <v>30</v>
      </c>
      <c r="B25" s="10" t="s">
        <v>117</v>
      </c>
      <c r="C25" s="11" t="str">
        <f>IFERROR( VLOOKUP($A25,Provisions!$A$2:$Z$105,MATCH('Provisions to capital'!C$1,Provisions!$A$1:$Z$1,0),FALSE)  / VLOOKUP($A25,Capital!$A$2:$Z$110,MATCH('Provisions to capital'!C$1,Capital!$A$1:$Z$1,0),FALSE), "")</f>
        <v/>
      </c>
      <c r="D25" s="11" t="str">
        <f>IFERROR( VLOOKUP($A25,Provisions!$A$2:$Z$105,MATCH('Provisions to capital'!D$1,Provisions!$A$1:$Z$1,0),FALSE)  / VLOOKUP($A25,Capital!$A$2:$Z$110,MATCH('Provisions to capital'!D$1,Capital!$A$1:$Z$1,0),FALSE), "")</f>
        <v/>
      </c>
      <c r="E25" s="11" t="str">
        <f>IFERROR( VLOOKUP($A25,Provisions!$A$2:$Z$105,MATCH('Provisions to capital'!E$1,Provisions!$A$1:$Z$1,0),FALSE)  / VLOOKUP($A25,Capital!$A$2:$Z$110,MATCH('Provisions to capital'!E$1,Capital!$A$1:$Z$1,0),FALSE), "")</f>
        <v/>
      </c>
      <c r="F25" s="11" t="str">
        <f>IFERROR( VLOOKUP($A25,Provisions!$A$2:$Z$105,MATCH('Provisions to capital'!F$1,Provisions!$A$1:$Z$1,0),FALSE)  / VLOOKUP($A25,Capital!$A$2:$Z$110,MATCH('Provisions to capital'!F$1,Capital!$A$1:$Z$1,0),FALSE), "")</f>
        <v/>
      </c>
      <c r="G25" s="11" t="str">
        <f>IFERROR( VLOOKUP($A25,Provisions!$A$2:$Z$105,MATCH('Provisions to capital'!G$1,Provisions!$A$1:$Z$1,0),FALSE)  / VLOOKUP($A25,Capital!$A$2:$Z$110,MATCH('Provisions to capital'!G$1,Capital!$A$1:$Z$1,0),FALSE), "")</f>
        <v/>
      </c>
      <c r="H25" s="11" t="str">
        <f>IFERROR( VLOOKUP($A25,Provisions!$A$2:$Z$105,MATCH('Provisions to capital'!H$1,Provisions!$A$1:$Z$1,0),FALSE)  / VLOOKUP($A25,Capital!$A$2:$Z$110,MATCH('Provisions to capital'!H$1,Capital!$A$1:$Z$1,0),FALSE), "")</f>
        <v/>
      </c>
      <c r="I25" s="11" t="str">
        <f>IFERROR( VLOOKUP($A25,Provisions!$A$2:$Z$105,MATCH('Provisions to capital'!I$1,Provisions!$A$1:$Z$1,0),FALSE)  / VLOOKUP($A25,Capital!$A$2:$Z$110,MATCH('Provisions to capital'!I$1,Capital!$A$1:$Z$1,0),FALSE), "")</f>
        <v/>
      </c>
      <c r="J25" s="11" t="str">
        <f>IFERROR( VLOOKUP($A25,Provisions!$A$2:$Z$105,MATCH('Provisions to capital'!J$1,Provisions!$A$1:$Z$1,0),FALSE)  / VLOOKUP($A25,Capital!$A$2:$Z$110,MATCH('Provisions to capital'!J$1,Capital!$A$1:$Z$1,0),FALSE), "")</f>
        <v/>
      </c>
      <c r="K25" s="11" t="str">
        <f>IFERROR( VLOOKUP($A25,Provisions!$A$2:$Z$105,MATCH('Provisions to capital'!K$1,Provisions!$A$1:$Z$1,0),FALSE)  / VLOOKUP($A25,Capital!$A$2:$Z$110,MATCH('Provisions to capital'!K$1,Capital!$A$1:$Z$1,0),FALSE), "")</f>
        <v/>
      </c>
      <c r="L25" s="11" t="str">
        <f>IFERROR( VLOOKUP($A25,Provisions!$A$2:$Z$105,MATCH('Provisions to capital'!L$1,Provisions!$A$1:$Z$1,0),FALSE)  / VLOOKUP($A25,Capital!$A$2:$Z$110,MATCH('Provisions to capital'!L$1,Capital!$A$1:$Z$1,0),FALSE), "")</f>
        <v/>
      </c>
      <c r="M25" s="11" t="str">
        <f>IFERROR( VLOOKUP($A25,Provisions!$A$2:$Z$105,MATCH('Provisions to capital'!M$1,Provisions!$A$1:$Z$1,0),FALSE)  / VLOOKUP($A25,Capital!$A$2:$Z$110,MATCH('Provisions to capital'!M$1,Capital!$A$1:$Z$1,0),FALSE), "")</f>
        <v/>
      </c>
      <c r="N25" s="11" t="str">
        <f>IFERROR( VLOOKUP($A25,Provisions!$A$2:$Z$105,MATCH('Provisions to capital'!N$1,Provisions!$A$1:$Z$1,0),FALSE)  / VLOOKUP($A25,Capital!$A$2:$Z$110,MATCH('Provisions to capital'!N$1,Capital!$A$1:$Z$1,0),FALSE), "")</f>
        <v/>
      </c>
      <c r="O25" s="11" t="str">
        <f>IFERROR( VLOOKUP($A25,Provisions!$A$2:$Z$105,MATCH('Provisions to capital'!O$1,Provisions!$A$1:$Z$1,0),FALSE)  / VLOOKUP($A25,Capital!$A$2:$Z$110,MATCH('Provisions to capital'!O$1,Capital!$A$1:$Z$1,0),FALSE), "")</f>
        <v/>
      </c>
      <c r="P25" s="11" t="str">
        <f>IFERROR( VLOOKUP($A25,Provisions!$A$2:$Z$105,MATCH('Provisions to capital'!P$1,Provisions!$A$1:$Z$1,0),FALSE)  / VLOOKUP($A25,Capital!$A$2:$Z$110,MATCH('Provisions to capital'!P$1,Capital!$A$1:$Z$1,0),FALSE), "")</f>
        <v/>
      </c>
      <c r="Q25" s="11" t="str">
        <f>IFERROR( VLOOKUP($A25,Provisions!$A$2:$Z$105,MATCH('Provisions to capital'!Q$1,Provisions!$A$1:$Z$1,0),FALSE)  / VLOOKUP($A25,Capital!$A$2:$Z$110,MATCH('Provisions to capital'!Q$1,Capital!$A$1:$Z$1,0),FALSE), "")</f>
        <v/>
      </c>
      <c r="R25" s="11" t="str">
        <f>IFERROR( VLOOKUP($A25,Provisions!$A$2:$Z$105,MATCH('Provisions to capital'!R$1,Provisions!$A$1:$Z$1,0),FALSE)  / VLOOKUP($A25,Capital!$A$2:$Z$110,MATCH('Provisions to capital'!R$1,Capital!$A$1:$Z$1,0),FALSE), "")</f>
        <v/>
      </c>
      <c r="S25" s="11" t="str">
        <f>IFERROR( VLOOKUP($A25,Provisions!$A$2:$Z$105,MATCH('Provisions to capital'!S$1,Provisions!$A$1:$Z$1,0),FALSE)  / VLOOKUP($A25,Capital!$A$2:$Z$110,MATCH('Provisions to capital'!S$1,Capital!$A$1:$Z$1,0),FALSE), "")</f>
        <v/>
      </c>
      <c r="T25" s="11" t="str">
        <f>IFERROR( VLOOKUP($A25,Provisions!$A$2:$Z$105,MATCH('Provisions to capital'!T$1,Provisions!$A$1:$Z$1,0),FALSE)  / VLOOKUP($A25,Capital!$A$2:$Z$110,MATCH('Provisions to capital'!T$1,Capital!$A$1:$Z$1,0),FALSE), "")</f>
        <v/>
      </c>
      <c r="U25" s="11">
        <f>IFERROR( VLOOKUP($A25,Provisions!$A$2:$Z$105,MATCH('Provisions to capital'!U$1,Provisions!$A$1:$Z$1,0),FALSE)  / VLOOKUP($A25,Capital!$A$2:$Z$110,MATCH('Provisions to capital'!U$1,Capital!$A$1:$Z$1,0),FALSE), "")</f>
        <v>0.11483950382700939</v>
      </c>
      <c r="V25" s="11">
        <f>IFERROR( VLOOKUP($A25,Provisions!$A$2:$Z$105,MATCH('Provisions to capital'!V$1,Provisions!$A$1:$Z$1,0),FALSE)  / VLOOKUP($A25,Capital!$A$2:$Z$110,MATCH('Provisions to capital'!V$1,Capital!$A$1:$Z$1,0),FALSE), "")</f>
        <v>0.12320844767241945</v>
      </c>
      <c r="W25" s="11">
        <f>IFERROR( VLOOKUP($A25,Provisions!$A$2:$Z$105,MATCH('Provisions to capital'!W$1,Provisions!$A$1:$Z$1,0),FALSE)  / VLOOKUP($A25,Capital!$A$2:$Z$110,MATCH('Provisions to capital'!W$1,Capital!$A$1:$Z$1,0),FALSE), "")</f>
        <v>0.22862964966745841</v>
      </c>
      <c r="X25" s="11">
        <f>IFERROR( VLOOKUP($A25,Provisions!$A$2:$Z$105,MATCH('Provisions to capital'!X$1,Provisions!$A$1:$Z$1,0),FALSE)  / VLOOKUP($A25,Capital!$A$2:$Z$110,MATCH('Provisions to capital'!X$1,Capital!$A$1:$Z$1,0),FALSE), "")</f>
        <v>0.20163726737731807</v>
      </c>
      <c r="Y25" s="11">
        <f>IFERROR( VLOOKUP($A25,Provisions!$A$2:$Z$105,MATCH('Provisions to capital'!Y$1,Provisions!$A$1:$Z$1,0),FALSE)  / VLOOKUP($A25,Capital!$A$2:$Z$110,MATCH('Provisions to capital'!Y$1,Capital!$A$1:$Z$1,0),FALSE), "")</f>
        <v>0.23034392471329243</v>
      </c>
      <c r="Z25" s="11">
        <f>IFERROR( VLOOKUP($A25,Provisions!$A$2:$Z$105,MATCH('Provisions to capital'!Z$1,Provisions!$A$1:$Z$1,0),FALSE)  / VLOOKUP($A25,Capital!$A$2:$Z$110,MATCH('Provisions to capital'!Z$1,Capital!$A$1:$Z$1,0),FALSE), "")</f>
        <v>0.20583595438260335</v>
      </c>
    </row>
    <row r="26" spans="1:26" x14ac:dyDescent="0.4">
      <c r="A26" s="9" t="s">
        <v>31</v>
      </c>
      <c r="B26" s="10" t="s">
        <v>117</v>
      </c>
      <c r="C26" s="11" t="str">
        <f>IFERROR( VLOOKUP($A26,Provisions!$A$2:$Z$105,MATCH('Provisions to capital'!C$1,Provisions!$A$1:$Z$1,0),FALSE)  / VLOOKUP($A26,Capital!$A$2:$Z$110,MATCH('Provisions to capital'!C$1,Capital!$A$1:$Z$1,0),FALSE), "")</f>
        <v/>
      </c>
      <c r="D26" s="11" t="str">
        <f>IFERROR( VLOOKUP($A26,Provisions!$A$2:$Z$105,MATCH('Provisions to capital'!D$1,Provisions!$A$1:$Z$1,0),FALSE)  / VLOOKUP($A26,Capital!$A$2:$Z$110,MATCH('Provisions to capital'!D$1,Capital!$A$1:$Z$1,0),FALSE), "")</f>
        <v/>
      </c>
      <c r="E26" s="11" t="str">
        <f>IFERROR( VLOOKUP($A26,Provisions!$A$2:$Z$105,MATCH('Provisions to capital'!E$1,Provisions!$A$1:$Z$1,0),FALSE)  / VLOOKUP($A26,Capital!$A$2:$Z$110,MATCH('Provisions to capital'!E$1,Capital!$A$1:$Z$1,0),FALSE), "")</f>
        <v/>
      </c>
      <c r="F26" s="11" t="str">
        <f>IFERROR( VLOOKUP($A26,Provisions!$A$2:$Z$105,MATCH('Provisions to capital'!F$1,Provisions!$A$1:$Z$1,0),FALSE)  / VLOOKUP($A26,Capital!$A$2:$Z$110,MATCH('Provisions to capital'!F$1,Capital!$A$1:$Z$1,0),FALSE), "")</f>
        <v/>
      </c>
      <c r="G26" s="11" t="str">
        <f>IFERROR( VLOOKUP($A26,Provisions!$A$2:$Z$105,MATCH('Provisions to capital'!G$1,Provisions!$A$1:$Z$1,0),FALSE)  / VLOOKUP($A26,Capital!$A$2:$Z$110,MATCH('Provisions to capital'!G$1,Capital!$A$1:$Z$1,0),FALSE), "")</f>
        <v/>
      </c>
      <c r="H26" s="11" t="str">
        <f>IFERROR( VLOOKUP($A26,Provisions!$A$2:$Z$105,MATCH('Provisions to capital'!H$1,Provisions!$A$1:$Z$1,0),FALSE)  / VLOOKUP($A26,Capital!$A$2:$Z$110,MATCH('Provisions to capital'!H$1,Capital!$A$1:$Z$1,0),FALSE), "")</f>
        <v/>
      </c>
      <c r="I26" s="11" t="str">
        <f>IFERROR( VLOOKUP($A26,Provisions!$A$2:$Z$105,MATCH('Provisions to capital'!I$1,Provisions!$A$1:$Z$1,0),FALSE)  / VLOOKUP($A26,Capital!$A$2:$Z$110,MATCH('Provisions to capital'!I$1,Capital!$A$1:$Z$1,0),FALSE), "")</f>
        <v/>
      </c>
      <c r="J26" s="11" t="str">
        <f>IFERROR( VLOOKUP($A26,Provisions!$A$2:$Z$105,MATCH('Provisions to capital'!J$1,Provisions!$A$1:$Z$1,0),FALSE)  / VLOOKUP($A26,Capital!$A$2:$Z$110,MATCH('Provisions to capital'!J$1,Capital!$A$1:$Z$1,0),FALSE), "")</f>
        <v/>
      </c>
      <c r="K26" s="11" t="str">
        <f>IFERROR( VLOOKUP($A26,Provisions!$A$2:$Z$105,MATCH('Provisions to capital'!K$1,Provisions!$A$1:$Z$1,0),FALSE)  / VLOOKUP($A26,Capital!$A$2:$Z$110,MATCH('Provisions to capital'!K$1,Capital!$A$1:$Z$1,0),FALSE), "")</f>
        <v/>
      </c>
      <c r="L26" s="11" t="str">
        <f>IFERROR( VLOOKUP($A26,Provisions!$A$2:$Z$105,MATCH('Provisions to capital'!L$1,Provisions!$A$1:$Z$1,0),FALSE)  / VLOOKUP($A26,Capital!$A$2:$Z$110,MATCH('Provisions to capital'!L$1,Capital!$A$1:$Z$1,0),FALSE), "")</f>
        <v/>
      </c>
      <c r="M26" s="11">
        <f>IFERROR( VLOOKUP($A26,Provisions!$A$2:$Z$105,MATCH('Provisions to capital'!M$1,Provisions!$A$1:$Z$1,0),FALSE)  / VLOOKUP($A26,Capital!$A$2:$Z$110,MATCH('Provisions to capital'!M$1,Capital!$A$1:$Z$1,0),FALSE), "")</f>
        <v>-2.0792043529962886E-2</v>
      </c>
      <c r="N26" s="11">
        <f>IFERROR( VLOOKUP($A26,Provisions!$A$2:$Z$105,MATCH('Provisions to capital'!N$1,Provisions!$A$1:$Z$1,0),FALSE)  / VLOOKUP($A26,Capital!$A$2:$Z$110,MATCH('Provisions to capital'!N$1,Capital!$A$1:$Z$1,0),FALSE), "")</f>
        <v>-3.0163724112651964E-2</v>
      </c>
      <c r="O26" s="11">
        <f>IFERROR( VLOOKUP($A26,Provisions!$A$2:$Z$105,MATCH('Provisions to capital'!O$1,Provisions!$A$1:$Z$1,0),FALSE)  / VLOOKUP($A26,Capital!$A$2:$Z$110,MATCH('Provisions to capital'!O$1,Capital!$A$1:$Z$1,0),FALSE), "")</f>
        <v>-4.4717832957110612E-2</v>
      </c>
      <c r="P26" s="11">
        <f>IFERROR( VLOOKUP($A26,Provisions!$A$2:$Z$105,MATCH('Provisions to capital'!P$1,Provisions!$A$1:$Z$1,0),FALSE)  / VLOOKUP($A26,Capital!$A$2:$Z$110,MATCH('Provisions to capital'!P$1,Capital!$A$1:$Z$1,0),FALSE), "")</f>
        <v>-2.4219479735817551E-2</v>
      </c>
      <c r="Q26" s="11">
        <f>IFERROR( VLOOKUP($A26,Provisions!$A$2:$Z$105,MATCH('Provisions to capital'!Q$1,Provisions!$A$1:$Z$1,0),FALSE)  / VLOOKUP($A26,Capital!$A$2:$Z$110,MATCH('Provisions to capital'!Q$1,Capital!$A$1:$Z$1,0),FALSE), "")</f>
        <v>-6.761090326028861E-2</v>
      </c>
      <c r="R26" s="11">
        <f>IFERROR( VLOOKUP($A26,Provisions!$A$2:$Z$105,MATCH('Provisions to capital'!R$1,Provisions!$A$1:$Z$1,0),FALSE)  / VLOOKUP($A26,Capital!$A$2:$Z$110,MATCH('Provisions to capital'!R$1,Capital!$A$1:$Z$1,0),FALSE), "")</f>
        <v>7.1037492383239545E-2</v>
      </c>
      <c r="S26" s="11">
        <f>IFERROR( VLOOKUP($A26,Provisions!$A$2:$Z$105,MATCH('Provisions to capital'!S$1,Provisions!$A$1:$Z$1,0),FALSE)  / VLOOKUP($A26,Capital!$A$2:$Z$110,MATCH('Provisions to capital'!S$1,Capital!$A$1:$Z$1,0),FALSE), "")</f>
        <v>6.4957352426011278E-2</v>
      </c>
      <c r="T26" s="11">
        <f>IFERROR( VLOOKUP($A26,Provisions!$A$2:$Z$105,MATCH('Provisions to capital'!T$1,Provisions!$A$1:$Z$1,0),FALSE)  / VLOOKUP($A26,Capital!$A$2:$Z$110,MATCH('Provisions to capital'!T$1,Capital!$A$1:$Z$1,0),FALSE), "")</f>
        <v>0.11417645348946949</v>
      </c>
      <c r="U26" s="11">
        <f>IFERROR( VLOOKUP($A26,Provisions!$A$2:$Z$105,MATCH('Provisions to capital'!U$1,Provisions!$A$1:$Z$1,0),FALSE)  / VLOOKUP($A26,Capital!$A$2:$Z$110,MATCH('Provisions to capital'!U$1,Capital!$A$1:$Z$1,0),FALSE), "")</f>
        <v>0.14598814080912709</v>
      </c>
      <c r="V26" s="11">
        <f>IFERROR( VLOOKUP($A26,Provisions!$A$2:$Z$105,MATCH('Provisions to capital'!V$1,Provisions!$A$1:$Z$1,0),FALSE)  / VLOOKUP($A26,Capital!$A$2:$Z$110,MATCH('Provisions to capital'!V$1,Capital!$A$1:$Z$1,0),FALSE), "")</f>
        <v>9.0606977436529415E-2</v>
      </c>
      <c r="W26" s="11">
        <f>IFERROR( VLOOKUP($A26,Provisions!$A$2:$Z$105,MATCH('Provisions to capital'!W$1,Provisions!$A$1:$Z$1,0),FALSE)  / VLOOKUP($A26,Capital!$A$2:$Z$110,MATCH('Provisions to capital'!W$1,Capital!$A$1:$Z$1,0),FALSE), "")</f>
        <v>6.5068911908047582E-4</v>
      </c>
      <c r="X26" s="11">
        <f>IFERROR( VLOOKUP($A26,Provisions!$A$2:$Z$105,MATCH('Provisions to capital'!X$1,Provisions!$A$1:$Z$1,0),FALSE)  / VLOOKUP($A26,Capital!$A$2:$Z$110,MATCH('Provisions to capital'!X$1,Capital!$A$1:$Z$1,0),FALSE), "")</f>
        <v>2.5351988227977584E-2</v>
      </c>
      <c r="Y26" s="11">
        <f>IFERROR( VLOOKUP($A26,Provisions!$A$2:$Z$105,MATCH('Provisions to capital'!Y$1,Provisions!$A$1:$Z$1,0),FALSE)  / VLOOKUP($A26,Capital!$A$2:$Z$110,MATCH('Provisions to capital'!Y$1,Capital!$A$1:$Z$1,0),FALSE), "")</f>
        <v>3.0044794377088277E-2</v>
      </c>
      <c r="Z26" s="11">
        <f>IFERROR( VLOOKUP($A26,Provisions!$A$2:$Z$105,MATCH('Provisions to capital'!Z$1,Provisions!$A$1:$Z$1,0),FALSE)  / VLOOKUP($A26,Capital!$A$2:$Z$110,MATCH('Provisions to capital'!Z$1,Capital!$A$1:$Z$1,0),FALSE), "")</f>
        <v>8.9989894822441868E-4</v>
      </c>
    </row>
    <row r="27" spans="1:26" x14ac:dyDescent="0.4">
      <c r="A27" s="9" t="s">
        <v>32</v>
      </c>
      <c r="B27" s="10" t="s">
        <v>117</v>
      </c>
      <c r="C27" s="11" t="str">
        <f>IFERROR( VLOOKUP($A27,Provisions!$A$2:$Z$105,MATCH('Provisions to capital'!C$1,Provisions!$A$1:$Z$1,0),FALSE)  / VLOOKUP($A27,Capital!$A$2:$Z$110,MATCH('Provisions to capital'!C$1,Capital!$A$1:$Z$1,0),FALSE), "")</f>
        <v/>
      </c>
      <c r="D27" s="11" t="str">
        <f>IFERROR( VLOOKUP($A27,Provisions!$A$2:$Z$105,MATCH('Provisions to capital'!D$1,Provisions!$A$1:$Z$1,0),FALSE)  / VLOOKUP($A27,Capital!$A$2:$Z$110,MATCH('Provisions to capital'!D$1,Capital!$A$1:$Z$1,0),FALSE), "")</f>
        <v/>
      </c>
      <c r="E27" s="11" t="str">
        <f>IFERROR( VLOOKUP($A27,Provisions!$A$2:$Z$105,MATCH('Provisions to capital'!E$1,Provisions!$A$1:$Z$1,0),FALSE)  / VLOOKUP($A27,Capital!$A$2:$Z$110,MATCH('Provisions to capital'!E$1,Capital!$A$1:$Z$1,0),FALSE), "")</f>
        <v/>
      </c>
      <c r="F27" s="11" t="str">
        <f>IFERROR( VLOOKUP($A27,Provisions!$A$2:$Z$105,MATCH('Provisions to capital'!F$1,Provisions!$A$1:$Z$1,0),FALSE)  / VLOOKUP($A27,Capital!$A$2:$Z$110,MATCH('Provisions to capital'!F$1,Capital!$A$1:$Z$1,0),FALSE), "")</f>
        <v/>
      </c>
      <c r="G27" s="11" t="str">
        <f>IFERROR( VLOOKUP($A27,Provisions!$A$2:$Z$105,MATCH('Provisions to capital'!G$1,Provisions!$A$1:$Z$1,0),FALSE)  / VLOOKUP($A27,Capital!$A$2:$Z$110,MATCH('Provisions to capital'!G$1,Capital!$A$1:$Z$1,0),FALSE), "")</f>
        <v/>
      </c>
      <c r="H27" s="11" t="str">
        <f>IFERROR( VLOOKUP($A27,Provisions!$A$2:$Z$105,MATCH('Provisions to capital'!H$1,Provisions!$A$1:$Z$1,0),FALSE)  / VLOOKUP($A27,Capital!$A$2:$Z$110,MATCH('Provisions to capital'!H$1,Capital!$A$1:$Z$1,0),FALSE), "")</f>
        <v/>
      </c>
      <c r="I27" s="11" t="str">
        <f>IFERROR( VLOOKUP($A27,Provisions!$A$2:$Z$105,MATCH('Provisions to capital'!I$1,Provisions!$A$1:$Z$1,0),FALSE)  / VLOOKUP($A27,Capital!$A$2:$Z$110,MATCH('Provisions to capital'!I$1,Capital!$A$1:$Z$1,0),FALSE), "")</f>
        <v/>
      </c>
      <c r="J27" s="11" t="str">
        <f>IFERROR( VLOOKUP($A27,Provisions!$A$2:$Z$105,MATCH('Provisions to capital'!J$1,Provisions!$A$1:$Z$1,0),FALSE)  / VLOOKUP($A27,Capital!$A$2:$Z$110,MATCH('Provisions to capital'!J$1,Capital!$A$1:$Z$1,0),FALSE), "")</f>
        <v/>
      </c>
      <c r="K27" s="11">
        <f>IFERROR( VLOOKUP($A27,Provisions!$A$2:$Z$105,MATCH('Provisions to capital'!K$1,Provisions!$A$1:$Z$1,0),FALSE)  / VLOOKUP($A27,Capital!$A$2:$Z$110,MATCH('Provisions to capital'!K$1,Capital!$A$1:$Z$1,0),FALSE), "")</f>
        <v>5.9907812638566253E-2</v>
      </c>
      <c r="L27" s="11">
        <f>IFERROR( VLOOKUP($A27,Provisions!$A$2:$Z$105,MATCH('Provisions to capital'!L$1,Provisions!$A$1:$Z$1,0),FALSE)  / VLOOKUP($A27,Capital!$A$2:$Z$110,MATCH('Provisions to capital'!L$1,Capital!$A$1:$Z$1,0),FALSE), "")</f>
        <v>8.0422999215861463E-2</v>
      </c>
      <c r="M27" s="11">
        <f>IFERROR( VLOOKUP($A27,Provisions!$A$2:$Z$105,MATCH('Provisions to capital'!M$1,Provisions!$A$1:$Z$1,0),FALSE)  / VLOOKUP($A27,Capital!$A$2:$Z$110,MATCH('Provisions to capital'!M$1,Capital!$A$1:$Z$1,0),FALSE), "")</f>
        <v>6.6845107214337438E-2</v>
      </c>
      <c r="N27" s="11">
        <f>IFERROR( VLOOKUP($A27,Provisions!$A$2:$Z$105,MATCH('Provisions to capital'!N$1,Provisions!$A$1:$Z$1,0),FALSE)  / VLOOKUP($A27,Capital!$A$2:$Z$110,MATCH('Provisions to capital'!N$1,Capital!$A$1:$Z$1,0),FALSE), "")</f>
        <v>7.1110673837950944E-2</v>
      </c>
      <c r="O27" s="11">
        <f>IFERROR( VLOOKUP($A27,Provisions!$A$2:$Z$105,MATCH('Provisions to capital'!O$1,Provisions!$A$1:$Z$1,0),FALSE)  / VLOOKUP($A27,Capital!$A$2:$Z$110,MATCH('Provisions to capital'!O$1,Capital!$A$1:$Z$1,0),FALSE), "")</f>
        <v>6.4844398636840633E-2</v>
      </c>
      <c r="P27" s="11">
        <f>IFERROR( VLOOKUP($A27,Provisions!$A$2:$Z$105,MATCH('Provisions to capital'!P$1,Provisions!$A$1:$Z$1,0),FALSE)  / VLOOKUP($A27,Capital!$A$2:$Z$110,MATCH('Provisions to capital'!P$1,Capital!$A$1:$Z$1,0),FALSE), "")</f>
        <v>6.4426856525605092E-2</v>
      </c>
      <c r="Q27" s="11">
        <f>IFERROR( VLOOKUP($A27,Provisions!$A$2:$Z$105,MATCH('Provisions to capital'!Q$1,Provisions!$A$1:$Z$1,0),FALSE)  / VLOOKUP($A27,Capital!$A$2:$Z$110,MATCH('Provisions to capital'!Q$1,Capital!$A$1:$Z$1,0),FALSE), "")</f>
        <v>7.3931335213330521E-2</v>
      </c>
      <c r="R27" s="11">
        <f>IFERROR( VLOOKUP($A27,Provisions!$A$2:$Z$105,MATCH('Provisions to capital'!R$1,Provisions!$A$1:$Z$1,0),FALSE)  / VLOOKUP($A27,Capital!$A$2:$Z$110,MATCH('Provisions to capital'!R$1,Capital!$A$1:$Z$1,0),FALSE), "")</f>
        <v>9.063870120903296E-2</v>
      </c>
      <c r="S27" s="11">
        <f>IFERROR( VLOOKUP($A27,Provisions!$A$2:$Z$105,MATCH('Provisions to capital'!S$1,Provisions!$A$1:$Z$1,0),FALSE)  / VLOOKUP($A27,Capital!$A$2:$Z$110,MATCH('Provisions to capital'!S$1,Capital!$A$1:$Z$1,0),FALSE), "")</f>
        <v>9.5060211775303868E-2</v>
      </c>
      <c r="T27" s="11">
        <f>IFERROR( VLOOKUP($A27,Provisions!$A$2:$Z$105,MATCH('Provisions to capital'!T$1,Provisions!$A$1:$Z$1,0),FALSE)  / VLOOKUP($A27,Capital!$A$2:$Z$110,MATCH('Provisions to capital'!T$1,Capital!$A$1:$Z$1,0),FALSE), "")</f>
        <v>0.13470845495349368</v>
      </c>
      <c r="U27" s="11">
        <f>IFERROR( VLOOKUP($A27,Provisions!$A$2:$Z$105,MATCH('Provisions to capital'!U$1,Provisions!$A$1:$Z$1,0),FALSE)  / VLOOKUP($A27,Capital!$A$2:$Z$110,MATCH('Provisions to capital'!U$1,Capital!$A$1:$Z$1,0),FALSE), "")</f>
        <v>0.14252921728052695</v>
      </c>
      <c r="V27" s="11">
        <f>IFERROR( VLOOKUP($A27,Provisions!$A$2:$Z$105,MATCH('Provisions to capital'!V$1,Provisions!$A$1:$Z$1,0),FALSE)  / VLOOKUP($A27,Capital!$A$2:$Z$110,MATCH('Provisions to capital'!V$1,Capital!$A$1:$Z$1,0),FALSE), "")</f>
        <v>0.12626674287832995</v>
      </c>
      <c r="W27" s="11">
        <f>IFERROR( VLOOKUP($A27,Provisions!$A$2:$Z$105,MATCH('Provisions to capital'!W$1,Provisions!$A$1:$Z$1,0),FALSE)  / VLOOKUP($A27,Capital!$A$2:$Z$110,MATCH('Provisions to capital'!W$1,Capital!$A$1:$Z$1,0),FALSE), "")</f>
        <v>0.13222301082288565</v>
      </c>
      <c r="X27" s="11">
        <f>IFERROR( VLOOKUP($A27,Provisions!$A$2:$Z$105,MATCH('Provisions to capital'!X$1,Provisions!$A$1:$Z$1,0),FALSE)  / VLOOKUP($A27,Capital!$A$2:$Z$110,MATCH('Provisions to capital'!X$1,Capital!$A$1:$Z$1,0),FALSE), "")</f>
        <v>0.12955509804246071</v>
      </c>
      <c r="Y27" s="11">
        <f>IFERROR( VLOOKUP($A27,Provisions!$A$2:$Z$105,MATCH('Provisions to capital'!Y$1,Provisions!$A$1:$Z$1,0),FALSE)  / VLOOKUP($A27,Capital!$A$2:$Z$110,MATCH('Provisions to capital'!Y$1,Capital!$A$1:$Z$1,0),FALSE), "")</f>
        <v>8.1614148680825505E-2</v>
      </c>
      <c r="Z27" s="11">
        <f>IFERROR( VLOOKUP($A27,Provisions!$A$2:$Z$105,MATCH('Provisions to capital'!Z$1,Provisions!$A$1:$Z$1,0),FALSE)  / VLOOKUP($A27,Capital!$A$2:$Z$110,MATCH('Provisions to capital'!Z$1,Capital!$A$1:$Z$1,0),FALSE), "")</f>
        <v>9.0050499703968834E-2</v>
      </c>
    </row>
    <row r="28" spans="1:26" ht="24.75" x14ac:dyDescent="0.4">
      <c r="A28" s="9" t="s">
        <v>33</v>
      </c>
      <c r="B28" s="10" t="s">
        <v>117</v>
      </c>
      <c r="C28" s="11" t="str">
        <f>IFERROR( VLOOKUP($A28,Provisions!$A$2:$Z$105,MATCH('Provisions to capital'!C$1,Provisions!$A$1:$Z$1,0),FALSE)  / VLOOKUP($A28,Capital!$A$2:$Z$110,MATCH('Provisions to capital'!C$1,Capital!$A$1:$Z$1,0),FALSE), "")</f>
        <v/>
      </c>
      <c r="D28" s="11" t="str">
        <f>IFERROR( VLOOKUP($A28,Provisions!$A$2:$Z$105,MATCH('Provisions to capital'!D$1,Provisions!$A$1:$Z$1,0),FALSE)  / VLOOKUP($A28,Capital!$A$2:$Z$110,MATCH('Provisions to capital'!D$1,Capital!$A$1:$Z$1,0),FALSE), "")</f>
        <v/>
      </c>
      <c r="E28" s="11" t="str">
        <f>IFERROR( VLOOKUP($A28,Provisions!$A$2:$Z$105,MATCH('Provisions to capital'!E$1,Provisions!$A$1:$Z$1,0),FALSE)  / VLOOKUP($A28,Capital!$A$2:$Z$110,MATCH('Provisions to capital'!E$1,Capital!$A$1:$Z$1,0),FALSE), "")</f>
        <v/>
      </c>
      <c r="F28" s="11" t="str">
        <f>IFERROR( VLOOKUP($A28,Provisions!$A$2:$Z$105,MATCH('Provisions to capital'!F$1,Provisions!$A$1:$Z$1,0),FALSE)  / VLOOKUP($A28,Capital!$A$2:$Z$110,MATCH('Provisions to capital'!F$1,Capital!$A$1:$Z$1,0),FALSE), "")</f>
        <v/>
      </c>
      <c r="G28" s="11" t="str">
        <f>IFERROR( VLOOKUP($A28,Provisions!$A$2:$Z$105,MATCH('Provisions to capital'!G$1,Provisions!$A$1:$Z$1,0),FALSE)  / VLOOKUP($A28,Capital!$A$2:$Z$110,MATCH('Provisions to capital'!G$1,Capital!$A$1:$Z$1,0),FALSE), "")</f>
        <v/>
      </c>
      <c r="H28" s="11" t="str">
        <f>IFERROR( VLOOKUP($A28,Provisions!$A$2:$Z$105,MATCH('Provisions to capital'!H$1,Provisions!$A$1:$Z$1,0),FALSE)  / VLOOKUP($A28,Capital!$A$2:$Z$110,MATCH('Provisions to capital'!H$1,Capital!$A$1:$Z$1,0),FALSE), "")</f>
        <v/>
      </c>
      <c r="I28" s="11" t="str">
        <f>IFERROR( VLOOKUP($A28,Provisions!$A$2:$Z$105,MATCH('Provisions to capital'!I$1,Provisions!$A$1:$Z$1,0),FALSE)  / VLOOKUP($A28,Capital!$A$2:$Z$110,MATCH('Provisions to capital'!I$1,Capital!$A$1:$Z$1,0),FALSE), "")</f>
        <v/>
      </c>
      <c r="J28" s="11" t="str">
        <f>IFERROR( VLOOKUP($A28,Provisions!$A$2:$Z$105,MATCH('Provisions to capital'!J$1,Provisions!$A$1:$Z$1,0),FALSE)  / VLOOKUP($A28,Capital!$A$2:$Z$110,MATCH('Provisions to capital'!J$1,Capital!$A$1:$Z$1,0),FALSE), "")</f>
        <v/>
      </c>
      <c r="K28" s="11" t="str">
        <f>IFERROR( VLOOKUP($A28,Provisions!$A$2:$Z$105,MATCH('Provisions to capital'!K$1,Provisions!$A$1:$Z$1,0),FALSE)  / VLOOKUP($A28,Capital!$A$2:$Z$110,MATCH('Provisions to capital'!K$1,Capital!$A$1:$Z$1,0),FALSE), "")</f>
        <v/>
      </c>
      <c r="L28" s="11" t="str">
        <f>IFERROR( VLOOKUP($A28,Provisions!$A$2:$Z$105,MATCH('Provisions to capital'!L$1,Provisions!$A$1:$Z$1,0),FALSE)  / VLOOKUP($A28,Capital!$A$2:$Z$110,MATCH('Provisions to capital'!L$1,Capital!$A$1:$Z$1,0),FALSE), "")</f>
        <v/>
      </c>
      <c r="M28" s="11" t="str">
        <f>IFERROR( VLOOKUP($A28,Provisions!$A$2:$Z$105,MATCH('Provisions to capital'!M$1,Provisions!$A$1:$Z$1,0),FALSE)  / VLOOKUP($A28,Capital!$A$2:$Z$110,MATCH('Provisions to capital'!M$1,Capital!$A$1:$Z$1,0),FALSE), "")</f>
        <v/>
      </c>
      <c r="N28" s="11" t="str">
        <f>IFERROR( VLOOKUP($A28,Provisions!$A$2:$Z$105,MATCH('Provisions to capital'!N$1,Provisions!$A$1:$Z$1,0),FALSE)  / VLOOKUP($A28,Capital!$A$2:$Z$110,MATCH('Provisions to capital'!N$1,Capital!$A$1:$Z$1,0),FALSE), "")</f>
        <v/>
      </c>
      <c r="O28" s="11" t="str">
        <f>IFERROR( VLOOKUP($A28,Provisions!$A$2:$Z$105,MATCH('Provisions to capital'!O$1,Provisions!$A$1:$Z$1,0),FALSE)  / VLOOKUP($A28,Capital!$A$2:$Z$110,MATCH('Provisions to capital'!O$1,Capital!$A$1:$Z$1,0),FALSE), "")</f>
        <v/>
      </c>
      <c r="P28" s="11" t="str">
        <f>IFERROR( VLOOKUP($A28,Provisions!$A$2:$Z$105,MATCH('Provisions to capital'!P$1,Provisions!$A$1:$Z$1,0),FALSE)  / VLOOKUP($A28,Capital!$A$2:$Z$110,MATCH('Provisions to capital'!P$1,Capital!$A$1:$Z$1,0),FALSE), "")</f>
        <v/>
      </c>
      <c r="Q28" s="11" t="str">
        <f>IFERROR( VLOOKUP($A28,Provisions!$A$2:$Z$105,MATCH('Provisions to capital'!Q$1,Provisions!$A$1:$Z$1,0),FALSE)  / VLOOKUP($A28,Capital!$A$2:$Z$110,MATCH('Provisions to capital'!Q$1,Capital!$A$1:$Z$1,0),FALSE), "")</f>
        <v/>
      </c>
      <c r="R28" s="11" t="str">
        <f>IFERROR( VLOOKUP($A28,Provisions!$A$2:$Z$105,MATCH('Provisions to capital'!R$1,Provisions!$A$1:$Z$1,0),FALSE)  / VLOOKUP($A28,Capital!$A$2:$Z$110,MATCH('Provisions to capital'!R$1,Capital!$A$1:$Z$1,0),FALSE), "")</f>
        <v/>
      </c>
      <c r="S28" s="11" t="str">
        <f>IFERROR( VLOOKUP($A28,Provisions!$A$2:$Z$105,MATCH('Provisions to capital'!S$1,Provisions!$A$1:$Z$1,0),FALSE)  / VLOOKUP($A28,Capital!$A$2:$Z$110,MATCH('Provisions to capital'!S$1,Capital!$A$1:$Z$1,0),FALSE), "")</f>
        <v/>
      </c>
      <c r="T28" s="11" t="str">
        <f>IFERROR( VLOOKUP($A28,Provisions!$A$2:$Z$105,MATCH('Provisions to capital'!T$1,Provisions!$A$1:$Z$1,0),FALSE)  / VLOOKUP($A28,Capital!$A$2:$Z$110,MATCH('Provisions to capital'!T$1,Capital!$A$1:$Z$1,0),FALSE), "")</f>
        <v/>
      </c>
      <c r="U28" s="11">
        <f>IFERROR( VLOOKUP($A28,Provisions!$A$2:$Z$105,MATCH('Provisions to capital'!U$1,Provisions!$A$1:$Z$1,0),FALSE)  / VLOOKUP($A28,Capital!$A$2:$Z$110,MATCH('Provisions to capital'!U$1,Capital!$A$1:$Z$1,0),FALSE), "")</f>
        <v>-2.4675689952048076E-2</v>
      </c>
      <c r="V28" s="11">
        <f>IFERROR( VLOOKUP($A28,Provisions!$A$2:$Z$105,MATCH('Provisions to capital'!V$1,Provisions!$A$1:$Z$1,0),FALSE)  / VLOOKUP($A28,Capital!$A$2:$Z$110,MATCH('Provisions to capital'!V$1,Capital!$A$1:$Z$1,0),FALSE), "")</f>
        <v>1.260149624369042E-2</v>
      </c>
      <c r="W28" s="11">
        <f>IFERROR( VLOOKUP($A28,Provisions!$A$2:$Z$105,MATCH('Provisions to capital'!W$1,Provisions!$A$1:$Z$1,0),FALSE)  / VLOOKUP($A28,Capital!$A$2:$Z$110,MATCH('Provisions to capital'!W$1,Capital!$A$1:$Z$1,0),FALSE), "")</f>
        <v>8.9527020932970477E-2</v>
      </c>
      <c r="X28" s="11">
        <f>IFERROR( VLOOKUP($A28,Provisions!$A$2:$Z$105,MATCH('Provisions to capital'!X$1,Provisions!$A$1:$Z$1,0),FALSE)  / VLOOKUP($A28,Capital!$A$2:$Z$110,MATCH('Provisions to capital'!X$1,Capital!$A$1:$Z$1,0),FALSE), "")</f>
        <v>-1.9627481731556894E-2</v>
      </c>
      <c r="Y28" s="11">
        <f>IFERROR( VLOOKUP($A28,Provisions!$A$2:$Z$105,MATCH('Provisions to capital'!Y$1,Provisions!$A$1:$Z$1,0),FALSE)  / VLOOKUP($A28,Capital!$A$2:$Z$110,MATCH('Provisions to capital'!Y$1,Capital!$A$1:$Z$1,0),FALSE), "")</f>
        <v>-3.3139342563587526E-2</v>
      </c>
      <c r="Z28" s="11" t="str">
        <f>IFERROR( VLOOKUP($A28,Provisions!$A$2:$Z$105,MATCH('Provisions to capital'!Z$1,Provisions!$A$1:$Z$1,0),FALSE)  / VLOOKUP($A28,Capital!$A$2:$Z$110,MATCH('Provisions to capital'!Z$1,Capital!$A$1:$Z$1,0),FALSE), "")</f>
        <v/>
      </c>
    </row>
    <row r="29" spans="1:26" x14ac:dyDescent="0.4">
      <c r="A29" s="9" t="s">
        <v>34</v>
      </c>
      <c r="B29" s="10" t="s">
        <v>117</v>
      </c>
      <c r="C29" s="11" t="str">
        <f>IFERROR( VLOOKUP($A29,Provisions!$A$2:$Z$105,MATCH('Provisions to capital'!C$1,Provisions!$A$1:$Z$1,0),FALSE)  / VLOOKUP($A29,Capital!$A$2:$Z$110,MATCH('Provisions to capital'!C$1,Capital!$A$1:$Z$1,0),FALSE), "")</f>
        <v/>
      </c>
      <c r="D29" s="11" t="str">
        <f>IFERROR( VLOOKUP($A29,Provisions!$A$2:$Z$105,MATCH('Provisions to capital'!D$1,Provisions!$A$1:$Z$1,0),FALSE)  / VLOOKUP($A29,Capital!$A$2:$Z$110,MATCH('Provisions to capital'!D$1,Capital!$A$1:$Z$1,0),FALSE), "")</f>
        <v/>
      </c>
      <c r="E29" s="11" t="str">
        <f>IFERROR( VLOOKUP($A29,Provisions!$A$2:$Z$105,MATCH('Provisions to capital'!E$1,Provisions!$A$1:$Z$1,0),FALSE)  / VLOOKUP($A29,Capital!$A$2:$Z$110,MATCH('Provisions to capital'!E$1,Capital!$A$1:$Z$1,0),FALSE), "")</f>
        <v/>
      </c>
      <c r="F29" s="11" t="str">
        <f>IFERROR( VLOOKUP($A29,Provisions!$A$2:$Z$105,MATCH('Provisions to capital'!F$1,Provisions!$A$1:$Z$1,0),FALSE)  / VLOOKUP($A29,Capital!$A$2:$Z$110,MATCH('Provisions to capital'!F$1,Capital!$A$1:$Z$1,0),FALSE), "")</f>
        <v/>
      </c>
      <c r="G29" s="11" t="str">
        <f>IFERROR( VLOOKUP($A29,Provisions!$A$2:$Z$105,MATCH('Provisions to capital'!G$1,Provisions!$A$1:$Z$1,0),FALSE)  / VLOOKUP($A29,Capital!$A$2:$Z$110,MATCH('Provisions to capital'!G$1,Capital!$A$1:$Z$1,0),FALSE), "")</f>
        <v/>
      </c>
      <c r="H29" s="11">
        <f>IFERROR( VLOOKUP($A29,Provisions!$A$2:$Z$105,MATCH('Provisions to capital'!H$1,Provisions!$A$1:$Z$1,0),FALSE)  / VLOOKUP($A29,Capital!$A$2:$Z$110,MATCH('Provisions to capital'!H$1,Capital!$A$1:$Z$1,0),FALSE), "")</f>
        <v>6.3924398258660376E-3</v>
      </c>
      <c r="I29" s="11" t="str">
        <f>IFERROR( VLOOKUP($A29,Provisions!$A$2:$Z$105,MATCH('Provisions to capital'!I$1,Provisions!$A$1:$Z$1,0),FALSE)  / VLOOKUP($A29,Capital!$A$2:$Z$110,MATCH('Provisions to capital'!I$1,Capital!$A$1:$Z$1,0),FALSE), "")</f>
        <v/>
      </c>
      <c r="J29" s="11">
        <f>IFERROR( VLOOKUP($A29,Provisions!$A$2:$Z$105,MATCH('Provisions to capital'!J$1,Provisions!$A$1:$Z$1,0),FALSE)  / VLOOKUP($A29,Capital!$A$2:$Z$110,MATCH('Provisions to capital'!J$1,Capital!$A$1:$Z$1,0),FALSE), "")</f>
        <v>0</v>
      </c>
      <c r="K29" s="11">
        <f>IFERROR( VLOOKUP($A29,Provisions!$A$2:$Z$105,MATCH('Provisions to capital'!K$1,Provisions!$A$1:$Z$1,0),FALSE)  / VLOOKUP($A29,Capital!$A$2:$Z$110,MATCH('Provisions to capital'!K$1,Capital!$A$1:$Z$1,0),FALSE), "")</f>
        <v>7.5179786262041179E-2</v>
      </c>
      <c r="L29" s="11">
        <f>IFERROR( VLOOKUP($A29,Provisions!$A$2:$Z$105,MATCH('Provisions to capital'!L$1,Provisions!$A$1:$Z$1,0),FALSE)  / VLOOKUP($A29,Capital!$A$2:$Z$110,MATCH('Provisions to capital'!L$1,Capital!$A$1:$Z$1,0),FALSE), "")</f>
        <v>0.12048403912990145</v>
      </c>
      <c r="M29" s="11">
        <f>IFERROR( VLOOKUP($A29,Provisions!$A$2:$Z$105,MATCH('Provisions to capital'!M$1,Provisions!$A$1:$Z$1,0),FALSE)  / VLOOKUP($A29,Capital!$A$2:$Z$110,MATCH('Provisions to capital'!M$1,Capital!$A$1:$Z$1,0),FALSE), "")</f>
        <v>8.8049294135529449E-2</v>
      </c>
      <c r="N29" s="11">
        <f>IFERROR( VLOOKUP($A29,Provisions!$A$2:$Z$105,MATCH('Provisions to capital'!N$1,Provisions!$A$1:$Z$1,0),FALSE)  / VLOOKUP($A29,Capital!$A$2:$Z$110,MATCH('Provisions to capital'!N$1,Capital!$A$1:$Z$1,0),FALSE), "")</f>
        <v>5.4182762964327925E-2</v>
      </c>
      <c r="O29" s="11">
        <f>IFERROR( VLOOKUP($A29,Provisions!$A$2:$Z$105,MATCH('Provisions to capital'!O$1,Provisions!$A$1:$Z$1,0),FALSE)  / VLOOKUP($A29,Capital!$A$2:$Z$110,MATCH('Provisions to capital'!O$1,Capital!$A$1:$Z$1,0),FALSE), "")</f>
        <v>5.5399380842843814E-2</v>
      </c>
      <c r="P29" s="11">
        <f>IFERROR( VLOOKUP($A29,Provisions!$A$2:$Z$105,MATCH('Provisions to capital'!P$1,Provisions!$A$1:$Z$1,0),FALSE)  / VLOOKUP($A29,Capital!$A$2:$Z$110,MATCH('Provisions to capital'!P$1,Capital!$A$1:$Z$1,0),FALSE), "")</f>
        <v>6.5067227751882714E-2</v>
      </c>
      <c r="Q29" s="11">
        <f>IFERROR( VLOOKUP($A29,Provisions!$A$2:$Z$105,MATCH('Provisions to capital'!Q$1,Provisions!$A$1:$Z$1,0),FALSE)  / VLOOKUP($A29,Capital!$A$2:$Z$110,MATCH('Provisions to capital'!Q$1,Capital!$A$1:$Z$1,0),FALSE), "")</f>
        <v>4.8716616486238568E-2</v>
      </c>
      <c r="R29" s="11">
        <f>IFERROR( VLOOKUP($A29,Provisions!$A$2:$Z$105,MATCH('Provisions to capital'!R$1,Provisions!$A$1:$Z$1,0),FALSE)  / VLOOKUP($A29,Capital!$A$2:$Z$110,MATCH('Provisions to capital'!R$1,Capital!$A$1:$Z$1,0),FALSE), "")</f>
        <v>4.4617584169818432E-2</v>
      </c>
      <c r="S29" s="11">
        <f>IFERROR( VLOOKUP($A29,Provisions!$A$2:$Z$105,MATCH('Provisions to capital'!S$1,Provisions!$A$1:$Z$1,0),FALSE)  / VLOOKUP($A29,Capital!$A$2:$Z$110,MATCH('Provisions to capital'!S$1,Capital!$A$1:$Z$1,0),FALSE), "")</f>
        <v>3.0610237648732247E-2</v>
      </c>
      <c r="T29" s="11">
        <f>IFERROR( VLOOKUP($A29,Provisions!$A$2:$Z$105,MATCH('Provisions to capital'!T$1,Provisions!$A$1:$Z$1,0),FALSE)  / VLOOKUP($A29,Capital!$A$2:$Z$110,MATCH('Provisions to capital'!T$1,Capital!$A$1:$Z$1,0),FALSE), "")</f>
        <v>1.4381728261121478E-2</v>
      </c>
      <c r="U29" s="11">
        <f>IFERROR( VLOOKUP($A29,Provisions!$A$2:$Z$105,MATCH('Provisions to capital'!U$1,Provisions!$A$1:$Z$1,0),FALSE)  / VLOOKUP($A29,Capital!$A$2:$Z$110,MATCH('Provisions to capital'!U$1,Capital!$A$1:$Z$1,0),FALSE), "")</f>
        <v>1.3687123738459022E-2</v>
      </c>
      <c r="V29" s="11">
        <f>IFERROR( VLOOKUP($A29,Provisions!$A$2:$Z$105,MATCH('Provisions to capital'!V$1,Provisions!$A$1:$Z$1,0),FALSE)  / VLOOKUP($A29,Capital!$A$2:$Z$110,MATCH('Provisions to capital'!V$1,Capital!$A$1:$Z$1,0),FALSE), "")</f>
        <v>8.8820634213260218E-3</v>
      </c>
      <c r="W29" s="11">
        <f>IFERROR( VLOOKUP($A29,Provisions!$A$2:$Z$105,MATCH('Provisions to capital'!W$1,Provisions!$A$1:$Z$1,0),FALSE)  / VLOOKUP($A29,Capital!$A$2:$Z$110,MATCH('Provisions to capital'!W$1,Capital!$A$1:$Z$1,0),FALSE), "")</f>
        <v>5.4055474285957937E-2</v>
      </c>
      <c r="X29" s="11">
        <f>IFERROR( VLOOKUP($A29,Provisions!$A$2:$Z$105,MATCH('Provisions to capital'!X$1,Provisions!$A$1:$Z$1,0),FALSE)  / VLOOKUP($A29,Capital!$A$2:$Z$110,MATCH('Provisions to capital'!X$1,Capital!$A$1:$Z$1,0),FALSE), "")</f>
        <v>5.3228119824300021E-3</v>
      </c>
      <c r="Y29" s="11">
        <f>IFERROR( VLOOKUP($A29,Provisions!$A$2:$Z$105,MATCH('Provisions to capital'!Y$1,Provisions!$A$1:$Z$1,0),FALSE)  / VLOOKUP($A29,Capital!$A$2:$Z$110,MATCH('Provisions to capital'!Y$1,Capital!$A$1:$Z$1,0),FALSE), "")</f>
        <v>1.4612431146173919E-2</v>
      </c>
      <c r="Z29" s="11">
        <f>IFERROR( VLOOKUP($A29,Provisions!$A$2:$Z$105,MATCH('Provisions to capital'!Z$1,Provisions!$A$1:$Z$1,0),FALSE)  / VLOOKUP($A29,Capital!$A$2:$Z$110,MATCH('Provisions to capital'!Z$1,Capital!$A$1:$Z$1,0),FALSE), "")</f>
        <v>8.1717183095062779E-3</v>
      </c>
    </row>
    <row r="30" spans="1:26" x14ac:dyDescent="0.4">
      <c r="A30" s="9" t="s">
        <v>35</v>
      </c>
      <c r="B30" s="10" t="s">
        <v>117</v>
      </c>
      <c r="C30" s="11" t="str">
        <f>IFERROR( VLOOKUP($A30,Provisions!$A$2:$Z$105,MATCH('Provisions to capital'!C$1,Provisions!$A$1:$Z$1,0),FALSE)  / VLOOKUP($A30,Capital!$A$2:$Z$110,MATCH('Provisions to capital'!C$1,Capital!$A$1:$Z$1,0),FALSE), "")</f>
        <v/>
      </c>
      <c r="D30" s="11" t="str">
        <f>IFERROR( VLOOKUP($A30,Provisions!$A$2:$Z$105,MATCH('Provisions to capital'!D$1,Provisions!$A$1:$Z$1,0),FALSE)  / VLOOKUP($A30,Capital!$A$2:$Z$110,MATCH('Provisions to capital'!D$1,Capital!$A$1:$Z$1,0),FALSE), "")</f>
        <v/>
      </c>
      <c r="E30" s="11" t="str">
        <f>IFERROR( VLOOKUP($A30,Provisions!$A$2:$Z$105,MATCH('Provisions to capital'!E$1,Provisions!$A$1:$Z$1,0),FALSE)  / VLOOKUP($A30,Capital!$A$2:$Z$110,MATCH('Provisions to capital'!E$1,Capital!$A$1:$Z$1,0),FALSE), "")</f>
        <v/>
      </c>
      <c r="F30" s="11" t="str">
        <f>IFERROR( VLOOKUP($A30,Provisions!$A$2:$Z$105,MATCH('Provisions to capital'!F$1,Provisions!$A$1:$Z$1,0),FALSE)  / VLOOKUP($A30,Capital!$A$2:$Z$110,MATCH('Provisions to capital'!F$1,Capital!$A$1:$Z$1,0),FALSE), "")</f>
        <v/>
      </c>
      <c r="G30" s="11" t="str">
        <f>IFERROR( VLOOKUP($A30,Provisions!$A$2:$Z$105,MATCH('Provisions to capital'!G$1,Provisions!$A$1:$Z$1,0),FALSE)  / VLOOKUP($A30,Capital!$A$2:$Z$110,MATCH('Provisions to capital'!G$1,Capital!$A$1:$Z$1,0),FALSE), "")</f>
        <v/>
      </c>
      <c r="H30" s="11" t="str">
        <f>IFERROR( VLOOKUP($A30,Provisions!$A$2:$Z$105,MATCH('Provisions to capital'!H$1,Provisions!$A$1:$Z$1,0),FALSE)  / VLOOKUP($A30,Capital!$A$2:$Z$110,MATCH('Provisions to capital'!H$1,Capital!$A$1:$Z$1,0),FALSE), "")</f>
        <v/>
      </c>
      <c r="I30" s="11" t="str">
        <f>IFERROR( VLOOKUP($A30,Provisions!$A$2:$Z$105,MATCH('Provisions to capital'!I$1,Provisions!$A$1:$Z$1,0),FALSE)  / VLOOKUP($A30,Capital!$A$2:$Z$110,MATCH('Provisions to capital'!I$1,Capital!$A$1:$Z$1,0),FALSE), "")</f>
        <v/>
      </c>
      <c r="J30" s="11" t="str">
        <f>IFERROR( VLOOKUP($A30,Provisions!$A$2:$Z$105,MATCH('Provisions to capital'!J$1,Provisions!$A$1:$Z$1,0),FALSE)  / VLOOKUP($A30,Capital!$A$2:$Z$110,MATCH('Provisions to capital'!J$1,Capital!$A$1:$Z$1,0),FALSE), "")</f>
        <v/>
      </c>
      <c r="K30" s="11" t="str">
        <f>IFERROR( VLOOKUP($A30,Provisions!$A$2:$Z$105,MATCH('Provisions to capital'!K$1,Provisions!$A$1:$Z$1,0),FALSE)  / VLOOKUP($A30,Capital!$A$2:$Z$110,MATCH('Provisions to capital'!K$1,Capital!$A$1:$Z$1,0),FALSE), "")</f>
        <v/>
      </c>
      <c r="L30" s="11" t="str">
        <f>IFERROR( VLOOKUP($A30,Provisions!$A$2:$Z$105,MATCH('Provisions to capital'!L$1,Provisions!$A$1:$Z$1,0),FALSE)  / VLOOKUP($A30,Capital!$A$2:$Z$110,MATCH('Provisions to capital'!L$1,Capital!$A$1:$Z$1,0),FALSE), "")</f>
        <v/>
      </c>
      <c r="M30" s="11">
        <f>IFERROR( VLOOKUP($A30,Provisions!$A$2:$Z$105,MATCH('Provisions to capital'!M$1,Provisions!$A$1:$Z$1,0),FALSE)  / VLOOKUP($A30,Capital!$A$2:$Z$110,MATCH('Provisions to capital'!M$1,Capital!$A$1:$Z$1,0),FALSE), "")</f>
        <v>0</v>
      </c>
      <c r="N30" s="11">
        <f>IFERROR( VLOOKUP($A30,Provisions!$A$2:$Z$105,MATCH('Provisions to capital'!N$1,Provisions!$A$1:$Z$1,0),FALSE)  / VLOOKUP($A30,Capital!$A$2:$Z$110,MATCH('Provisions to capital'!N$1,Capital!$A$1:$Z$1,0),FALSE), "")</f>
        <v>0</v>
      </c>
      <c r="O30" s="11">
        <f>IFERROR( VLOOKUP($A30,Provisions!$A$2:$Z$105,MATCH('Provisions to capital'!O$1,Provisions!$A$1:$Z$1,0),FALSE)  / VLOOKUP($A30,Capital!$A$2:$Z$110,MATCH('Provisions to capital'!O$1,Capital!$A$1:$Z$1,0),FALSE), "")</f>
        <v>0</v>
      </c>
      <c r="P30" s="11">
        <f>IFERROR( VLOOKUP($A30,Provisions!$A$2:$Z$105,MATCH('Provisions to capital'!P$1,Provisions!$A$1:$Z$1,0),FALSE)  / VLOOKUP($A30,Capital!$A$2:$Z$110,MATCH('Provisions to capital'!P$1,Capital!$A$1:$Z$1,0),FALSE), "")</f>
        <v>0</v>
      </c>
      <c r="Q30" s="11">
        <f>IFERROR( VLOOKUP($A30,Provisions!$A$2:$Z$105,MATCH('Provisions to capital'!Q$1,Provisions!$A$1:$Z$1,0),FALSE)  / VLOOKUP($A30,Capital!$A$2:$Z$110,MATCH('Provisions to capital'!Q$1,Capital!$A$1:$Z$1,0),FALSE), "")</f>
        <v>0</v>
      </c>
      <c r="R30" s="11">
        <f>IFERROR( VLOOKUP($A30,Provisions!$A$2:$Z$105,MATCH('Provisions to capital'!R$1,Provisions!$A$1:$Z$1,0),FALSE)  / VLOOKUP($A30,Capital!$A$2:$Z$110,MATCH('Provisions to capital'!R$1,Capital!$A$1:$Z$1,0),FALSE), "")</f>
        <v>1.9484634334692469E-2</v>
      </c>
      <c r="S30" s="11">
        <f>IFERROR( VLOOKUP($A30,Provisions!$A$2:$Z$105,MATCH('Provisions to capital'!S$1,Provisions!$A$1:$Z$1,0),FALSE)  / VLOOKUP($A30,Capital!$A$2:$Z$110,MATCH('Provisions to capital'!S$1,Capital!$A$1:$Z$1,0),FALSE), "")</f>
        <v>9.5289532326802498E-3</v>
      </c>
      <c r="T30" s="11">
        <f>IFERROR( VLOOKUP($A30,Provisions!$A$2:$Z$105,MATCH('Provisions to capital'!T$1,Provisions!$A$1:$Z$1,0),FALSE)  / VLOOKUP($A30,Capital!$A$2:$Z$110,MATCH('Provisions to capital'!T$1,Capital!$A$1:$Z$1,0),FALSE), "")</f>
        <v>-4.6575519117269214E-4</v>
      </c>
      <c r="U30" s="11">
        <f>IFERROR( VLOOKUP($A30,Provisions!$A$2:$Z$105,MATCH('Provisions to capital'!U$1,Provisions!$A$1:$Z$1,0),FALSE)  / VLOOKUP($A30,Capital!$A$2:$Z$110,MATCH('Provisions to capital'!U$1,Capital!$A$1:$Z$1,0),FALSE), "")</f>
        <v>4.1068532972806651E-3</v>
      </c>
      <c r="V30" s="11">
        <f>IFERROR( VLOOKUP($A30,Provisions!$A$2:$Z$105,MATCH('Provisions to capital'!V$1,Provisions!$A$1:$Z$1,0),FALSE)  / VLOOKUP($A30,Capital!$A$2:$Z$110,MATCH('Provisions to capital'!V$1,Capital!$A$1:$Z$1,0),FALSE), "")</f>
        <v>7.913444575223116E-3</v>
      </c>
      <c r="W30" s="11">
        <f>IFERROR( VLOOKUP($A30,Provisions!$A$2:$Z$105,MATCH('Provisions to capital'!W$1,Provisions!$A$1:$Z$1,0),FALSE)  / VLOOKUP($A30,Capital!$A$2:$Z$110,MATCH('Provisions to capital'!W$1,Capital!$A$1:$Z$1,0),FALSE), "")</f>
        <v>2.9354526483492523E-2</v>
      </c>
      <c r="X30" s="11">
        <f>IFERROR( VLOOKUP($A30,Provisions!$A$2:$Z$105,MATCH('Provisions to capital'!X$1,Provisions!$A$1:$Z$1,0),FALSE)  / VLOOKUP($A30,Capital!$A$2:$Z$110,MATCH('Provisions to capital'!X$1,Capital!$A$1:$Z$1,0),FALSE), "")</f>
        <v>-2.5646447261705218E-3</v>
      </c>
      <c r="Y30" s="11">
        <f>IFERROR( VLOOKUP($A30,Provisions!$A$2:$Z$105,MATCH('Provisions to capital'!Y$1,Provisions!$A$1:$Z$1,0),FALSE)  / VLOOKUP($A30,Capital!$A$2:$Z$110,MATCH('Provisions to capital'!Y$1,Capital!$A$1:$Z$1,0),FALSE), "")</f>
        <v>2.6057111008611282E-3</v>
      </c>
      <c r="Z30" s="11">
        <f>IFERROR( VLOOKUP($A30,Provisions!$A$2:$Z$105,MATCH('Provisions to capital'!Z$1,Provisions!$A$1:$Z$1,0),FALSE)  / VLOOKUP($A30,Capital!$A$2:$Z$110,MATCH('Provisions to capital'!Z$1,Capital!$A$1:$Z$1,0),FALSE), "")</f>
        <v>3.1945148212614355E-3</v>
      </c>
    </row>
    <row r="31" spans="1:26" x14ac:dyDescent="0.4">
      <c r="A31" s="9" t="s">
        <v>36</v>
      </c>
      <c r="B31" s="10" t="s">
        <v>117</v>
      </c>
      <c r="C31" s="11" t="str">
        <f>IFERROR( VLOOKUP($A31,Provisions!$A$2:$Z$105,MATCH('Provisions to capital'!C$1,Provisions!$A$1:$Z$1,0),FALSE)  / VLOOKUP($A31,Capital!$A$2:$Z$110,MATCH('Provisions to capital'!C$1,Capital!$A$1:$Z$1,0),FALSE), "")</f>
        <v/>
      </c>
      <c r="D31" s="11" t="str">
        <f>IFERROR( VLOOKUP($A31,Provisions!$A$2:$Z$105,MATCH('Provisions to capital'!D$1,Provisions!$A$1:$Z$1,0),FALSE)  / VLOOKUP($A31,Capital!$A$2:$Z$110,MATCH('Provisions to capital'!D$1,Capital!$A$1:$Z$1,0),FALSE), "")</f>
        <v/>
      </c>
      <c r="E31" s="11" t="str">
        <f>IFERROR( VLOOKUP($A31,Provisions!$A$2:$Z$105,MATCH('Provisions to capital'!E$1,Provisions!$A$1:$Z$1,0),FALSE)  / VLOOKUP($A31,Capital!$A$2:$Z$110,MATCH('Provisions to capital'!E$1,Capital!$A$1:$Z$1,0),FALSE), "")</f>
        <v/>
      </c>
      <c r="F31" s="11" t="str">
        <f>IFERROR( VLOOKUP($A31,Provisions!$A$2:$Z$105,MATCH('Provisions to capital'!F$1,Provisions!$A$1:$Z$1,0),FALSE)  / VLOOKUP($A31,Capital!$A$2:$Z$110,MATCH('Provisions to capital'!F$1,Capital!$A$1:$Z$1,0),FALSE), "")</f>
        <v/>
      </c>
      <c r="G31" s="11" t="str">
        <f>IFERROR( VLOOKUP($A31,Provisions!$A$2:$Z$105,MATCH('Provisions to capital'!G$1,Provisions!$A$1:$Z$1,0),FALSE)  / VLOOKUP($A31,Capital!$A$2:$Z$110,MATCH('Provisions to capital'!G$1,Capital!$A$1:$Z$1,0),FALSE), "")</f>
        <v/>
      </c>
      <c r="H31" s="11" t="str">
        <f>IFERROR( VLOOKUP($A31,Provisions!$A$2:$Z$105,MATCH('Provisions to capital'!H$1,Provisions!$A$1:$Z$1,0),FALSE)  / VLOOKUP($A31,Capital!$A$2:$Z$110,MATCH('Provisions to capital'!H$1,Capital!$A$1:$Z$1,0),FALSE), "")</f>
        <v/>
      </c>
      <c r="I31" s="11" t="str">
        <f>IFERROR( VLOOKUP($A31,Provisions!$A$2:$Z$105,MATCH('Provisions to capital'!I$1,Provisions!$A$1:$Z$1,0),FALSE)  / VLOOKUP($A31,Capital!$A$2:$Z$110,MATCH('Provisions to capital'!I$1,Capital!$A$1:$Z$1,0),FALSE), "")</f>
        <v/>
      </c>
      <c r="J31" s="11" t="str">
        <f>IFERROR( VLOOKUP($A31,Provisions!$A$2:$Z$105,MATCH('Provisions to capital'!J$1,Provisions!$A$1:$Z$1,0),FALSE)  / VLOOKUP($A31,Capital!$A$2:$Z$110,MATCH('Provisions to capital'!J$1,Capital!$A$1:$Z$1,0),FALSE), "")</f>
        <v/>
      </c>
      <c r="K31" s="11" t="str">
        <f>IFERROR( VLOOKUP($A31,Provisions!$A$2:$Z$105,MATCH('Provisions to capital'!K$1,Provisions!$A$1:$Z$1,0),FALSE)  / VLOOKUP($A31,Capital!$A$2:$Z$110,MATCH('Provisions to capital'!K$1,Capital!$A$1:$Z$1,0),FALSE), "")</f>
        <v/>
      </c>
      <c r="L31" s="11" t="str">
        <f>IFERROR( VLOOKUP($A31,Provisions!$A$2:$Z$105,MATCH('Provisions to capital'!L$1,Provisions!$A$1:$Z$1,0),FALSE)  / VLOOKUP($A31,Capital!$A$2:$Z$110,MATCH('Provisions to capital'!L$1,Capital!$A$1:$Z$1,0),FALSE), "")</f>
        <v/>
      </c>
      <c r="M31" s="11" t="str">
        <f>IFERROR( VLOOKUP($A31,Provisions!$A$2:$Z$105,MATCH('Provisions to capital'!M$1,Provisions!$A$1:$Z$1,0),FALSE)  / VLOOKUP($A31,Capital!$A$2:$Z$110,MATCH('Provisions to capital'!M$1,Capital!$A$1:$Z$1,0),FALSE), "")</f>
        <v/>
      </c>
      <c r="N31" s="11" t="str">
        <f>IFERROR( VLOOKUP($A31,Provisions!$A$2:$Z$105,MATCH('Provisions to capital'!N$1,Provisions!$A$1:$Z$1,0),FALSE)  / VLOOKUP($A31,Capital!$A$2:$Z$110,MATCH('Provisions to capital'!N$1,Capital!$A$1:$Z$1,0),FALSE), "")</f>
        <v/>
      </c>
      <c r="O31" s="11">
        <f>IFERROR( VLOOKUP($A31,Provisions!$A$2:$Z$105,MATCH('Provisions to capital'!O$1,Provisions!$A$1:$Z$1,0),FALSE)  / VLOOKUP($A31,Capital!$A$2:$Z$110,MATCH('Provisions to capital'!O$1,Capital!$A$1:$Z$1,0),FALSE), "")</f>
        <v>0.33988159630998943</v>
      </c>
      <c r="P31" s="11">
        <f>IFERROR( VLOOKUP($A31,Provisions!$A$2:$Z$105,MATCH('Provisions to capital'!P$1,Provisions!$A$1:$Z$1,0),FALSE)  / VLOOKUP($A31,Capital!$A$2:$Z$110,MATCH('Provisions to capital'!P$1,Capital!$A$1:$Z$1,0),FALSE), "")</f>
        <v>0.17816343022899964</v>
      </c>
      <c r="Q31" s="11">
        <f>IFERROR( VLOOKUP($A31,Provisions!$A$2:$Z$105,MATCH('Provisions to capital'!Q$1,Provisions!$A$1:$Z$1,0),FALSE)  / VLOOKUP($A31,Capital!$A$2:$Z$110,MATCH('Provisions to capital'!Q$1,Capital!$A$1:$Z$1,0),FALSE), "")</f>
        <v>0.1826447191809924</v>
      </c>
      <c r="R31" s="11">
        <f>IFERROR( VLOOKUP($A31,Provisions!$A$2:$Z$105,MATCH('Provisions to capital'!R$1,Provisions!$A$1:$Z$1,0),FALSE)  / VLOOKUP($A31,Capital!$A$2:$Z$110,MATCH('Provisions to capital'!R$1,Capital!$A$1:$Z$1,0),FALSE), "")</f>
        <v>0.10043708986523844</v>
      </c>
      <c r="S31" s="11">
        <f>IFERROR( VLOOKUP($A31,Provisions!$A$2:$Z$105,MATCH('Provisions to capital'!S$1,Provisions!$A$1:$Z$1,0),FALSE)  / VLOOKUP($A31,Capital!$A$2:$Z$110,MATCH('Provisions to capital'!S$1,Capital!$A$1:$Z$1,0),FALSE), "")</f>
        <v>8.6129594461755235E-2</v>
      </c>
      <c r="T31" s="11">
        <f>IFERROR( VLOOKUP($A31,Provisions!$A$2:$Z$105,MATCH('Provisions to capital'!T$1,Provisions!$A$1:$Z$1,0),FALSE)  / VLOOKUP($A31,Capital!$A$2:$Z$110,MATCH('Provisions to capital'!T$1,Capital!$A$1:$Z$1,0),FALSE), "")</f>
        <v>7.1693742821304141E-2</v>
      </c>
      <c r="U31" s="11">
        <f>IFERROR( VLOOKUP($A31,Provisions!$A$2:$Z$105,MATCH('Provisions to capital'!U$1,Provisions!$A$1:$Z$1,0),FALSE)  / VLOOKUP($A31,Capital!$A$2:$Z$110,MATCH('Provisions to capital'!U$1,Capital!$A$1:$Z$1,0),FALSE), "")</f>
        <v>8.3700442350605628E-2</v>
      </c>
      <c r="V31" s="11">
        <f>IFERROR( VLOOKUP($A31,Provisions!$A$2:$Z$105,MATCH('Provisions to capital'!V$1,Provisions!$A$1:$Z$1,0),FALSE)  / VLOOKUP($A31,Capital!$A$2:$Z$110,MATCH('Provisions to capital'!V$1,Capital!$A$1:$Z$1,0),FALSE), "")</f>
        <v>7.5245775831885839E-2</v>
      </c>
      <c r="W31" s="11">
        <f>IFERROR( VLOOKUP($A31,Provisions!$A$2:$Z$105,MATCH('Provisions to capital'!W$1,Provisions!$A$1:$Z$1,0),FALSE)  / VLOOKUP($A31,Capital!$A$2:$Z$110,MATCH('Provisions to capital'!W$1,Capital!$A$1:$Z$1,0),FALSE), "")</f>
        <v>5.39908874589533E-2</v>
      </c>
      <c r="X31" s="11">
        <f>IFERROR( VLOOKUP($A31,Provisions!$A$2:$Z$105,MATCH('Provisions to capital'!X$1,Provisions!$A$1:$Z$1,0),FALSE)  / VLOOKUP($A31,Capital!$A$2:$Z$110,MATCH('Provisions to capital'!X$1,Capital!$A$1:$Z$1,0),FALSE), "")</f>
        <v>2.7937397123047564E-2</v>
      </c>
      <c r="Y31" s="11">
        <f>IFERROR( VLOOKUP($A31,Provisions!$A$2:$Z$105,MATCH('Provisions to capital'!Y$1,Provisions!$A$1:$Z$1,0),FALSE)  / VLOOKUP($A31,Capital!$A$2:$Z$110,MATCH('Provisions to capital'!Y$1,Capital!$A$1:$Z$1,0),FALSE), "")</f>
        <v>6.8135624050381051E-3</v>
      </c>
      <c r="Z31" s="11">
        <f>IFERROR( VLOOKUP($A31,Provisions!$A$2:$Z$105,MATCH('Provisions to capital'!Z$1,Provisions!$A$1:$Z$1,0),FALSE)  / VLOOKUP($A31,Capital!$A$2:$Z$110,MATCH('Provisions to capital'!Z$1,Capital!$A$1:$Z$1,0),FALSE), "")</f>
        <v>1.4850066314935899E-2</v>
      </c>
    </row>
    <row r="32" spans="1:26" x14ac:dyDescent="0.4">
      <c r="A32" s="9" t="s">
        <v>37</v>
      </c>
      <c r="B32" s="10" t="s">
        <v>117</v>
      </c>
      <c r="C32" s="11" t="str">
        <f>IFERROR( VLOOKUP($A32,Provisions!$A$2:$Z$105,MATCH('Provisions to capital'!C$1,Provisions!$A$1:$Z$1,0),FALSE)  / VLOOKUP($A32,Capital!$A$2:$Z$110,MATCH('Provisions to capital'!C$1,Capital!$A$1:$Z$1,0),FALSE), "")</f>
        <v/>
      </c>
      <c r="D32" s="11" t="str">
        <f>IFERROR( VLOOKUP($A32,Provisions!$A$2:$Z$105,MATCH('Provisions to capital'!D$1,Provisions!$A$1:$Z$1,0),FALSE)  / VLOOKUP($A32,Capital!$A$2:$Z$110,MATCH('Provisions to capital'!D$1,Capital!$A$1:$Z$1,0),FALSE), "")</f>
        <v/>
      </c>
      <c r="E32" s="11" t="str">
        <f>IFERROR( VLOOKUP($A32,Provisions!$A$2:$Z$105,MATCH('Provisions to capital'!E$1,Provisions!$A$1:$Z$1,0),FALSE)  / VLOOKUP($A32,Capital!$A$2:$Z$110,MATCH('Provisions to capital'!E$1,Capital!$A$1:$Z$1,0),FALSE), "")</f>
        <v/>
      </c>
      <c r="F32" s="11" t="str">
        <f>IFERROR( VLOOKUP($A32,Provisions!$A$2:$Z$105,MATCH('Provisions to capital'!F$1,Provisions!$A$1:$Z$1,0),FALSE)  / VLOOKUP($A32,Capital!$A$2:$Z$110,MATCH('Provisions to capital'!F$1,Capital!$A$1:$Z$1,0),FALSE), "")</f>
        <v/>
      </c>
      <c r="G32" s="11" t="str">
        <f>IFERROR( VLOOKUP($A32,Provisions!$A$2:$Z$105,MATCH('Provisions to capital'!G$1,Provisions!$A$1:$Z$1,0),FALSE)  / VLOOKUP($A32,Capital!$A$2:$Z$110,MATCH('Provisions to capital'!G$1,Capital!$A$1:$Z$1,0),FALSE), "")</f>
        <v/>
      </c>
      <c r="H32" s="11" t="str">
        <f>IFERROR( VLOOKUP($A32,Provisions!$A$2:$Z$105,MATCH('Provisions to capital'!H$1,Provisions!$A$1:$Z$1,0),FALSE)  / VLOOKUP($A32,Capital!$A$2:$Z$110,MATCH('Provisions to capital'!H$1,Capital!$A$1:$Z$1,0),FALSE), "")</f>
        <v/>
      </c>
      <c r="I32" s="11" t="str">
        <f>IFERROR( VLOOKUP($A32,Provisions!$A$2:$Z$105,MATCH('Provisions to capital'!I$1,Provisions!$A$1:$Z$1,0),FALSE)  / VLOOKUP($A32,Capital!$A$2:$Z$110,MATCH('Provisions to capital'!I$1,Capital!$A$1:$Z$1,0),FALSE), "")</f>
        <v/>
      </c>
      <c r="J32" s="11" t="str">
        <f>IFERROR( VLOOKUP($A32,Provisions!$A$2:$Z$105,MATCH('Provisions to capital'!J$1,Provisions!$A$1:$Z$1,0),FALSE)  / VLOOKUP($A32,Capital!$A$2:$Z$110,MATCH('Provisions to capital'!J$1,Capital!$A$1:$Z$1,0),FALSE), "")</f>
        <v/>
      </c>
      <c r="K32" s="11" t="str">
        <f>IFERROR( VLOOKUP($A32,Provisions!$A$2:$Z$105,MATCH('Provisions to capital'!K$1,Provisions!$A$1:$Z$1,0),FALSE)  / VLOOKUP($A32,Capital!$A$2:$Z$110,MATCH('Provisions to capital'!K$1,Capital!$A$1:$Z$1,0),FALSE), "")</f>
        <v/>
      </c>
      <c r="L32" s="11" t="str">
        <f>IFERROR( VLOOKUP($A32,Provisions!$A$2:$Z$105,MATCH('Provisions to capital'!L$1,Provisions!$A$1:$Z$1,0),FALSE)  / VLOOKUP($A32,Capital!$A$2:$Z$110,MATCH('Provisions to capital'!L$1,Capital!$A$1:$Z$1,0),FALSE), "")</f>
        <v/>
      </c>
      <c r="M32" s="11" t="str">
        <f>IFERROR( VLOOKUP($A32,Provisions!$A$2:$Z$105,MATCH('Provisions to capital'!M$1,Provisions!$A$1:$Z$1,0),FALSE)  / VLOOKUP($A32,Capital!$A$2:$Z$110,MATCH('Provisions to capital'!M$1,Capital!$A$1:$Z$1,0),FALSE), "")</f>
        <v/>
      </c>
      <c r="N32" s="11" t="str">
        <f>IFERROR( VLOOKUP($A32,Provisions!$A$2:$Z$105,MATCH('Provisions to capital'!N$1,Provisions!$A$1:$Z$1,0),FALSE)  / VLOOKUP($A32,Capital!$A$2:$Z$110,MATCH('Provisions to capital'!N$1,Capital!$A$1:$Z$1,0),FALSE), "")</f>
        <v/>
      </c>
      <c r="O32" s="11" t="str">
        <f>IFERROR( VLOOKUP($A32,Provisions!$A$2:$Z$105,MATCH('Provisions to capital'!O$1,Provisions!$A$1:$Z$1,0),FALSE)  / VLOOKUP($A32,Capital!$A$2:$Z$110,MATCH('Provisions to capital'!O$1,Capital!$A$1:$Z$1,0),FALSE), "")</f>
        <v/>
      </c>
      <c r="P32" s="11" t="str">
        <f>IFERROR( VLOOKUP($A32,Provisions!$A$2:$Z$105,MATCH('Provisions to capital'!P$1,Provisions!$A$1:$Z$1,0),FALSE)  / VLOOKUP($A32,Capital!$A$2:$Z$110,MATCH('Provisions to capital'!P$1,Capital!$A$1:$Z$1,0),FALSE), "")</f>
        <v/>
      </c>
      <c r="Q32" s="11" t="str">
        <f>IFERROR( VLOOKUP($A32,Provisions!$A$2:$Z$105,MATCH('Provisions to capital'!Q$1,Provisions!$A$1:$Z$1,0),FALSE)  / VLOOKUP($A32,Capital!$A$2:$Z$110,MATCH('Provisions to capital'!Q$1,Capital!$A$1:$Z$1,0),FALSE), "")</f>
        <v/>
      </c>
      <c r="R32" s="11" t="str">
        <f>IFERROR( VLOOKUP($A32,Provisions!$A$2:$Z$105,MATCH('Provisions to capital'!R$1,Provisions!$A$1:$Z$1,0),FALSE)  / VLOOKUP($A32,Capital!$A$2:$Z$110,MATCH('Provisions to capital'!R$1,Capital!$A$1:$Z$1,0),FALSE), "")</f>
        <v/>
      </c>
      <c r="S32" s="11" t="str">
        <f>IFERROR( VLOOKUP($A32,Provisions!$A$2:$Z$105,MATCH('Provisions to capital'!S$1,Provisions!$A$1:$Z$1,0),FALSE)  / VLOOKUP($A32,Capital!$A$2:$Z$110,MATCH('Provisions to capital'!S$1,Capital!$A$1:$Z$1,0),FALSE), "")</f>
        <v/>
      </c>
      <c r="T32" s="11">
        <f>IFERROR( VLOOKUP($A32,Provisions!$A$2:$Z$105,MATCH('Provisions to capital'!T$1,Provisions!$A$1:$Z$1,0),FALSE)  / VLOOKUP($A32,Capital!$A$2:$Z$110,MATCH('Provisions to capital'!T$1,Capital!$A$1:$Z$1,0),FALSE), "")</f>
        <v>0.10054128939950457</v>
      </c>
      <c r="U32" s="11">
        <f>IFERROR( VLOOKUP($A32,Provisions!$A$2:$Z$105,MATCH('Provisions to capital'!U$1,Provisions!$A$1:$Z$1,0),FALSE)  / VLOOKUP($A32,Capital!$A$2:$Z$110,MATCH('Provisions to capital'!U$1,Capital!$A$1:$Z$1,0),FALSE), "")</f>
        <v>7.7620255733226506E-2</v>
      </c>
      <c r="V32" s="11">
        <f>IFERROR( VLOOKUP($A32,Provisions!$A$2:$Z$105,MATCH('Provisions to capital'!V$1,Provisions!$A$1:$Z$1,0),FALSE)  / VLOOKUP($A32,Capital!$A$2:$Z$110,MATCH('Provisions to capital'!V$1,Capital!$A$1:$Z$1,0),FALSE), "")</f>
        <v>7.5753871602722483E-2</v>
      </c>
      <c r="W32" s="11">
        <f>IFERROR( VLOOKUP($A32,Provisions!$A$2:$Z$105,MATCH('Provisions to capital'!W$1,Provisions!$A$1:$Z$1,0),FALSE)  / VLOOKUP($A32,Capital!$A$2:$Z$110,MATCH('Provisions to capital'!W$1,Capital!$A$1:$Z$1,0),FALSE), "")</f>
        <v>0.12092714229476072</v>
      </c>
      <c r="X32" s="11">
        <f>IFERROR( VLOOKUP($A32,Provisions!$A$2:$Z$105,MATCH('Provisions to capital'!X$1,Provisions!$A$1:$Z$1,0),FALSE)  / VLOOKUP($A32,Capital!$A$2:$Z$110,MATCH('Provisions to capital'!X$1,Capital!$A$1:$Z$1,0),FALSE), "")</f>
        <v>9.290966944287439E-2</v>
      </c>
      <c r="Y32" s="11">
        <f>IFERROR( VLOOKUP($A32,Provisions!$A$2:$Z$105,MATCH('Provisions to capital'!Y$1,Provisions!$A$1:$Z$1,0),FALSE)  / VLOOKUP($A32,Capital!$A$2:$Z$110,MATCH('Provisions to capital'!Y$1,Capital!$A$1:$Z$1,0),FALSE), "")</f>
        <v>4.7578268069839162E-2</v>
      </c>
      <c r="Z32" s="11">
        <f>IFERROR( VLOOKUP($A32,Provisions!$A$2:$Z$105,MATCH('Provisions to capital'!Z$1,Provisions!$A$1:$Z$1,0),FALSE)  / VLOOKUP($A32,Capital!$A$2:$Z$110,MATCH('Provisions to capital'!Z$1,Capital!$A$1:$Z$1,0),FALSE), "")</f>
        <v>4.9715447754387909E-2</v>
      </c>
    </row>
    <row r="33" spans="1:26" x14ac:dyDescent="0.4">
      <c r="A33" s="9" t="s">
        <v>38</v>
      </c>
      <c r="B33" s="10" t="s">
        <v>117</v>
      </c>
      <c r="C33" s="11" t="str">
        <f>IFERROR( VLOOKUP($A33,Provisions!$A$2:$Z$105,MATCH('Provisions to capital'!C$1,Provisions!$A$1:$Z$1,0),FALSE)  / VLOOKUP($A33,Capital!$A$2:$Z$110,MATCH('Provisions to capital'!C$1,Capital!$A$1:$Z$1,0),FALSE), "")</f>
        <v/>
      </c>
      <c r="D33" s="11" t="str">
        <f>IFERROR( VLOOKUP($A33,Provisions!$A$2:$Z$105,MATCH('Provisions to capital'!D$1,Provisions!$A$1:$Z$1,0),FALSE)  / VLOOKUP($A33,Capital!$A$2:$Z$110,MATCH('Provisions to capital'!D$1,Capital!$A$1:$Z$1,0),FALSE), "")</f>
        <v/>
      </c>
      <c r="E33" s="11" t="str">
        <f>IFERROR( VLOOKUP($A33,Provisions!$A$2:$Z$105,MATCH('Provisions to capital'!E$1,Provisions!$A$1:$Z$1,0),FALSE)  / VLOOKUP($A33,Capital!$A$2:$Z$110,MATCH('Provisions to capital'!E$1,Capital!$A$1:$Z$1,0),FALSE), "")</f>
        <v/>
      </c>
      <c r="F33" s="11" t="str">
        <f>IFERROR( VLOOKUP($A33,Provisions!$A$2:$Z$105,MATCH('Provisions to capital'!F$1,Provisions!$A$1:$Z$1,0),FALSE)  / VLOOKUP($A33,Capital!$A$2:$Z$110,MATCH('Provisions to capital'!F$1,Capital!$A$1:$Z$1,0),FALSE), "")</f>
        <v/>
      </c>
      <c r="G33" s="11" t="str">
        <f>IFERROR( VLOOKUP($A33,Provisions!$A$2:$Z$105,MATCH('Provisions to capital'!G$1,Provisions!$A$1:$Z$1,0),FALSE)  / VLOOKUP($A33,Capital!$A$2:$Z$110,MATCH('Provisions to capital'!G$1,Capital!$A$1:$Z$1,0),FALSE), "")</f>
        <v/>
      </c>
      <c r="H33" s="11" t="str">
        <f>IFERROR( VLOOKUP($A33,Provisions!$A$2:$Z$105,MATCH('Provisions to capital'!H$1,Provisions!$A$1:$Z$1,0),FALSE)  / VLOOKUP($A33,Capital!$A$2:$Z$110,MATCH('Provisions to capital'!H$1,Capital!$A$1:$Z$1,0),FALSE), "")</f>
        <v/>
      </c>
      <c r="I33" s="11" t="str">
        <f>IFERROR( VLOOKUP($A33,Provisions!$A$2:$Z$105,MATCH('Provisions to capital'!I$1,Provisions!$A$1:$Z$1,0),FALSE)  / VLOOKUP($A33,Capital!$A$2:$Z$110,MATCH('Provisions to capital'!I$1,Capital!$A$1:$Z$1,0),FALSE), "")</f>
        <v/>
      </c>
      <c r="J33" s="11" t="str">
        <f>IFERROR( VLOOKUP($A33,Provisions!$A$2:$Z$105,MATCH('Provisions to capital'!J$1,Provisions!$A$1:$Z$1,0),FALSE)  / VLOOKUP($A33,Capital!$A$2:$Z$110,MATCH('Provisions to capital'!J$1,Capital!$A$1:$Z$1,0),FALSE), "")</f>
        <v/>
      </c>
      <c r="K33" s="11" t="str">
        <f>IFERROR( VLOOKUP($A33,Provisions!$A$2:$Z$105,MATCH('Provisions to capital'!K$1,Provisions!$A$1:$Z$1,0),FALSE)  / VLOOKUP($A33,Capital!$A$2:$Z$110,MATCH('Provisions to capital'!K$1,Capital!$A$1:$Z$1,0),FALSE), "")</f>
        <v/>
      </c>
      <c r="L33" s="11" t="str">
        <f>IFERROR( VLOOKUP($A33,Provisions!$A$2:$Z$105,MATCH('Provisions to capital'!L$1,Provisions!$A$1:$Z$1,0),FALSE)  / VLOOKUP($A33,Capital!$A$2:$Z$110,MATCH('Provisions to capital'!L$1,Capital!$A$1:$Z$1,0),FALSE), "")</f>
        <v/>
      </c>
      <c r="M33" s="11">
        <f>IFERROR( VLOOKUP($A33,Provisions!$A$2:$Z$105,MATCH('Provisions to capital'!M$1,Provisions!$A$1:$Z$1,0),FALSE)  / VLOOKUP($A33,Capital!$A$2:$Z$110,MATCH('Provisions to capital'!M$1,Capital!$A$1:$Z$1,0),FALSE), "")</f>
        <v>-8.3413642739234559E-2</v>
      </c>
      <c r="N33" s="11">
        <f>IFERROR( VLOOKUP($A33,Provisions!$A$2:$Z$105,MATCH('Provisions to capital'!N$1,Provisions!$A$1:$Z$1,0),FALSE)  / VLOOKUP($A33,Capital!$A$2:$Z$110,MATCH('Provisions to capital'!N$1,Capital!$A$1:$Z$1,0),FALSE), "")</f>
        <v>-5.6384234833425501E-2</v>
      </c>
      <c r="O33" s="11">
        <f>IFERROR( VLOOKUP($A33,Provisions!$A$2:$Z$105,MATCH('Provisions to capital'!O$1,Provisions!$A$1:$Z$1,0),FALSE)  / VLOOKUP($A33,Capital!$A$2:$Z$110,MATCH('Provisions to capital'!O$1,Capital!$A$1:$Z$1,0),FALSE), "")</f>
        <v>-5.6673732246919344E-2</v>
      </c>
      <c r="P33" s="11">
        <f>IFERROR( VLOOKUP($A33,Provisions!$A$2:$Z$105,MATCH('Provisions to capital'!P$1,Provisions!$A$1:$Z$1,0),FALSE)  / VLOOKUP($A33,Capital!$A$2:$Z$110,MATCH('Provisions to capital'!P$1,Capital!$A$1:$Z$1,0),FALSE), "")</f>
        <v>-3.9154432684647772E-2</v>
      </c>
      <c r="Q33" s="11">
        <f>IFERROR( VLOOKUP($A33,Provisions!$A$2:$Z$105,MATCH('Provisions to capital'!Q$1,Provisions!$A$1:$Z$1,0),FALSE)  / VLOOKUP($A33,Capital!$A$2:$Z$110,MATCH('Provisions to capital'!Q$1,Capital!$A$1:$Z$1,0),FALSE), "")</f>
        <v>-0.1680793149543755</v>
      </c>
      <c r="R33" s="11">
        <f>IFERROR( VLOOKUP($A33,Provisions!$A$2:$Z$105,MATCH('Provisions to capital'!R$1,Provisions!$A$1:$Z$1,0),FALSE)  / VLOOKUP($A33,Capital!$A$2:$Z$110,MATCH('Provisions to capital'!R$1,Capital!$A$1:$Z$1,0),FALSE), "")</f>
        <v>0.10010016361567992</v>
      </c>
      <c r="S33" s="11">
        <f>IFERROR( VLOOKUP($A33,Provisions!$A$2:$Z$105,MATCH('Provisions to capital'!S$1,Provisions!$A$1:$Z$1,0),FALSE)  / VLOOKUP($A33,Capital!$A$2:$Z$110,MATCH('Provisions to capital'!S$1,Capital!$A$1:$Z$1,0),FALSE), "")</f>
        <v>8.866924197106707E-2</v>
      </c>
      <c r="T33" s="11">
        <f>IFERROR( VLOOKUP($A33,Provisions!$A$2:$Z$105,MATCH('Provisions to capital'!T$1,Provisions!$A$1:$Z$1,0),FALSE)  / VLOOKUP($A33,Capital!$A$2:$Z$110,MATCH('Provisions to capital'!T$1,Capital!$A$1:$Z$1,0),FALSE), "")</f>
        <v>7.1513499152900395E-2</v>
      </c>
      <c r="U33" s="11">
        <f>IFERROR( VLOOKUP($A33,Provisions!$A$2:$Z$105,MATCH('Provisions to capital'!U$1,Provisions!$A$1:$Z$1,0),FALSE)  / VLOOKUP($A33,Capital!$A$2:$Z$110,MATCH('Provisions to capital'!U$1,Capital!$A$1:$Z$1,0),FALSE), "")</f>
        <v>8.9864632782293938E-2</v>
      </c>
      <c r="V33" s="11">
        <f>IFERROR( VLOOKUP($A33,Provisions!$A$2:$Z$105,MATCH('Provisions to capital'!V$1,Provisions!$A$1:$Z$1,0),FALSE)  / VLOOKUP($A33,Capital!$A$2:$Z$110,MATCH('Provisions to capital'!V$1,Capital!$A$1:$Z$1,0),FALSE), "")</f>
        <v>-0.90484333350098078</v>
      </c>
      <c r="W33" s="11">
        <f>IFERROR( VLOOKUP($A33,Provisions!$A$2:$Z$105,MATCH('Provisions to capital'!W$1,Provisions!$A$1:$Z$1,0),FALSE)  / VLOOKUP($A33,Capital!$A$2:$Z$110,MATCH('Provisions to capital'!W$1,Capital!$A$1:$Z$1,0),FALSE), "")</f>
        <v>0.20786567298195205</v>
      </c>
      <c r="X33" s="11">
        <f>IFERROR( VLOOKUP($A33,Provisions!$A$2:$Z$105,MATCH('Provisions to capital'!X$1,Provisions!$A$1:$Z$1,0),FALSE)  / VLOOKUP($A33,Capital!$A$2:$Z$110,MATCH('Provisions to capital'!X$1,Capital!$A$1:$Z$1,0),FALSE), "")</f>
        <v>-9.2778505262136865E-2</v>
      </c>
      <c r="Y33" s="11">
        <f>IFERROR( VLOOKUP($A33,Provisions!$A$2:$Z$105,MATCH('Provisions to capital'!Y$1,Provisions!$A$1:$Z$1,0),FALSE)  / VLOOKUP($A33,Capital!$A$2:$Z$110,MATCH('Provisions to capital'!Y$1,Capital!$A$1:$Z$1,0),FALSE), "")</f>
        <v>1.8720991561181435</v>
      </c>
      <c r="Z33" s="11">
        <f>IFERROR( VLOOKUP($A33,Provisions!$A$2:$Z$105,MATCH('Provisions to capital'!Z$1,Provisions!$A$1:$Z$1,0),FALSE)  / VLOOKUP($A33,Capital!$A$2:$Z$110,MATCH('Provisions to capital'!Z$1,Capital!$A$1:$Z$1,0),FALSE), "")</f>
        <v>7.6181616974868084E-4</v>
      </c>
    </row>
    <row r="34" spans="1:26" x14ac:dyDescent="0.4">
      <c r="A34" s="9" t="s">
        <v>39</v>
      </c>
      <c r="B34" s="10" t="s">
        <v>117</v>
      </c>
      <c r="C34" s="11" t="str">
        <f>IFERROR( VLOOKUP($A34,Provisions!$A$2:$Z$105,MATCH('Provisions to capital'!C$1,Provisions!$A$1:$Z$1,0),FALSE)  / VLOOKUP($A34,Capital!$A$2:$Z$110,MATCH('Provisions to capital'!C$1,Capital!$A$1:$Z$1,0),FALSE), "")</f>
        <v/>
      </c>
      <c r="D34" s="11" t="str">
        <f>IFERROR( VLOOKUP($A34,Provisions!$A$2:$Z$105,MATCH('Provisions to capital'!D$1,Provisions!$A$1:$Z$1,0),FALSE)  / VLOOKUP($A34,Capital!$A$2:$Z$110,MATCH('Provisions to capital'!D$1,Capital!$A$1:$Z$1,0),FALSE), "")</f>
        <v/>
      </c>
      <c r="E34" s="11" t="str">
        <f>IFERROR( VLOOKUP($A34,Provisions!$A$2:$Z$105,MATCH('Provisions to capital'!E$1,Provisions!$A$1:$Z$1,0),FALSE)  / VLOOKUP($A34,Capital!$A$2:$Z$110,MATCH('Provisions to capital'!E$1,Capital!$A$1:$Z$1,0),FALSE), "")</f>
        <v/>
      </c>
      <c r="F34" s="11" t="str">
        <f>IFERROR( VLOOKUP($A34,Provisions!$A$2:$Z$105,MATCH('Provisions to capital'!F$1,Provisions!$A$1:$Z$1,0),FALSE)  / VLOOKUP($A34,Capital!$A$2:$Z$110,MATCH('Provisions to capital'!F$1,Capital!$A$1:$Z$1,0),FALSE), "")</f>
        <v/>
      </c>
      <c r="G34" s="11" t="str">
        <f>IFERROR( VLOOKUP($A34,Provisions!$A$2:$Z$105,MATCH('Provisions to capital'!G$1,Provisions!$A$1:$Z$1,0),FALSE)  / VLOOKUP($A34,Capital!$A$2:$Z$110,MATCH('Provisions to capital'!G$1,Capital!$A$1:$Z$1,0),FALSE), "")</f>
        <v/>
      </c>
      <c r="H34" s="11" t="str">
        <f>IFERROR( VLOOKUP($A34,Provisions!$A$2:$Z$105,MATCH('Provisions to capital'!H$1,Provisions!$A$1:$Z$1,0),FALSE)  / VLOOKUP($A34,Capital!$A$2:$Z$110,MATCH('Provisions to capital'!H$1,Capital!$A$1:$Z$1,0),FALSE), "")</f>
        <v/>
      </c>
      <c r="I34" s="11" t="str">
        <f>IFERROR( VLOOKUP($A34,Provisions!$A$2:$Z$105,MATCH('Provisions to capital'!I$1,Provisions!$A$1:$Z$1,0),FALSE)  / VLOOKUP($A34,Capital!$A$2:$Z$110,MATCH('Provisions to capital'!I$1,Capital!$A$1:$Z$1,0),FALSE), "")</f>
        <v/>
      </c>
      <c r="J34" s="11" t="str">
        <f>IFERROR( VLOOKUP($A34,Provisions!$A$2:$Z$105,MATCH('Provisions to capital'!J$1,Provisions!$A$1:$Z$1,0),FALSE)  / VLOOKUP($A34,Capital!$A$2:$Z$110,MATCH('Provisions to capital'!J$1,Capital!$A$1:$Z$1,0),FALSE), "")</f>
        <v/>
      </c>
      <c r="K34" s="11" t="str">
        <f>IFERROR( VLOOKUP($A34,Provisions!$A$2:$Z$105,MATCH('Provisions to capital'!K$1,Provisions!$A$1:$Z$1,0),FALSE)  / VLOOKUP($A34,Capital!$A$2:$Z$110,MATCH('Provisions to capital'!K$1,Capital!$A$1:$Z$1,0),FALSE), "")</f>
        <v/>
      </c>
      <c r="L34" s="11">
        <f>IFERROR( VLOOKUP($A34,Provisions!$A$2:$Z$105,MATCH('Provisions to capital'!L$1,Provisions!$A$1:$Z$1,0),FALSE)  / VLOOKUP($A34,Capital!$A$2:$Z$110,MATCH('Provisions to capital'!L$1,Capital!$A$1:$Z$1,0),FALSE), "")</f>
        <v>5.1840525903782686E-2</v>
      </c>
      <c r="M34" s="11">
        <f>IFERROR( VLOOKUP($A34,Provisions!$A$2:$Z$105,MATCH('Provisions to capital'!M$1,Provisions!$A$1:$Z$1,0),FALSE)  / VLOOKUP($A34,Capital!$A$2:$Z$110,MATCH('Provisions to capital'!M$1,Capital!$A$1:$Z$1,0),FALSE), "")</f>
        <v>2.8933052755801207E-2</v>
      </c>
      <c r="N34" s="11">
        <f>IFERROR( VLOOKUP($A34,Provisions!$A$2:$Z$105,MATCH('Provisions to capital'!N$1,Provisions!$A$1:$Z$1,0),FALSE)  / VLOOKUP($A34,Capital!$A$2:$Z$110,MATCH('Provisions to capital'!N$1,Capital!$A$1:$Z$1,0),FALSE), "")</f>
        <v>2.8538984810662572E-2</v>
      </c>
      <c r="O34" s="11">
        <f>IFERROR( VLOOKUP($A34,Provisions!$A$2:$Z$105,MATCH('Provisions to capital'!O$1,Provisions!$A$1:$Z$1,0),FALSE)  / VLOOKUP($A34,Capital!$A$2:$Z$110,MATCH('Provisions to capital'!O$1,Capital!$A$1:$Z$1,0),FALSE), "")</f>
        <v>1.3090485960975612E-2</v>
      </c>
      <c r="P34" s="11">
        <f>IFERROR( VLOOKUP($A34,Provisions!$A$2:$Z$105,MATCH('Provisions to capital'!P$1,Provisions!$A$1:$Z$1,0),FALSE)  / VLOOKUP($A34,Capital!$A$2:$Z$110,MATCH('Provisions to capital'!P$1,Capital!$A$1:$Z$1,0),FALSE), "")</f>
        <v>4.1885878529808525E-2</v>
      </c>
      <c r="Q34" s="11">
        <f>IFERROR( VLOOKUP($A34,Provisions!$A$2:$Z$105,MATCH('Provisions to capital'!Q$1,Provisions!$A$1:$Z$1,0),FALSE)  / VLOOKUP($A34,Capital!$A$2:$Z$110,MATCH('Provisions to capital'!Q$1,Capital!$A$1:$Z$1,0),FALSE), "")</f>
        <v>5.1757833757960829E-2</v>
      </c>
      <c r="R34" s="11">
        <f>IFERROR( VLOOKUP($A34,Provisions!$A$2:$Z$105,MATCH('Provisions to capital'!R$1,Provisions!$A$1:$Z$1,0),FALSE)  / VLOOKUP($A34,Capital!$A$2:$Z$110,MATCH('Provisions to capital'!R$1,Capital!$A$1:$Z$1,0),FALSE), "")</f>
        <v>4.1169579788262051E-2</v>
      </c>
      <c r="S34" s="11">
        <f>IFERROR( VLOOKUP($A34,Provisions!$A$2:$Z$105,MATCH('Provisions to capital'!S$1,Provisions!$A$1:$Z$1,0),FALSE)  / VLOOKUP($A34,Capital!$A$2:$Z$110,MATCH('Provisions to capital'!S$1,Capital!$A$1:$Z$1,0),FALSE), "")</f>
        <v>4.3990533541815056E-2</v>
      </c>
      <c r="T34" s="11">
        <f>IFERROR( VLOOKUP($A34,Provisions!$A$2:$Z$105,MATCH('Provisions to capital'!T$1,Provisions!$A$1:$Z$1,0),FALSE)  / VLOOKUP($A34,Capital!$A$2:$Z$110,MATCH('Provisions to capital'!T$1,Capital!$A$1:$Z$1,0),FALSE), "")</f>
        <v>4.2523934611850223E-2</v>
      </c>
      <c r="U34" s="11">
        <f>IFERROR( VLOOKUP($A34,Provisions!$A$2:$Z$105,MATCH('Provisions to capital'!U$1,Provisions!$A$1:$Z$1,0),FALSE)  / VLOOKUP($A34,Capital!$A$2:$Z$110,MATCH('Provisions to capital'!U$1,Capital!$A$1:$Z$1,0),FALSE), "")</f>
        <v>2.3281923059199194E-2</v>
      </c>
      <c r="V34" s="11">
        <f>IFERROR( VLOOKUP($A34,Provisions!$A$2:$Z$105,MATCH('Provisions to capital'!V$1,Provisions!$A$1:$Z$1,0),FALSE)  / VLOOKUP($A34,Capital!$A$2:$Z$110,MATCH('Provisions to capital'!V$1,Capital!$A$1:$Z$1,0),FALSE), "")</f>
        <v>7.808682341359216E-2</v>
      </c>
      <c r="W34" s="11">
        <f>IFERROR( VLOOKUP($A34,Provisions!$A$2:$Z$105,MATCH('Provisions to capital'!W$1,Provisions!$A$1:$Z$1,0),FALSE)  / VLOOKUP($A34,Capital!$A$2:$Z$110,MATCH('Provisions to capital'!W$1,Capital!$A$1:$Z$1,0),FALSE), "")</f>
        <v>4.4749062176319847E-2</v>
      </c>
      <c r="X34" s="11">
        <f>IFERROR( VLOOKUP($A34,Provisions!$A$2:$Z$105,MATCH('Provisions to capital'!X$1,Provisions!$A$1:$Z$1,0),FALSE)  / VLOOKUP($A34,Capital!$A$2:$Z$110,MATCH('Provisions to capital'!X$1,Capital!$A$1:$Z$1,0),FALSE), "")</f>
        <v>4.5596305629371454E-2</v>
      </c>
      <c r="Y34" s="11">
        <f>IFERROR( VLOOKUP($A34,Provisions!$A$2:$Z$105,MATCH('Provisions to capital'!Y$1,Provisions!$A$1:$Z$1,0),FALSE)  / VLOOKUP($A34,Capital!$A$2:$Z$110,MATCH('Provisions to capital'!Y$1,Capital!$A$1:$Z$1,0),FALSE), "")</f>
        <v>3.5550635614900579E-2</v>
      </c>
      <c r="Z34" s="11">
        <f>IFERROR( VLOOKUP($A34,Provisions!$A$2:$Z$105,MATCH('Provisions to capital'!Z$1,Provisions!$A$1:$Z$1,0),FALSE)  / VLOOKUP($A34,Capital!$A$2:$Z$110,MATCH('Provisions to capital'!Z$1,Capital!$A$1:$Z$1,0),FALSE), "")</f>
        <v>3.8834653513710252E-2</v>
      </c>
    </row>
    <row r="35" spans="1:26" ht="24.75" x14ac:dyDescent="0.4">
      <c r="A35" s="9" t="s">
        <v>40</v>
      </c>
      <c r="B35" s="10" t="s">
        <v>117</v>
      </c>
      <c r="C35" s="11" t="str">
        <f>IFERROR( VLOOKUP($A35,Provisions!$A$2:$Z$105,MATCH('Provisions to capital'!C$1,Provisions!$A$1:$Z$1,0),FALSE)  / VLOOKUP($A35,Capital!$A$2:$Z$110,MATCH('Provisions to capital'!C$1,Capital!$A$1:$Z$1,0),FALSE), "")</f>
        <v/>
      </c>
      <c r="D35" s="11" t="str">
        <f>IFERROR( VLOOKUP($A35,Provisions!$A$2:$Z$105,MATCH('Provisions to capital'!D$1,Provisions!$A$1:$Z$1,0),FALSE)  / VLOOKUP($A35,Capital!$A$2:$Z$110,MATCH('Provisions to capital'!D$1,Capital!$A$1:$Z$1,0),FALSE), "")</f>
        <v/>
      </c>
      <c r="E35" s="11" t="str">
        <f>IFERROR( VLOOKUP($A35,Provisions!$A$2:$Z$105,MATCH('Provisions to capital'!E$1,Provisions!$A$1:$Z$1,0),FALSE)  / VLOOKUP($A35,Capital!$A$2:$Z$110,MATCH('Provisions to capital'!E$1,Capital!$A$1:$Z$1,0),FALSE), "")</f>
        <v/>
      </c>
      <c r="F35" s="11" t="str">
        <f>IFERROR( VLOOKUP($A35,Provisions!$A$2:$Z$105,MATCH('Provisions to capital'!F$1,Provisions!$A$1:$Z$1,0),FALSE)  / VLOOKUP($A35,Capital!$A$2:$Z$110,MATCH('Provisions to capital'!F$1,Capital!$A$1:$Z$1,0),FALSE), "")</f>
        <v/>
      </c>
      <c r="G35" s="11" t="str">
        <f>IFERROR( VLOOKUP($A35,Provisions!$A$2:$Z$105,MATCH('Provisions to capital'!G$1,Provisions!$A$1:$Z$1,0),FALSE)  / VLOOKUP($A35,Capital!$A$2:$Z$110,MATCH('Provisions to capital'!G$1,Capital!$A$1:$Z$1,0),FALSE), "")</f>
        <v/>
      </c>
      <c r="H35" s="11" t="str">
        <f>IFERROR( VLOOKUP($A35,Provisions!$A$2:$Z$105,MATCH('Provisions to capital'!H$1,Provisions!$A$1:$Z$1,0),FALSE)  / VLOOKUP($A35,Capital!$A$2:$Z$110,MATCH('Provisions to capital'!H$1,Capital!$A$1:$Z$1,0),FALSE), "")</f>
        <v/>
      </c>
      <c r="I35" s="11" t="str">
        <f>IFERROR( VLOOKUP($A35,Provisions!$A$2:$Z$105,MATCH('Provisions to capital'!I$1,Provisions!$A$1:$Z$1,0),FALSE)  / VLOOKUP($A35,Capital!$A$2:$Z$110,MATCH('Provisions to capital'!I$1,Capital!$A$1:$Z$1,0),FALSE), "")</f>
        <v/>
      </c>
      <c r="J35" s="11" t="str">
        <f>IFERROR( VLOOKUP($A35,Provisions!$A$2:$Z$105,MATCH('Provisions to capital'!J$1,Provisions!$A$1:$Z$1,0),FALSE)  / VLOOKUP($A35,Capital!$A$2:$Z$110,MATCH('Provisions to capital'!J$1,Capital!$A$1:$Z$1,0),FALSE), "")</f>
        <v/>
      </c>
      <c r="K35" s="11" t="str">
        <f>IFERROR( VLOOKUP($A35,Provisions!$A$2:$Z$105,MATCH('Provisions to capital'!K$1,Provisions!$A$1:$Z$1,0),FALSE)  / VLOOKUP($A35,Capital!$A$2:$Z$110,MATCH('Provisions to capital'!K$1,Capital!$A$1:$Z$1,0),FALSE), "")</f>
        <v/>
      </c>
      <c r="L35" s="11" t="str">
        <f>IFERROR( VLOOKUP($A35,Provisions!$A$2:$Z$105,MATCH('Provisions to capital'!L$1,Provisions!$A$1:$Z$1,0),FALSE)  / VLOOKUP($A35,Capital!$A$2:$Z$110,MATCH('Provisions to capital'!L$1,Capital!$A$1:$Z$1,0),FALSE), "")</f>
        <v/>
      </c>
      <c r="M35" s="11" t="str">
        <f>IFERROR( VLOOKUP($A35,Provisions!$A$2:$Z$105,MATCH('Provisions to capital'!M$1,Provisions!$A$1:$Z$1,0),FALSE)  / VLOOKUP($A35,Capital!$A$2:$Z$110,MATCH('Provisions to capital'!M$1,Capital!$A$1:$Z$1,0),FALSE), "")</f>
        <v/>
      </c>
      <c r="N35" s="11" t="str">
        <f>IFERROR( VLOOKUP($A35,Provisions!$A$2:$Z$105,MATCH('Provisions to capital'!N$1,Provisions!$A$1:$Z$1,0),FALSE)  / VLOOKUP($A35,Capital!$A$2:$Z$110,MATCH('Provisions to capital'!N$1,Capital!$A$1:$Z$1,0),FALSE), "")</f>
        <v/>
      </c>
      <c r="O35" s="11" t="str">
        <f>IFERROR( VLOOKUP($A35,Provisions!$A$2:$Z$105,MATCH('Provisions to capital'!O$1,Provisions!$A$1:$Z$1,0),FALSE)  / VLOOKUP($A35,Capital!$A$2:$Z$110,MATCH('Provisions to capital'!O$1,Capital!$A$1:$Z$1,0),FALSE), "")</f>
        <v/>
      </c>
      <c r="P35" s="11" t="str">
        <f>IFERROR( VLOOKUP($A35,Provisions!$A$2:$Z$105,MATCH('Provisions to capital'!P$1,Provisions!$A$1:$Z$1,0),FALSE)  / VLOOKUP($A35,Capital!$A$2:$Z$110,MATCH('Provisions to capital'!P$1,Capital!$A$1:$Z$1,0),FALSE), "")</f>
        <v/>
      </c>
      <c r="Q35" s="11" t="str">
        <f>IFERROR( VLOOKUP($A35,Provisions!$A$2:$Z$105,MATCH('Provisions to capital'!Q$1,Provisions!$A$1:$Z$1,0),FALSE)  / VLOOKUP($A35,Capital!$A$2:$Z$110,MATCH('Provisions to capital'!Q$1,Capital!$A$1:$Z$1,0),FALSE), "")</f>
        <v/>
      </c>
      <c r="R35" s="11" t="str">
        <f>IFERROR( VLOOKUP($A35,Provisions!$A$2:$Z$105,MATCH('Provisions to capital'!R$1,Provisions!$A$1:$Z$1,0),FALSE)  / VLOOKUP($A35,Capital!$A$2:$Z$110,MATCH('Provisions to capital'!R$1,Capital!$A$1:$Z$1,0),FALSE), "")</f>
        <v/>
      </c>
      <c r="S35" s="11" t="str">
        <f>IFERROR( VLOOKUP($A35,Provisions!$A$2:$Z$105,MATCH('Provisions to capital'!S$1,Provisions!$A$1:$Z$1,0),FALSE)  / VLOOKUP($A35,Capital!$A$2:$Z$110,MATCH('Provisions to capital'!S$1,Capital!$A$1:$Z$1,0),FALSE), "")</f>
        <v/>
      </c>
      <c r="T35" s="11">
        <f>IFERROR( VLOOKUP($A35,Provisions!$A$2:$Z$105,MATCH('Provisions to capital'!T$1,Provisions!$A$1:$Z$1,0),FALSE)  / VLOOKUP($A35,Capital!$A$2:$Z$110,MATCH('Provisions to capital'!T$1,Capital!$A$1:$Z$1,0),FALSE), "")</f>
        <v>3.528959991934524E-3</v>
      </c>
      <c r="U35" s="11">
        <f>IFERROR( VLOOKUP($A35,Provisions!$A$2:$Z$105,MATCH('Provisions to capital'!U$1,Provisions!$A$1:$Z$1,0),FALSE)  / VLOOKUP($A35,Capital!$A$2:$Z$110,MATCH('Provisions to capital'!U$1,Capital!$A$1:$Z$1,0),FALSE), "")</f>
        <v>1.3016599967313429E-2</v>
      </c>
      <c r="V35" s="11">
        <f>IFERROR( VLOOKUP($A35,Provisions!$A$2:$Z$105,MATCH('Provisions to capital'!V$1,Provisions!$A$1:$Z$1,0),FALSE)  / VLOOKUP($A35,Capital!$A$2:$Z$110,MATCH('Provisions to capital'!V$1,Capital!$A$1:$Z$1,0),FALSE), "")</f>
        <v>1.7996739296626044E-2</v>
      </c>
      <c r="W35" s="11">
        <f>IFERROR( VLOOKUP($A35,Provisions!$A$2:$Z$105,MATCH('Provisions to capital'!W$1,Provisions!$A$1:$Z$1,0),FALSE)  / VLOOKUP($A35,Capital!$A$2:$Z$110,MATCH('Provisions to capital'!W$1,Capital!$A$1:$Z$1,0),FALSE), "")</f>
        <v>1.7992107411298777E-2</v>
      </c>
      <c r="X35" s="11">
        <f>IFERROR( VLOOKUP($A35,Provisions!$A$2:$Z$105,MATCH('Provisions to capital'!X$1,Provisions!$A$1:$Z$1,0),FALSE)  / VLOOKUP($A35,Capital!$A$2:$Z$110,MATCH('Provisions to capital'!X$1,Capital!$A$1:$Z$1,0),FALSE), "")</f>
        <v>0.15131403146570727</v>
      </c>
      <c r="Y35" s="11" t="str">
        <f>IFERROR( VLOOKUP($A35,Provisions!$A$2:$Z$105,MATCH('Provisions to capital'!Y$1,Provisions!$A$1:$Z$1,0),FALSE)  / VLOOKUP($A35,Capital!$A$2:$Z$110,MATCH('Provisions to capital'!Y$1,Capital!$A$1:$Z$1,0),FALSE), "")</f>
        <v/>
      </c>
      <c r="Z35" s="11" t="str">
        <f>IFERROR( VLOOKUP($A35,Provisions!$A$2:$Z$105,MATCH('Provisions to capital'!Z$1,Provisions!$A$1:$Z$1,0),FALSE)  / VLOOKUP($A35,Capital!$A$2:$Z$110,MATCH('Provisions to capital'!Z$1,Capital!$A$1:$Z$1,0),FALSE), "")</f>
        <v/>
      </c>
    </row>
    <row r="36" spans="1:26" x14ac:dyDescent="0.4">
      <c r="A36" s="9" t="s">
        <v>41</v>
      </c>
      <c r="B36" s="10" t="s">
        <v>117</v>
      </c>
      <c r="C36" s="11">
        <f>IFERROR( VLOOKUP($A36,Provisions!$A$2:$Z$105,MATCH('Provisions to capital'!C$1,Provisions!$A$1:$Z$1,0),FALSE)  / VLOOKUP($A36,Capital!$A$2:$Z$110,MATCH('Provisions to capital'!C$1,Capital!$A$1:$Z$1,0),FALSE), "")</f>
        <v>0</v>
      </c>
      <c r="D36" s="11">
        <f>IFERROR( VLOOKUP($A36,Provisions!$A$2:$Z$105,MATCH('Provisions to capital'!D$1,Provisions!$A$1:$Z$1,0),FALSE)  / VLOOKUP($A36,Capital!$A$2:$Z$110,MATCH('Provisions to capital'!D$1,Capital!$A$1:$Z$1,0),FALSE), "")</f>
        <v>0</v>
      </c>
      <c r="E36" s="11">
        <f>IFERROR( VLOOKUP($A36,Provisions!$A$2:$Z$105,MATCH('Provisions to capital'!E$1,Provisions!$A$1:$Z$1,0),FALSE)  / VLOOKUP($A36,Capital!$A$2:$Z$110,MATCH('Provisions to capital'!E$1,Capital!$A$1:$Z$1,0),FALSE), "")</f>
        <v>0</v>
      </c>
      <c r="F36" s="11">
        <f>IFERROR( VLOOKUP($A36,Provisions!$A$2:$Z$105,MATCH('Provisions to capital'!F$1,Provisions!$A$1:$Z$1,0),FALSE)  / VLOOKUP($A36,Capital!$A$2:$Z$110,MATCH('Provisions to capital'!F$1,Capital!$A$1:$Z$1,0),FALSE), "")</f>
        <v>0</v>
      </c>
      <c r="G36" s="11">
        <f>IFERROR( VLOOKUP($A36,Provisions!$A$2:$Z$105,MATCH('Provisions to capital'!G$1,Provisions!$A$1:$Z$1,0),FALSE)  / VLOOKUP($A36,Capital!$A$2:$Z$110,MATCH('Provisions to capital'!G$1,Capital!$A$1:$Z$1,0),FALSE), "")</f>
        <v>0</v>
      </c>
      <c r="H36" s="11">
        <f>IFERROR( VLOOKUP($A36,Provisions!$A$2:$Z$105,MATCH('Provisions to capital'!H$1,Provisions!$A$1:$Z$1,0),FALSE)  / VLOOKUP($A36,Capital!$A$2:$Z$110,MATCH('Provisions to capital'!H$1,Capital!$A$1:$Z$1,0),FALSE), "")</f>
        <v>3.3223284466081547E-2</v>
      </c>
      <c r="I36" s="11">
        <f>IFERROR( VLOOKUP($A36,Provisions!$A$2:$Z$105,MATCH('Provisions to capital'!I$1,Provisions!$A$1:$Z$1,0),FALSE)  / VLOOKUP($A36,Capital!$A$2:$Z$110,MATCH('Provisions to capital'!I$1,Capital!$A$1:$Z$1,0),FALSE), "")</f>
        <v>5.2511767756899565E-3</v>
      </c>
      <c r="J36" s="11">
        <f>IFERROR( VLOOKUP($A36,Provisions!$A$2:$Z$105,MATCH('Provisions to capital'!J$1,Provisions!$A$1:$Z$1,0),FALSE)  / VLOOKUP($A36,Capital!$A$2:$Z$110,MATCH('Provisions to capital'!J$1,Capital!$A$1:$Z$1,0),FALSE), "")</f>
        <v>7.626044846669057E-2</v>
      </c>
      <c r="K36" s="11">
        <f>IFERROR( VLOOKUP($A36,Provisions!$A$2:$Z$105,MATCH('Provisions to capital'!K$1,Provisions!$A$1:$Z$1,0),FALSE)  / VLOOKUP($A36,Capital!$A$2:$Z$110,MATCH('Provisions to capital'!K$1,Capital!$A$1:$Z$1,0),FALSE), "")</f>
        <v>1.9305978421890888E-2</v>
      </c>
      <c r="L36" s="11">
        <f>IFERROR( VLOOKUP($A36,Provisions!$A$2:$Z$105,MATCH('Provisions to capital'!L$1,Provisions!$A$1:$Z$1,0),FALSE)  / VLOOKUP($A36,Capital!$A$2:$Z$110,MATCH('Provisions to capital'!L$1,Capital!$A$1:$Z$1,0),FALSE), "")</f>
        <v>6.4516038453858851E-2</v>
      </c>
      <c r="M36" s="11">
        <f>IFERROR( VLOOKUP($A36,Provisions!$A$2:$Z$105,MATCH('Provisions to capital'!M$1,Provisions!$A$1:$Z$1,0),FALSE)  / VLOOKUP($A36,Capital!$A$2:$Z$110,MATCH('Provisions to capital'!M$1,Capital!$A$1:$Z$1,0),FALSE), "")</f>
        <v>-5.9101158813815707E-3</v>
      </c>
      <c r="N36" s="11">
        <f>IFERROR( VLOOKUP($A36,Provisions!$A$2:$Z$105,MATCH('Provisions to capital'!N$1,Provisions!$A$1:$Z$1,0),FALSE)  / VLOOKUP($A36,Capital!$A$2:$Z$110,MATCH('Provisions to capital'!N$1,Capital!$A$1:$Z$1,0),FALSE), "")</f>
        <v>1.880968583485346E-2</v>
      </c>
      <c r="O36" s="11">
        <f>IFERROR( VLOOKUP($A36,Provisions!$A$2:$Z$105,MATCH('Provisions to capital'!O$1,Provisions!$A$1:$Z$1,0),FALSE)  / VLOOKUP($A36,Capital!$A$2:$Z$110,MATCH('Provisions to capital'!O$1,Capital!$A$1:$Z$1,0),FALSE), "")</f>
        <v>1.6826065726875353E-2</v>
      </c>
      <c r="P36" s="11">
        <f>IFERROR( VLOOKUP($A36,Provisions!$A$2:$Z$105,MATCH('Provisions to capital'!P$1,Provisions!$A$1:$Z$1,0),FALSE)  / VLOOKUP($A36,Capital!$A$2:$Z$110,MATCH('Provisions to capital'!P$1,Capital!$A$1:$Z$1,0),FALSE), "")</f>
        <v>2.5894807394271975E-2</v>
      </c>
      <c r="Q36" s="11">
        <f>IFERROR( VLOOKUP($A36,Provisions!$A$2:$Z$105,MATCH('Provisions to capital'!Q$1,Provisions!$A$1:$Z$1,0),FALSE)  / VLOOKUP($A36,Capital!$A$2:$Z$110,MATCH('Provisions to capital'!Q$1,Capital!$A$1:$Z$1,0),FALSE), "")</f>
        <v>4.9155884777472736E-2</v>
      </c>
      <c r="R36" s="11">
        <f>IFERROR( VLOOKUP($A36,Provisions!$A$2:$Z$105,MATCH('Provisions to capital'!R$1,Provisions!$A$1:$Z$1,0),FALSE)  / VLOOKUP($A36,Capital!$A$2:$Z$110,MATCH('Provisions to capital'!R$1,Capital!$A$1:$Z$1,0),FALSE), "")</f>
        <v>1.6692798225379505E-2</v>
      </c>
      <c r="S36" s="11">
        <f>IFERROR( VLOOKUP($A36,Provisions!$A$2:$Z$105,MATCH('Provisions to capital'!S$1,Provisions!$A$1:$Z$1,0),FALSE)  / VLOOKUP($A36,Capital!$A$2:$Z$110,MATCH('Provisions to capital'!S$1,Capital!$A$1:$Z$1,0),FALSE), "")</f>
        <v>2.8337819881843199E-2</v>
      </c>
      <c r="T36" s="11">
        <f>IFERROR( VLOOKUP($A36,Provisions!$A$2:$Z$105,MATCH('Provisions to capital'!T$1,Provisions!$A$1:$Z$1,0),FALSE)  / VLOOKUP($A36,Capital!$A$2:$Z$110,MATCH('Provisions to capital'!T$1,Capital!$A$1:$Z$1,0),FALSE), "")</f>
        <v>2.7316455095827249E-2</v>
      </c>
      <c r="U36" s="11">
        <f>IFERROR( VLOOKUP($A36,Provisions!$A$2:$Z$105,MATCH('Provisions to capital'!U$1,Provisions!$A$1:$Z$1,0),FALSE)  / VLOOKUP($A36,Capital!$A$2:$Z$110,MATCH('Provisions to capital'!U$1,Capital!$A$1:$Z$1,0),FALSE), "")</f>
        <v>8.7977783409688964E-3</v>
      </c>
      <c r="V36" s="11">
        <f>IFERROR( VLOOKUP($A36,Provisions!$A$2:$Z$105,MATCH('Provisions to capital'!V$1,Provisions!$A$1:$Z$1,0),FALSE)  / VLOOKUP($A36,Capital!$A$2:$Z$110,MATCH('Provisions to capital'!V$1,Capital!$A$1:$Z$1,0),FALSE), "")</f>
        <v>2.191586164603453E-2</v>
      </c>
      <c r="W36" s="11">
        <f>IFERROR( VLOOKUP($A36,Provisions!$A$2:$Z$105,MATCH('Provisions to capital'!W$1,Provisions!$A$1:$Z$1,0),FALSE)  / VLOOKUP($A36,Capital!$A$2:$Z$110,MATCH('Provisions to capital'!W$1,Capital!$A$1:$Z$1,0),FALSE), "")</f>
        <v>0.10367776570451351</v>
      </c>
      <c r="X36" s="11">
        <f>IFERROR( VLOOKUP($A36,Provisions!$A$2:$Z$105,MATCH('Provisions to capital'!X$1,Provisions!$A$1:$Z$1,0),FALSE)  / VLOOKUP($A36,Capital!$A$2:$Z$110,MATCH('Provisions to capital'!X$1,Capital!$A$1:$Z$1,0),FALSE), "")</f>
        <v>4.8427134496935996E-2</v>
      </c>
      <c r="Y36" s="11" t="str">
        <f>IFERROR( VLOOKUP($A36,Provisions!$A$2:$Z$105,MATCH('Provisions to capital'!Y$1,Provisions!$A$1:$Z$1,0),FALSE)  / VLOOKUP($A36,Capital!$A$2:$Z$110,MATCH('Provisions to capital'!Y$1,Capital!$A$1:$Z$1,0),FALSE), "")</f>
        <v/>
      </c>
      <c r="Z36" s="11" t="str">
        <f>IFERROR( VLOOKUP($A36,Provisions!$A$2:$Z$105,MATCH('Provisions to capital'!Z$1,Provisions!$A$1:$Z$1,0),FALSE)  / VLOOKUP($A36,Capital!$A$2:$Z$110,MATCH('Provisions to capital'!Z$1,Capital!$A$1:$Z$1,0),FALSE), "")</f>
        <v/>
      </c>
    </row>
    <row r="37" spans="1:26" x14ac:dyDescent="0.4">
      <c r="A37" s="9" t="s">
        <v>42</v>
      </c>
      <c r="B37" s="10" t="s">
        <v>117</v>
      </c>
      <c r="C37" s="11" t="str">
        <f>IFERROR( VLOOKUP($A37,Provisions!$A$2:$Z$105,MATCH('Provisions to capital'!C$1,Provisions!$A$1:$Z$1,0),FALSE)  / VLOOKUP($A37,Capital!$A$2:$Z$110,MATCH('Provisions to capital'!C$1,Capital!$A$1:$Z$1,0),FALSE), "")</f>
        <v/>
      </c>
      <c r="D37" s="11" t="str">
        <f>IFERROR( VLOOKUP($A37,Provisions!$A$2:$Z$105,MATCH('Provisions to capital'!D$1,Provisions!$A$1:$Z$1,0),FALSE)  / VLOOKUP($A37,Capital!$A$2:$Z$110,MATCH('Provisions to capital'!D$1,Capital!$A$1:$Z$1,0),FALSE), "")</f>
        <v/>
      </c>
      <c r="E37" s="11" t="str">
        <f>IFERROR( VLOOKUP($A37,Provisions!$A$2:$Z$105,MATCH('Provisions to capital'!E$1,Provisions!$A$1:$Z$1,0),FALSE)  / VLOOKUP($A37,Capital!$A$2:$Z$110,MATCH('Provisions to capital'!E$1,Capital!$A$1:$Z$1,0),FALSE), "")</f>
        <v/>
      </c>
      <c r="F37" s="11" t="str">
        <f>IFERROR( VLOOKUP($A37,Provisions!$A$2:$Z$105,MATCH('Provisions to capital'!F$1,Provisions!$A$1:$Z$1,0),FALSE)  / VLOOKUP($A37,Capital!$A$2:$Z$110,MATCH('Provisions to capital'!F$1,Capital!$A$1:$Z$1,0),FALSE), "")</f>
        <v/>
      </c>
      <c r="G37" s="11" t="str">
        <f>IFERROR( VLOOKUP($A37,Provisions!$A$2:$Z$105,MATCH('Provisions to capital'!G$1,Provisions!$A$1:$Z$1,0),FALSE)  / VLOOKUP($A37,Capital!$A$2:$Z$110,MATCH('Provisions to capital'!G$1,Capital!$A$1:$Z$1,0),FALSE), "")</f>
        <v/>
      </c>
      <c r="H37" s="11" t="str">
        <f>IFERROR( VLOOKUP($A37,Provisions!$A$2:$Z$105,MATCH('Provisions to capital'!H$1,Provisions!$A$1:$Z$1,0),FALSE)  / VLOOKUP($A37,Capital!$A$2:$Z$110,MATCH('Provisions to capital'!H$1,Capital!$A$1:$Z$1,0),FALSE), "")</f>
        <v/>
      </c>
      <c r="I37" s="11" t="str">
        <f>IFERROR( VLOOKUP($A37,Provisions!$A$2:$Z$105,MATCH('Provisions to capital'!I$1,Provisions!$A$1:$Z$1,0),FALSE)  / VLOOKUP($A37,Capital!$A$2:$Z$110,MATCH('Provisions to capital'!I$1,Capital!$A$1:$Z$1,0),FALSE), "")</f>
        <v/>
      </c>
      <c r="J37" s="11">
        <f>IFERROR( VLOOKUP($A37,Provisions!$A$2:$Z$105,MATCH('Provisions to capital'!J$1,Provisions!$A$1:$Z$1,0),FALSE)  / VLOOKUP($A37,Capital!$A$2:$Z$110,MATCH('Provisions to capital'!J$1,Capital!$A$1:$Z$1,0),FALSE), "")</f>
        <v>3.0705752530825695E-3</v>
      </c>
      <c r="K37" s="11">
        <f>IFERROR( VLOOKUP($A37,Provisions!$A$2:$Z$105,MATCH('Provisions to capital'!K$1,Provisions!$A$1:$Z$1,0),FALSE)  / VLOOKUP($A37,Capital!$A$2:$Z$110,MATCH('Provisions to capital'!K$1,Capital!$A$1:$Z$1,0),FALSE), "")</f>
        <v>1.2232859491345132E-2</v>
      </c>
      <c r="L37" s="11">
        <f>IFERROR( VLOOKUP($A37,Provisions!$A$2:$Z$105,MATCH('Provisions to capital'!L$1,Provisions!$A$1:$Z$1,0),FALSE)  / VLOOKUP($A37,Capital!$A$2:$Z$110,MATCH('Provisions to capital'!L$1,Capital!$A$1:$Z$1,0),FALSE), "")</f>
        <v>4.0194767996944818E-2</v>
      </c>
      <c r="M37" s="11">
        <f>IFERROR( VLOOKUP($A37,Provisions!$A$2:$Z$105,MATCH('Provisions to capital'!M$1,Provisions!$A$1:$Z$1,0),FALSE)  / VLOOKUP($A37,Capital!$A$2:$Z$110,MATCH('Provisions to capital'!M$1,Capital!$A$1:$Z$1,0),FALSE), "")</f>
        <v>2.2442274767479526E-2</v>
      </c>
      <c r="N37" s="11">
        <f>IFERROR( VLOOKUP($A37,Provisions!$A$2:$Z$105,MATCH('Provisions to capital'!N$1,Provisions!$A$1:$Z$1,0),FALSE)  / VLOOKUP($A37,Capital!$A$2:$Z$110,MATCH('Provisions to capital'!N$1,Capital!$A$1:$Z$1,0),FALSE), "")</f>
        <v>1.1924067537918534E-2</v>
      </c>
      <c r="O37" s="11">
        <f>IFERROR( VLOOKUP($A37,Provisions!$A$2:$Z$105,MATCH('Provisions to capital'!O$1,Provisions!$A$1:$Z$1,0),FALSE)  / VLOOKUP($A37,Capital!$A$2:$Z$110,MATCH('Provisions to capital'!O$1,Capital!$A$1:$Z$1,0),FALSE), "")</f>
        <v>1.5828583061889251E-2</v>
      </c>
      <c r="P37" s="11">
        <f>IFERROR( VLOOKUP($A37,Provisions!$A$2:$Z$105,MATCH('Provisions to capital'!P$1,Provisions!$A$1:$Z$1,0),FALSE)  / VLOOKUP($A37,Capital!$A$2:$Z$110,MATCH('Provisions to capital'!P$1,Capital!$A$1:$Z$1,0),FALSE), "")</f>
        <v>7.4135492366970684E-3</v>
      </c>
      <c r="Q37" s="11">
        <f>IFERROR( VLOOKUP($A37,Provisions!$A$2:$Z$105,MATCH('Provisions to capital'!Q$1,Provisions!$A$1:$Z$1,0),FALSE)  / VLOOKUP($A37,Capital!$A$2:$Z$110,MATCH('Provisions to capital'!Q$1,Capital!$A$1:$Z$1,0),FALSE), "")</f>
        <v>8.5171032641222777E-3</v>
      </c>
      <c r="R37" s="11">
        <f>IFERROR( VLOOKUP($A37,Provisions!$A$2:$Z$105,MATCH('Provisions to capital'!R$1,Provisions!$A$1:$Z$1,0),FALSE)  / VLOOKUP($A37,Capital!$A$2:$Z$110,MATCH('Provisions to capital'!R$1,Capital!$A$1:$Z$1,0),FALSE), "")</f>
        <v>7.9696394686907014E-3</v>
      </c>
      <c r="S37" s="11">
        <f>IFERROR( VLOOKUP($A37,Provisions!$A$2:$Z$105,MATCH('Provisions to capital'!S$1,Provisions!$A$1:$Z$1,0),FALSE)  / VLOOKUP($A37,Capital!$A$2:$Z$110,MATCH('Provisions to capital'!S$1,Capital!$A$1:$Z$1,0),FALSE), "")</f>
        <v>6.1148227833767409E-3</v>
      </c>
      <c r="T37" s="11">
        <f>IFERROR( VLOOKUP($A37,Provisions!$A$2:$Z$105,MATCH('Provisions to capital'!T$1,Provisions!$A$1:$Z$1,0),FALSE)  / VLOOKUP($A37,Capital!$A$2:$Z$110,MATCH('Provisions to capital'!T$1,Capital!$A$1:$Z$1,0),FALSE), "")</f>
        <v>4.4807267370488586E-3</v>
      </c>
      <c r="U37" s="11">
        <f>IFERROR( VLOOKUP($A37,Provisions!$A$2:$Z$105,MATCH('Provisions to capital'!U$1,Provisions!$A$1:$Z$1,0),FALSE)  / VLOOKUP($A37,Capital!$A$2:$Z$110,MATCH('Provisions to capital'!U$1,Capital!$A$1:$Z$1,0),FALSE), "")</f>
        <v>1.6650977874919207E-2</v>
      </c>
      <c r="V37" s="11">
        <f>IFERROR( VLOOKUP($A37,Provisions!$A$2:$Z$105,MATCH('Provisions to capital'!V$1,Provisions!$A$1:$Z$1,0),FALSE)  / VLOOKUP($A37,Capital!$A$2:$Z$110,MATCH('Provisions to capital'!V$1,Capital!$A$1:$Z$1,0),FALSE), "")</f>
        <v>1.3779071345387474E-2</v>
      </c>
      <c r="W37" s="11">
        <f>IFERROR( VLOOKUP($A37,Provisions!$A$2:$Z$105,MATCH('Provisions to capital'!W$1,Provisions!$A$1:$Z$1,0),FALSE)  / VLOOKUP($A37,Capital!$A$2:$Z$110,MATCH('Provisions to capital'!W$1,Capital!$A$1:$Z$1,0),FALSE), "")</f>
        <v>2.3259928788373505E-2</v>
      </c>
      <c r="X37" s="11">
        <f>IFERROR( VLOOKUP($A37,Provisions!$A$2:$Z$105,MATCH('Provisions to capital'!X$1,Provisions!$A$1:$Z$1,0),FALSE)  / VLOOKUP($A37,Capital!$A$2:$Z$110,MATCH('Provisions to capital'!X$1,Capital!$A$1:$Z$1,0),FALSE), "")</f>
        <v>7.440964631569188E-3</v>
      </c>
      <c r="Y37" s="11">
        <f>IFERROR( VLOOKUP($A37,Provisions!$A$2:$Z$105,MATCH('Provisions to capital'!Y$1,Provisions!$A$1:$Z$1,0),FALSE)  / VLOOKUP($A37,Capital!$A$2:$Z$110,MATCH('Provisions to capital'!Y$1,Capital!$A$1:$Z$1,0),FALSE), "")</f>
        <v>5.9045770795053366E-3</v>
      </c>
      <c r="Z37" s="11">
        <f>IFERROR( VLOOKUP($A37,Provisions!$A$2:$Z$105,MATCH('Provisions to capital'!Z$1,Provisions!$A$1:$Z$1,0),FALSE)  / VLOOKUP($A37,Capital!$A$2:$Z$110,MATCH('Provisions to capital'!Z$1,Capital!$A$1:$Z$1,0),FALSE), "")</f>
        <v>1.1479930548462873E-2</v>
      </c>
    </row>
    <row r="38" spans="1:26" x14ac:dyDescent="0.4">
      <c r="A38" s="9" t="s">
        <v>43</v>
      </c>
      <c r="B38" s="10" t="s">
        <v>117</v>
      </c>
      <c r="C38" s="11" t="str">
        <f>IFERROR( VLOOKUP($A38,Provisions!$A$2:$Z$105,MATCH('Provisions to capital'!C$1,Provisions!$A$1:$Z$1,0),FALSE)  / VLOOKUP($A38,Capital!$A$2:$Z$110,MATCH('Provisions to capital'!C$1,Capital!$A$1:$Z$1,0),FALSE), "")</f>
        <v/>
      </c>
      <c r="D38" s="11" t="str">
        <f>IFERROR( VLOOKUP($A38,Provisions!$A$2:$Z$105,MATCH('Provisions to capital'!D$1,Provisions!$A$1:$Z$1,0),FALSE)  / VLOOKUP($A38,Capital!$A$2:$Z$110,MATCH('Provisions to capital'!D$1,Capital!$A$1:$Z$1,0),FALSE), "")</f>
        <v/>
      </c>
      <c r="E38" s="11" t="str">
        <f>IFERROR( VLOOKUP($A38,Provisions!$A$2:$Z$105,MATCH('Provisions to capital'!E$1,Provisions!$A$1:$Z$1,0),FALSE)  / VLOOKUP($A38,Capital!$A$2:$Z$110,MATCH('Provisions to capital'!E$1,Capital!$A$1:$Z$1,0),FALSE), "")</f>
        <v/>
      </c>
      <c r="F38" s="11" t="str">
        <f>IFERROR( VLOOKUP($A38,Provisions!$A$2:$Z$105,MATCH('Provisions to capital'!F$1,Provisions!$A$1:$Z$1,0),FALSE)  / VLOOKUP($A38,Capital!$A$2:$Z$110,MATCH('Provisions to capital'!F$1,Capital!$A$1:$Z$1,0),FALSE), "")</f>
        <v/>
      </c>
      <c r="G38" s="11" t="str">
        <f>IFERROR( VLOOKUP($A38,Provisions!$A$2:$Z$105,MATCH('Provisions to capital'!G$1,Provisions!$A$1:$Z$1,0),FALSE)  / VLOOKUP($A38,Capital!$A$2:$Z$110,MATCH('Provisions to capital'!G$1,Capital!$A$1:$Z$1,0),FALSE), "")</f>
        <v/>
      </c>
      <c r="H38" s="11" t="str">
        <f>IFERROR( VLOOKUP($A38,Provisions!$A$2:$Z$105,MATCH('Provisions to capital'!H$1,Provisions!$A$1:$Z$1,0),FALSE)  / VLOOKUP($A38,Capital!$A$2:$Z$110,MATCH('Provisions to capital'!H$1,Capital!$A$1:$Z$1,0),FALSE), "")</f>
        <v/>
      </c>
      <c r="I38" s="11" t="str">
        <f>IFERROR( VLOOKUP($A38,Provisions!$A$2:$Z$105,MATCH('Provisions to capital'!I$1,Provisions!$A$1:$Z$1,0),FALSE)  / VLOOKUP($A38,Capital!$A$2:$Z$110,MATCH('Provisions to capital'!I$1,Capital!$A$1:$Z$1,0),FALSE), "")</f>
        <v/>
      </c>
      <c r="J38" s="11" t="str">
        <f>IFERROR( VLOOKUP($A38,Provisions!$A$2:$Z$105,MATCH('Provisions to capital'!J$1,Provisions!$A$1:$Z$1,0),FALSE)  / VLOOKUP($A38,Capital!$A$2:$Z$110,MATCH('Provisions to capital'!J$1,Capital!$A$1:$Z$1,0),FALSE), "")</f>
        <v/>
      </c>
      <c r="K38" s="11" t="str">
        <f>IFERROR( VLOOKUP($A38,Provisions!$A$2:$Z$105,MATCH('Provisions to capital'!K$1,Provisions!$A$1:$Z$1,0),FALSE)  / VLOOKUP($A38,Capital!$A$2:$Z$110,MATCH('Provisions to capital'!K$1,Capital!$A$1:$Z$1,0),FALSE), "")</f>
        <v/>
      </c>
      <c r="L38" s="11" t="str">
        <f>IFERROR( VLOOKUP($A38,Provisions!$A$2:$Z$105,MATCH('Provisions to capital'!L$1,Provisions!$A$1:$Z$1,0),FALSE)  / VLOOKUP($A38,Capital!$A$2:$Z$110,MATCH('Provisions to capital'!L$1,Capital!$A$1:$Z$1,0),FALSE), "")</f>
        <v/>
      </c>
      <c r="M38" s="11">
        <f>IFERROR( VLOOKUP($A38,Provisions!$A$2:$Z$105,MATCH('Provisions to capital'!M$1,Provisions!$A$1:$Z$1,0),FALSE)  / VLOOKUP($A38,Capital!$A$2:$Z$110,MATCH('Provisions to capital'!M$1,Capital!$A$1:$Z$1,0),FALSE), "")</f>
        <v>-0.11866110171796115</v>
      </c>
      <c r="N38" s="11">
        <f>IFERROR( VLOOKUP($A38,Provisions!$A$2:$Z$105,MATCH('Provisions to capital'!N$1,Provisions!$A$1:$Z$1,0),FALSE)  / VLOOKUP($A38,Capital!$A$2:$Z$110,MATCH('Provisions to capital'!N$1,Capital!$A$1:$Z$1,0),FALSE), "")</f>
        <v>-2.7167945462016747E-2</v>
      </c>
      <c r="O38" s="11">
        <f>IFERROR( VLOOKUP($A38,Provisions!$A$2:$Z$105,MATCH('Provisions to capital'!O$1,Provisions!$A$1:$Z$1,0),FALSE)  / VLOOKUP($A38,Capital!$A$2:$Z$110,MATCH('Provisions to capital'!O$1,Capital!$A$1:$Z$1,0),FALSE), "")</f>
        <v>-6.1736688574990622E-2</v>
      </c>
      <c r="P38" s="11">
        <f>IFERROR( VLOOKUP($A38,Provisions!$A$2:$Z$105,MATCH('Provisions to capital'!P$1,Provisions!$A$1:$Z$1,0),FALSE)  / VLOOKUP($A38,Capital!$A$2:$Z$110,MATCH('Provisions to capital'!P$1,Capital!$A$1:$Z$1,0),FALSE), "")</f>
        <v>-5.8128639133378471E-2</v>
      </c>
      <c r="Q38" s="11">
        <f>IFERROR( VLOOKUP($A38,Provisions!$A$2:$Z$105,MATCH('Provisions to capital'!Q$1,Provisions!$A$1:$Z$1,0),FALSE)  / VLOOKUP($A38,Capital!$A$2:$Z$110,MATCH('Provisions to capital'!Q$1,Capital!$A$1:$Z$1,0),FALSE), "")</f>
        <v>-6.237488626023658E-2</v>
      </c>
      <c r="R38" s="11">
        <f>IFERROR( VLOOKUP($A38,Provisions!$A$2:$Z$105,MATCH('Provisions to capital'!R$1,Provisions!$A$1:$Z$1,0),FALSE)  / VLOOKUP($A38,Capital!$A$2:$Z$110,MATCH('Provisions to capital'!R$1,Capital!$A$1:$Z$1,0),FALSE), "")</f>
        <v>9.1612943508733585E-2</v>
      </c>
      <c r="S38" s="11">
        <f>IFERROR( VLOOKUP($A38,Provisions!$A$2:$Z$105,MATCH('Provisions to capital'!S$1,Provisions!$A$1:$Z$1,0),FALSE)  / VLOOKUP($A38,Capital!$A$2:$Z$110,MATCH('Provisions to capital'!S$1,Capital!$A$1:$Z$1,0),FALSE), "")</f>
        <v>0.15149614433826514</v>
      </c>
      <c r="T38" s="11">
        <f>IFERROR( VLOOKUP($A38,Provisions!$A$2:$Z$105,MATCH('Provisions to capital'!T$1,Provisions!$A$1:$Z$1,0),FALSE)  / VLOOKUP($A38,Capital!$A$2:$Z$110,MATCH('Provisions to capital'!T$1,Capital!$A$1:$Z$1,0),FALSE), "")</f>
        <v>5.7611338921550868E-2</v>
      </c>
      <c r="U38" s="11">
        <f>IFERROR( VLOOKUP($A38,Provisions!$A$2:$Z$105,MATCH('Provisions to capital'!U$1,Provisions!$A$1:$Z$1,0),FALSE)  / VLOOKUP($A38,Capital!$A$2:$Z$110,MATCH('Provisions to capital'!U$1,Capital!$A$1:$Z$1,0),FALSE), "")</f>
        <v>0.12227211564734571</v>
      </c>
      <c r="V38" s="11">
        <f>IFERROR( VLOOKUP($A38,Provisions!$A$2:$Z$105,MATCH('Provisions to capital'!V$1,Provisions!$A$1:$Z$1,0),FALSE)  / VLOOKUP($A38,Capital!$A$2:$Z$110,MATCH('Provisions to capital'!V$1,Capital!$A$1:$Z$1,0),FALSE), "")</f>
        <v>3.8429812217963023E-2</v>
      </c>
      <c r="W38" s="11">
        <f>IFERROR( VLOOKUP($A38,Provisions!$A$2:$Z$105,MATCH('Provisions to capital'!W$1,Provisions!$A$1:$Z$1,0),FALSE)  / VLOOKUP($A38,Capital!$A$2:$Z$110,MATCH('Provisions to capital'!W$1,Capital!$A$1:$Z$1,0),FALSE), "")</f>
        <v>4.4743288506723988E-2</v>
      </c>
      <c r="X38" s="11">
        <f>IFERROR( VLOOKUP($A38,Provisions!$A$2:$Z$105,MATCH('Provisions to capital'!X$1,Provisions!$A$1:$Z$1,0),FALSE)  / VLOOKUP($A38,Capital!$A$2:$Z$110,MATCH('Provisions to capital'!X$1,Capital!$A$1:$Z$1,0),FALSE), "")</f>
        <v>1.1103977149989199E-2</v>
      </c>
      <c r="Y38" s="11">
        <f>IFERROR( VLOOKUP($A38,Provisions!$A$2:$Z$105,MATCH('Provisions to capital'!Y$1,Provisions!$A$1:$Z$1,0),FALSE)  / VLOOKUP($A38,Capital!$A$2:$Z$110,MATCH('Provisions to capital'!Y$1,Capital!$A$1:$Z$1,0),FALSE), "")</f>
        <v>1.8698859605148898E-2</v>
      </c>
      <c r="Z38" s="11">
        <f>IFERROR( VLOOKUP($A38,Provisions!$A$2:$Z$105,MATCH('Provisions to capital'!Z$1,Provisions!$A$1:$Z$1,0),FALSE)  / VLOOKUP($A38,Capital!$A$2:$Z$110,MATCH('Provisions to capital'!Z$1,Capital!$A$1:$Z$1,0),FALSE), "")</f>
        <v>1.7861932811879699E-2</v>
      </c>
    </row>
    <row r="39" spans="1:26" x14ac:dyDescent="0.4">
      <c r="A39" s="9" t="s">
        <v>44</v>
      </c>
      <c r="B39" s="10" t="s">
        <v>117</v>
      </c>
      <c r="C39" s="11" t="str">
        <f>IFERROR( VLOOKUP($A39,Provisions!$A$2:$Z$105,MATCH('Provisions to capital'!C$1,Provisions!$A$1:$Z$1,0),FALSE)  / VLOOKUP($A39,Capital!$A$2:$Z$110,MATCH('Provisions to capital'!C$1,Capital!$A$1:$Z$1,0),FALSE), "")</f>
        <v/>
      </c>
      <c r="D39" s="11" t="str">
        <f>IFERROR( VLOOKUP($A39,Provisions!$A$2:$Z$105,MATCH('Provisions to capital'!D$1,Provisions!$A$1:$Z$1,0),FALSE)  / VLOOKUP($A39,Capital!$A$2:$Z$110,MATCH('Provisions to capital'!D$1,Capital!$A$1:$Z$1,0),FALSE), "")</f>
        <v/>
      </c>
      <c r="E39" s="11" t="str">
        <f>IFERROR( VLOOKUP($A39,Provisions!$A$2:$Z$105,MATCH('Provisions to capital'!E$1,Provisions!$A$1:$Z$1,0),FALSE)  / VLOOKUP($A39,Capital!$A$2:$Z$110,MATCH('Provisions to capital'!E$1,Capital!$A$1:$Z$1,0),FALSE), "")</f>
        <v/>
      </c>
      <c r="F39" s="11" t="str">
        <f>IFERROR( VLOOKUP($A39,Provisions!$A$2:$Z$105,MATCH('Provisions to capital'!F$1,Provisions!$A$1:$Z$1,0),FALSE)  / VLOOKUP($A39,Capital!$A$2:$Z$110,MATCH('Provisions to capital'!F$1,Capital!$A$1:$Z$1,0),FALSE), "")</f>
        <v/>
      </c>
      <c r="G39" s="11" t="str">
        <f>IFERROR( VLOOKUP($A39,Provisions!$A$2:$Z$105,MATCH('Provisions to capital'!G$1,Provisions!$A$1:$Z$1,0),FALSE)  / VLOOKUP($A39,Capital!$A$2:$Z$110,MATCH('Provisions to capital'!G$1,Capital!$A$1:$Z$1,0),FALSE), "")</f>
        <v/>
      </c>
      <c r="H39" s="11">
        <f>IFERROR( VLOOKUP($A39,Provisions!$A$2:$Z$105,MATCH('Provisions to capital'!H$1,Provisions!$A$1:$Z$1,0),FALSE)  / VLOOKUP($A39,Capital!$A$2:$Z$110,MATCH('Provisions to capital'!H$1,Capital!$A$1:$Z$1,0),FALSE), "")</f>
        <v>8.4000457390494832E-2</v>
      </c>
      <c r="I39" s="11">
        <f>IFERROR( VLOOKUP($A39,Provisions!$A$2:$Z$105,MATCH('Provisions to capital'!I$1,Provisions!$A$1:$Z$1,0),FALSE)  / VLOOKUP($A39,Capital!$A$2:$Z$110,MATCH('Provisions to capital'!I$1,Capital!$A$1:$Z$1,0),FALSE), "")</f>
        <v>8.9752824831697886E-2</v>
      </c>
      <c r="J39" s="11">
        <f>IFERROR( VLOOKUP($A39,Provisions!$A$2:$Z$105,MATCH('Provisions to capital'!J$1,Provisions!$A$1:$Z$1,0),FALSE)  / VLOOKUP($A39,Capital!$A$2:$Z$110,MATCH('Provisions to capital'!J$1,Capital!$A$1:$Z$1,0),FALSE), "")</f>
        <v>2.2030041203253678E-2</v>
      </c>
      <c r="K39" s="11">
        <f>IFERROR( VLOOKUP($A39,Provisions!$A$2:$Z$105,MATCH('Provisions to capital'!K$1,Provisions!$A$1:$Z$1,0),FALSE)  / VLOOKUP($A39,Capital!$A$2:$Z$110,MATCH('Provisions to capital'!K$1,Capital!$A$1:$Z$1,0),FALSE), "")</f>
        <v>3.0678830226391181E-2</v>
      </c>
      <c r="L39" s="11">
        <f>IFERROR( VLOOKUP($A39,Provisions!$A$2:$Z$105,MATCH('Provisions to capital'!L$1,Provisions!$A$1:$Z$1,0),FALSE)  / VLOOKUP($A39,Capital!$A$2:$Z$110,MATCH('Provisions to capital'!L$1,Capital!$A$1:$Z$1,0),FALSE), "")</f>
        <v>0.13575381188267108</v>
      </c>
      <c r="M39" s="11">
        <f>IFERROR( VLOOKUP($A39,Provisions!$A$2:$Z$105,MATCH('Provisions to capital'!M$1,Provisions!$A$1:$Z$1,0),FALSE)  / VLOOKUP($A39,Capital!$A$2:$Z$110,MATCH('Provisions to capital'!M$1,Capital!$A$1:$Z$1,0),FALSE), "")</f>
        <v>4.1419323426848141E-2</v>
      </c>
      <c r="N39" s="11">
        <f>IFERROR( VLOOKUP($A39,Provisions!$A$2:$Z$105,MATCH('Provisions to capital'!N$1,Provisions!$A$1:$Z$1,0),FALSE)  / VLOOKUP($A39,Capital!$A$2:$Z$110,MATCH('Provisions to capital'!N$1,Capital!$A$1:$Z$1,0),FALSE), "")</f>
        <v>5.5719985841747616E-2</v>
      </c>
      <c r="O39" s="11">
        <f>IFERROR( VLOOKUP($A39,Provisions!$A$2:$Z$105,MATCH('Provisions to capital'!O$1,Provisions!$A$1:$Z$1,0),FALSE)  / VLOOKUP($A39,Capital!$A$2:$Z$110,MATCH('Provisions to capital'!O$1,Capital!$A$1:$Z$1,0),FALSE), "")</f>
        <v>5.1038108912006983E-2</v>
      </c>
      <c r="P39" s="11">
        <f>IFERROR( VLOOKUP($A39,Provisions!$A$2:$Z$105,MATCH('Provisions to capital'!P$1,Provisions!$A$1:$Z$1,0),FALSE)  / VLOOKUP($A39,Capital!$A$2:$Z$110,MATCH('Provisions to capital'!P$1,Capital!$A$1:$Z$1,0),FALSE), "")</f>
        <v>2.9158443328588156E-2</v>
      </c>
      <c r="Q39" s="11">
        <f>IFERROR( VLOOKUP($A39,Provisions!$A$2:$Z$105,MATCH('Provisions to capital'!Q$1,Provisions!$A$1:$Z$1,0),FALSE)  / VLOOKUP($A39,Capital!$A$2:$Z$110,MATCH('Provisions to capital'!Q$1,Capital!$A$1:$Z$1,0),FALSE), "")</f>
        <v>1.5767180803332483E-2</v>
      </c>
      <c r="R39" s="11">
        <f>IFERROR( VLOOKUP($A39,Provisions!$A$2:$Z$105,MATCH('Provisions to capital'!R$1,Provisions!$A$1:$Z$1,0),FALSE)  / VLOOKUP($A39,Capital!$A$2:$Z$110,MATCH('Provisions to capital'!R$1,Capital!$A$1:$Z$1,0),FALSE), "")</f>
        <v>2.3824317456291367E-2</v>
      </c>
      <c r="S39" s="11">
        <f>IFERROR( VLOOKUP($A39,Provisions!$A$2:$Z$105,MATCH('Provisions to capital'!S$1,Provisions!$A$1:$Z$1,0),FALSE)  / VLOOKUP($A39,Capital!$A$2:$Z$110,MATCH('Provisions to capital'!S$1,Capital!$A$1:$Z$1,0),FALSE), "")</f>
        <v>1.0177804204966537E-2</v>
      </c>
      <c r="T39" s="11">
        <f>IFERROR( VLOOKUP($A39,Provisions!$A$2:$Z$105,MATCH('Provisions to capital'!T$1,Provisions!$A$1:$Z$1,0),FALSE)  / VLOOKUP($A39,Capital!$A$2:$Z$110,MATCH('Provisions to capital'!T$1,Capital!$A$1:$Z$1,0),FALSE), "")</f>
        <v>1.8906807063302519E-3</v>
      </c>
      <c r="U39" s="11">
        <f>IFERROR( VLOOKUP($A39,Provisions!$A$2:$Z$105,MATCH('Provisions to capital'!U$1,Provisions!$A$1:$Z$1,0),FALSE)  / VLOOKUP($A39,Capital!$A$2:$Z$110,MATCH('Provisions to capital'!U$1,Capital!$A$1:$Z$1,0),FALSE), "")</f>
        <v>8.8666976941097989E-3</v>
      </c>
      <c r="V39" s="11">
        <f>IFERROR( VLOOKUP($A39,Provisions!$A$2:$Z$105,MATCH('Provisions to capital'!V$1,Provisions!$A$1:$Z$1,0),FALSE)  / VLOOKUP($A39,Capital!$A$2:$Z$110,MATCH('Provisions to capital'!V$1,Capital!$A$1:$Z$1,0),FALSE), "")</f>
        <v>1.8074232281369312E-2</v>
      </c>
      <c r="W39" s="11">
        <f>IFERROR( VLOOKUP($A39,Provisions!$A$2:$Z$105,MATCH('Provisions to capital'!W$1,Provisions!$A$1:$Z$1,0),FALSE)  / VLOOKUP($A39,Capital!$A$2:$Z$110,MATCH('Provisions to capital'!W$1,Capital!$A$1:$Z$1,0),FALSE), "")</f>
        <v>1.5245464572453311E-2</v>
      </c>
      <c r="X39" s="11">
        <f>IFERROR( VLOOKUP($A39,Provisions!$A$2:$Z$105,MATCH('Provisions to capital'!X$1,Provisions!$A$1:$Z$1,0),FALSE)  / VLOOKUP($A39,Capital!$A$2:$Z$110,MATCH('Provisions to capital'!X$1,Capital!$A$1:$Z$1,0),FALSE), "")</f>
        <v>2.1177509824729164E-2</v>
      </c>
      <c r="Y39" s="11">
        <f>IFERROR( VLOOKUP($A39,Provisions!$A$2:$Z$105,MATCH('Provisions to capital'!Y$1,Provisions!$A$1:$Z$1,0),FALSE)  / VLOOKUP($A39,Capital!$A$2:$Z$110,MATCH('Provisions to capital'!Y$1,Capital!$A$1:$Z$1,0),FALSE), "")</f>
        <v>1.9222328106702602E-2</v>
      </c>
      <c r="Z39" s="11" t="str">
        <f>IFERROR( VLOOKUP($A39,Provisions!$A$2:$Z$105,MATCH('Provisions to capital'!Z$1,Provisions!$A$1:$Z$1,0),FALSE)  / VLOOKUP($A39,Capital!$A$2:$Z$110,MATCH('Provisions to capital'!Z$1,Capital!$A$1:$Z$1,0),FALSE), "")</f>
        <v/>
      </c>
    </row>
    <row r="40" spans="1:26" x14ac:dyDescent="0.4">
      <c r="A40" s="9" t="s">
        <v>45</v>
      </c>
      <c r="B40" s="10" t="s">
        <v>117</v>
      </c>
      <c r="C40" s="11" t="str">
        <f>IFERROR( VLOOKUP($A40,Provisions!$A$2:$Z$105,MATCH('Provisions to capital'!C$1,Provisions!$A$1:$Z$1,0),FALSE)  / VLOOKUP($A40,Capital!$A$2:$Z$110,MATCH('Provisions to capital'!C$1,Capital!$A$1:$Z$1,0),FALSE), "")</f>
        <v/>
      </c>
      <c r="D40" s="11">
        <f>IFERROR( VLOOKUP($A40,Provisions!$A$2:$Z$105,MATCH('Provisions to capital'!D$1,Provisions!$A$1:$Z$1,0),FALSE)  / VLOOKUP($A40,Capital!$A$2:$Z$110,MATCH('Provisions to capital'!D$1,Capital!$A$1:$Z$1,0),FALSE), "")</f>
        <v>0.13513826460123121</v>
      </c>
      <c r="E40" s="11">
        <f>IFERROR( VLOOKUP($A40,Provisions!$A$2:$Z$105,MATCH('Provisions to capital'!E$1,Provisions!$A$1:$Z$1,0),FALSE)  / VLOOKUP($A40,Capital!$A$2:$Z$110,MATCH('Provisions to capital'!E$1,Capital!$A$1:$Z$1,0),FALSE), "")</f>
        <v>4.110643113814634E-2</v>
      </c>
      <c r="F40" s="11">
        <f>IFERROR( VLOOKUP($A40,Provisions!$A$2:$Z$105,MATCH('Provisions to capital'!F$1,Provisions!$A$1:$Z$1,0),FALSE)  / VLOOKUP($A40,Capital!$A$2:$Z$110,MATCH('Provisions to capital'!F$1,Capital!$A$1:$Z$1,0),FALSE), "")</f>
        <v>5.673543272498182E-2</v>
      </c>
      <c r="G40" s="11">
        <f>IFERROR( VLOOKUP($A40,Provisions!$A$2:$Z$105,MATCH('Provisions to capital'!G$1,Provisions!$A$1:$Z$1,0),FALSE)  / VLOOKUP($A40,Capital!$A$2:$Z$110,MATCH('Provisions to capital'!G$1,Capital!$A$1:$Z$1,0),FALSE), "")</f>
        <v>8.6512535921765873E-2</v>
      </c>
      <c r="H40" s="11">
        <f>IFERROR( VLOOKUP($A40,Provisions!$A$2:$Z$105,MATCH('Provisions to capital'!H$1,Provisions!$A$1:$Z$1,0),FALSE)  / VLOOKUP($A40,Capital!$A$2:$Z$110,MATCH('Provisions to capital'!H$1,Capital!$A$1:$Z$1,0),FALSE), "")</f>
        <v>6.4013339243299924E-2</v>
      </c>
      <c r="I40" s="11">
        <f>IFERROR( VLOOKUP($A40,Provisions!$A$2:$Z$105,MATCH('Provisions to capital'!I$1,Provisions!$A$1:$Z$1,0),FALSE)  / VLOOKUP($A40,Capital!$A$2:$Z$110,MATCH('Provisions to capital'!I$1,Capital!$A$1:$Z$1,0),FALSE), "")</f>
        <v>3.6251153041575113E-2</v>
      </c>
      <c r="J40" s="11">
        <f>IFERROR( VLOOKUP($A40,Provisions!$A$2:$Z$105,MATCH('Provisions to capital'!J$1,Provisions!$A$1:$Z$1,0),FALSE)  / VLOOKUP($A40,Capital!$A$2:$Z$110,MATCH('Provisions to capital'!J$1,Capital!$A$1:$Z$1,0),FALSE), "")</f>
        <v>8.0811040859226427E-2</v>
      </c>
      <c r="K40" s="11">
        <f>IFERROR( VLOOKUP($A40,Provisions!$A$2:$Z$105,MATCH('Provisions to capital'!K$1,Provisions!$A$1:$Z$1,0),FALSE)  / VLOOKUP($A40,Capital!$A$2:$Z$110,MATCH('Provisions to capital'!K$1,Capital!$A$1:$Z$1,0),FALSE), "")</f>
        <v>0.37451394382376113</v>
      </c>
      <c r="L40" s="11">
        <f>IFERROR( VLOOKUP($A40,Provisions!$A$2:$Z$105,MATCH('Provisions to capital'!L$1,Provisions!$A$1:$Z$1,0),FALSE)  / VLOOKUP($A40,Capital!$A$2:$Z$110,MATCH('Provisions to capital'!L$1,Capital!$A$1:$Z$1,0),FALSE), "")</f>
        <v>0.20075366323913227</v>
      </c>
      <c r="M40" s="11">
        <f>IFERROR( VLOOKUP($A40,Provisions!$A$2:$Z$105,MATCH('Provisions to capital'!M$1,Provisions!$A$1:$Z$1,0),FALSE)  / VLOOKUP($A40,Capital!$A$2:$Z$110,MATCH('Provisions to capital'!M$1,Capital!$A$1:$Z$1,0),FALSE), "")</f>
        <v>5.6664234555558184E-2</v>
      </c>
      <c r="N40" s="11">
        <f>IFERROR( VLOOKUP($A40,Provisions!$A$2:$Z$105,MATCH('Provisions to capital'!N$1,Provisions!$A$1:$Z$1,0),FALSE)  / VLOOKUP($A40,Capital!$A$2:$Z$110,MATCH('Provisions to capital'!N$1,Capital!$A$1:$Z$1,0),FALSE), "")</f>
        <v>1.2487152303933489E-2</v>
      </c>
      <c r="O40" s="11">
        <f>IFERROR( VLOOKUP($A40,Provisions!$A$2:$Z$105,MATCH('Provisions to capital'!O$1,Provisions!$A$1:$Z$1,0),FALSE)  / VLOOKUP($A40,Capital!$A$2:$Z$110,MATCH('Provisions to capital'!O$1,Capital!$A$1:$Z$1,0),FALSE), "")</f>
        <v>0.1023689401598596</v>
      </c>
      <c r="P40" s="11">
        <f>IFERROR( VLOOKUP($A40,Provisions!$A$2:$Z$105,MATCH('Provisions to capital'!P$1,Provisions!$A$1:$Z$1,0),FALSE)  / VLOOKUP($A40,Capital!$A$2:$Z$110,MATCH('Provisions to capital'!P$1,Capital!$A$1:$Z$1,0),FALSE), "")</f>
        <v>4.4760697343809615E-2</v>
      </c>
      <c r="Q40" s="11">
        <f>IFERROR( VLOOKUP($A40,Provisions!$A$2:$Z$105,MATCH('Provisions to capital'!Q$1,Provisions!$A$1:$Z$1,0),FALSE)  / VLOOKUP($A40,Capital!$A$2:$Z$110,MATCH('Provisions to capital'!Q$1,Capital!$A$1:$Z$1,0),FALSE), "")</f>
        <v>5.9579564876715112E-2</v>
      </c>
      <c r="R40" s="11">
        <f>IFERROR( VLOOKUP($A40,Provisions!$A$2:$Z$105,MATCH('Provisions to capital'!R$1,Provisions!$A$1:$Z$1,0),FALSE)  / VLOOKUP($A40,Capital!$A$2:$Z$110,MATCH('Provisions to capital'!R$1,Capital!$A$1:$Z$1,0),FALSE), "")</f>
        <v>8.9898486477555342E-2</v>
      </c>
      <c r="S40" s="11">
        <f>IFERROR( VLOOKUP($A40,Provisions!$A$2:$Z$105,MATCH('Provisions to capital'!S$1,Provisions!$A$1:$Z$1,0),FALSE)  / VLOOKUP($A40,Capital!$A$2:$Z$110,MATCH('Provisions to capital'!S$1,Capital!$A$1:$Z$1,0),FALSE), "")</f>
        <v>6.3087365568688228E-2</v>
      </c>
      <c r="T40" s="11">
        <f>IFERROR( VLOOKUP($A40,Provisions!$A$2:$Z$105,MATCH('Provisions to capital'!T$1,Provisions!$A$1:$Z$1,0),FALSE)  / VLOOKUP($A40,Capital!$A$2:$Z$110,MATCH('Provisions to capital'!T$1,Capital!$A$1:$Z$1,0),FALSE), "")</f>
        <v>3.6733326430223943E-2</v>
      </c>
      <c r="U40" s="11">
        <f>IFERROR( VLOOKUP($A40,Provisions!$A$2:$Z$105,MATCH('Provisions to capital'!U$1,Provisions!$A$1:$Z$1,0),FALSE)  / VLOOKUP($A40,Capital!$A$2:$Z$110,MATCH('Provisions to capital'!U$1,Capital!$A$1:$Z$1,0),FALSE), "")</f>
        <v>5.9043218371006241E-2</v>
      </c>
      <c r="V40" s="11">
        <f>IFERROR( VLOOKUP($A40,Provisions!$A$2:$Z$105,MATCH('Provisions to capital'!V$1,Provisions!$A$1:$Z$1,0),FALSE)  / VLOOKUP($A40,Capital!$A$2:$Z$110,MATCH('Provisions to capital'!V$1,Capital!$A$1:$Z$1,0),FALSE), "")</f>
        <v>3.968407129133944E-2</v>
      </c>
      <c r="W40" s="11">
        <f>IFERROR( VLOOKUP($A40,Provisions!$A$2:$Z$105,MATCH('Provisions to capital'!W$1,Provisions!$A$1:$Z$1,0),FALSE)  / VLOOKUP($A40,Capital!$A$2:$Z$110,MATCH('Provisions to capital'!W$1,Capital!$A$1:$Z$1,0),FALSE), "")</f>
        <v>0.13948108570161907</v>
      </c>
      <c r="X40" s="11">
        <f>IFERROR( VLOOKUP($A40,Provisions!$A$2:$Z$105,MATCH('Provisions to capital'!X$1,Provisions!$A$1:$Z$1,0),FALSE)  / VLOOKUP($A40,Capital!$A$2:$Z$110,MATCH('Provisions to capital'!X$1,Capital!$A$1:$Z$1,0),FALSE), "")</f>
        <v>-2.2120973257372691E-2</v>
      </c>
      <c r="Y40" s="11">
        <f>IFERROR( VLOOKUP($A40,Provisions!$A$2:$Z$105,MATCH('Provisions to capital'!Y$1,Provisions!$A$1:$Z$1,0),FALSE)  / VLOOKUP($A40,Capital!$A$2:$Z$110,MATCH('Provisions to capital'!Y$1,Capital!$A$1:$Z$1,0),FALSE), "")</f>
        <v>2.060599796840884E-2</v>
      </c>
      <c r="Z40" s="11">
        <f>IFERROR( VLOOKUP($A40,Provisions!$A$2:$Z$105,MATCH('Provisions to capital'!Z$1,Provisions!$A$1:$Z$1,0),FALSE)  / VLOOKUP($A40,Capital!$A$2:$Z$110,MATCH('Provisions to capital'!Z$1,Capital!$A$1:$Z$1,0),FALSE), "")</f>
        <v>2.4278165930912365E-2</v>
      </c>
    </row>
    <row r="41" spans="1:26" x14ac:dyDescent="0.4">
      <c r="A41" s="9" t="s">
        <v>46</v>
      </c>
      <c r="B41" s="10" t="s">
        <v>117</v>
      </c>
      <c r="C41" s="11" t="str">
        <f>IFERROR( VLOOKUP($A41,Provisions!$A$2:$Z$105,MATCH('Provisions to capital'!C$1,Provisions!$A$1:$Z$1,0),FALSE)  / VLOOKUP($A41,Capital!$A$2:$Z$110,MATCH('Provisions to capital'!C$1,Capital!$A$1:$Z$1,0),FALSE), "")</f>
        <v/>
      </c>
      <c r="D41" s="11" t="str">
        <f>IFERROR( VLOOKUP($A41,Provisions!$A$2:$Z$105,MATCH('Provisions to capital'!D$1,Provisions!$A$1:$Z$1,0),FALSE)  / VLOOKUP($A41,Capital!$A$2:$Z$110,MATCH('Provisions to capital'!D$1,Capital!$A$1:$Z$1,0),FALSE), "")</f>
        <v/>
      </c>
      <c r="E41" s="11" t="str">
        <f>IFERROR( VLOOKUP($A41,Provisions!$A$2:$Z$105,MATCH('Provisions to capital'!E$1,Provisions!$A$1:$Z$1,0),FALSE)  / VLOOKUP($A41,Capital!$A$2:$Z$110,MATCH('Provisions to capital'!E$1,Capital!$A$1:$Z$1,0),FALSE), "")</f>
        <v/>
      </c>
      <c r="F41" s="11" t="str">
        <f>IFERROR( VLOOKUP($A41,Provisions!$A$2:$Z$105,MATCH('Provisions to capital'!F$1,Provisions!$A$1:$Z$1,0),FALSE)  / VLOOKUP($A41,Capital!$A$2:$Z$110,MATCH('Provisions to capital'!F$1,Capital!$A$1:$Z$1,0),FALSE), "")</f>
        <v/>
      </c>
      <c r="G41" s="11" t="str">
        <f>IFERROR( VLOOKUP($A41,Provisions!$A$2:$Z$105,MATCH('Provisions to capital'!G$1,Provisions!$A$1:$Z$1,0),FALSE)  / VLOOKUP($A41,Capital!$A$2:$Z$110,MATCH('Provisions to capital'!G$1,Capital!$A$1:$Z$1,0),FALSE), "")</f>
        <v/>
      </c>
      <c r="H41" s="11" t="str">
        <f>IFERROR( VLOOKUP($A41,Provisions!$A$2:$Z$105,MATCH('Provisions to capital'!H$1,Provisions!$A$1:$Z$1,0),FALSE)  / VLOOKUP($A41,Capital!$A$2:$Z$110,MATCH('Provisions to capital'!H$1,Capital!$A$1:$Z$1,0),FALSE), "")</f>
        <v/>
      </c>
      <c r="I41" s="11" t="str">
        <f>IFERROR( VLOOKUP($A41,Provisions!$A$2:$Z$105,MATCH('Provisions to capital'!I$1,Provisions!$A$1:$Z$1,0),FALSE)  / VLOOKUP($A41,Capital!$A$2:$Z$110,MATCH('Provisions to capital'!I$1,Capital!$A$1:$Z$1,0),FALSE), "")</f>
        <v/>
      </c>
      <c r="J41" s="11" t="str">
        <f>IFERROR( VLOOKUP($A41,Provisions!$A$2:$Z$105,MATCH('Provisions to capital'!J$1,Provisions!$A$1:$Z$1,0),FALSE)  / VLOOKUP($A41,Capital!$A$2:$Z$110,MATCH('Provisions to capital'!J$1,Capital!$A$1:$Z$1,0),FALSE), "")</f>
        <v/>
      </c>
      <c r="K41" s="11">
        <f>IFERROR( VLOOKUP($A41,Provisions!$A$2:$Z$105,MATCH('Provisions to capital'!K$1,Provisions!$A$1:$Z$1,0),FALSE)  / VLOOKUP($A41,Capital!$A$2:$Z$110,MATCH('Provisions to capital'!K$1,Capital!$A$1:$Z$1,0),FALSE), "")</f>
        <v>0.11037903729666762</v>
      </c>
      <c r="L41" s="11">
        <f>IFERROR( VLOOKUP($A41,Provisions!$A$2:$Z$105,MATCH('Provisions to capital'!L$1,Provisions!$A$1:$Z$1,0),FALSE)  / VLOOKUP($A41,Capital!$A$2:$Z$110,MATCH('Provisions to capital'!L$1,Capital!$A$1:$Z$1,0),FALSE), "")</f>
        <v>0.14336505719451009</v>
      </c>
      <c r="M41" s="11">
        <f>IFERROR( VLOOKUP($A41,Provisions!$A$2:$Z$105,MATCH('Provisions to capital'!M$1,Provisions!$A$1:$Z$1,0),FALSE)  / VLOOKUP($A41,Capital!$A$2:$Z$110,MATCH('Provisions to capital'!M$1,Capital!$A$1:$Z$1,0),FALSE), "")</f>
        <v>0.10869301176369588</v>
      </c>
      <c r="N41" s="11">
        <f>IFERROR( VLOOKUP($A41,Provisions!$A$2:$Z$105,MATCH('Provisions to capital'!N$1,Provisions!$A$1:$Z$1,0),FALSE)  / VLOOKUP($A41,Capital!$A$2:$Z$110,MATCH('Provisions to capital'!N$1,Capital!$A$1:$Z$1,0),FALSE), "")</f>
        <v>7.5509578106303085E-2</v>
      </c>
      <c r="O41" s="11">
        <f>IFERROR( VLOOKUP($A41,Provisions!$A$2:$Z$105,MATCH('Provisions to capital'!O$1,Provisions!$A$1:$Z$1,0),FALSE)  / VLOOKUP($A41,Capital!$A$2:$Z$110,MATCH('Provisions to capital'!O$1,Capital!$A$1:$Z$1,0),FALSE), "")</f>
        <v>8.9131327519257092E-2</v>
      </c>
      <c r="P41" s="11">
        <f>IFERROR( VLOOKUP($A41,Provisions!$A$2:$Z$105,MATCH('Provisions to capital'!P$1,Provisions!$A$1:$Z$1,0),FALSE)  / VLOOKUP($A41,Capital!$A$2:$Z$110,MATCH('Provisions to capital'!P$1,Capital!$A$1:$Z$1,0),FALSE), "")</f>
        <v>9.005818545809148E-2</v>
      </c>
      <c r="Q41" s="11">
        <f>IFERROR( VLOOKUP($A41,Provisions!$A$2:$Z$105,MATCH('Provisions to capital'!Q$1,Provisions!$A$1:$Z$1,0),FALSE)  / VLOOKUP($A41,Capital!$A$2:$Z$110,MATCH('Provisions to capital'!Q$1,Capital!$A$1:$Z$1,0),FALSE), "")</f>
        <v>7.9952508691215785E-2</v>
      </c>
      <c r="R41" s="11">
        <f>IFERROR( VLOOKUP($A41,Provisions!$A$2:$Z$105,MATCH('Provisions to capital'!R$1,Provisions!$A$1:$Z$1,0),FALSE)  / VLOOKUP($A41,Capital!$A$2:$Z$110,MATCH('Provisions to capital'!R$1,Capital!$A$1:$Z$1,0),FALSE), "")</f>
        <v>0.13776035854814911</v>
      </c>
      <c r="S41" s="11">
        <f>IFERROR( VLOOKUP($A41,Provisions!$A$2:$Z$105,MATCH('Provisions to capital'!S$1,Provisions!$A$1:$Z$1,0),FALSE)  / VLOOKUP($A41,Capital!$A$2:$Z$110,MATCH('Provisions to capital'!S$1,Capital!$A$1:$Z$1,0),FALSE), "")</f>
        <v>0.13131413205660852</v>
      </c>
      <c r="T41" s="11">
        <f>IFERROR( VLOOKUP($A41,Provisions!$A$2:$Z$105,MATCH('Provisions to capital'!T$1,Provisions!$A$1:$Z$1,0),FALSE)  / VLOOKUP($A41,Capital!$A$2:$Z$110,MATCH('Provisions to capital'!T$1,Capital!$A$1:$Z$1,0),FALSE), "")</f>
        <v>8.9631990327600483E-2</v>
      </c>
      <c r="U41" s="11">
        <f>IFERROR( VLOOKUP($A41,Provisions!$A$2:$Z$105,MATCH('Provisions to capital'!U$1,Provisions!$A$1:$Z$1,0),FALSE)  / VLOOKUP($A41,Capital!$A$2:$Z$110,MATCH('Provisions to capital'!U$1,Capital!$A$1:$Z$1,0),FALSE), "")</f>
        <v>6.3404397214984087E-2</v>
      </c>
      <c r="V41" s="11">
        <f>IFERROR( VLOOKUP($A41,Provisions!$A$2:$Z$105,MATCH('Provisions to capital'!V$1,Provisions!$A$1:$Z$1,0),FALSE)  / VLOOKUP($A41,Capital!$A$2:$Z$110,MATCH('Provisions to capital'!V$1,Capital!$A$1:$Z$1,0),FALSE), "")</f>
        <v>6.8959350114205967E-2</v>
      </c>
      <c r="W41" s="11">
        <f>IFERROR( VLOOKUP($A41,Provisions!$A$2:$Z$105,MATCH('Provisions to capital'!W$1,Provisions!$A$1:$Z$1,0),FALSE)  / VLOOKUP($A41,Capital!$A$2:$Z$110,MATCH('Provisions to capital'!W$1,Capital!$A$1:$Z$1,0),FALSE), "")</f>
        <v>7.4175226344228629E-2</v>
      </c>
      <c r="X41" s="11">
        <f>IFERROR( VLOOKUP($A41,Provisions!$A$2:$Z$105,MATCH('Provisions to capital'!X$1,Provisions!$A$1:$Z$1,0),FALSE)  / VLOOKUP($A41,Capital!$A$2:$Z$110,MATCH('Provisions to capital'!X$1,Capital!$A$1:$Z$1,0),FALSE), "")</f>
        <v>6.1706077512060087E-2</v>
      </c>
      <c r="Y41" s="11">
        <f>IFERROR( VLOOKUP($A41,Provisions!$A$2:$Z$105,MATCH('Provisions to capital'!Y$1,Provisions!$A$1:$Z$1,0),FALSE)  / VLOOKUP($A41,Capital!$A$2:$Z$110,MATCH('Provisions to capital'!Y$1,Capital!$A$1:$Z$1,0),FALSE), "")</f>
        <v>0.24766831254962721</v>
      </c>
      <c r="Z41" s="11">
        <f>IFERROR( VLOOKUP($A41,Provisions!$A$2:$Z$105,MATCH('Provisions to capital'!Z$1,Provisions!$A$1:$Z$1,0),FALSE)  / VLOOKUP($A41,Capital!$A$2:$Z$110,MATCH('Provisions to capital'!Z$1,Capital!$A$1:$Z$1,0),FALSE), "")</f>
        <v>0.17139485837540561</v>
      </c>
    </row>
    <row r="42" spans="1:26" x14ac:dyDescent="0.4">
      <c r="A42" s="9" t="s">
        <v>47</v>
      </c>
      <c r="B42" s="10" t="s">
        <v>117</v>
      </c>
      <c r="C42" s="11" t="str">
        <f>IFERROR( VLOOKUP($A42,Provisions!$A$2:$Z$105,MATCH('Provisions to capital'!C$1,Provisions!$A$1:$Z$1,0),FALSE)  / VLOOKUP($A42,Capital!$A$2:$Z$110,MATCH('Provisions to capital'!C$1,Capital!$A$1:$Z$1,0),FALSE), "")</f>
        <v/>
      </c>
      <c r="D42" s="11" t="str">
        <f>IFERROR( VLOOKUP($A42,Provisions!$A$2:$Z$105,MATCH('Provisions to capital'!D$1,Provisions!$A$1:$Z$1,0),FALSE)  / VLOOKUP($A42,Capital!$A$2:$Z$110,MATCH('Provisions to capital'!D$1,Capital!$A$1:$Z$1,0),FALSE), "")</f>
        <v/>
      </c>
      <c r="E42" s="11" t="str">
        <f>IFERROR( VLOOKUP($A42,Provisions!$A$2:$Z$105,MATCH('Provisions to capital'!E$1,Provisions!$A$1:$Z$1,0),FALSE)  / VLOOKUP($A42,Capital!$A$2:$Z$110,MATCH('Provisions to capital'!E$1,Capital!$A$1:$Z$1,0),FALSE), "")</f>
        <v/>
      </c>
      <c r="F42" s="11" t="str">
        <f>IFERROR( VLOOKUP($A42,Provisions!$A$2:$Z$105,MATCH('Provisions to capital'!F$1,Provisions!$A$1:$Z$1,0),FALSE)  / VLOOKUP($A42,Capital!$A$2:$Z$110,MATCH('Provisions to capital'!F$1,Capital!$A$1:$Z$1,0),FALSE), "")</f>
        <v/>
      </c>
      <c r="G42" s="11" t="str">
        <f>IFERROR( VLOOKUP($A42,Provisions!$A$2:$Z$105,MATCH('Provisions to capital'!G$1,Provisions!$A$1:$Z$1,0),FALSE)  / VLOOKUP($A42,Capital!$A$2:$Z$110,MATCH('Provisions to capital'!G$1,Capital!$A$1:$Z$1,0),FALSE), "")</f>
        <v/>
      </c>
      <c r="H42" s="11" t="str">
        <f>IFERROR( VLOOKUP($A42,Provisions!$A$2:$Z$105,MATCH('Provisions to capital'!H$1,Provisions!$A$1:$Z$1,0),FALSE)  / VLOOKUP($A42,Capital!$A$2:$Z$110,MATCH('Provisions to capital'!H$1,Capital!$A$1:$Z$1,0),FALSE), "")</f>
        <v/>
      </c>
      <c r="I42" s="11" t="str">
        <f>IFERROR( VLOOKUP($A42,Provisions!$A$2:$Z$105,MATCH('Provisions to capital'!I$1,Provisions!$A$1:$Z$1,0),FALSE)  / VLOOKUP($A42,Capital!$A$2:$Z$110,MATCH('Provisions to capital'!I$1,Capital!$A$1:$Z$1,0),FALSE), "")</f>
        <v/>
      </c>
      <c r="J42" s="11" t="str">
        <f>IFERROR( VLOOKUP($A42,Provisions!$A$2:$Z$105,MATCH('Provisions to capital'!J$1,Provisions!$A$1:$Z$1,0),FALSE)  / VLOOKUP($A42,Capital!$A$2:$Z$110,MATCH('Provisions to capital'!J$1,Capital!$A$1:$Z$1,0),FALSE), "")</f>
        <v/>
      </c>
      <c r="K42" s="11" t="str">
        <f>IFERROR( VLOOKUP($A42,Provisions!$A$2:$Z$105,MATCH('Provisions to capital'!K$1,Provisions!$A$1:$Z$1,0),FALSE)  / VLOOKUP($A42,Capital!$A$2:$Z$110,MATCH('Provisions to capital'!K$1,Capital!$A$1:$Z$1,0),FALSE), "")</f>
        <v/>
      </c>
      <c r="L42" s="11">
        <f>IFERROR( VLOOKUP($A42,Provisions!$A$2:$Z$105,MATCH('Provisions to capital'!L$1,Provisions!$A$1:$Z$1,0),FALSE)  / VLOOKUP($A42,Capital!$A$2:$Z$110,MATCH('Provisions to capital'!L$1,Capital!$A$1:$Z$1,0),FALSE), "")</f>
        <v>9.2552680376357208E-2</v>
      </c>
      <c r="M42" s="11">
        <f>IFERROR( VLOOKUP($A42,Provisions!$A$2:$Z$105,MATCH('Provisions to capital'!M$1,Provisions!$A$1:$Z$1,0),FALSE)  / VLOOKUP($A42,Capital!$A$2:$Z$110,MATCH('Provisions to capital'!M$1,Capital!$A$1:$Z$1,0),FALSE), "")</f>
        <v>6.9400595589762276E-2</v>
      </c>
      <c r="N42" s="11">
        <f>IFERROR( VLOOKUP($A42,Provisions!$A$2:$Z$105,MATCH('Provisions to capital'!N$1,Provisions!$A$1:$Z$1,0),FALSE)  / VLOOKUP($A42,Capital!$A$2:$Z$110,MATCH('Provisions to capital'!N$1,Capital!$A$1:$Z$1,0),FALSE), "")</f>
        <v>6.3134288944487915E-2</v>
      </c>
      <c r="O42" s="11">
        <f>IFERROR( VLOOKUP($A42,Provisions!$A$2:$Z$105,MATCH('Provisions to capital'!O$1,Provisions!$A$1:$Z$1,0),FALSE)  / VLOOKUP($A42,Capital!$A$2:$Z$110,MATCH('Provisions to capital'!O$1,Capital!$A$1:$Z$1,0),FALSE), "")</f>
        <v>6.9940612435653915E-2</v>
      </c>
      <c r="P42" s="11">
        <f>IFERROR( VLOOKUP($A42,Provisions!$A$2:$Z$105,MATCH('Provisions to capital'!P$1,Provisions!$A$1:$Z$1,0),FALSE)  / VLOOKUP($A42,Capital!$A$2:$Z$110,MATCH('Provisions to capital'!P$1,Capital!$A$1:$Z$1,0),FALSE), "")</f>
        <v>6.9824246031814585E-2</v>
      </c>
      <c r="Q42" s="11">
        <f>IFERROR( VLOOKUP($A42,Provisions!$A$2:$Z$105,MATCH('Provisions to capital'!Q$1,Provisions!$A$1:$Z$1,0),FALSE)  / VLOOKUP($A42,Capital!$A$2:$Z$110,MATCH('Provisions to capital'!Q$1,Capital!$A$1:$Z$1,0),FALSE), "")</f>
        <v>7.4825716211787588E-2</v>
      </c>
      <c r="R42" s="11">
        <f>IFERROR( VLOOKUP($A42,Provisions!$A$2:$Z$105,MATCH('Provisions to capital'!R$1,Provisions!$A$1:$Z$1,0),FALSE)  / VLOOKUP($A42,Capital!$A$2:$Z$110,MATCH('Provisions to capital'!R$1,Capital!$A$1:$Z$1,0),FALSE), "")</f>
        <v>8.6834428414274717E-2</v>
      </c>
      <c r="S42" s="11">
        <f>IFERROR( VLOOKUP($A42,Provisions!$A$2:$Z$105,MATCH('Provisions to capital'!S$1,Provisions!$A$1:$Z$1,0),FALSE)  / VLOOKUP($A42,Capital!$A$2:$Z$110,MATCH('Provisions to capital'!S$1,Capital!$A$1:$Z$1,0),FALSE), "")</f>
        <v>9.9666583703045319E-2</v>
      </c>
      <c r="T42" s="11">
        <f>IFERROR( VLOOKUP($A42,Provisions!$A$2:$Z$105,MATCH('Provisions to capital'!T$1,Provisions!$A$1:$Z$1,0),FALSE)  / VLOOKUP($A42,Capital!$A$2:$Z$110,MATCH('Provisions to capital'!T$1,Capital!$A$1:$Z$1,0),FALSE), "")</f>
        <v>9.9955395423256155E-2</v>
      </c>
      <c r="U42" s="11">
        <f>IFERROR( VLOOKUP($A42,Provisions!$A$2:$Z$105,MATCH('Provisions to capital'!U$1,Provisions!$A$1:$Z$1,0),FALSE)  / VLOOKUP($A42,Capital!$A$2:$Z$110,MATCH('Provisions to capital'!U$1,Capital!$A$1:$Z$1,0),FALSE), "")</f>
        <v>9.8490140031363499E-2</v>
      </c>
      <c r="V42" s="11">
        <f>IFERROR( VLOOKUP($A42,Provisions!$A$2:$Z$105,MATCH('Provisions to capital'!V$1,Provisions!$A$1:$Z$1,0),FALSE)  / VLOOKUP($A42,Capital!$A$2:$Z$110,MATCH('Provisions to capital'!V$1,Capital!$A$1:$Z$1,0),FALSE), "")</f>
        <v>0.1062033451158905</v>
      </c>
      <c r="W42" s="11">
        <f>IFERROR( VLOOKUP($A42,Provisions!$A$2:$Z$105,MATCH('Provisions to capital'!W$1,Provisions!$A$1:$Z$1,0),FALSE)  / VLOOKUP($A42,Capital!$A$2:$Z$110,MATCH('Provisions to capital'!W$1,Capital!$A$1:$Z$1,0),FALSE), "")</f>
        <v>0.12233995315969075</v>
      </c>
      <c r="X42" s="11">
        <f>IFERROR( VLOOKUP($A42,Provisions!$A$2:$Z$105,MATCH('Provisions to capital'!X$1,Provisions!$A$1:$Z$1,0),FALSE)  / VLOOKUP($A42,Capital!$A$2:$Z$110,MATCH('Provisions to capital'!X$1,Capital!$A$1:$Z$1,0),FALSE), "")</f>
        <v>8.7682839101711915E-2</v>
      </c>
      <c r="Y42" s="11">
        <f>IFERROR( VLOOKUP($A42,Provisions!$A$2:$Z$105,MATCH('Provisions to capital'!Y$1,Provisions!$A$1:$Z$1,0),FALSE)  / VLOOKUP($A42,Capital!$A$2:$Z$110,MATCH('Provisions to capital'!Y$1,Capital!$A$1:$Z$1,0),FALSE), "")</f>
        <v>7.7642514756408029E-2</v>
      </c>
      <c r="Z42" s="11">
        <f>IFERROR( VLOOKUP($A42,Provisions!$A$2:$Z$105,MATCH('Provisions to capital'!Z$1,Provisions!$A$1:$Z$1,0),FALSE)  / VLOOKUP($A42,Capital!$A$2:$Z$110,MATCH('Provisions to capital'!Z$1,Capital!$A$1:$Z$1,0),FALSE), "")</f>
        <v>9.1068754977136915E-2</v>
      </c>
    </row>
    <row r="43" spans="1:26" x14ac:dyDescent="0.4">
      <c r="A43" s="9" t="s">
        <v>48</v>
      </c>
      <c r="B43" s="10" t="s">
        <v>117</v>
      </c>
      <c r="C43" s="11" t="str">
        <f>IFERROR( VLOOKUP($A43,Provisions!$A$2:$Z$105,MATCH('Provisions to capital'!C$1,Provisions!$A$1:$Z$1,0),FALSE)  / VLOOKUP($A43,Capital!$A$2:$Z$110,MATCH('Provisions to capital'!C$1,Capital!$A$1:$Z$1,0),FALSE), "")</f>
        <v/>
      </c>
      <c r="D43" s="11" t="str">
        <f>IFERROR( VLOOKUP($A43,Provisions!$A$2:$Z$105,MATCH('Provisions to capital'!D$1,Provisions!$A$1:$Z$1,0),FALSE)  / VLOOKUP($A43,Capital!$A$2:$Z$110,MATCH('Provisions to capital'!D$1,Capital!$A$1:$Z$1,0),FALSE), "")</f>
        <v/>
      </c>
      <c r="E43" s="11" t="str">
        <f>IFERROR( VLOOKUP($A43,Provisions!$A$2:$Z$105,MATCH('Provisions to capital'!E$1,Provisions!$A$1:$Z$1,0),FALSE)  / VLOOKUP($A43,Capital!$A$2:$Z$110,MATCH('Provisions to capital'!E$1,Capital!$A$1:$Z$1,0),FALSE), "")</f>
        <v/>
      </c>
      <c r="F43" s="11" t="str">
        <f>IFERROR( VLOOKUP($A43,Provisions!$A$2:$Z$105,MATCH('Provisions to capital'!F$1,Provisions!$A$1:$Z$1,0),FALSE)  / VLOOKUP($A43,Capital!$A$2:$Z$110,MATCH('Provisions to capital'!F$1,Capital!$A$1:$Z$1,0),FALSE), "")</f>
        <v/>
      </c>
      <c r="G43" s="11" t="str">
        <f>IFERROR( VLOOKUP($A43,Provisions!$A$2:$Z$105,MATCH('Provisions to capital'!G$1,Provisions!$A$1:$Z$1,0),FALSE)  / VLOOKUP($A43,Capital!$A$2:$Z$110,MATCH('Provisions to capital'!G$1,Capital!$A$1:$Z$1,0),FALSE), "")</f>
        <v/>
      </c>
      <c r="H43" s="11" t="str">
        <f>IFERROR( VLOOKUP($A43,Provisions!$A$2:$Z$105,MATCH('Provisions to capital'!H$1,Provisions!$A$1:$Z$1,0),FALSE)  / VLOOKUP($A43,Capital!$A$2:$Z$110,MATCH('Provisions to capital'!H$1,Capital!$A$1:$Z$1,0),FALSE), "")</f>
        <v/>
      </c>
      <c r="I43" s="11" t="str">
        <f>IFERROR( VLOOKUP($A43,Provisions!$A$2:$Z$105,MATCH('Provisions to capital'!I$1,Provisions!$A$1:$Z$1,0),FALSE)  / VLOOKUP($A43,Capital!$A$2:$Z$110,MATCH('Provisions to capital'!I$1,Capital!$A$1:$Z$1,0),FALSE), "")</f>
        <v/>
      </c>
      <c r="J43" s="11" t="str">
        <f>IFERROR( VLOOKUP($A43,Provisions!$A$2:$Z$105,MATCH('Provisions to capital'!J$1,Provisions!$A$1:$Z$1,0),FALSE)  / VLOOKUP($A43,Capital!$A$2:$Z$110,MATCH('Provisions to capital'!J$1,Capital!$A$1:$Z$1,0),FALSE), "")</f>
        <v/>
      </c>
      <c r="K43" s="11" t="str">
        <f>IFERROR( VLOOKUP($A43,Provisions!$A$2:$Z$105,MATCH('Provisions to capital'!K$1,Provisions!$A$1:$Z$1,0),FALSE)  / VLOOKUP($A43,Capital!$A$2:$Z$110,MATCH('Provisions to capital'!K$1,Capital!$A$1:$Z$1,0),FALSE), "")</f>
        <v/>
      </c>
      <c r="L43" s="11" t="str">
        <f>IFERROR( VLOOKUP($A43,Provisions!$A$2:$Z$105,MATCH('Provisions to capital'!L$1,Provisions!$A$1:$Z$1,0),FALSE)  / VLOOKUP($A43,Capital!$A$2:$Z$110,MATCH('Provisions to capital'!L$1,Capital!$A$1:$Z$1,0),FALSE), "")</f>
        <v/>
      </c>
      <c r="M43" s="11" t="str">
        <f>IFERROR( VLOOKUP($A43,Provisions!$A$2:$Z$105,MATCH('Provisions to capital'!M$1,Provisions!$A$1:$Z$1,0),FALSE)  / VLOOKUP($A43,Capital!$A$2:$Z$110,MATCH('Provisions to capital'!M$1,Capital!$A$1:$Z$1,0),FALSE), "")</f>
        <v/>
      </c>
      <c r="N43" s="11" t="str">
        <f>IFERROR( VLOOKUP($A43,Provisions!$A$2:$Z$105,MATCH('Provisions to capital'!N$1,Provisions!$A$1:$Z$1,0),FALSE)  / VLOOKUP($A43,Capital!$A$2:$Z$110,MATCH('Provisions to capital'!N$1,Capital!$A$1:$Z$1,0),FALSE), "")</f>
        <v/>
      </c>
      <c r="O43" s="11" t="str">
        <f>IFERROR( VLOOKUP($A43,Provisions!$A$2:$Z$105,MATCH('Provisions to capital'!O$1,Provisions!$A$1:$Z$1,0),FALSE)  / VLOOKUP($A43,Capital!$A$2:$Z$110,MATCH('Provisions to capital'!O$1,Capital!$A$1:$Z$1,0),FALSE), "")</f>
        <v/>
      </c>
      <c r="P43" s="11">
        <f>IFERROR( VLOOKUP($A43,Provisions!$A$2:$Z$105,MATCH('Provisions to capital'!P$1,Provisions!$A$1:$Z$1,0),FALSE)  / VLOOKUP($A43,Capital!$A$2:$Z$110,MATCH('Provisions to capital'!P$1,Capital!$A$1:$Z$1,0),FALSE), "")</f>
        <v>0</v>
      </c>
      <c r="Q43" s="11">
        <f>IFERROR( VLOOKUP($A43,Provisions!$A$2:$Z$105,MATCH('Provisions to capital'!Q$1,Provisions!$A$1:$Z$1,0),FALSE)  / VLOOKUP($A43,Capital!$A$2:$Z$110,MATCH('Provisions to capital'!Q$1,Capital!$A$1:$Z$1,0),FALSE), "")</f>
        <v>0</v>
      </c>
      <c r="R43" s="11">
        <f>IFERROR( VLOOKUP($A43,Provisions!$A$2:$Z$105,MATCH('Provisions to capital'!R$1,Provisions!$A$1:$Z$1,0),FALSE)  / VLOOKUP($A43,Capital!$A$2:$Z$110,MATCH('Provisions to capital'!R$1,Capital!$A$1:$Z$1,0),FALSE), "")</f>
        <v>0</v>
      </c>
      <c r="S43" s="11">
        <f>IFERROR( VLOOKUP($A43,Provisions!$A$2:$Z$105,MATCH('Provisions to capital'!S$1,Provisions!$A$1:$Z$1,0),FALSE)  / VLOOKUP($A43,Capital!$A$2:$Z$110,MATCH('Provisions to capital'!S$1,Capital!$A$1:$Z$1,0),FALSE), "")</f>
        <v>0</v>
      </c>
      <c r="T43" s="11">
        <f>IFERROR( VLOOKUP($A43,Provisions!$A$2:$Z$105,MATCH('Provisions to capital'!T$1,Provisions!$A$1:$Z$1,0),FALSE)  / VLOOKUP($A43,Capital!$A$2:$Z$110,MATCH('Provisions to capital'!T$1,Capital!$A$1:$Z$1,0),FALSE), "")</f>
        <v>0</v>
      </c>
      <c r="U43" s="11">
        <f>IFERROR( VLOOKUP($A43,Provisions!$A$2:$Z$105,MATCH('Provisions to capital'!U$1,Provisions!$A$1:$Z$1,0),FALSE)  / VLOOKUP($A43,Capital!$A$2:$Z$110,MATCH('Provisions to capital'!U$1,Capital!$A$1:$Z$1,0),FALSE), "")</f>
        <v>0.12108804503765237</v>
      </c>
      <c r="V43" s="11">
        <f>IFERROR( VLOOKUP($A43,Provisions!$A$2:$Z$105,MATCH('Provisions to capital'!V$1,Provisions!$A$1:$Z$1,0),FALSE)  / VLOOKUP($A43,Capital!$A$2:$Z$110,MATCH('Provisions to capital'!V$1,Capital!$A$1:$Z$1,0),FALSE), "")</f>
        <v>0.12306649037605091</v>
      </c>
      <c r="W43" s="11">
        <f>IFERROR( VLOOKUP($A43,Provisions!$A$2:$Z$105,MATCH('Provisions to capital'!W$1,Provisions!$A$1:$Z$1,0),FALSE)  / VLOOKUP($A43,Capital!$A$2:$Z$110,MATCH('Provisions to capital'!W$1,Capital!$A$1:$Z$1,0),FALSE), "")</f>
        <v>8.6173227084232695E-2</v>
      </c>
      <c r="X43" s="11">
        <f>IFERROR( VLOOKUP($A43,Provisions!$A$2:$Z$105,MATCH('Provisions to capital'!X$1,Provisions!$A$1:$Z$1,0),FALSE)  / VLOOKUP($A43,Capital!$A$2:$Z$110,MATCH('Provisions to capital'!X$1,Capital!$A$1:$Z$1,0),FALSE), "")</f>
        <v>8.4499812538671504E-2</v>
      </c>
      <c r="Y43" s="11" t="str">
        <f>IFERROR( VLOOKUP($A43,Provisions!$A$2:$Z$105,MATCH('Provisions to capital'!Y$1,Provisions!$A$1:$Z$1,0),FALSE)  / VLOOKUP($A43,Capital!$A$2:$Z$110,MATCH('Provisions to capital'!Y$1,Capital!$A$1:$Z$1,0),FALSE), "")</f>
        <v/>
      </c>
      <c r="Z43" s="11" t="str">
        <f>IFERROR( VLOOKUP($A43,Provisions!$A$2:$Z$105,MATCH('Provisions to capital'!Z$1,Provisions!$A$1:$Z$1,0),FALSE)  / VLOOKUP($A43,Capital!$A$2:$Z$110,MATCH('Provisions to capital'!Z$1,Capital!$A$1:$Z$1,0),FALSE), "")</f>
        <v/>
      </c>
    </row>
    <row r="44" spans="1:26" x14ac:dyDescent="0.4">
      <c r="A44" s="9" t="s">
        <v>49</v>
      </c>
      <c r="B44" s="10" t="s">
        <v>117</v>
      </c>
      <c r="C44" s="11" t="str">
        <f>IFERROR( VLOOKUP($A44,Provisions!$A$2:$Z$105,MATCH('Provisions to capital'!C$1,Provisions!$A$1:$Z$1,0),FALSE)  / VLOOKUP($A44,Capital!$A$2:$Z$110,MATCH('Provisions to capital'!C$1,Capital!$A$1:$Z$1,0),FALSE), "")</f>
        <v/>
      </c>
      <c r="D44" s="11" t="str">
        <f>IFERROR( VLOOKUP($A44,Provisions!$A$2:$Z$105,MATCH('Provisions to capital'!D$1,Provisions!$A$1:$Z$1,0),FALSE)  / VLOOKUP($A44,Capital!$A$2:$Z$110,MATCH('Provisions to capital'!D$1,Capital!$A$1:$Z$1,0),FALSE), "")</f>
        <v/>
      </c>
      <c r="E44" s="11" t="str">
        <f>IFERROR( VLOOKUP($A44,Provisions!$A$2:$Z$105,MATCH('Provisions to capital'!E$1,Provisions!$A$1:$Z$1,0),FALSE)  / VLOOKUP($A44,Capital!$A$2:$Z$110,MATCH('Provisions to capital'!E$1,Capital!$A$1:$Z$1,0),FALSE), "")</f>
        <v/>
      </c>
      <c r="F44" s="11" t="str">
        <f>IFERROR( VLOOKUP($A44,Provisions!$A$2:$Z$105,MATCH('Provisions to capital'!F$1,Provisions!$A$1:$Z$1,0),FALSE)  / VLOOKUP($A44,Capital!$A$2:$Z$110,MATCH('Provisions to capital'!F$1,Capital!$A$1:$Z$1,0),FALSE), "")</f>
        <v/>
      </c>
      <c r="G44" s="11" t="str">
        <f>IFERROR( VLOOKUP($A44,Provisions!$A$2:$Z$105,MATCH('Provisions to capital'!G$1,Provisions!$A$1:$Z$1,0),FALSE)  / VLOOKUP($A44,Capital!$A$2:$Z$110,MATCH('Provisions to capital'!G$1,Capital!$A$1:$Z$1,0),FALSE), "")</f>
        <v/>
      </c>
      <c r="H44" s="11" t="str">
        <f>IFERROR( VLOOKUP($A44,Provisions!$A$2:$Z$105,MATCH('Provisions to capital'!H$1,Provisions!$A$1:$Z$1,0),FALSE)  / VLOOKUP($A44,Capital!$A$2:$Z$110,MATCH('Provisions to capital'!H$1,Capital!$A$1:$Z$1,0),FALSE), "")</f>
        <v/>
      </c>
      <c r="I44" s="11" t="str">
        <f>IFERROR( VLOOKUP($A44,Provisions!$A$2:$Z$105,MATCH('Provisions to capital'!I$1,Provisions!$A$1:$Z$1,0),FALSE)  / VLOOKUP($A44,Capital!$A$2:$Z$110,MATCH('Provisions to capital'!I$1,Capital!$A$1:$Z$1,0),FALSE), "")</f>
        <v/>
      </c>
      <c r="J44" s="11" t="str">
        <f>IFERROR( VLOOKUP($A44,Provisions!$A$2:$Z$105,MATCH('Provisions to capital'!J$1,Provisions!$A$1:$Z$1,0),FALSE)  / VLOOKUP($A44,Capital!$A$2:$Z$110,MATCH('Provisions to capital'!J$1,Capital!$A$1:$Z$1,0),FALSE), "")</f>
        <v/>
      </c>
      <c r="K44" s="11" t="str">
        <f>IFERROR( VLOOKUP($A44,Provisions!$A$2:$Z$105,MATCH('Provisions to capital'!K$1,Provisions!$A$1:$Z$1,0),FALSE)  / VLOOKUP($A44,Capital!$A$2:$Z$110,MATCH('Provisions to capital'!K$1,Capital!$A$1:$Z$1,0),FALSE), "")</f>
        <v/>
      </c>
      <c r="L44" s="11" t="str">
        <f>IFERROR( VLOOKUP($A44,Provisions!$A$2:$Z$105,MATCH('Provisions to capital'!L$1,Provisions!$A$1:$Z$1,0),FALSE)  / VLOOKUP($A44,Capital!$A$2:$Z$110,MATCH('Provisions to capital'!L$1,Capital!$A$1:$Z$1,0),FALSE), "")</f>
        <v/>
      </c>
      <c r="M44" s="11">
        <f>IFERROR( VLOOKUP($A44,Provisions!$A$2:$Z$105,MATCH('Provisions to capital'!M$1,Provisions!$A$1:$Z$1,0),FALSE)  / VLOOKUP($A44,Capital!$A$2:$Z$110,MATCH('Provisions to capital'!M$1,Capital!$A$1:$Z$1,0),FALSE), "")</f>
        <v>0.10825835690263368</v>
      </c>
      <c r="N44" s="11">
        <f>IFERROR( VLOOKUP($A44,Provisions!$A$2:$Z$105,MATCH('Provisions to capital'!N$1,Provisions!$A$1:$Z$1,0),FALSE)  / VLOOKUP($A44,Capital!$A$2:$Z$110,MATCH('Provisions to capital'!N$1,Capital!$A$1:$Z$1,0),FALSE), "")</f>
        <v>0.11114748277820284</v>
      </c>
      <c r="O44" s="11">
        <f>IFERROR( VLOOKUP($A44,Provisions!$A$2:$Z$105,MATCH('Provisions to capital'!O$1,Provisions!$A$1:$Z$1,0),FALSE)  / VLOOKUP($A44,Capital!$A$2:$Z$110,MATCH('Provisions to capital'!O$1,Capital!$A$1:$Z$1,0),FALSE), "")</f>
        <v>0.1059836370842103</v>
      </c>
      <c r="P44" s="11">
        <f>IFERROR( VLOOKUP($A44,Provisions!$A$2:$Z$105,MATCH('Provisions to capital'!P$1,Provisions!$A$1:$Z$1,0),FALSE)  / VLOOKUP($A44,Capital!$A$2:$Z$110,MATCH('Provisions to capital'!P$1,Capital!$A$1:$Z$1,0),FALSE), "")</f>
        <v>0.11320331469765577</v>
      </c>
      <c r="Q44" s="11">
        <f>IFERROR( VLOOKUP($A44,Provisions!$A$2:$Z$105,MATCH('Provisions to capital'!Q$1,Provisions!$A$1:$Z$1,0),FALSE)  / VLOOKUP($A44,Capital!$A$2:$Z$110,MATCH('Provisions to capital'!Q$1,Capital!$A$1:$Z$1,0),FALSE), "")</f>
        <v>0.10321303055171198</v>
      </c>
      <c r="R44" s="11">
        <f>IFERROR( VLOOKUP($A44,Provisions!$A$2:$Z$105,MATCH('Provisions to capital'!R$1,Provisions!$A$1:$Z$1,0),FALSE)  / VLOOKUP($A44,Capital!$A$2:$Z$110,MATCH('Provisions to capital'!R$1,Capital!$A$1:$Z$1,0),FALSE), "")</f>
        <v>0.10590122997723808</v>
      </c>
      <c r="S44" s="11">
        <f>IFERROR( VLOOKUP($A44,Provisions!$A$2:$Z$105,MATCH('Provisions to capital'!S$1,Provisions!$A$1:$Z$1,0),FALSE)  / VLOOKUP($A44,Capital!$A$2:$Z$110,MATCH('Provisions to capital'!S$1,Capital!$A$1:$Z$1,0),FALSE), "")</f>
        <v>0.12014506616432158</v>
      </c>
      <c r="T44" s="11">
        <f>IFERROR( VLOOKUP($A44,Provisions!$A$2:$Z$105,MATCH('Provisions to capital'!T$1,Provisions!$A$1:$Z$1,0),FALSE)  / VLOOKUP($A44,Capital!$A$2:$Z$110,MATCH('Provisions to capital'!T$1,Capital!$A$1:$Z$1,0),FALSE), "")</f>
        <v>0.10700589462099774</v>
      </c>
      <c r="U44" s="11">
        <f>IFERROR( VLOOKUP($A44,Provisions!$A$2:$Z$105,MATCH('Provisions to capital'!U$1,Provisions!$A$1:$Z$1,0),FALSE)  / VLOOKUP($A44,Capital!$A$2:$Z$110,MATCH('Provisions to capital'!U$1,Capital!$A$1:$Z$1,0),FALSE), "")</f>
        <v>9.8037070156721265E-2</v>
      </c>
      <c r="V44" s="11">
        <f>IFERROR( VLOOKUP($A44,Provisions!$A$2:$Z$105,MATCH('Provisions to capital'!V$1,Provisions!$A$1:$Z$1,0),FALSE)  / VLOOKUP($A44,Capital!$A$2:$Z$110,MATCH('Provisions to capital'!V$1,Capital!$A$1:$Z$1,0),FALSE), "")</f>
        <v>9.11920137541926E-2</v>
      </c>
      <c r="W44" s="11">
        <f>IFERROR( VLOOKUP($A44,Provisions!$A$2:$Z$105,MATCH('Provisions to capital'!W$1,Provisions!$A$1:$Z$1,0),FALSE)  / VLOOKUP($A44,Capital!$A$2:$Z$110,MATCH('Provisions to capital'!W$1,Capital!$A$1:$Z$1,0),FALSE), "")</f>
        <v>0.11461048497173189</v>
      </c>
      <c r="X44" s="11">
        <f>IFERROR( VLOOKUP($A44,Provisions!$A$2:$Z$105,MATCH('Provisions to capital'!X$1,Provisions!$A$1:$Z$1,0),FALSE)  / VLOOKUP($A44,Capital!$A$2:$Z$110,MATCH('Provisions to capital'!X$1,Capital!$A$1:$Z$1,0),FALSE), "")</f>
        <v>9.8812684988719229E-2</v>
      </c>
      <c r="Y44" s="11">
        <f>IFERROR( VLOOKUP($A44,Provisions!$A$2:$Z$105,MATCH('Provisions to capital'!Y$1,Provisions!$A$1:$Z$1,0),FALSE)  / VLOOKUP($A44,Capital!$A$2:$Z$110,MATCH('Provisions to capital'!Y$1,Capital!$A$1:$Z$1,0),FALSE), "")</f>
        <v>7.9843624261815488E-2</v>
      </c>
      <c r="Z44" s="11">
        <f>IFERROR( VLOOKUP($A44,Provisions!$A$2:$Z$105,MATCH('Provisions to capital'!Z$1,Provisions!$A$1:$Z$1,0),FALSE)  / VLOOKUP($A44,Capital!$A$2:$Z$110,MATCH('Provisions to capital'!Z$1,Capital!$A$1:$Z$1,0),FALSE), "")</f>
        <v>8.8519196453044402E-2</v>
      </c>
    </row>
    <row r="45" spans="1:26" x14ac:dyDescent="0.4">
      <c r="A45" s="9" t="s">
        <v>50</v>
      </c>
      <c r="B45" s="10" t="s">
        <v>117</v>
      </c>
      <c r="C45" s="11" t="str">
        <f>IFERROR( VLOOKUP($A45,Provisions!$A$2:$Z$105,MATCH('Provisions to capital'!C$1,Provisions!$A$1:$Z$1,0),FALSE)  / VLOOKUP($A45,Capital!$A$2:$Z$110,MATCH('Provisions to capital'!C$1,Capital!$A$1:$Z$1,0),FALSE), "")</f>
        <v/>
      </c>
      <c r="D45" s="11" t="str">
        <f>IFERROR( VLOOKUP($A45,Provisions!$A$2:$Z$105,MATCH('Provisions to capital'!D$1,Provisions!$A$1:$Z$1,0),FALSE)  / VLOOKUP($A45,Capital!$A$2:$Z$110,MATCH('Provisions to capital'!D$1,Capital!$A$1:$Z$1,0),FALSE), "")</f>
        <v/>
      </c>
      <c r="E45" s="11" t="str">
        <f>IFERROR( VLOOKUP($A45,Provisions!$A$2:$Z$105,MATCH('Provisions to capital'!E$1,Provisions!$A$1:$Z$1,0),FALSE)  / VLOOKUP($A45,Capital!$A$2:$Z$110,MATCH('Provisions to capital'!E$1,Capital!$A$1:$Z$1,0),FALSE), "")</f>
        <v/>
      </c>
      <c r="F45" s="11" t="str">
        <f>IFERROR( VLOOKUP($A45,Provisions!$A$2:$Z$105,MATCH('Provisions to capital'!F$1,Provisions!$A$1:$Z$1,0),FALSE)  / VLOOKUP($A45,Capital!$A$2:$Z$110,MATCH('Provisions to capital'!F$1,Capital!$A$1:$Z$1,0),FALSE), "")</f>
        <v/>
      </c>
      <c r="G45" s="11" t="str">
        <f>IFERROR( VLOOKUP($A45,Provisions!$A$2:$Z$105,MATCH('Provisions to capital'!G$1,Provisions!$A$1:$Z$1,0),FALSE)  / VLOOKUP($A45,Capital!$A$2:$Z$110,MATCH('Provisions to capital'!G$1,Capital!$A$1:$Z$1,0),FALSE), "")</f>
        <v/>
      </c>
      <c r="H45" s="11" t="str">
        <f>IFERROR( VLOOKUP($A45,Provisions!$A$2:$Z$105,MATCH('Provisions to capital'!H$1,Provisions!$A$1:$Z$1,0),FALSE)  / VLOOKUP($A45,Capital!$A$2:$Z$110,MATCH('Provisions to capital'!H$1,Capital!$A$1:$Z$1,0),FALSE), "")</f>
        <v/>
      </c>
      <c r="I45" s="11" t="str">
        <f>IFERROR( VLOOKUP($A45,Provisions!$A$2:$Z$105,MATCH('Provisions to capital'!I$1,Provisions!$A$1:$Z$1,0),FALSE)  / VLOOKUP($A45,Capital!$A$2:$Z$110,MATCH('Provisions to capital'!I$1,Capital!$A$1:$Z$1,0),FALSE), "")</f>
        <v/>
      </c>
      <c r="J45" s="11" t="str">
        <f>IFERROR( VLOOKUP($A45,Provisions!$A$2:$Z$105,MATCH('Provisions to capital'!J$1,Provisions!$A$1:$Z$1,0),FALSE)  / VLOOKUP($A45,Capital!$A$2:$Z$110,MATCH('Provisions to capital'!J$1,Capital!$A$1:$Z$1,0),FALSE), "")</f>
        <v/>
      </c>
      <c r="K45" s="11">
        <f>IFERROR( VLOOKUP($A45,Provisions!$A$2:$Z$105,MATCH('Provisions to capital'!K$1,Provisions!$A$1:$Z$1,0),FALSE)  / VLOOKUP($A45,Capital!$A$2:$Z$110,MATCH('Provisions to capital'!K$1,Capital!$A$1:$Z$1,0),FALSE), "")</f>
        <v>0</v>
      </c>
      <c r="L45" s="11">
        <f>IFERROR( VLOOKUP($A45,Provisions!$A$2:$Z$105,MATCH('Provisions to capital'!L$1,Provisions!$A$1:$Z$1,0),FALSE)  / VLOOKUP($A45,Capital!$A$2:$Z$110,MATCH('Provisions to capital'!L$1,Capital!$A$1:$Z$1,0),FALSE), "")</f>
        <v>0</v>
      </c>
      <c r="M45" s="11">
        <f>IFERROR( VLOOKUP($A45,Provisions!$A$2:$Z$105,MATCH('Provisions to capital'!M$1,Provisions!$A$1:$Z$1,0),FALSE)  / VLOOKUP($A45,Capital!$A$2:$Z$110,MATCH('Provisions to capital'!M$1,Capital!$A$1:$Z$1,0),FALSE), "")</f>
        <v>0</v>
      </c>
      <c r="N45" s="11">
        <f>IFERROR( VLOOKUP($A45,Provisions!$A$2:$Z$105,MATCH('Provisions to capital'!N$1,Provisions!$A$1:$Z$1,0),FALSE)  / VLOOKUP($A45,Capital!$A$2:$Z$110,MATCH('Provisions to capital'!N$1,Capital!$A$1:$Z$1,0),FALSE), "")</f>
        <v>0</v>
      </c>
      <c r="O45" s="11">
        <f>IFERROR( VLOOKUP($A45,Provisions!$A$2:$Z$105,MATCH('Provisions to capital'!O$1,Provisions!$A$1:$Z$1,0),FALSE)  / VLOOKUP($A45,Capital!$A$2:$Z$110,MATCH('Provisions to capital'!O$1,Capital!$A$1:$Z$1,0),FALSE), "")</f>
        <v>0</v>
      </c>
      <c r="P45" s="11">
        <f>IFERROR( VLOOKUP($A45,Provisions!$A$2:$Z$105,MATCH('Provisions to capital'!P$1,Provisions!$A$1:$Z$1,0),FALSE)  / VLOOKUP($A45,Capital!$A$2:$Z$110,MATCH('Provisions to capital'!P$1,Capital!$A$1:$Z$1,0),FALSE), "")</f>
        <v>0</v>
      </c>
      <c r="Q45" s="11">
        <f>IFERROR( VLOOKUP($A45,Provisions!$A$2:$Z$105,MATCH('Provisions to capital'!Q$1,Provisions!$A$1:$Z$1,0),FALSE)  / VLOOKUP($A45,Capital!$A$2:$Z$110,MATCH('Provisions to capital'!Q$1,Capital!$A$1:$Z$1,0),FALSE), "")</f>
        <v>0</v>
      </c>
      <c r="R45" s="11">
        <f>IFERROR( VLOOKUP($A45,Provisions!$A$2:$Z$105,MATCH('Provisions to capital'!R$1,Provisions!$A$1:$Z$1,0),FALSE)  / VLOOKUP($A45,Capital!$A$2:$Z$110,MATCH('Provisions to capital'!R$1,Capital!$A$1:$Z$1,0),FALSE), "")</f>
        <v>0</v>
      </c>
      <c r="S45" s="11">
        <f>IFERROR( VLOOKUP($A45,Provisions!$A$2:$Z$105,MATCH('Provisions to capital'!S$1,Provisions!$A$1:$Z$1,0),FALSE)  / VLOOKUP($A45,Capital!$A$2:$Z$110,MATCH('Provisions to capital'!S$1,Capital!$A$1:$Z$1,0),FALSE), "")</f>
        <v>0</v>
      </c>
      <c r="T45" s="11">
        <f>IFERROR( VLOOKUP($A45,Provisions!$A$2:$Z$105,MATCH('Provisions to capital'!T$1,Provisions!$A$1:$Z$1,0),FALSE)  / VLOOKUP($A45,Capital!$A$2:$Z$110,MATCH('Provisions to capital'!T$1,Capital!$A$1:$Z$1,0),FALSE), "")</f>
        <v>0</v>
      </c>
      <c r="U45" s="11">
        <f>IFERROR( VLOOKUP($A45,Provisions!$A$2:$Z$105,MATCH('Provisions to capital'!U$1,Provisions!$A$1:$Z$1,0),FALSE)  / VLOOKUP($A45,Capital!$A$2:$Z$110,MATCH('Provisions to capital'!U$1,Capital!$A$1:$Z$1,0),FALSE), "")</f>
        <v>0</v>
      </c>
      <c r="V45" s="11">
        <f>IFERROR( VLOOKUP($A45,Provisions!$A$2:$Z$105,MATCH('Provisions to capital'!V$1,Provisions!$A$1:$Z$1,0),FALSE)  / VLOOKUP($A45,Capital!$A$2:$Z$110,MATCH('Provisions to capital'!V$1,Capital!$A$1:$Z$1,0),FALSE), "")</f>
        <v>0</v>
      </c>
      <c r="W45" s="11">
        <f>IFERROR( VLOOKUP($A45,Provisions!$A$2:$Z$105,MATCH('Provisions to capital'!W$1,Provisions!$A$1:$Z$1,0),FALSE)  / VLOOKUP($A45,Capital!$A$2:$Z$110,MATCH('Provisions to capital'!W$1,Capital!$A$1:$Z$1,0),FALSE), "")</f>
        <v>0</v>
      </c>
      <c r="X45" s="11">
        <f>IFERROR( VLOOKUP($A45,Provisions!$A$2:$Z$105,MATCH('Provisions to capital'!X$1,Provisions!$A$1:$Z$1,0),FALSE)  / VLOOKUP($A45,Capital!$A$2:$Z$110,MATCH('Provisions to capital'!X$1,Capital!$A$1:$Z$1,0),FALSE), "")</f>
        <v>1.5834633541700161E-2</v>
      </c>
      <c r="Y45" s="11">
        <f>IFERROR( VLOOKUP($A45,Provisions!$A$2:$Z$105,MATCH('Provisions to capital'!Y$1,Provisions!$A$1:$Z$1,0),FALSE)  / VLOOKUP($A45,Capital!$A$2:$Z$110,MATCH('Provisions to capital'!Y$1,Capital!$A$1:$Z$1,0),FALSE), "")</f>
        <v>4.8040052111776907E-2</v>
      </c>
      <c r="Z45" s="11">
        <f>IFERROR( VLOOKUP($A45,Provisions!$A$2:$Z$105,MATCH('Provisions to capital'!Z$1,Provisions!$A$1:$Z$1,0),FALSE)  / VLOOKUP($A45,Capital!$A$2:$Z$110,MATCH('Provisions to capital'!Z$1,Capital!$A$1:$Z$1,0),FALSE), "")</f>
        <v>1.7655122100707441E-2</v>
      </c>
    </row>
    <row r="46" spans="1:26" x14ac:dyDescent="0.4">
      <c r="A46" s="9" t="s">
        <v>51</v>
      </c>
      <c r="B46" s="10" t="s">
        <v>117</v>
      </c>
      <c r="C46" s="11" t="str">
        <f>IFERROR( VLOOKUP($A46,Provisions!$A$2:$Z$105,MATCH('Provisions to capital'!C$1,Provisions!$A$1:$Z$1,0),FALSE)  / VLOOKUP($A46,Capital!$A$2:$Z$110,MATCH('Provisions to capital'!C$1,Capital!$A$1:$Z$1,0),FALSE), "")</f>
        <v/>
      </c>
      <c r="D46" s="11" t="str">
        <f>IFERROR( VLOOKUP($A46,Provisions!$A$2:$Z$105,MATCH('Provisions to capital'!D$1,Provisions!$A$1:$Z$1,0),FALSE)  / VLOOKUP($A46,Capital!$A$2:$Z$110,MATCH('Provisions to capital'!D$1,Capital!$A$1:$Z$1,0),FALSE), "")</f>
        <v/>
      </c>
      <c r="E46" s="11" t="str">
        <f>IFERROR( VLOOKUP($A46,Provisions!$A$2:$Z$105,MATCH('Provisions to capital'!E$1,Provisions!$A$1:$Z$1,0),FALSE)  / VLOOKUP($A46,Capital!$A$2:$Z$110,MATCH('Provisions to capital'!E$1,Capital!$A$1:$Z$1,0),FALSE), "")</f>
        <v/>
      </c>
      <c r="F46" s="11" t="str">
        <f>IFERROR( VLOOKUP($A46,Provisions!$A$2:$Z$105,MATCH('Provisions to capital'!F$1,Provisions!$A$1:$Z$1,0),FALSE)  / VLOOKUP($A46,Capital!$A$2:$Z$110,MATCH('Provisions to capital'!F$1,Capital!$A$1:$Z$1,0),FALSE), "")</f>
        <v/>
      </c>
      <c r="G46" s="11" t="str">
        <f>IFERROR( VLOOKUP($A46,Provisions!$A$2:$Z$105,MATCH('Provisions to capital'!G$1,Provisions!$A$1:$Z$1,0),FALSE)  / VLOOKUP($A46,Capital!$A$2:$Z$110,MATCH('Provisions to capital'!G$1,Capital!$A$1:$Z$1,0),FALSE), "")</f>
        <v/>
      </c>
      <c r="H46" s="11" t="str">
        <f>IFERROR( VLOOKUP($A46,Provisions!$A$2:$Z$105,MATCH('Provisions to capital'!H$1,Provisions!$A$1:$Z$1,0),FALSE)  / VLOOKUP($A46,Capital!$A$2:$Z$110,MATCH('Provisions to capital'!H$1,Capital!$A$1:$Z$1,0),FALSE), "")</f>
        <v/>
      </c>
      <c r="I46" s="11" t="str">
        <f>IFERROR( VLOOKUP($A46,Provisions!$A$2:$Z$105,MATCH('Provisions to capital'!I$1,Provisions!$A$1:$Z$1,0),FALSE)  / VLOOKUP($A46,Capital!$A$2:$Z$110,MATCH('Provisions to capital'!I$1,Capital!$A$1:$Z$1,0),FALSE), "")</f>
        <v/>
      </c>
      <c r="J46" s="11" t="str">
        <f>IFERROR( VLOOKUP($A46,Provisions!$A$2:$Z$105,MATCH('Provisions to capital'!J$1,Provisions!$A$1:$Z$1,0),FALSE)  / VLOOKUP($A46,Capital!$A$2:$Z$110,MATCH('Provisions to capital'!J$1,Capital!$A$1:$Z$1,0),FALSE), "")</f>
        <v/>
      </c>
      <c r="K46" s="11" t="str">
        <f>IFERROR( VLOOKUP($A46,Provisions!$A$2:$Z$105,MATCH('Provisions to capital'!K$1,Provisions!$A$1:$Z$1,0),FALSE)  / VLOOKUP($A46,Capital!$A$2:$Z$110,MATCH('Provisions to capital'!K$1,Capital!$A$1:$Z$1,0),FALSE), "")</f>
        <v/>
      </c>
      <c r="L46" s="11" t="str">
        <f>IFERROR( VLOOKUP($A46,Provisions!$A$2:$Z$105,MATCH('Provisions to capital'!L$1,Provisions!$A$1:$Z$1,0),FALSE)  / VLOOKUP($A46,Capital!$A$2:$Z$110,MATCH('Provisions to capital'!L$1,Capital!$A$1:$Z$1,0),FALSE), "")</f>
        <v/>
      </c>
      <c r="M46" s="11" t="str">
        <f>IFERROR( VLOOKUP($A46,Provisions!$A$2:$Z$105,MATCH('Provisions to capital'!M$1,Provisions!$A$1:$Z$1,0),FALSE)  / VLOOKUP($A46,Capital!$A$2:$Z$110,MATCH('Provisions to capital'!M$1,Capital!$A$1:$Z$1,0),FALSE), "")</f>
        <v/>
      </c>
      <c r="N46" s="11" t="str">
        <f>IFERROR( VLOOKUP($A46,Provisions!$A$2:$Z$105,MATCH('Provisions to capital'!N$1,Provisions!$A$1:$Z$1,0),FALSE)  / VLOOKUP($A46,Capital!$A$2:$Z$110,MATCH('Provisions to capital'!N$1,Capital!$A$1:$Z$1,0),FALSE), "")</f>
        <v/>
      </c>
      <c r="O46" s="11" t="str">
        <f>IFERROR( VLOOKUP($A46,Provisions!$A$2:$Z$105,MATCH('Provisions to capital'!O$1,Provisions!$A$1:$Z$1,0),FALSE)  / VLOOKUP($A46,Capital!$A$2:$Z$110,MATCH('Provisions to capital'!O$1,Capital!$A$1:$Z$1,0),FALSE), "")</f>
        <v/>
      </c>
      <c r="P46" s="11" t="str">
        <f>IFERROR( VLOOKUP($A46,Provisions!$A$2:$Z$105,MATCH('Provisions to capital'!P$1,Provisions!$A$1:$Z$1,0),FALSE)  / VLOOKUP($A46,Capital!$A$2:$Z$110,MATCH('Provisions to capital'!P$1,Capital!$A$1:$Z$1,0),FALSE), "")</f>
        <v/>
      </c>
      <c r="Q46" s="11">
        <f>IFERROR( VLOOKUP($A46,Provisions!$A$2:$Z$105,MATCH('Provisions to capital'!Q$1,Provisions!$A$1:$Z$1,0),FALSE)  / VLOOKUP($A46,Capital!$A$2:$Z$110,MATCH('Provisions to capital'!Q$1,Capital!$A$1:$Z$1,0),FALSE), "")</f>
        <v>1.069417855845246E-2</v>
      </c>
      <c r="R46" s="11">
        <f>IFERROR( VLOOKUP($A46,Provisions!$A$2:$Z$105,MATCH('Provisions to capital'!R$1,Provisions!$A$1:$Z$1,0),FALSE)  / VLOOKUP($A46,Capital!$A$2:$Z$110,MATCH('Provisions to capital'!R$1,Capital!$A$1:$Z$1,0),FALSE), "")</f>
        <v>-8.0978973755410234E-3</v>
      </c>
      <c r="S46" s="11">
        <f>IFERROR( VLOOKUP($A46,Provisions!$A$2:$Z$105,MATCH('Provisions to capital'!S$1,Provisions!$A$1:$Z$1,0),FALSE)  / VLOOKUP($A46,Capital!$A$2:$Z$110,MATCH('Provisions to capital'!S$1,Capital!$A$1:$Z$1,0),FALSE), "")</f>
        <v>-1.2566824028472101E-3</v>
      </c>
      <c r="T46" s="11">
        <f>IFERROR( VLOOKUP($A46,Provisions!$A$2:$Z$105,MATCH('Provisions to capital'!T$1,Provisions!$A$1:$Z$1,0),FALSE)  / VLOOKUP($A46,Capital!$A$2:$Z$110,MATCH('Provisions to capital'!T$1,Capital!$A$1:$Z$1,0),FALSE), "")</f>
        <v>-7.3422130742974026E-4</v>
      </c>
      <c r="U46" s="11">
        <f>IFERROR( VLOOKUP($A46,Provisions!$A$2:$Z$105,MATCH('Provisions to capital'!U$1,Provisions!$A$1:$Z$1,0),FALSE)  / VLOOKUP($A46,Capital!$A$2:$Z$110,MATCH('Provisions to capital'!U$1,Capital!$A$1:$Z$1,0),FALSE), "")</f>
        <v>2.9518975957907711E-3</v>
      </c>
      <c r="V46" s="11">
        <f>IFERROR( VLOOKUP($A46,Provisions!$A$2:$Z$105,MATCH('Provisions to capital'!V$1,Provisions!$A$1:$Z$1,0),FALSE)  / VLOOKUP($A46,Capital!$A$2:$Z$110,MATCH('Provisions to capital'!V$1,Capital!$A$1:$Z$1,0),FALSE), "")</f>
        <v>1.8030992190016967E-2</v>
      </c>
      <c r="W46" s="11">
        <f>IFERROR( VLOOKUP($A46,Provisions!$A$2:$Z$105,MATCH('Provisions to capital'!W$1,Provisions!$A$1:$Z$1,0),FALSE)  / VLOOKUP($A46,Capital!$A$2:$Z$110,MATCH('Provisions to capital'!W$1,Capital!$A$1:$Z$1,0),FALSE), "")</f>
        <v>3.756774665098337E-2</v>
      </c>
      <c r="X46" s="11">
        <f>IFERROR( VLOOKUP($A46,Provisions!$A$2:$Z$105,MATCH('Provisions to capital'!X$1,Provisions!$A$1:$Z$1,0),FALSE)  / VLOOKUP($A46,Capital!$A$2:$Z$110,MATCH('Provisions to capital'!X$1,Capital!$A$1:$Z$1,0),FALSE), "")</f>
        <v>-1.7278713661720815E-2</v>
      </c>
      <c r="Y46" s="11">
        <f>IFERROR( VLOOKUP($A46,Provisions!$A$2:$Z$105,MATCH('Provisions to capital'!Y$1,Provisions!$A$1:$Z$1,0),FALSE)  / VLOOKUP($A46,Capital!$A$2:$Z$110,MATCH('Provisions to capital'!Y$1,Capital!$A$1:$Z$1,0),FALSE), "")</f>
        <v>-5.7143101418217967E-3</v>
      </c>
      <c r="Z46" s="11">
        <f>IFERROR( VLOOKUP($A46,Provisions!$A$2:$Z$105,MATCH('Provisions to capital'!Z$1,Provisions!$A$1:$Z$1,0),FALSE)  / VLOOKUP($A46,Capital!$A$2:$Z$110,MATCH('Provisions to capital'!Z$1,Capital!$A$1:$Z$1,0),FALSE), "")</f>
        <v>7.3266680574736159E-3</v>
      </c>
    </row>
    <row r="47" spans="1:26" x14ac:dyDescent="0.4">
      <c r="A47" s="9" t="s">
        <v>52</v>
      </c>
      <c r="B47" s="10" t="s">
        <v>117</v>
      </c>
      <c r="C47" s="11" t="str">
        <f>IFERROR( VLOOKUP($A47,Provisions!$A$2:$Z$105,MATCH('Provisions to capital'!C$1,Provisions!$A$1:$Z$1,0),FALSE)  / VLOOKUP($A47,Capital!$A$2:$Z$110,MATCH('Provisions to capital'!C$1,Capital!$A$1:$Z$1,0),FALSE), "")</f>
        <v/>
      </c>
      <c r="D47" s="11" t="str">
        <f>IFERROR( VLOOKUP($A47,Provisions!$A$2:$Z$105,MATCH('Provisions to capital'!D$1,Provisions!$A$1:$Z$1,0),FALSE)  / VLOOKUP($A47,Capital!$A$2:$Z$110,MATCH('Provisions to capital'!D$1,Capital!$A$1:$Z$1,0),FALSE), "")</f>
        <v/>
      </c>
      <c r="E47" s="11" t="str">
        <f>IFERROR( VLOOKUP($A47,Provisions!$A$2:$Z$105,MATCH('Provisions to capital'!E$1,Provisions!$A$1:$Z$1,0),FALSE)  / VLOOKUP($A47,Capital!$A$2:$Z$110,MATCH('Provisions to capital'!E$1,Capital!$A$1:$Z$1,0),FALSE), "")</f>
        <v/>
      </c>
      <c r="F47" s="11" t="str">
        <f>IFERROR( VLOOKUP($A47,Provisions!$A$2:$Z$105,MATCH('Provisions to capital'!F$1,Provisions!$A$1:$Z$1,0),FALSE)  / VLOOKUP($A47,Capital!$A$2:$Z$110,MATCH('Provisions to capital'!F$1,Capital!$A$1:$Z$1,0),FALSE), "")</f>
        <v/>
      </c>
      <c r="G47" s="11" t="str">
        <f>IFERROR( VLOOKUP($A47,Provisions!$A$2:$Z$105,MATCH('Provisions to capital'!G$1,Provisions!$A$1:$Z$1,0),FALSE)  / VLOOKUP($A47,Capital!$A$2:$Z$110,MATCH('Provisions to capital'!G$1,Capital!$A$1:$Z$1,0),FALSE), "")</f>
        <v/>
      </c>
      <c r="H47" s="11">
        <f>IFERROR( VLOOKUP($A47,Provisions!$A$2:$Z$105,MATCH('Provisions to capital'!H$1,Provisions!$A$1:$Z$1,0),FALSE)  / VLOOKUP($A47,Capital!$A$2:$Z$110,MATCH('Provisions to capital'!H$1,Capital!$A$1:$Z$1,0),FALSE), "")</f>
        <v>3.8929548069245104E-2</v>
      </c>
      <c r="I47" s="11" t="str">
        <f>IFERROR( VLOOKUP($A47,Provisions!$A$2:$Z$105,MATCH('Provisions to capital'!I$1,Provisions!$A$1:$Z$1,0),FALSE)  / VLOOKUP($A47,Capital!$A$2:$Z$110,MATCH('Provisions to capital'!I$1,Capital!$A$1:$Z$1,0),FALSE), "")</f>
        <v/>
      </c>
      <c r="J47" s="11" t="str">
        <f>IFERROR( VLOOKUP($A47,Provisions!$A$2:$Z$105,MATCH('Provisions to capital'!J$1,Provisions!$A$1:$Z$1,0),FALSE)  / VLOOKUP($A47,Capital!$A$2:$Z$110,MATCH('Provisions to capital'!J$1,Capital!$A$1:$Z$1,0),FALSE), "")</f>
        <v/>
      </c>
      <c r="K47" s="11">
        <f>IFERROR( VLOOKUP($A47,Provisions!$A$2:$Z$105,MATCH('Provisions to capital'!K$1,Provisions!$A$1:$Z$1,0),FALSE)  / VLOOKUP($A47,Capital!$A$2:$Z$110,MATCH('Provisions to capital'!K$1,Capital!$A$1:$Z$1,0),FALSE), "")</f>
        <v>3.740974409067932E-2</v>
      </c>
      <c r="L47" s="11" t="str">
        <f>IFERROR( VLOOKUP($A47,Provisions!$A$2:$Z$105,MATCH('Provisions to capital'!L$1,Provisions!$A$1:$Z$1,0),FALSE)  / VLOOKUP($A47,Capital!$A$2:$Z$110,MATCH('Provisions to capital'!L$1,Capital!$A$1:$Z$1,0),FALSE), "")</f>
        <v/>
      </c>
      <c r="M47" s="11" t="str">
        <f>IFERROR( VLOOKUP($A47,Provisions!$A$2:$Z$105,MATCH('Provisions to capital'!M$1,Provisions!$A$1:$Z$1,0),FALSE)  / VLOOKUP($A47,Capital!$A$2:$Z$110,MATCH('Provisions to capital'!M$1,Capital!$A$1:$Z$1,0),FALSE), "")</f>
        <v/>
      </c>
      <c r="N47" s="11">
        <f>IFERROR( VLOOKUP($A47,Provisions!$A$2:$Z$105,MATCH('Provisions to capital'!N$1,Provisions!$A$1:$Z$1,0),FALSE)  / VLOOKUP($A47,Capital!$A$2:$Z$110,MATCH('Provisions to capital'!N$1,Capital!$A$1:$Z$1,0),FALSE), "")</f>
        <v>4.1308992734846117E-2</v>
      </c>
      <c r="O47" s="11">
        <f>IFERROR( VLOOKUP($A47,Provisions!$A$2:$Z$105,MATCH('Provisions to capital'!O$1,Provisions!$A$1:$Z$1,0),FALSE)  / VLOOKUP($A47,Capital!$A$2:$Z$110,MATCH('Provisions to capital'!O$1,Capital!$A$1:$Z$1,0),FALSE), "")</f>
        <v>4.8269441858326136E-2</v>
      </c>
      <c r="P47" s="11">
        <f>IFERROR( VLOOKUP($A47,Provisions!$A$2:$Z$105,MATCH('Provisions to capital'!P$1,Provisions!$A$1:$Z$1,0),FALSE)  / VLOOKUP($A47,Capital!$A$2:$Z$110,MATCH('Provisions to capital'!P$1,Capital!$A$1:$Z$1,0),FALSE), "")</f>
        <v>5.1180341576293406E-2</v>
      </c>
      <c r="Q47" s="11">
        <f>IFERROR( VLOOKUP($A47,Provisions!$A$2:$Z$105,MATCH('Provisions to capital'!Q$1,Provisions!$A$1:$Z$1,0),FALSE)  / VLOOKUP($A47,Capital!$A$2:$Z$110,MATCH('Provisions to capital'!Q$1,Capital!$A$1:$Z$1,0),FALSE), "")</f>
        <v>6.5972625723348499E-2</v>
      </c>
      <c r="R47" s="11">
        <f>IFERROR( VLOOKUP($A47,Provisions!$A$2:$Z$105,MATCH('Provisions to capital'!R$1,Provisions!$A$1:$Z$1,0),FALSE)  / VLOOKUP($A47,Capital!$A$2:$Z$110,MATCH('Provisions to capital'!R$1,Capital!$A$1:$Z$1,0),FALSE), "")</f>
        <v>8.7095581064164151E-2</v>
      </c>
      <c r="S47" s="11">
        <f>IFERROR( VLOOKUP($A47,Provisions!$A$2:$Z$105,MATCH('Provisions to capital'!S$1,Provisions!$A$1:$Z$1,0),FALSE)  / VLOOKUP($A47,Capital!$A$2:$Z$110,MATCH('Provisions to capital'!S$1,Capital!$A$1:$Z$1,0),FALSE), "")</f>
        <v>0.11281464475341393</v>
      </c>
      <c r="T47" s="11">
        <f>IFERROR( VLOOKUP($A47,Provisions!$A$2:$Z$105,MATCH('Provisions to capital'!T$1,Provisions!$A$1:$Z$1,0),FALSE)  / VLOOKUP($A47,Capital!$A$2:$Z$110,MATCH('Provisions to capital'!T$1,Capital!$A$1:$Z$1,0),FALSE), "")</f>
        <v>0.13692795787709136</v>
      </c>
      <c r="U47" s="11">
        <f>IFERROR( VLOOKUP($A47,Provisions!$A$2:$Z$105,MATCH('Provisions to capital'!U$1,Provisions!$A$1:$Z$1,0),FALSE)  / VLOOKUP($A47,Capital!$A$2:$Z$110,MATCH('Provisions to capital'!U$1,Capital!$A$1:$Z$1,0),FALSE), "")</f>
        <v>0.15277664816121944</v>
      </c>
      <c r="V47" s="11">
        <f>IFERROR( VLOOKUP($A47,Provisions!$A$2:$Z$105,MATCH('Provisions to capital'!V$1,Provisions!$A$1:$Z$1,0),FALSE)  / VLOOKUP($A47,Capital!$A$2:$Z$110,MATCH('Provisions to capital'!V$1,Capital!$A$1:$Z$1,0),FALSE), "")</f>
        <v>0.10726777130063216</v>
      </c>
      <c r="W47" s="11">
        <f>IFERROR( VLOOKUP($A47,Provisions!$A$2:$Z$105,MATCH('Provisions to capital'!W$1,Provisions!$A$1:$Z$1,0),FALSE)  / VLOOKUP($A47,Capital!$A$2:$Z$110,MATCH('Provisions to capital'!W$1,Capital!$A$1:$Z$1,0),FALSE), "")</f>
        <v>5.5047319903542509E-2</v>
      </c>
      <c r="X47" s="11">
        <f>IFERROR( VLOOKUP($A47,Provisions!$A$2:$Z$105,MATCH('Provisions to capital'!X$1,Provisions!$A$1:$Z$1,0),FALSE)  / VLOOKUP($A47,Capital!$A$2:$Z$110,MATCH('Provisions to capital'!X$1,Capital!$A$1:$Z$1,0),FALSE), "")</f>
        <v>5.3598833409428059E-2</v>
      </c>
      <c r="Y47" s="11">
        <f>IFERROR( VLOOKUP($A47,Provisions!$A$2:$Z$105,MATCH('Provisions to capital'!Y$1,Provisions!$A$1:$Z$1,0),FALSE)  / VLOOKUP($A47,Capital!$A$2:$Z$110,MATCH('Provisions to capital'!Y$1,Capital!$A$1:$Z$1,0),FALSE), "")</f>
        <v>3.8078203347525472E-2</v>
      </c>
      <c r="Z47" s="11">
        <f>IFERROR( VLOOKUP($A47,Provisions!$A$2:$Z$105,MATCH('Provisions to capital'!Z$1,Provisions!$A$1:$Z$1,0),FALSE)  / VLOOKUP($A47,Capital!$A$2:$Z$110,MATCH('Provisions to capital'!Z$1,Capital!$A$1:$Z$1,0),FALSE), "")</f>
        <v>3.2144389836045811E-2</v>
      </c>
    </row>
    <row r="48" spans="1:26" x14ac:dyDescent="0.4">
      <c r="A48" s="9" t="s">
        <v>53</v>
      </c>
      <c r="B48" s="10" t="s">
        <v>117</v>
      </c>
      <c r="C48" s="11" t="str">
        <f>IFERROR( VLOOKUP($A48,Provisions!$A$2:$Z$105,MATCH('Provisions to capital'!C$1,Provisions!$A$1:$Z$1,0),FALSE)  / VLOOKUP($A48,Capital!$A$2:$Z$110,MATCH('Provisions to capital'!C$1,Capital!$A$1:$Z$1,0),FALSE), "")</f>
        <v/>
      </c>
      <c r="D48" s="11" t="str">
        <f>IFERROR( VLOOKUP($A48,Provisions!$A$2:$Z$105,MATCH('Provisions to capital'!D$1,Provisions!$A$1:$Z$1,0),FALSE)  / VLOOKUP($A48,Capital!$A$2:$Z$110,MATCH('Provisions to capital'!D$1,Capital!$A$1:$Z$1,0),FALSE), "")</f>
        <v/>
      </c>
      <c r="E48" s="11" t="str">
        <f>IFERROR( VLOOKUP($A48,Provisions!$A$2:$Z$105,MATCH('Provisions to capital'!E$1,Provisions!$A$1:$Z$1,0),FALSE)  / VLOOKUP($A48,Capital!$A$2:$Z$110,MATCH('Provisions to capital'!E$1,Capital!$A$1:$Z$1,0),FALSE), "")</f>
        <v/>
      </c>
      <c r="F48" s="11" t="str">
        <f>IFERROR( VLOOKUP($A48,Provisions!$A$2:$Z$105,MATCH('Provisions to capital'!F$1,Provisions!$A$1:$Z$1,0),FALSE)  / VLOOKUP($A48,Capital!$A$2:$Z$110,MATCH('Provisions to capital'!F$1,Capital!$A$1:$Z$1,0),FALSE), "")</f>
        <v/>
      </c>
      <c r="G48" s="11" t="str">
        <f>IFERROR( VLOOKUP($A48,Provisions!$A$2:$Z$105,MATCH('Provisions to capital'!G$1,Provisions!$A$1:$Z$1,0),FALSE)  / VLOOKUP($A48,Capital!$A$2:$Z$110,MATCH('Provisions to capital'!G$1,Capital!$A$1:$Z$1,0),FALSE), "")</f>
        <v/>
      </c>
      <c r="H48" s="11">
        <f>IFERROR( VLOOKUP($A48,Provisions!$A$2:$Z$105,MATCH('Provisions to capital'!H$1,Provisions!$A$1:$Z$1,0),FALSE)  / VLOOKUP($A48,Capital!$A$2:$Z$110,MATCH('Provisions to capital'!H$1,Capital!$A$1:$Z$1,0),FALSE), "")</f>
        <v>0.11619846187840398</v>
      </c>
      <c r="I48" s="11">
        <f>IFERROR( VLOOKUP($A48,Provisions!$A$2:$Z$105,MATCH('Provisions to capital'!I$1,Provisions!$A$1:$Z$1,0),FALSE)  / VLOOKUP($A48,Capital!$A$2:$Z$110,MATCH('Provisions to capital'!I$1,Capital!$A$1:$Z$1,0),FALSE), "")</f>
        <v>0.14104071623989159</v>
      </c>
      <c r="J48" s="11">
        <f>IFERROR( VLOOKUP($A48,Provisions!$A$2:$Z$105,MATCH('Provisions to capital'!J$1,Provisions!$A$1:$Z$1,0),FALSE)  / VLOOKUP($A48,Capital!$A$2:$Z$110,MATCH('Provisions to capital'!J$1,Capital!$A$1:$Z$1,0),FALSE), "")</f>
        <v>0.11114003260189156</v>
      </c>
      <c r="K48" s="11">
        <f>IFERROR( VLOOKUP($A48,Provisions!$A$2:$Z$105,MATCH('Provisions to capital'!K$1,Provisions!$A$1:$Z$1,0),FALSE)  / VLOOKUP($A48,Capital!$A$2:$Z$110,MATCH('Provisions to capital'!K$1,Capital!$A$1:$Z$1,0),FALSE), "")</f>
        <v>0.13750690282890946</v>
      </c>
      <c r="L48" s="11">
        <f>IFERROR( VLOOKUP($A48,Provisions!$A$2:$Z$105,MATCH('Provisions to capital'!L$1,Provisions!$A$1:$Z$1,0),FALSE)  / VLOOKUP($A48,Capital!$A$2:$Z$110,MATCH('Provisions to capital'!L$1,Capital!$A$1:$Z$1,0),FALSE), "")</f>
        <v>0.16232316259721558</v>
      </c>
      <c r="M48" s="11">
        <f>IFERROR( VLOOKUP($A48,Provisions!$A$2:$Z$105,MATCH('Provisions to capital'!M$1,Provisions!$A$1:$Z$1,0),FALSE)  / VLOOKUP($A48,Capital!$A$2:$Z$110,MATCH('Provisions to capital'!M$1,Capital!$A$1:$Z$1,0),FALSE), "")</f>
        <v>0.15767519608027775</v>
      </c>
      <c r="N48" s="11">
        <f>IFERROR( VLOOKUP($A48,Provisions!$A$2:$Z$105,MATCH('Provisions to capital'!N$1,Provisions!$A$1:$Z$1,0),FALSE)  / VLOOKUP($A48,Capital!$A$2:$Z$110,MATCH('Provisions to capital'!N$1,Capital!$A$1:$Z$1,0),FALSE), "")</f>
        <v>0.15477472114851668</v>
      </c>
      <c r="O48" s="11">
        <f>IFERROR( VLOOKUP($A48,Provisions!$A$2:$Z$105,MATCH('Provisions to capital'!O$1,Provisions!$A$1:$Z$1,0),FALSE)  / VLOOKUP($A48,Capital!$A$2:$Z$110,MATCH('Provisions to capital'!O$1,Capital!$A$1:$Z$1,0),FALSE), "")</f>
        <v>9.8336850173932844E-2</v>
      </c>
      <c r="P48" s="11">
        <f>IFERROR( VLOOKUP($A48,Provisions!$A$2:$Z$105,MATCH('Provisions to capital'!P$1,Provisions!$A$1:$Z$1,0),FALSE)  / VLOOKUP($A48,Capital!$A$2:$Z$110,MATCH('Provisions to capital'!P$1,Capital!$A$1:$Z$1,0),FALSE), "")</f>
        <v>7.4941442148646467E-2</v>
      </c>
      <c r="Q48" s="11">
        <f>IFERROR( VLOOKUP($A48,Provisions!$A$2:$Z$105,MATCH('Provisions to capital'!Q$1,Provisions!$A$1:$Z$1,0),FALSE)  / VLOOKUP($A48,Capital!$A$2:$Z$110,MATCH('Provisions to capital'!Q$1,Capital!$A$1:$Z$1,0),FALSE), "")</f>
        <v>8.6214011339570934E-2</v>
      </c>
      <c r="R48" s="11">
        <f>IFERROR( VLOOKUP($A48,Provisions!$A$2:$Z$105,MATCH('Provisions to capital'!R$1,Provisions!$A$1:$Z$1,0),FALSE)  / VLOOKUP($A48,Capital!$A$2:$Z$110,MATCH('Provisions to capital'!R$1,Capital!$A$1:$Z$1,0),FALSE), "")</f>
        <v>0.10895194665149459</v>
      </c>
      <c r="S48" s="11">
        <f>IFERROR( VLOOKUP($A48,Provisions!$A$2:$Z$105,MATCH('Provisions to capital'!S$1,Provisions!$A$1:$Z$1,0),FALSE)  / VLOOKUP($A48,Capital!$A$2:$Z$110,MATCH('Provisions to capital'!S$1,Capital!$A$1:$Z$1,0),FALSE), "")</f>
        <v>0.14239157594798021</v>
      </c>
      <c r="T48" s="11">
        <f>IFERROR( VLOOKUP($A48,Provisions!$A$2:$Z$105,MATCH('Provisions to capital'!T$1,Provisions!$A$1:$Z$1,0),FALSE)  / VLOOKUP($A48,Capital!$A$2:$Z$110,MATCH('Provisions to capital'!T$1,Capital!$A$1:$Z$1,0),FALSE), "")</f>
        <v>7.8162258258567902E-2</v>
      </c>
      <c r="U48" s="11">
        <f>IFERROR( VLOOKUP($A48,Provisions!$A$2:$Z$105,MATCH('Provisions to capital'!U$1,Provisions!$A$1:$Z$1,0),FALSE)  / VLOOKUP($A48,Capital!$A$2:$Z$110,MATCH('Provisions to capital'!U$1,Capital!$A$1:$Z$1,0),FALSE), "")</f>
        <v>7.5792242337970966E-2</v>
      </c>
      <c r="V48" s="11">
        <f>IFERROR( VLOOKUP($A48,Provisions!$A$2:$Z$105,MATCH('Provisions to capital'!V$1,Provisions!$A$1:$Z$1,0),FALSE)  / VLOOKUP($A48,Capital!$A$2:$Z$110,MATCH('Provisions to capital'!V$1,Capital!$A$1:$Z$1,0),FALSE), "")</f>
        <v>9.2054415924395672E-2</v>
      </c>
      <c r="W48" s="11">
        <f>IFERROR( VLOOKUP($A48,Provisions!$A$2:$Z$105,MATCH('Provisions to capital'!W$1,Provisions!$A$1:$Z$1,0),FALSE)  / VLOOKUP($A48,Capital!$A$2:$Z$110,MATCH('Provisions to capital'!W$1,Capital!$A$1:$Z$1,0),FALSE), "")</f>
        <v>0.15121772946389192</v>
      </c>
      <c r="X48" s="11">
        <f>IFERROR( VLOOKUP($A48,Provisions!$A$2:$Z$105,MATCH('Provisions to capital'!X$1,Provisions!$A$1:$Z$1,0),FALSE)  / VLOOKUP($A48,Capital!$A$2:$Z$110,MATCH('Provisions to capital'!X$1,Capital!$A$1:$Z$1,0),FALSE), "")</f>
        <v>0.15579979447474154</v>
      </c>
      <c r="Y48" s="11">
        <f>IFERROR( VLOOKUP($A48,Provisions!$A$2:$Z$105,MATCH('Provisions to capital'!Y$1,Provisions!$A$1:$Z$1,0),FALSE)  / VLOOKUP($A48,Capital!$A$2:$Z$110,MATCH('Provisions to capital'!Y$1,Capital!$A$1:$Z$1,0),FALSE), "")</f>
        <v>9.1725215401027307E-2</v>
      </c>
      <c r="Z48" s="11">
        <f>IFERROR( VLOOKUP($A48,Provisions!$A$2:$Z$105,MATCH('Provisions to capital'!Z$1,Provisions!$A$1:$Z$1,0),FALSE)  / VLOOKUP($A48,Capital!$A$2:$Z$110,MATCH('Provisions to capital'!Z$1,Capital!$A$1:$Z$1,0),FALSE), "")</f>
        <v>8.6603188194299477E-2</v>
      </c>
    </row>
    <row r="49" spans="1:26" x14ac:dyDescent="0.4">
      <c r="A49" s="9" t="s">
        <v>54</v>
      </c>
      <c r="B49" s="10" t="s">
        <v>117</v>
      </c>
      <c r="C49" s="11" t="str">
        <f>IFERROR( VLOOKUP($A49,Provisions!$A$2:$Z$105,MATCH('Provisions to capital'!C$1,Provisions!$A$1:$Z$1,0),FALSE)  / VLOOKUP($A49,Capital!$A$2:$Z$110,MATCH('Provisions to capital'!C$1,Capital!$A$1:$Z$1,0),FALSE), "")</f>
        <v/>
      </c>
      <c r="D49" s="11" t="str">
        <f>IFERROR( VLOOKUP($A49,Provisions!$A$2:$Z$105,MATCH('Provisions to capital'!D$1,Provisions!$A$1:$Z$1,0),FALSE)  / VLOOKUP($A49,Capital!$A$2:$Z$110,MATCH('Provisions to capital'!D$1,Capital!$A$1:$Z$1,0),FALSE), "")</f>
        <v/>
      </c>
      <c r="E49" s="11" t="str">
        <f>IFERROR( VLOOKUP($A49,Provisions!$A$2:$Z$105,MATCH('Provisions to capital'!E$1,Provisions!$A$1:$Z$1,0),FALSE)  / VLOOKUP($A49,Capital!$A$2:$Z$110,MATCH('Provisions to capital'!E$1,Capital!$A$1:$Z$1,0),FALSE), "")</f>
        <v/>
      </c>
      <c r="F49" s="11" t="str">
        <f>IFERROR( VLOOKUP($A49,Provisions!$A$2:$Z$105,MATCH('Provisions to capital'!F$1,Provisions!$A$1:$Z$1,0),FALSE)  / VLOOKUP($A49,Capital!$A$2:$Z$110,MATCH('Provisions to capital'!F$1,Capital!$A$1:$Z$1,0),FALSE), "")</f>
        <v/>
      </c>
      <c r="G49" s="11" t="str">
        <f>IFERROR( VLOOKUP($A49,Provisions!$A$2:$Z$105,MATCH('Provisions to capital'!G$1,Provisions!$A$1:$Z$1,0),FALSE)  / VLOOKUP($A49,Capital!$A$2:$Z$110,MATCH('Provisions to capital'!G$1,Capital!$A$1:$Z$1,0),FALSE), "")</f>
        <v/>
      </c>
      <c r="H49" s="11" t="str">
        <f>IFERROR( VLOOKUP($A49,Provisions!$A$2:$Z$105,MATCH('Provisions to capital'!H$1,Provisions!$A$1:$Z$1,0),FALSE)  / VLOOKUP($A49,Capital!$A$2:$Z$110,MATCH('Provisions to capital'!H$1,Capital!$A$1:$Z$1,0),FALSE), "")</f>
        <v/>
      </c>
      <c r="I49" s="11" t="str">
        <f>IFERROR( VLOOKUP($A49,Provisions!$A$2:$Z$105,MATCH('Provisions to capital'!I$1,Provisions!$A$1:$Z$1,0),FALSE)  / VLOOKUP($A49,Capital!$A$2:$Z$110,MATCH('Provisions to capital'!I$1,Capital!$A$1:$Z$1,0),FALSE), "")</f>
        <v/>
      </c>
      <c r="J49" s="11" t="str">
        <f>IFERROR( VLOOKUP($A49,Provisions!$A$2:$Z$105,MATCH('Provisions to capital'!J$1,Provisions!$A$1:$Z$1,0),FALSE)  / VLOOKUP($A49,Capital!$A$2:$Z$110,MATCH('Provisions to capital'!J$1,Capital!$A$1:$Z$1,0),FALSE), "")</f>
        <v/>
      </c>
      <c r="K49" s="11" t="str">
        <f>IFERROR( VLOOKUP($A49,Provisions!$A$2:$Z$105,MATCH('Provisions to capital'!K$1,Provisions!$A$1:$Z$1,0),FALSE)  / VLOOKUP($A49,Capital!$A$2:$Z$110,MATCH('Provisions to capital'!K$1,Capital!$A$1:$Z$1,0),FALSE), "")</f>
        <v/>
      </c>
      <c r="L49" s="11" t="str">
        <f>IFERROR( VLOOKUP($A49,Provisions!$A$2:$Z$105,MATCH('Provisions to capital'!L$1,Provisions!$A$1:$Z$1,0),FALSE)  / VLOOKUP($A49,Capital!$A$2:$Z$110,MATCH('Provisions to capital'!L$1,Capital!$A$1:$Z$1,0),FALSE), "")</f>
        <v/>
      </c>
      <c r="M49" s="11" t="str">
        <f>IFERROR( VLOOKUP($A49,Provisions!$A$2:$Z$105,MATCH('Provisions to capital'!M$1,Provisions!$A$1:$Z$1,0),FALSE)  / VLOOKUP($A49,Capital!$A$2:$Z$110,MATCH('Provisions to capital'!M$1,Capital!$A$1:$Z$1,0),FALSE), "")</f>
        <v/>
      </c>
      <c r="N49" s="11" t="str">
        <f>IFERROR( VLOOKUP($A49,Provisions!$A$2:$Z$105,MATCH('Provisions to capital'!N$1,Provisions!$A$1:$Z$1,0),FALSE)  / VLOOKUP($A49,Capital!$A$2:$Z$110,MATCH('Provisions to capital'!N$1,Capital!$A$1:$Z$1,0),FALSE), "")</f>
        <v/>
      </c>
      <c r="O49" s="11" t="str">
        <f>IFERROR( VLOOKUP($A49,Provisions!$A$2:$Z$105,MATCH('Provisions to capital'!O$1,Provisions!$A$1:$Z$1,0),FALSE)  / VLOOKUP($A49,Capital!$A$2:$Z$110,MATCH('Provisions to capital'!O$1,Capital!$A$1:$Z$1,0),FALSE), "")</f>
        <v/>
      </c>
      <c r="P49" s="11" t="str">
        <f>IFERROR( VLOOKUP($A49,Provisions!$A$2:$Z$105,MATCH('Provisions to capital'!P$1,Provisions!$A$1:$Z$1,0),FALSE)  / VLOOKUP($A49,Capital!$A$2:$Z$110,MATCH('Provisions to capital'!P$1,Capital!$A$1:$Z$1,0),FALSE), "")</f>
        <v/>
      </c>
      <c r="Q49" s="11" t="str">
        <f>IFERROR( VLOOKUP($A49,Provisions!$A$2:$Z$105,MATCH('Provisions to capital'!Q$1,Provisions!$A$1:$Z$1,0),FALSE)  / VLOOKUP($A49,Capital!$A$2:$Z$110,MATCH('Provisions to capital'!Q$1,Capital!$A$1:$Z$1,0),FALSE), "")</f>
        <v/>
      </c>
      <c r="R49" s="11">
        <f>IFERROR( VLOOKUP($A49,Provisions!$A$2:$Z$105,MATCH('Provisions to capital'!R$1,Provisions!$A$1:$Z$1,0),FALSE)  / VLOOKUP($A49,Capital!$A$2:$Z$110,MATCH('Provisions to capital'!R$1,Capital!$A$1:$Z$1,0),FALSE), "")</f>
        <v>1.3451257482721059E-2</v>
      </c>
      <c r="S49" s="11">
        <f>IFERROR( VLOOKUP($A49,Provisions!$A$2:$Z$105,MATCH('Provisions to capital'!S$1,Provisions!$A$1:$Z$1,0),FALSE)  / VLOOKUP($A49,Capital!$A$2:$Z$110,MATCH('Provisions to capital'!S$1,Capital!$A$1:$Z$1,0),FALSE), "")</f>
        <v>1.3617519985633583E-2</v>
      </c>
      <c r="T49" s="11">
        <f>IFERROR( VLOOKUP($A49,Provisions!$A$2:$Z$105,MATCH('Provisions to capital'!T$1,Provisions!$A$1:$Z$1,0),FALSE)  / VLOOKUP($A49,Capital!$A$2:$Z$110,MATCH('Provisions to capital'!T$1,Capital!$A$1:$Z$1,0),FALSE), "")</f>
        <v>9.7728206602575966E-3</v>
      </c>
      <c r="U49" s="11">
        <f>IFERROR( VLOOKUP($A49,Provisions!$A$2:$Z$105,MATCH('Provisions to capital'!U$1,Provisions!$A$1:$Z$1,0),FALSE)  / VLOOKUP($A49,Capital!$A$2:$Z$110,MATCH('Provisions to capital'!U$1,Capital!$A$1:$Z$1,0),FALSE), "")</f>
        <v>1.2661675772788528E-2</v>
      </c>
      <c r="V49" s="11">
        <f>IFERROR( VLOOKUP($A49,Provisions!$A$2:$Z$105,MATCH('Provisions to capital'!V$1,Provisions!$A$1:$Z$1,0),FALSE)  / VLOOKUP($A49,Capital!$A$2:$Z$110,MATCH('Provisions to capital'!V$1,Capital!$A$1:$Z$1,0),FALSE), "")</f>
        <v>5.2632409324386573E-3</v>
      </c>
      <c r="W49" s="11">
        <f>IFERROR( VLOOKUP($A49,Provisions!$A$2:$Z$105,MATCH('Provisions to capital'!W$1,Provisions!$A$1:$Z$1,0),FALSE)  / VLOOKUP($A49,Capital!$A$2:$Z$110,MATCH('Provisions to capital'!W$1,Capital!$A$1:$Z$1,0),FALSE), "")</f>
        <v>9.6998631277906353E-3</v>
      </c>
      <c r="X49" s="11">
        <f>IFERROR( VLOOKUP($A49,Provisions!$A$2:$Z$105,MATCH('Provisions to capital'!X$1,Provisions!$A$1:$Z$1,0),FALSE)  / VLOOKUP($A49,Capital!$A$2:$Z$110,MATCH('Provisions to capital'!X$1,Capital!$A$1:$Z$1,0),FALSE), "")</f>
        <v>7.715717249663143E-3</v>
      </c>
      <c r="Y49" s="11">
        <f>IFERROR( VLOOKUP($A49,Provisions!$A$2:$Z$105,MATCH('Provisions to capital'!Y$1,Provisions!$A$1:$Z$1,0),FALSE)  / VLOOKUP($A49,Capital!$A$2:$Z$110,MATCH('Provisions to capital'!Y$1,Capital!$A$1:$Z$1,0),FALSE), "")</f>
        <v>8.6088335495209684E-3</v>
      </c>
      <c r="Z49" s="11">
        <f>IFERROR( VLOOKUP($A49,Provisions!$A$2:$Z$105,MATCH('Provisions to capital'!Z$1,Provisions!$A$1:$Z$1,0),FALSE)  / VLOOKUP($A49,Capital!$A$2:$Z$110,MATCH('Provisions to capital'!Z$1,Capital!$A$1:$Z$1,0),FALSE), "")</f>
        <v>3.0140958559379638E-3</v>
      </c>
    </row>
    <row r="50" spans="1:26" x14ac:dyDescent="0.4">
      <c r="A50" s="9" t="s">
        <v>56</v>
      </c>
      <c r="B50" s="10" t="s">
        <v>117</v>
      </c>
      <c r="C50" s="11" t="str">
        <f>IFERROR( VLOOKUP($A50,Provisions!$A$2:$Z$105,MATCH('Provisions to capital'!C$1,Provisions!$A$1:$Z$1,0),FALSE)  / VLOOKUP($A50,Capital!$A$2:$Z$110,MATCH('Provisions to capital'!C$1,Capital!$A$1:$Z$1,0),FALSE), "")</f>
        <v/>
      </c>
      <c r="D50" s="11" t="str">
        <f>IFERROR( VLOOKUP($A50,Provisions!$A$2:$Z$105,MATCH('Provisions to capital'!D$1,Provisions!$A$1:$Z$1,0),FALSE)  / VLOOKUP($A50,Capital!$A$2:$Z$110,MATCH('Provisions to capital'!D$1,Capital!$A$1:$Z$1,0),FALSE), "")</f>
        <v/>
      </c>
      <c r="E50" s="11" t="str">
        <f>IFERROR( VLOOKUP($A50,Provisions!$A$2:$Z$105,MATCH('Provisions to capital'!E$1,Provisions!$A$1:$Z$1,0),FALSE)  / VLOOKUP($A50,Capital!$A$2:$Z$110,MATCH('Provisions to capital'!E$1,Capital!$A$1:$Z$1,0),FALSE), "")</f>
        <v/>
      </c>
      <c r="F50" s="11" t="str">
        <f>IFERROR( VLOOKUP($A50,Provisions!$A$2:$Z$105,MATCH('Provisions to capital'!F$1,Provisions!$A$1:$Z$1,0),FALSE)  / VLOOKUP($A50,Capital!$A$2:$Z$110,MATCH('Provisions to capital'!F$1,Capital!$A$1:$Z$1,0),FALSE), "")</f>
        <v/>
      </c>
      <c r="G50" s="11" t="str">
        <f>IFERROR( VLOOKUP($A50,Provisions!$A$2:$Z$105,MATCH('Provisions to capital'!G$1,Provisions!$A$1:$Z$1,0),FALSE)  / VLOOKUP($A50,Capital!$A$2:$Z$110,MATCH('Provisions to capital'!G$1,Capital!$A$1:$Z$1,0),FALSE), "")</f>
        <v/>
      </c>
      <c r="H50" s="11" t="str">
        <f>IFERROR( VLOOKUP($A50,Provisions!$A$2:$Z$105,MATCH('Provisions to capital'!H$1,Provisions!$A$1:$Z$1,0),FALSE)  / VLOOKUP($A50,Capital!$A$2:$Z$110,MATCH('Provisions to capital'!H$1,Capital!$A$1:$Z$1,0),FALSE), "")</f>
        <v/>
      </c>
      <c r="I50" s="11" t="str">
        <f>IFERROR( VLOOKUP($A50,Provisions!$A$2:$Z$105,MATCH('Provisions to capital'!I$1,Provisions!$A$1:$Z$1,0),FALSE)  / VLOOKUP($A50,Capital!$A$2:$Z$110,MATCH('Provisions to capital'!I$1,Capital!$A$1:$Z$1,0),FALSE), "")</f>
        <v/>
      </c>
      <c r="J50" s="11" t="str">
        <f>IFERROR( VLOOKUP($A50,Provisions!$A$2:$Z$105,MATCH('Provisions to capital'!J$1,Provisions!$A$1:$Z$1,0),FALSE)  / VLOOKUP($A50,Capital!$A$2:$Z$110,MATCH('Provisions to capital'!J$1,Capital!$A$1:$Z$1,0),FALSE), "")</f>
        <v/>
      </c>
      <c r="K50" s="11" t="str">
        <f>IFERROR( VLOOKUP($A50,Provisions!$A$2:$Z$105,MATCH('Provisions to capital'!K$1,Provisions!$A$1:$Z$1,0),FALSE)  / VLOOKUP($A50,Capital!$A$2:$Z$110,MATCH('Provisions to capital'!K$1,Capital!$A$1:$Z$1,0),FALSE), "")</f>
        <v/>
      </c>
      <c r="L50" s="11" t="str">
        <f>IFERROR( VLOOKUP($A50,Provisions!$A$2:$Z$105,MATCH('Provisions to capital'!L$1,Provisions!$A$1:$Z$1,0),FALSE)  / VLOOKUP($A50,Capital!$A$2:$Z$110,MATCH('Provisions to capital'!L$1,Capital!$A$1:$Z$1,0),FALSE), "")</f>
        <v/>
      </c>
      <c r="M50" s="11" t="str">
        <f>IFERROR( VLOOKUP($A50,Provisions!$A$2:$Z$105,MATCH('Provisions to capital'!M$1,Provisions!$A$1:$Z$1,0),FALSE)  / VLOOKUP($A50,Capital!$A$2:$Z$110,MATCH('Provisions to capital'!M$1,Capital!$A$1:$Z$1,0),FALSE), "")</f>
        <v/>
      </c>
      <c r="N50" s="11" t="str">
        <f>IFERROR( VLOOKUP($A50,Provisions!$A$2:$Z$105,MATCH('Provisions to capital'!N$1,Provisions!$A$1:$Z$1,0),FALSE)  / VLOOKUP($A50,Capital!$A$2:$Z$110,MATCH('Provisions to capital'!N$1,Capital!$A$1:$Z$1,0),FALSE), "")</f>
        <v/>
      </c>
      <c r="O50" s="11" t="str">
        <f>IFERROR( VLOOKUP($A50,Provisions!$A$2:$Z$105,MATCH('Provisions to capital'!O$1,Provisions!$A$1:$Z$1,0),FALSE)  / VLOOKUP($A50,Capital!$A$2:$Z$110,MATCH('Provisions to capital'!O$1,Capital!$A$1:$Z$1,0),FALSE), "")</f>
        <v/>
      </c>
      <c r="P50" s="11" t="str">
        <f>IFERROR( VLOOKUP($A50,Provisions!$A$2:$Z$105,MATCH('Provisions to capital'!P$1,Provisions!$A$1:$Z$1,0),FALSE)  / VLOOKUP($A50,Capital!$A$2:$Z$110,MATCH('Provisions to capital'!P$1,Capital!$A$1:$Z$1,0),FALSE), "")</f>
        <v/>
      </c>
      <c r="Q50" s="11" t="str">
        <f>IFERROR( VLOOKUP($A50,Provisions!$A$2:$Z$105,MATCH('Provisions to capital'!Q$1,Provisions!$A$1:$Z$1,0),FALSE)  / VLOOKUP($A50,Capital!$A$2:$Z$110,MATCH('Provisions to capital'!Q$1,Capital!$A$1:$Z$1,0),FALSE), "")</f>
        <v/>
      </c>
      <c r="R50" s="11">
        <f>IFERROR( VLOOKUP($A50,Provisions!$A$2:$Z$105,MATCH('Provisions to capital'!R$1,Provisions!$A$1:$Z$1,0),FALSE)  / VLOOKUP($A50,Capital!$A$2:$Z$110,MATCH('Provisions to capital'!R$1,Capital!$A$1:$Z$1,0),FALSE), "")</f>
        <v>1.9085327748592992E-2</v>
      </c>
      <c r="S50" s="11">
        <f>IFERROR( VLOOKUP($A50,Provisions!$A$2:$Z$105,MATCH('Provisions to capital'!S$1,Provisions!$A$1:$Z$1,0),FALSE)  / VLOOKUP($A50,Capital!$A$2:$Z$110,MATCH('Provisions to capital'!S$1,Capital!$A$1:$Z$1,0),FALSE), "")</f>
        <v>1.6557042233279726E-2</v>
      </c>
      <c r="T50" s="11">
        <f>IFERROR( VLOOKUP($A50,Provisions!$A$2:$Z$105,MATCH('Provisions to capital'!T$1,Provisions!$A$1:$Z$1,0),FALSE)  / VLOOKUP($A50,Capital!$A$2:$Z$110,MATCH('Provisions to capital'!T$1,Capital!$A$1:$Z$1,0),FALSE), "")</f>
        <v>2.5310605232980361E-2</v>
      </c>
      <c r="U50" s="11">
        <f>IFERROR( VLOOKUP($A50,Provisions!$A$2:$Z$105,MATCH('Provisions to capital'!U$1,Provisions!$A$1:$Z$1,0),FALSE)  / VLOOKUP($A50,Capital!$A$2:$Z$110,MATCH('Provisions to capital'!U$1,Capital!$A$1:$Z$1,0),FALSE), "")</f>
        <v>3.1717177236247125E-2</v>
      </c>
      <c r="V50" s="11">
        <f>IFERROR( VLOOKUP($A50,Provisions!$A$2:$Z$105,MATCH('Provisions to capital'!V$1,Provisions!$A$1:$Z$1,0),FALSE)  / VLOOKUP($A50,Capital!$A$2:$Z$110,MATCH('Provisions to capital'!V$1,Capital!$A$1:$Z$1,0),FALSE), "")</f>
        <v>3.1513474642779517E-2</v>
      </c>
      <c r="W50" s="11">
        <f>IFERROR( VLOOKUP($A50,Provisions!$A$2:$Z$105,MATCH('Provisions to capital'!W$1,Provisions!$A$1:$Z$1,0),FALSE)  / VLOOKUP($A50,Capital!$A$2:$Z$110,MATCH('Provisions to capital'!W$1,Capital!$A$1:$Z$1,0),FALSE), "")</f>
        <v>7.8151951876709952E-2</v>
      </c>
      <c r="X50" s="11">
        <f>IFERROR( VLOOKUP($A50,Provisions!$A$2:$Z$105,MATCH('Provisions to capital'!X$1,Provisions!$A$1:$Z$1,0),FALSE)  / VLOOKUP($A50,Capital!$A$2:$Z$110,MATCH('Provisions to capital'!X$1,Capital!$A$1:$Z$1,0),FALSE), "")</f>
        <v>3.7364907283654644E-2</v>
      </c>
      <c r="Y50" s="11">
        <f>IFERROR( VLOOKUP($A50,Provisions!$A$2:$Z$105,MATCH('Provisions to capital'!Y$1,Provisions!$A$1:$Z$1,0),FALSE)  / VLOOKUP($A50,Capital!$A$2:$Z$110,MATCH('Provisions to capital'!Y$1,Capital!$A$1:$Z$1,0),FALSE), "")</f>
        <v>3.7650368693557361E-2</v>
      </c>
      <c r="Z50" s="11">
        <f>IFERROR( VLOOKUP($A50,Provisions!$A$2:$Z$105,MATCH('Provisions to capital'!Z$1,Provisions!$A$1:$Z$1,0),FALSE)  / VLOOKUP($A50,Capital!$A$2:$Z$110,MATCH('Provisions to capital'!Z$1,Capital!$A$1:$Z$1,0),FALSE), "")</f>
        <v>5.3234301148396793E-2</v>
      </c>
    </row>
    <row r="51" spans="1:26" x14ac:dyDescent="0.4">
      <c r="A51" s="9" t="s">
        <v>57</v>
      </c>
      <c r="B51" s="10" t="s">
        <v>117</v>
      </c>
      <c r="C51" s="11" t="str">
        <f>IFERROR( VLOOKUP($A51,Provisions!$A$2:$Z$105,MATCH('Provisions to capital'!C$1,Provisions!$A$1:$Z$1,0),FALSE)  / VLOOKUP($A51,Capital!$A$2:$Z$110,MATCH('Provisions to capital'!C$1,Capital!$A$1:$Z$1,0),FALSE), "")</f>
        <v/>
      </c>
      <c r="D51" s="11" t="str">
        <f>IFERROR( VLOOKUP($A51,Provisions!$A$2:$Z$105,MATCH('Provisions to capital'!D$1,Provisions!$A$1:$Z$1,0),FALSE)  / VLOOKUP($A51,Capital!$A$2:$Z$110,MATCH('Provisions to capital'!D$1,Capital!$A$1:$Z$1,0),FALSE), "")</f>
        <v/>
      </c>
      <c r="E51" s="11" t="str">
        <f>IFERROR( VLOOKUP($A51,Provisions!$A$2:$Z$105,MATCH('Provisions to capital'!E$1,Provisions!$A$1:$Z$1,0),FALSE)  / VLOOKUP($A51,Capital!$A$2:$Z$110,MATCH('Provisions to capital'!E$1,Capital!$A$1:$Z$1,0),FALSE), "")</f>
        <v/>
      </c>
      <c r="F51" s="11" t="str">
        <f>IFERROR( VLOOKUP($A51,Provisions!$A$2:$Z$105,MATCH('Provisions to capital'!F$1,Provisions!$A$1:$Z$1,0),FALSE)  / VLOOKUP($A51,Capital!$A$2:$Z$110,MATCH('Provisions to capital'!F$1,Capital!$A$1:$Z$1,0),FALSE), "")</f>
        <v/>
      </c>
      <c r="G51" s="11" t="str">
        <f>IFERROR( VLOOKUP($A51,Provisions!$A$2:$Z$105,MATCH('Provisions to capital'!G$1,Provisions!$A$1:$Z$1,0),FALSE)  / VLOOKUP($A51,Capital!$A$2:$Z$110,MATCH('Provisions to capital'!G$1,Capital!$A$1:$Z$1,0),FALSE), "")</f>
        <v/>
      </c>
      <c r="H51" s="11" t="str">
        <f>IFERROR( VLOOKUP($A51,Provisions!$A$2:$Z$105,MATCH('Provisions to capital'!H$1,Provisions!$A$1:$Z$1,0),FALSE)  / VLOOKUP($A51,Capital!$A$2:$Z$110,MATCH('Provisions to capital'!H$1,Capital!$A$1:$Z$1,0),FALSE), "")</f>
        <v/>
      </c>
      <c r="I51" s="11" t="str">
        <f>IFERROR( VLOOKUP($A51,Provisions!$A$2:$Z$105,MATCH('Provisions to capital'!I$1,Provisions!$A$1:$Z$1,0),FALSE)  / VLOOKUP($A51,Capital!$A$2:$Z$110,MATCH('Provisions to capital'!I$1,Capital!$A$1:$Z$1,0),FALSE), "")</f>
        <v/>
      </c>
      <c r="J51" s="11" t="str">
        <f>IFERROR( VLOOKUP($A51,Provisions!$A$2:$Z$105,MATCH('Provisions to capital'!J$1,Provisions!$A$1:$Z$1,0),FALSE)  / VLOOKUP($A51,Capital!$A$2:$Z$110,MATCH('Provisions to capital'!J$1,Capital!$A$1:$Z$1,0),FALSE), "")</f>
        <v/>
      </c>
      <c r="K51" s="11">
        <f>IFERROR( VLOOKUP($A51,Provisions!$A$2:$Z$105,MATCH('Provisions to capital'!K$1,Provisions!$A$1:$Z$1,0),FALSE)  / VLOOKUP($A51,Capital!$A$2:$Z$110,MATCH('Provisions to capital'!K$1,Capital!$A$1:$Z$1,0),FALSE), "")</f>
        <v>0</v>
      </c>
      <c r="L51" s="11">
        <f>IFERROR( VLOOKUP($A51,Provisions!$A$2:$Z$105,MATCH('Provisions to capital'!L$1,Provisions!$A$1:$Z$1,0),FALSE)  / VLOOKUP($A51,Capital!$A$2:$Z$110,MATCH('Provisions to capital'!L$1,Capital!$A$1:$Z$1,0),FALSE), "")</f>
        <v>0</v>
      </c>
      <c r="M51" s="11">
        <f>IFERROR( VLOOKUP($A51,Provisions!$A$2:$Z$105,MATCH('Provisions to capital'!M$1,Provisions!$A$1:$Z$1,0),FALSE)  / VLOOKUP($A51,Capital!$A$2:$Z$110,MATCH('Provisions to capital'!M$1,Capital!$A$1:$Z$1,0),FALSE), "")</f>
        <v>0</v>
      </c>
      <c r="N51" s="11">
        <f>IFERROR( VLOOKUP($A51,Provisions!$A$2:$Z$105,MATCH('Provisions to capital'!N$1,Provisions!$A$1:$Z$1,0),FALSE)  / VLOOKUP($A51,Capital!$A$2:$Z$110,MATCH('Provisions to capital'!N$1,Capital!$A$1:$Z$1,0),FALSE), "")</f>
        <v>0</v>
      </c>
      <c r="O51" s="11">
        <f>IFERROR( VLOOKUP($A51,Provisions!$A$2:$Z$105,MATCH('Provisions to capital'!O$1,Provisions!$A$1:$Z$1,0),FALSE)  / VLOOKUP($A51,Capital!$A$2:$Z$110,MATCH('Provisions to capital'!O$1,Capital!$A$1:$Z$1,0),FALSE), "")</f>
        <v>0</v>
      </c>
      <c r="P51" s="11">
        <f>IFERROR( VLOOKUP($A51,Provisions!$A$2:$Z$105,MATCH('Provisions to capital'!P$1,Provisions!$A$1:$Z$1,0),FALSE)  / VLOOKUP($A51,Capital!$A$2:$Z$110,MATCH('Provisions to capital'!P$1,Capital!$A$1:$Z$1,0),FALSE), "")</f>
        <v>0</v>
      </c>
      <c r="Q51" s="11">
        <f>IFERROR( VLOOKUP($A51,Provisions!$A$2:$Z$105,MATCH('Provisions to capital'!Q$1,Provisions!$A$1:$Z$1,0),FALSE)  / VLOOKUP($A51,Capital!$A$2:$Z$110,MATCH('Provisions to capital'!Q$1,Capital!$A$1:$Z$1,0),FALSE), "")</f>
        <v>0</v>
      </c>
      <c r="R51" s="11">
        <f>IFERROR( VLOOKUP($A51,Provisions!$A$2:$Z$105,MATCH('Provisions to capital'!R$1,Provisions!$A$1:$Z$1,0),FALSE)  / VLOOKUP($A51,Capital!$A$2:$Z$110,MATCH('Provisions to capital'!R$1,Capital!$A$1:$Z$1,0),FALSE), "")</f>
        <v>0</v>
      </c>
      <c r="S51" s="11">
        <f>IFERROR( VLOOKUP($A51,Provisions!$A$2:$Z$105,MATCH('Provisions to capital'!S$1,Provisions!$A$1:$Z$1,0),FALSE)  / VLOOKUP($A51,Capital!$A$2:$Z$110,MATCH('Provisions to capital'!S$1,Capital!$A$1:$Z$1,0),FALSE), "")</f>
        <v>0</v>
      </c>
      <c r="T51" s="11">
        <f>IFERROR( VLOOKUP($A51,Provisions!$A$2:$Z$105,MATCH('Provisions to capital'!T$1,Provisions!$A$1:$Z$1,0),FALSE)  / VLOOKUP($A51,Capital!$A$2:$Z$110,MATCH('Provisions to capital'!T$1,Capital!$A$1:$Z$1,0),FALSE), "")</f>
        <v>0</v>
      </c>
      <c r="U51" s="11">
        <f>IFERROR( VLOOKUP($A51,Provisions!$A$2:$Z$105,MATCH('Provisions to capital'!U$1,Provisions!$A$1:$Z$1,0),FALSE)  / VLOOKUP($A51,Capital!$A$2:$Z$110,MATCH('Provisions to capital'!U$1,Capital!$A$1:$Z$1,0),FALSE), "")</f>
        <v>0</v>
      </c>
      <c r="V51" s="11">
        <f>IFERROR( VLOOKUP($A51,Provisions!$A$2:$Z$105,MATCH('Provisions to capital'!V$1,Provisions!$A$1:$Z$1,0),FALSE)  / VLOOKUP($A51,Capital!$A$2:$Z$110,MATCH('Provisions to capital'!V$1,Capital!$A$1:$Z$1,0),FALSE), "")</f>
        <v>0</v>
      </c>
      <c r="W51" s="11">
        <f>IFERROR( VLOOKUP($A51,Provisions!$A$2:$Z$105,MATCH('Provisions to capital'!W$1,Provisions!$A$1:$Z$1,0),FALSE)  / VLOOKUP($A51,Capital!$A$2:$Z$110,MATCH('Provisions to capital'!W$1,Capital!$A$1:$Z$1,0),FALSE), "")</f>
        <v>0</v>
      </c>
      <c r="X51" s="11">
        <f>IFERROR( VLOOKUP($A51,Provisions!$A$2:$Z$105,MATCH('Provisions to capital'!X$1,Provisions!$A$1:$Z$1,0),FALSE)  / VLOOKUP($A51,Capital!$A$2:$Z$110,MATCH('Provisions to capital'!X$1,Capital!$A$1:$Z$1,0),FALSE), "")</f>
        <v>0</v>
      </c>
      <c r="Y51" s="11">
        <f>IFERROR( VLOOKUP($A51,Provisions!$A$2:$Z$105,MATCH('Provisions to capital'!Y$1,Provisions!$A$1:$Z$1,0),FALSE)  / VLOOKUP($A51,Capital!$A$2:$Z$110,MATCH('Provisions to capital'!Y$1,Capital!$A$1:$Z$1,0),FALSE), "")</f>
        <v>6.2595103017383205E-2</v>
      </c>
      <c r="Z51" s="11">
        <f>IFERROR( VLOOKUP($A51,Provisions!$A$2:$Z$105,MATCH('Provisions to capital'!Z$1,Provisions!$A$1:$Z$1,0),FALSE)  / VLOOKUP($A51,Capital!$A$2:$Z$110,MATCH('Provisions to capital'!Z$1,Capital!$A$1:$Z$1,0),FALSE), "")</f>
        <v>5.8879065284674625E-2</v>
      </c>
    </row>
    <row r="52" spans="1:26" x14ac:dyDescent="0.4">
      <c r="A52" s="9" t="s">
        <v>58</v>
      </c>
      <c r="B52" s="10" t="s">
        <v>117</v>
      </c>
      <c r="C52" s="11" t="str">
        <f>IFERROR( VLOOKUP($A52,Provisions!$A$2:$Z$105,MATCH('Provisions to capital'!C$1,Provisions!$A$1:$Z$1,0),FALSE)  / VLOOKUP($A52,Capital!$A$2:$Z$110,MATCH('Provisions to capital'!C$1,Capital!$A$1:$Z$1,0),FALSE), "")</f>
        <v/>
      </c>
      <c r="D52" s="11" t="str">
        <f>IFERROR( VLOOKUP($A52,Provisions!$A$2:$Z$105,MATCH('Provisions to capital'!D$1,Provisions!$A$1:$Z$1,0),FALSE)  / VLOOKUP($A52,Capital!$A$2:$Z$110,MATCH('Provisions to capital'!D$1,Capital!$A$1:$Z$1,0),FALSE), "")</f>
        <v/>
      </c>
      <c r="E52" s="11" t="str">
        <f>IFERROR( VLOOKUP($A52,Provisions!$A$2:$Z$105,MATCH('Provisions to capital'!E$1,Provisions!$A$1:$Z$1,0),FALSE)  / VLOOKUP($A52,Capital!$A$2:$Z$110,MATCH('Provisions to capital'!E$1,Capital!$A$1:$Z$1,0),FALSE), "")</f>
        <v/>
      </c>
      <c r="F52" s="11" t="str">
        <f>IFERROR( VLOOKUP($A52,Provisions!$A$2:$Z$105,MATCH('Provisions to capital'!F$1,Provisions!$A$1:$Z$1,0),FALSE)  / VLOOKUP($A52,Capital!$A$2:$Z$110,MATCH('Provisions to capital'!F$1,Capital!$A$1:$Z$1,0),FALSE), "")</f>
        <v/>
      </c>
      <c r="G52" s="11" t="str">
        <f>IFERROR( VLOOKUP($A52,Provisions!$A$2:$Z$105,MATCH('Provisions to capital'!G$1,Provisions!$A$1:$Z$1,0),FALSE)  / VLOOKUP($A52,Capital!$A$2:$Z$110,MATCH('Provisions to capital'!G$1,Capital!$A$1:$Z$1,0),FALSE), "")</f>
        <v/>
      </c>
      <c r="H52" s="11" t="str">
        <f>IFERROR( VLOOKUP($A52,Provisions!$A$2:$Z$105,MATCH('Provisions to capital'!H$1,Provisions!$A$1:$Z$1,0),FALSE)  / VLOOKUP($A52,Capital!$A$2:$Z$110,MATCH('Provisions to capital'!H$1,Capital!$A$1:$Z$1,0),FALSE), "")</f>
        <v/>
      </c>
      <c r="I52" s="11">
        <f>IFERROR( VLOOKUP($A52,Provisions!$A$2:$Z$105,MATCH('Provisions to capital'!I$1,Provisions!$A$1:$Z$1,0),FALSE)  / VLOOKUP($A52,Capital!$A$2:$Z$110,MATCH('Provisions to capital'!I$1,Capital!$A$1:$Z$1,0),FALSE), "")</f>
        <v>8.6605415795228138E-2</v>
      </c>
      <c r="J52" s="11">
        <f>IFERROR( VLOOKUP($A52,Provisions!$A$2:$Z$105,MATCH('Provisions to capital'!J$1,Provisions!$A$1:$Z$1,0),FALSE)  / VLOOKUP($A52,Capital!$A$2:$Z$110,MATCH('Provisions to capital'!J$1,Capital!$A$1:$Z$1,0),FALSE), "")</f>
        <v>3.5761504104866566E-2</v>
      </c>
      <c r="K52" s="11">
        <f>IFERROR( VLOOKUP($A52,Provisions!$A$2:$Z$105,MATCH('Provisions to capital'!K$1,Provisions!$A$1:$Z$1,0),FALSE)  / VLOOKUP($A52,Capital!$A$2:$Z$110,MATCH('Provisions to capital'!K$1,Capital!$A$1:$Z$1,0),FALSE), "")</f>
        <v>5.0278489697205851E-2</v>
      </c>
      <c r="L52" s="11">
        <f>IFERROR( VLOOKUP($A52,Provisions!$A$2:$Z$105,MATCH('Provisions to capital'!L$1,Provisions!$A$1:$Z$1,0),FALSE)  / VLOOKUP($A52,Capital!$A$2:$Z$110,MATCH('Provisions to capital'!L$1,Capital!$A$1:$Z$1,0),FALSE), "")</f>
        <v>4.3713498195481378E-2</v>
      </c>
      <c r="M52" s="11">
        <f>IFERROR( VLOOKUP($A52,Provisions!$A$2:$Z$105,MATCH('Provisions to capital'!M$1,Provisions!$A$1:$Z$1,0),FALSE)  / VLOOKUP($A52,Capital!$A$2:$Z$110,MATCH('Provisions to capital'!M$1,Capital!$A$1:$Z$1,0),FALSE), "")</f>
        <v>4.4112482271324145E-2</v>
      </c>
      <c r="N52" s="11">
        <f>IFERROR( VLOOKUP($A52,Provisions!$A$2:$Z$105,MATCH('Provisions to capital'!N$1,Provisions!$A$1:$Z$1,0),FALSE)  / VLOOKUP($A52,Capital!$A$2:$Z$110,MATCH('Provisions to capital'!N$1,Capital!$A$1:$Z$1,0),FALSE), "")</f>
        <v>2.2909274781490914E-2</v>
      </c>
      <c r="O52" s="11">
        <f>IFERROR( VLOOKUP($A52,Provisions!$A$2:$Z$105,MATCH('Provisions to capital'!O$1,Provisions!$A$1:$Z$1,0),FALSE)  / VLOOKUP($A52,Capital!$A$2:$Z$110,MATCH('Provisions to capital'!O$1,Capital!$A$1:$Z$1,0),FALSE), "")</f>
        <v>2.8124310467803174E-2</v>
      </c>
      <c r="P52" s="11">
        <f>IFERROR( VLOOKUP($A52,Provisions!$A$2:$Z$105,MATCH('Provisions to capital'!P$1,Provisions!$A$1:$Z$1,0),FALSE)  / VLOOKUP($A52,Capital!$A$2:$Z$110,MATCH('Provisions to capital'!P$1,Capital!$A$1:$Z$1,0),FALSE), "")</f>
        <v>2.4277655103702948E-2</v>
      </c>
      <c r="Q52" s="11">
        <f>IFERROR( VLOOKUP($A52,Provisions!$A$2:$Z$105,MATCH('Provisions to capital'!Q$1,Provisions!$A$1:$Z$1,0),FALSE)  / VLOOKUP($A52,Capital!$A$2:$Z$110,MATCH('Provisions to capital'!Q$1,Capital!$A$1:$Z$1,0),FALSE), "")</f>
        <v>2.5078743189343233E-2</v>
      </c>
      <c r="R52" s="11">
        <f>IFERROR( VLOOKUP($A52,Provisions!$A$2:$Z$105,MATCH('Provisions to capital'!R$1,Provisions!$A$1:$Z$1,0),FALSE)  / VLOOKUP($A52,Capital!$A$2:$Z$110,MATCH('Provisions to capital'!R$1,Capital!$A$1:$Z$1,0),FALSE), "")</f>
        <v>3.7610376691001118E-2</v>
      </c>
      <c r="S52" s="11">
        <f>IFERROR( VLOOKUP($A52,Provisions!$A$2:$Z$105,MATCH('Provisions to capital'!S$1,Provisions!$A$1:$Z$1,0),FALSE)  / VLOOKUP($A52,Capital!$A$2:$Z$110,MATCH('Provisions to capital'!S$1,Capital!$A$1:$Z$1,0),FALSE), "")</f>
        <v>5.9507129007837604E-2</v>
      </c>
      <c r="T52" s="11">
        <f>IFERROR( VLOOKUP($A52,Provisions!$A$2:$Z$105,MATCH('Provisions to capital'!T$1,Provisions!$A$1:$Z$1,0),FALSE)  / VLOOKUP($A52,Capital!$A$2:$Z$110,MATCH('Provisions to capital'!T$1,Capital!$A$1:$Z$1,0),FALSE), "")</f>
        <v>6.6628834383440846E-2</v>
      </c>
      <c r="U52" s="11">
        <f>IFERROR( VLOOKUP($A52,Provisions!$A$2:$Z$105,MATCH('Provisions to capital'!U$1,Provisions!$A$1:$Z$1,0),FALSE)  / VLOOKUP($A52,Capital!$A$2:$Z$110,MATCH('Provisions to capital'!U$1,Capital!$A$1:$Z$1,0),FALSE), "")</f>
        <v>3.6085697001607339E-2</v>
      </c>
      <c r="V52" s="11">
        <f>IFERROR( VLOOKUP($A52,Provisions!$A$2:$Z$105,MATCH('Provisions to capital'!V$1,Provisions!$A$1:$Z$1,0),FALSE)  / VLOOKUP($A52,Capital!$A$2:$Z$110,MATCH('Provisions to capital'!V$1,Capital!$A$1:$Z$1,0),FALSE), "")</f>
        <v>4.2683145175920548E-2</v>
      </c>
      <c r="W52" s="11">
        <f>IFERROR( VLOOKUP($A52,Provisions!$A$2:$Z$105,MATCH('Provisions to capital'!W$1,Provisions!$A$1:$Z$1,0),FALSE)  / VLOOKUP($A52,Capital!$A$2:$Z$110,MATCH('Provisions to capital'!W$1,Capital!$A$1:$Z$1,0),FALSE), "")</f>
        <v>0.12465427693015366</v>
      </c>
      <c r="X52" s="11">
        <f>IFERROR( VLOOKUP($A52,Provisions!$A$2:$Z$105,MATCH('Provisions to capital'!X$1,Provisions!$A$1:$Z$1,0),FALSE)  / VLOOKUP($A52,Capital!$A$2:$Z$110,MATCH('Provisions to capital'!X$1,Capital!$A$1:$Z$1,0),FALSE), "")</f>
        <v>6.1628586055514294E-2</v>
      </c>
      <c r="Y52" s="11">
        <f>IFERROR( VLOOKUP($A52,Provisions!$A$2:$Z$105,MATCH('Provisions to capital'!Y$1,Provisions!$A$1:$Z$1,0),FALSE)  / VLOOKUP($A52,Capital!$A$2:$Z$110,MATCH('Provisions to capital'!Y$1,Capital!$A$1:$Z$1,0),FALSE), "")</f>
        <v>6.071220880429299E-2</v>
      </c>
      <c r="Z52" s="11">
        <f>IFERROR( VLOOKUP($A52,Provisions!$A$2:$Z$105,MATCH('Provisions to capital'!Z$1,Provisions!$A$1:$Z$1,0),FALSE)  / VLOOKUP($A52,Capital!$A$2:$Z$110,MATCH('Provisions to capital'!Z$1,Capital!$A$1:$Z$1,0),FALSE), "")</f>
        <v>8.8021165532257251E-2</v>
      </c>
    </row>
    <row r="53" spans="1:26" x14ac:dyDescent="0.4">
      <c r="A53" s="9" t="s">
        <v>59</v>
      </c>
      <c r="B53" s="10" t="s">
        <v>117</v>
      </c>
      <c r="C53" s="11" t="str">
        <f>IFERROR( VLOOKUP($A53,Provisions!$A$2:$Z$105,MATCH('Provisions to capital'!C$1,Provisions!$A$1:$Z$1,0),FALSE)  / VLOOKUP($A53,Capital!$A$2:$Z$110,MATCH('Provisions to capital'!C$1,Capital!$A$1:$Z$1,0),FALSE), "")</f>
        <v/>
      </c>
      <c r="D53" s="11" t="str">
        <f>IFERROR( VLOOKUP($A53,Provisions!$A$2:$Z$105,MATCH('Provisions to capital'!D$1,Provisions!$A$1:$Z$1,0),FALSE)  / VLOOKUP($A53,Capital!$A$2:$Z$110,MATCH('Provisions to capital'!D$1,Capital!$A$1:$Z$1,0),FALSE), "")</f>
        <v/>
      </c>
      <c r="E53" s="11" t="str">
        <f>IFERROR( VLOOKUP($A53,Provisions!$A$2:$Z$105,MATCH('Provisions to capital'!E$1,Provisions!$A$1:$Z$1,0),FALSE)  / VLOOKUP($A53,Capital!$A$2:$Z$110,MATCH('Provisions to capital'!E$1,Capital!$A$1:$Z$1,0),FALSE), "")</f>
        <v/>
      </c>
      <c r="F53" s="11" t="str">
        <f>IFERROR( VLOOKUP($A53,Provisions!$A$2:$Z$105,MATCH('Provisions to capital'!F$1,Provisions!$A$1:$Z$1,0),FALSE)  / VLOOKUP($A53,Capital!$A$2:$Z$110,MATCH('Provisions to capital'!F$1,Capital!$A$1:$Z$1,0),FALSE), "")</f>
        <v/>
      </c>
      <c r="G53" s="11" t="str">
        <f>IFERROR( VLOOKUP($A53,Provisions!$A$2:$Z$105,MATCH('Provisions to capital'!G$1,Provisions!$A$1:$Z$1,0),FALSE)  / VLOOKUP($A53,Capital!$A$2:$Z$110,MATCH('Provisions to capital'!G$1,Capital!$A$1:$Z$1,0),FALSE), "")</f>
        <v/>
      </c>
      <c r="H53" s="11" t="str">
        <f>IFERROR( VLOOKUP($A53,Provisions!$A$2:$Z$105,MATCH('Provisions to capital'!H$1,Provisions!$A$1:$Z$1,0),FALSE)  / VLOOKUP($A53,Capital!$A$2:$Z$110,MATCH('Provisions to capital'!H$1,Capital!$A$1:$Z$1,0),FALSE), "")</f>
        <v/>
      </c>
      <c r="I53" s="11" t="str">
        <f>IFERROR( VLOOKUP($A53,Provisions!$A$2:$Z$105,MATCH('Provisions to capital'!I$1,Provisions!$A$1:$Z$1,0),FALSE)  / VLOOKUP($A53,Capital!$A$2:$Z$110,MATCH('Provisions to capital'!I$1,Capital!$A$1:$Z$1,0),FALSE), "")</f>
        <v/>
      </c>
      <c r="J53" s="11" t="str">
        <f>IFERROR( VLOOKUP($A53,Provisions!$A$2:$Z$105,MATCH('Provisions to capital'!J$1,Provisions!$A$1:$Z$1,0),FALSE)  / VLOOKUP($A53,Capital!$A$2:$Z$110,MATCH('Provisions to capital'!J$1,Capital!$A$1:$Z$1,0),FALSE), "")</f>
        <v/>
      </c>
      <c r="K53" s="11" t="str">
        <f>IFERROR( VLOOKUP($A53,Provisions!$A$2:$Z$105,MATCH('Provisions to capital'!K$1,Provisions!$A$1:$Z$1,0),FALSE)  / VLOOKUP($A53,Capital!$A$2:$Z$110,MATCH('Provisions to capital'!K$1,Capital!$A$1:$Z$1,0),FALSE), "")</f>
        <v/>
      </c>
      <c r="L53" s="11">
        <f>IFERROR( VLOOKUP($A53,Provisions!$A$2:$Z$105,MATCH('Provisions to capital'!L$1,Provisions!$A$1:$Z$1,0),FALSE)  / VLOOKUP($A53,Capital!$A$2:$Z$110,MATCH('Provisions to capital'!L$1,Capital!$A$1:$Z$1,0),FALSE), "")</f>
        <v>7.7580979855365897E-2</v>
      </c>
      <c r="M53" s="11">
        <f>IFERROR( VLOOKUP($A53,Provisions!$A$2:$Z$105,MATCH('Provisions to capital'!M$1,Provisions!$A$1:$Z$1,0),FALSE)  / VLOOKUP($A53,Capital!$A$2:$Z$110,MATCH('Provisions to capital'!M$1,Capital!$A$1:$Z$1,0),FALSE), "")</f>
        <v>8.5797609179025472E-2</v>
      </c>
      <c r="N53" s="11">
        <f>IFERROR( VLOOKUP($A53,Provisions!$A$2:$Z$105,MATCH('Provisions to capital'!N$1,Provisions!$A$1:$Z$1,0),FALSE)  / VLOOKUP($A53,Capital!$A$2:$Z$110,MATCH('Provisions to capital'!N$1,Capital!$A$1:$Z$1,0),FALSE), "")</f>
        <v>5.6969077523429751E-2</v>
      </c>
      <c r="O53" s="11">
        <f>IFERROR( VLOOKUP($A53,Provisions!$A$2:$Z$105,MATCH('Provisions to capital'!O$1,Provisions!$A$1:$Z$1,0),FALSE)  / VLOOKUP($A53,Capital!$A$2:$Z$110,MATCH('Provisions to capital'!O$1,Capital!$A$1:$Z$1,0),FALSE), "")</f>
        <v>5.7751281892805408E-2</v>
      </c>
      <c r="P53" s="11">
        <f>IFERROR( VLOOKUP($A53,Provisions!$A$2:$Z$105,MATCH('Provisions to capital'!P$1,Provisions!$A$1:$Z$1,0),FALSE)  / VLOOKUP($A53,Capital!$A$2:$Z$110,MATCH('Provisions to capital'!P$1,Capital!$A$1:$Z$1,0),FALSE), "")</f>
        <v>5.8647926669959001E-2</v>
      </c>
      <c r="Q53" s="11">
        <f>IFERROR( VLOOKUP($A53,Provisions!$A$2:$Z$105,MATCH('Provisions to capital'!Q$1,Provisions!$A$1:$Z$1,0),FALSE)  / VLOOKUP($A53,Capital!$A$2:$Z$110,MATCH('Provisions to capital'!Q$1,Capital!$A$1:$Z$1,0),FALSE), "")</f>
        <v>4.8264008056338126E-2</v>
      </c>
      <c r="R53" s="11">
        <f>IFERROR( VLOOKUP($A53,Provisions!$A$2:$Z$105,MATCH('Provisions to capital'!R$1,Provisions!$A$1:$Z$1,0),FALSE)  / VLOOKUP($A53,Capital!$A$2:$Z$110,MATCH('Provisions to capital'!R$1,Capital!$A$1:$Z$1,0),FALSE), "")</f>
        <v>5.3903874509257876E-2</v>
      </c>
      <c r="S53" s="11">
        <f>IFERROR( VLOOKUP($A53,Provisions!$A$2:$Z$105,MATCH('Provisions to capital'!S$1,Provisions!$A$1:$Z$1,0),FALSE)  / VLOOKUP($A53,Capital!$A$2:$Z$110,MATCH('Provisions to capital'!S$1,Capital!$A$1:$Z$1,0),FALSE), "")</f>
        <v>5.3194252823685853E-2</v>
      </c>
      <c r="T53" s="11">
        <f>IFERROR( VLOOKUP($A53,Provisions!$A$2:$Z$105,MATCH('Provisions to capital'!T$1,Provisions!$A$1:$Z$1,0),FALSE)  / VLOOKUP($A53,Capital!$A$2:$Z$110,MATCH('Provisions to capital'!T$1,Capital!$A$1:$Z$1,0),FALSE), "")</f>
        <v>3.659413285727163E-2</v>
      </c>
      <c r="U53" s="11">
        <f>IFERROR( VLOOKUP($A53,Provisions!$A$2:$Z$105,MATCH('Provisions to capital'!U$1,Provisions!$A$1:$Z$1,0),FALSE)  / VLOOKUP($A53,Capital!$A$2:$Z$110,MATCH('Provisions to capital'!U$1,Capital!$A$1:$Z$1,0),FALSE), "")</f>
        <v>1.9981938555728527E-2</v>
      </c>
      <c r="V53" s="11">
        <f>IFERROR( VLOOKUP($A53,Provisions!$A$2:$Z$105,MATCH('Provisions to capital'!V$1,Provisions!$A$1:$Z$1,0),FALSE)  / VLOOKUP($A53,Capital!$A$2:$Z$110,MATCH('Provisions to capital'!V$1,Capital!$A$1:$Z$1,0),FALSE), "")</f>
        <v>1.8293067946137071E-2</v>
      </c>
      <c r="W53" s="11">
        <f>IFERROR( VLOOKUP($A53,Provisions!$A$2:$Z$105,MATCH('Provisions to capital'!W$1,Provisions!$A$1:$Z$1,0),FALSE)  / VLOOKUP($A53,Capital!$A$2:$Z$110,MATCH('Provisions to capital'!W$1,Capital!$A$1:$Z$1,0),FALSE), "")</f>
        <v>2.6547861957252047E-2</v>
      </c>
      <c r="X53" s="11">
        <f>IFERROR( VLOOKUP($A53,Provisions!$A$2:$Z$105,MATCH('Provisions to capital'!X$1,Provisions!$A$1:$Z$1,0),FALSE)  / VLOOKUP($A53,Capital!$A$2:$Z$110,MATCH('Provisions to capital'!X$1,Capital!$A$1:$Z$1,0),FALSE), "")</f>
        <v>1.7013118367922856E-2</v>
      </c>
      <c r="Y53" s="11">
        <f>IFERROR( VLOOKUP($A53,Provisions!$A$2:$Z$105,MATCH('Provisions to capital'!Y$1,Provisions!$A$1:$Z$1,0),FALSE)  / VLOOKUP($A53,Capital!$A$2:$Z$110,MATCH('Provisions to capital'!Y$1,Capital!$A$1:$Z$1,0),FALSE), "")</f>
        <v>2.5124889419743269E-2</v>
      </c>
      <c r="Z53" s="11" t="str">
        <f>IFERROR( VLOOKUP($A53,Provisions!$A$2:$Z$105,MATCH('Provisions to capital'!Z$1,Provisions!$A$1:$Z$1,0),FALSE)  / VLOOKUP($A53,Capital!$A$2:$Z$110,MATCH('Provisions to capital'!Z$1,Capital!$A$1:$Z$1,0),FALSE), "")</f>
        <v/>
      </c>
    </row>
    <row r="54" spans="1:26" x14ac:dyDescent="0.4">
      <c r="A54" s="9" t="s">
        <v>60</v>
      </c>
      <c r="B54" s="10" t="s">
        <v>117</v>
      </c>
      <c r="C54" s="11" t="str">
        <f>IFERROR( VLOOKUP($A54,Provisions!$A$2:$Z$105,MATCH('Provisions to capital'!C$1,Provisions!$A$1:$Z$1,0),FALSE)  / VLOOKUP($A54,Capital!$A$2:$Z$110,MATCH('Provisions to capital'!C$1,Capital!$A$1:$Z$1,0),FALSE), "")</f>
        <v/>
      </c>
      <c r="D54" s="11" t="str">
        <f>IFERROR( VLOOKUP($A54,Provisions!$A$2:$Z$105,MATCH('Provisions to capital'!D$1,Provisions!$A$1:$Z$1,0),FALSE)  / VLOOKUP($A54,Capital!$A$2:$Z$110,MATCH('Provisions to capital'!D$1,Capital!$A$1:$Z$1,0),FALSE), "")</f>
        <v/>
      </c>
      <c r="E54" s="11" t="str">
        <f>IFERROR( VLOOKUP($A54,Provisions!$A$2:$Z$105,MATCH('Provisions to capital'!E$1,Provisions!$A$1:$Z$1,0),FALSE)  / VLOOKUP($A54,Capital!$A$2:$Z$110,MATCH('Provisions to capital'!E$1,Capital!$A$1:$Z$1,0),FALSE), "")</f>
        <v/>
      </c>
      <c r="F54" s="11" t="str">
        <f>IFERROR( VLOOKUP($A54,Provisions!$A$2:$Z$105,MATCH('Provisions to capital'!F$1,Provisions!$A$1:$Z$1,0),FALSE)  / VLOOKUP($A54,Capital!$A$2:$Z$110,MATCH('Provisions to capital'!F$1,Capital!$A$1:$Z$1,0),FALSE), "")</f>
        <v/>
      </c>
      <c r="G54" s="11" t="str">
        <f>IFERROR( VLOOKUP($A54,Provisions!$A$2:$Z$105,MATCH('Provisions to capital'!G$1,Provisions!$A$1:$Z$1,0),FALSE)  / VLOOKUP($A54,Capital!$A$2:$Z$110,MATCH('Provisions to capital'!G$1,Capital!$A$1:$Z$1,0),FALSE), "")</f>
        <v/>
      </c>
      <c r="H54" s="11" t="str">
        <f>IFERROR( VLOOKUP($A54,Provisions!$A$2:$Z$105,MATCH('Provisions to capital'!H$1,Provisions!$A$1:$Z$1,0),FALSE)  / VLOOKUP($A54,Capital!$A$2:$Z$110,MATCH('Provisions to capital'!H$1,Capital!$A$1:$Z$1,0),FALSE), "")</f>
        <v/>
      </c>
      <c r="I54" s="11" t="str">
        <f>IFERROR( VLOOKUP($A54,Provisions!$A$2:$Z$105,MATCH('Provisions to capital'!I$1,Provisions!$A$1:$Z$1,0),FALSE)  / VLOOKUP($A54,Capital!$A$2:$Z$110,MATCH('Provisions to capital'!I$1,Capital!$A$1:$Z$1,0),FALSE), "")</f>
        <v/>
      </c>
      <c r="J54" s="11" t="str">
        <f>IFERROR( VLOOKUP($A54,Provisions!$A$2:$Z$105,MATCH('Provisions to capital'!J$1,Provisions!$A$1:$Z$1,0),FALSE)  / VLOOKUP($A54,Capital!$A$2:$Z$110,MATCH('Provisions to capital'!J$1,Capital!$A$1:$Z$1,0),FALSE), "")</f>
        <v/>
      </c>
      <c r="K54" s="11" t="str">
        <f>IFERROR( VLOOKUP($A54,Provisions!$A$2:$Z$105,MATCH('Provisions to capital'!K$1,Provisions!$A$1:$Z$1,0),FALSE)  / VLOOKUP($A54,Capital!$A$2:$Z$110,MATCH('Provisions to capital'!K$1,Capital!$A$1:$Z$1,0),FALSE), "")</f>
        <v/>
      </c>
      <c r="L54" s="11" t="str">
        <f>IFERROR( VLOOKUP($A54,Provisions!$A$2:$Z$105,MATCH('Provisions to capital'!L$1,Provisions!$A$1:$Z$1,0),FALSE)  / VLOOKUP($A54,Capital!$A$2:$Z$110,MATCH('Provisions to capital'!L$1,Capital!$A$1:$Z$1,0),FALSE), "")</f>
        <v/>
      </c>
      <c r="M54" s="11">
        <f>IFERROR( VLOOKUP($A54,Provisions!$A$2:$Z$105,MATCH('Provisions to capital'!M$1,Provisions!$A$1:$Z$1,0),FALSE)  / VLOOKUP($A54,Capital!$A$2:$Z$110,MATCH('Provisions to capital'!M$1,Capital!$A$1:$Z$1,0),FALSE), "")</f>
        <v>5.8915705037854302E-2</v>
      </c>
      <c r="N54" s="11">
        <f>IFERROR( VLOOKUP($A54,Provisions!$A$2:$Z$105,MATCH('Provisions to capital'!N$1,Provisions!$A$1:$Z$1,0),FALSE)  / VLOOKUP($A54,Capital!$A$2:$Z$110,MATCH('Provisions to capital'!N$1,Capital!$A$1:$Z$1,0),FALSE), "")</f>
        <v>-7.4863549610334982E-3</v>
      </c>
      <c r="O54" s="11">
        <f>IFERROR( VLOOKUP($A54,Provisions!$A$2:$Z$105,MATCH('Provisions to capital'!O$1,Provisions!$A$1:$Z$1,0),FALSE)  / VLOOKUP($A54,Capital!$A$2:$Z$110,MATCH('Provisions to capital'!O$1,Capital!$A$1:$Z$1,0),FALSE), "")</f>
        <v>9.2933805026344384E-4</v>
      </c>
      <c r="P54" s="11">
        <f>IFERROR( VLOOKUP($A54,Provisions!$A$2:$Z$105,MATCH('Provisions to capital'!P$1,Provisions!$A$1:$Z$1,0),FALSE)  / VLOOKUP($A54,Capital!$A$2:$Z$110,MATCH('Provisions to capital'!P$1,Capital!$A$1:$Z$1,0),FALSE), "")</f>
        <v>2.1765509275598831E-2</v>
      </c>
      <c r="Q54" s="11">
        <f>IFERROR( VLOOKUP($A54,Provisions!$A$2:$Z$105,MATCH('Provisions to capital'!Q$1,Provisions!$A$1:$Z$1,0),FALSE)  / VLOOKUP($A54,Capital!$A$2:$Z$110,MATCH('Provisions to capital'!Q$1,Capital!$A$1:$Z$1,0),FALSE), "")</f>
        <v>2.5212515491978834E-2</v>
      </c>
      <c r="R54" s="11">
        <f>IFERROR( VLOOKUP($A54,Provisions!$A$2:$Z$105,MATCH('Provisions to capital'!R$1,Provisions!$A$1:$Z$1,0),FALSE)  / VLOOKUP($A54,Capital!$A$2:$Z$110,MATCH('Provisions to capital'!R$1,Capital!$A$1:$Z$1,0),FALSE), "")</f>
        <v>5.1970460211332288E-2</v>
      </c>
      <c r="S54" s="11">
        <f>IFERROR( VLOOKUP($A54,Provisions!$A$2:$Z$105,MATCH('Provisions to capital'!S$1,Provisions!$A$1:$Z$1,0),FALSE)  / VLOOKUP($A54,Capital!$A$2:$Z$110,MATCH('Provisions to capital'!S$1,Capital!$A$1:$Z$1,0),FALSE), "")</f>
        <v>4.7168551853817582E-2</v>
      </c>
      <c r="T54" s="11">
        <f>IFERROR( VLOOKUP($A54,Provisions!$A$2:$Z$105,MATCH('Provisions to capital'!T$1,Provisions!$A$1:$Z$1,0),FALSE)  / VLOOKUP($A54,Capital!$A$2:$Z$110,MATCH('Provisions to capital'!T$1,Capital!$A$1:$Z$1,0),FALSE), "")</f>
        <v>1.8224980509285976E-2</v>
      </c>
      <c r="U54" s="11">
        <f>IFERROR( VLOOKUP($A54,Provisions!$A$2:$Z$105,MATCH('Provisions to capital'!U$1,Provisions!$A$1:$Z$1,0),FALSE)  / VLOOKUP($A54,Capital!$A$2:$Z$110,MATCH('Provisions to capital'!U$1,Capital!$A$1:$Z$1,0),FALSE), "")</f>
        <v>3.7902801984880427E-2</v>
      </c>
      <c r="V54" s="11">
        <f>IFERROR( VLOOKUP($A54,Provisions!$A$2:$Z$105,MATCH('Provisions to capital'!V$1,Provisions!$A$1:$Z$1,0),FALSE)  / VLOOKUP($A54,Capital!$A$2:$Z$110,MATCH('Provisions to capital'!V$1,Capital!$A$1:$Z$1,0),FALSE), "")</f>
        <v>4.1884829554270447E-2</v>
      </c>
      <c r="W54" s="11">
        <f>IFERROR( VLOOKUP($A54,Provisions!$A$2:$Z$105,MATCH('Provisions to capital'!W$1,Provisions!$A$1:$Z$1,0),FALSE)  / VLOOKUP($A54,Capital!$A$2:$Z$110,MATCH('Provisions to capital'!W$1,Capital!$A$1:$Z$1,0),FALSE), "")</f>
        <v>7.4161615189128671E-2</v>
      </c>
      <c r="X54" s="11">
        <f>IFERROR( VLOOKUP($A54,Provisions!$A$2:$Z$105,MATCH('Provisions to capital'!X$1,Provisions!$A$1:$Z$1,0),FALSE)  / VLOOKUP($A54,Capital!$A$2:$Z$110,MATCH('Provisions to capital'!X$1,Capital!$A$1:$Z$1,0),FALSE), "")</f>
        <v>4.9730188444768807E-2</v>
      </c>
      <c r="Y54" s="11">
        <f>IFERROR( VLOOKUP($A54,Provisions!$A$2:$Z$105,MATCH('Provisions to capital'!Y$1,Provisions!$A$1:$Z$1,0),FALSE)  / VLOOKUP($A54,Capital!$A$2:$Z$110,MATCH('Provisions to capital'!Y$1,Capital!$A$1:$Z$1,0),FALSE), "")</f>
        <v>6.2369956765930629E-2</v>
      </c>
      <c r="Z54" s="11">
        <f>IFERROR( VLOOKUP($A54,Provisions!$A$2:$Z$105,MATCH('Provisions to capital'!Z$1,Provisions!$A$1:$Z$1,0),FALSE)  / VLOOKUP($A54,Capital!$A$2:$Z$110,MATCH('Provisions to capital'!Z$1,Capital!$A$1:$Z$1,0),FALSE), "")</f>
        <v>-1.0351062912516173E-2</v>
      </c>
    </row>
    <row r="55" spans="1:26" x14ac:dyDescent="0.4">
      <c r="A55" s="9" t="s">
        <v>61</v>
      </c>
      <c r="B55" s="10" t="s">
        <v>117</v>
      </c>
      <c r="C55" s="11" t="str">
        <f>IFERROR( VLOOKUP($A55,Provisions!$A$2:$Z$105,MATCH('Provisions to capital'!C$1,Provisions!$A$1:$Z$1,0),FALSE)  / VLOOKUP($A55,Capital!$A$2:$Z$110,MATCH('Provisions to capital'!C$1,Capital!$A$1:$Z$1,0),FALSE), "")</f>
        <v/>
      </c>
      <c r="D55" s="11" t="str">
        <f>IFERROR( VLOOKUP($A55,Provisions!$A$2:$Z$105,MATCH('Provisions to capital'!D$1,Provisions!$A$1:$Z$1,0),FALSE)  / VLOOKUP($A55,Capital!$A$2:$Z$110,MATCH('Provisions to capital'!D$1,Capital!$A$1:$Z$1,0),FALSE), "")</f>
        <v/>
      </c>
      <c r="E55" s="11" t="str">
        <f>IFERROR( VLOOKUP($A55,Provisions!$A$2:$Z$105,MATCH('Provisions to capital'!E$1,Provisions!$A$1:$Z$1,0),FALSE)  / VLOOKUP($A55,Capital!$A$2:$Z$110,MATCH('Provisions to capital'!E$1,Capital!$A$1:$Z$1,0),FALSE), "")</f>
        <v/>
      </c>
      <c r="F55" s="11" t="str">
        <f>IFERROR( VLOOKUP($A55,Provisions!$A$2:$Z$105,MATCH('Provisions to capital'!F$1,Provisions!$A$1:$Z$1,0),FALSE)  / VLOOKUP($A55,Capital!$A$2:$Z$110,MATCH('Provisions to capital'!F$1,Capital!$A$1:$Z$1,0),FALSE), "")</f>
        <v/>
      </c>
      <c r="G55" s="11" t="str">
        <f>IFERROR( VLOOKUP($A55,Provisions!$A$2:$Z$105,MATCH('Provisions to capital'!G$1,Provisions!$A$1:$Z$1,0),FALSE)  / VLOOKUP($A55,Capital!$A$2:$Z$110,MATCH('Provisions to capital'!G$1,Capital!$A$1:$Z$1,0),FALSE), "")</f>
        <v/>
      </c>
      <c r="H55" s="11" t="str">
        <f>IFERROR( VLOOKUP($A55,Provisions!$A$2:$Z$105,MATCH('Provisions to capital'!H$1,Provisions!$A$1:$Z$1,0),FALSE)  / VLOOKUP($A55,Capital!$A$2:$Z$110,MATCH('Provisions to capital'!H$1,Capital!$A$1:$Z$1,0),FALSE), "")</f>
        <v/>
      </c>
      <c r="I55" s="11" t="str">
        <f>IFERROR( VLOOKUP($A55,Provisions!$A$2:$Z$105,MATCH('Provisions to capital'!I$1,Provisions!$A$1:$Z$1,0),FALSE)  / VLOOKUP($A55,Capital!$A$2:$Z$110,MATCH('Provisions to capital'!I$1,Capital!$A$1:$Z$1,0),FALSE), "")</f>
        <v/>
      </c>
      <c r="J55" s="11" t="str">
        <f>IFERROR( VLOOKUP($A55,Provisions!$A$2:$Z$105,MATCH('Provisions to capital'!J$1,Provisions!$A$1:$Z$1,0),FALSE)  / VLOOKUP($A55,Capital!$A$2:$Z$110,MATCH('Provisions to capital'!J$1,Capital!$A$1:$Z$1,0),FALSE), "")</f>
        <v/>
      </c>
      <c r="K55" s="11" t="str">
        <f>IFERROR( VLOOKUP($A55,Provisions!$A$2:$Z$105,MATCH('Provisions to capital'!K$1,Provisions!$A$1:$Z$1,0),FALSE)  / VLOOKUP($A55,Capital!$A$2:$Z$110,MATCH('Provisions to capital'!K$1,Capital!$A$1:$Z$1,0),FALSE), "")</f>
        <v/>
      </c>
      <c r="L55" s="11">
        <f>IFERROR( VLOOKUP($A55,Provisions!$A$2:$Z$105,MATCH('Provisions to capital'!L$1,Provisions!$A$1:$Z$1,0),FALSE)  / VLOOKUP($A55,Capital!$A$2:$Z$110,MATCH('Provisions to capital'!L$1,Capital!$A$1:$Z$1,0),FALSE), "")</f>
        <v>6.5540953112158268E-2</v>
      </c>
      <c r="M55" s="11">
        <f>IFERROR( VLOOKUP($A55,Provisions!$A$2:$Z$105,MATCH('Provisions to capital'!M$1,Provisions!$A$1:$Z$1,0),FALSE)  / VLOOKUP($A55,Capital!$A$2:$Z$110,MATCH('Provisions to capital'!M$1,Capital!$A$1:$Z$1,0),FALSE), "")</f>
        <v>1.8788644036816751E-2</v>
      </c>
      <c r="N55" s="11">
        <f>IFERROR( VLOOKUP($A55,Provisions!$A$2:$Z$105,MATCH('Provisions to capital'!N$1,Provisions!$A$1:$Z$1,0),FALSE)  / VLOOKUP($A55,Capital!$A$2:$Z$110,MATCH('Provisions to capital'!N$1,Capital!$A$1:$Z$1,0),FALSE), "")</f>
        <v>4.638206206433948E-2</v>
      </c>
      <c r="O55" s="11">
        <f>IFERROR( VLOOKUP($A55,Provisions!$A$2:$Z$105,MATCH('Provisions to capital'!O$1,Provisions!$A$1:$Z$1,0),FALSE)  / VLOOKUP($A55,Capital!$A$2:$Z$110,MATCH('Provisions to capital'!O$1,Capital!$A$1:$Z$1,0),FALSE), "")</f>
        <v>7.5447044285236353E-2</v>
      </c>
      <c r="P55" s="11">
        <f>IFERROR( VLOOKUP($A55,Provisions!$A$2:$Z$105,MATCH('Provisions to capital'!P$1,Provisions!$A$1:$Z$1,0),FALSE)  / VLOOKUP($A55,Capital!$A$2:$Z$110,MATCH('Provisions to capital'!P$1,Capital!$A$1:$Z$1,0),FALSE), "")</f>
        <v>8.7964897419115048E-2</v>
      </c>
      <c r="Q55" s="11">
        <f>IFERROR( VLOOKUP($A55,Provisions!$A$2:$Z$105,MATCH('Provisions to capital'!Q$1,Provisions!$A$1:$Z$1,0),FALSE)  / VLOOKUP($A55,Capital!$A$2:$Z$110,MATCH('Provisions to capital'!Q$1,Capital!$A$1:$Z$1,0),FALSE), "")</f>
        <v>8.6645485875230077E-2</v>
      </c>
      <c r="R55" s="11">
        <f>IFERROR( VLOOKUP($A55,Provisions!$A$2:$Z$105,MATCH('Provisions to capital'!R$1,Provisions!$A$1:$Z$1,0),FALSE)  / VLOOKUP($A55,Capital!$A$2:$Z$110,MATCH('Provisions to capital'!R$1,Capital!$A$1:$Z$1,0),FALSE), "")</f>
        <v>7.8625008758839959E-2</v>
      </c>
      <c r="S55" s="11">
        <f>IFERROR( VLOOKUP($A55,Provisions!$A$2:$Z$105,MATCH('Provisions to capital'!S$1,Provisions!$A$1:$Z$1,0),FALSE)  / VLOOKUP($A55,Capital!$A$2:$Z$110,MATCH('Provisions to capital'!S$1,Capital!$A$1:$Z$1,0),FALSE), "")</f>
        <v>8.2278589825025242E-2</v>
      </c>
      <c r="T55" s="11">
        <f>IFERROR( VLOOKUP($A55,Provisions!$A$2:$Z$105,MATCH('Provisions to capital'!T$1,Provisions!$A$1:$Z$1,0),FALSE)  / VLOOKUP($A55,Capital!$A$2:$Z$110,MATCH('Provisions to capital'!T$1,Capital!$A$1:$Z$1,0),FALSE), "")</f>
        <v>0.11445146357565993</v>
      </c>
      <c r="U55" s="11">
        <f>IFERROR( VLOOKUP($A55,Provisions!$A$2:$Z$105,MATCH('Provisions to capital'!U$1,Provisions!$A$1:$Z$1,0),FALSE)  / VLOOKUP($A55,Capital!$A$2:$Z$110,MATCH('Provisions to capital'!U$1,Capital!$A$1:$Z$1,0),FALSE), "")</f>
        <v>5.2671106905272075E-2</v>
      </c>
      <c r="V55" s="11">
        <f>IFERROR( VLOOKUP($A55,Provisions!$A$2:$Z$105,MATCH('Provisions to capital'!V$1,Provisions!$A$1:$Z$1,0),FALSE)  / VLOOKUP($A55,Capital!$A$2:$Z$110,MATCH('Provisions to capital'!V$1,Capital!$A$1:$Z$1,0),FALSE), "")</f>
        <v>7.1608740533712134E-2</v>
      </c>
      <c r="W55" s="11">
        <f>IFERROR( VLOOKUP($A55,Provisions!$A$2:$Z$105,MATCH('Provisions to capital'!W$1,Provisions!$A$1:$Z$1,0),FALSE)  / VLOOKUP($A55,Capital!$A$2:$Z$110,MATCH('Provisions to capital'!W$1,Capital!$A$1:$Z$1,0),FALSE), "")</f>
        <v>0.10055303389935229</v>
      </c>
      <c r="X55" s="11">
        <f>IFERROR( VLOOKUP($A55,Provisions!$A$2:$Z$105,MATCH('Provisions to capital'!X$1,Provisions!$A$1:$Z$1,0),FALSE)  / VLOOKUP($A55,Capital!$A$2:$Z$110,MATCH('Provisions to capital'!X$1,Capital!$A$1:$Z$1,0),FALSE), "")</f>
        <v>7.3711271382110935E-2</v>
      </c>
      <c r="Y55" s="11">
        <f>IFERROR( VLOOKUP($A55,Provisions!$A$2:$Z$105,MATCH('Provisions to capital'!Y$1,Provisions!$A$1:$Z$1,0),FALSE)  / VLOOKUP($A55,Capital!$A$2:$Z$110,MATCH('Provisions to capital'!Y$1,Capital!$A$1:$Z$1,0),FALSE), "")</f>
        <v>6.1659196441383277E-2</v>
      </c>
      <c r="Z55" s="11">
        <f>IFERROR( VLOOKUP($A55,Provisions!$A$2:$Z$105,MATCH('Provisions to capital'!Z$1,Provisions!$A$1:$Z$1,0),FALSE)  / VLOOKUP($A55,Capital!$A$2:$Z$110,MATCH('Provisions to capital'!Z$1,Capital!$A$1:$Z$1,0),FALSE), "")</f>
        <v>5.6708194187257657E-2</v>
      </c>
    </row>
    <row r="56" spans="1:26" x14ac:dyDescent="0.4">
      <c r="A56" s="9" t="s">
        <v>62</v>
      </c>
      <c r="B56" s="10" t="s">
        <v>117</v>
      </c>
      <c r="C56" s="11" t="str">
        <f>IFERROR( VLOOKUP($A56,Provisions!$A$2:$Z$105,MATCH('Provisions to capital'!C$1,Provisions!$A$1:$Z$1,0),FALSE)  / VLOOKUP($A56,Capital!$A$2:$Z$110,MATCH('Provisions to capital'!C$1,Capital!$A$1:$Z$1,0),FALSE), "")</f>
        <v/>
      </c>
      <c r="D56" s="11" t="str">
        <f>IFERROR( VLOOKUP($A56,Provisions!$A$2:$Z$105,MATCH('Provisions to capital'!D$1,Provisions!$A$1:$Z$1,0),FALSE)  / VLOOKUP($A56,Capital!$A$2:$Z$110,MATCH('Provisions to capital'!D$1,Capital!$A$1:$Z$1,0),FALSE), "")</f>
        <v/>
      </c>
      <c r="E56" s="11" t="str">
        <f>IFERROR( VLOOKUP($A56,Provisions!$A$2:$Z$105,MATCH('Provisions to capital'!E$1,Provisions!$A$1:$Z$1,0),FALSE)  / VLOOKUP($A56,Capital!$A$2:$Z$110,MATCH('Provisions to capital'!E$1,Capital!$A$1:$Z$1,0),FALSE), "")</f>
        <v/>
      </c>
      <c r="F56" s="11" t="str">
        <f>IFERROR( VLOOKUP($A56,Provisions!$A$2:$Z$105,MATCH('Provisions to capital'!F$1,Provisions!$A$1:$Z$1,0),FALSE)  / VLOOKUP($A56,Capital!$A$2:$Z$110,MATCH('Provisions to capital'!F$1,Capital!$A$1:$Z$1,0),FALSE), "")</f>
        <v/>
      </c>
      <c r="G56" s="11" t="str">
        <f>IFERROR( VLOOKUP($A56,Provisions!$A$2:$Z$105,MATCH('Provisions to capital'!G$1,Provisions!$A$1:$Z$1,0),FALSE)  / VLOOKUP($A56,Capital!$A$2:$Z$110,MATCH('Provisions to capital'!G$1,Capital!$A$1:$Z$1,0),FALSE), "")</f>
        <v/>
      </c>
      <c r="H56" s="11" t="str">
        <f>IFERROR( VLOOKUP($A56,Provisions!$A$2:$Z$105,MATCH('Provisions to capital'!H$1,Provisions!$A$1:$Z$1,0),FALSE)  / VLOOKUP($A56,Capital!$A$2:$Z$110,MATCH('Provisions to capital'!H$1,Capital!$A$1:$Z$1,0),FALSE), "")</f>
        <v/>
      </c>
      <c r="I56" s="11" t="str">
        <f>IFERROR( VLOOKUP($A56,Provisions!$A$2:$Z$105,MATCH('Provisions to capital'!I$1,Provisions!$A$1:$Z$1,0),FALSE)  / VLOOKUP($A56,Capital!$A$2:$Z$110,MATCH('Provisions to capital'!I$1,Capital!$A$1:$Z$1,0),FALSE), "")</f>
        <v/>
      </c>
      <c r="J56" s="11" t="str">
        <f>IFERROR( VLOOKUP($A56,Provisions!$A$2:$Z$105,MATCH('Provisions to capital'!J$1,Provisions!$A$1:$Z$1,0),FALSE)  / VLOOKUP($A56,Capital!$A$2:$Z$110,MATCH('Provisions to capital'!J$1,Capital!$A$1:$Z$1,0),FALSE), "")</f>
        <v/>
      </c>
      <c r="K56" s="11">
        <f>IFERROR( VLOOKUP($A56,Provisions!$A$2:$Z$105,MATCH('Provisions to capital'!K$1,Provisions!$A$1:$Z$1,0),FALSE)  / VLOOKUP($A56,Capital!$A$2:$Z$110,MATCH('Provisions to capital'!K$1,Capital!$A$1:$Z$1,0),FALSE), "")</f>
        <v>7.7821269344546098E-2</v>
      </c>
      <c r="L56" s="11">
        <f>IFERROR( VLOOKUP($A56,Provisions!$A$2:$Z$105,MATCH('Provisions to capital'!L$1,Provisions!$A$1:$Z$1,0),FALSE)  / VLOOKUP($A56,Capital!$A$2:$Z$110,MATCH('Provisions to capital'!L$1,Capital!$A$1:$Z$1,0),FALSE), "")</f>
        <v>0.60855333815561763</v>
      </c>
      <c r="M56" s="11">
        <f>IFERROR( VLOOKUP($A56,Provisions!$A$2:$Z$105,MATCH('Provisions to capital'!M$1,Provisions!$A$1:$Z$1,0),FALSE)  / VLOOKUP($A56,Capital!$A$2:$Z$110,MATCH('Provisions to capital'!M$1,Capital!$A$1:$Z$1,0),FALSE), "")</f>
        <v>0.10213826649050896</v>
      </c>
      <c r="N56" s="11">
        <f>IFERROR( VLOOKUP($A56,Provisions!$A$2:$Z$105,MATCH('Provisions to capital'!N$1,Provisions!$A$1:$Z$1,0),FALSE)  / VLOOKUP($A56,Capital!$A$2:$Z$110,MATCH('Provisions to capital'!N$1,Capital!$A$1:$Z$1,0),FALSE), "")</f>
        <v>-7.0757006403323566E-2</v>
      </c>
      <c r="O56" s="11">
        <f>IFERROR( VLOOKUP($A56,Provisions!$A$2:$Z$105,MATCH('Provisions to capital'!O$1,Provisions!$A$1:$Z$1,0),FALSE)  / VLOOKUP($A56,Capital!$A$2:$Z$110,MATCH('Provisions to capital'!O$1,Capital!$A$1:$Z$1,0),FALSE), "")</f>
        <v>4.00578511610026E-3</v>
      </c>
      <c r="P56" s="11">
        <f>IFERROR( VLOOKUP($A56,Provisions!$A$2:$Z$105,MATCH('Provisions to capital'!P$1,Provisions!$A$1:$Z$1,0),FALSE)  / VLOOKUP($A56,Capital!$A$2:$Z$110,MATCH('Provisions to capital'!P$1,Capital!$A$1:$Z$1,0),FALSE), "")</f>
        <v>6.5379827140531538E-3</v>
      </c>
      <c r="Q56" s="11">
        <f>IFERROR( VLOOKUP($A56,Provisions!$A$2:$Z$105,MATCH('Provisions to capital'!Q$1,Provisions!$A$1:$Z$1,0),FALSE)  / VLOOKUP($A56,Capital!$A$2:$Z$110,MATCH('Provisions to capital'!Q$1,Capital!$A$1:$Z$1,0),FALSE), "")</f>
        <v>1.5134387515530241E-2</v>
      </c>
      <c r="R56" s="11">
        <f>IFERROR( VLOOKUP($A56,Provisions!$A$2:$Z$105,MATCH('Provisions to capital'!R$1,Provisions!$A$1:$Z$1,0),FALSE)  / VLOOKUP($A56,Capital!$A$2:$Z$110,MATCH('Provisions to capital'!R$1,Capital!$A$1:$Z$1,0),FALSE), "")</f>
        <v>1.2157207921893712E-2</v>
      </c>
      <c r="S56" s="11">
        <f>IFERROR( VLOOKUP($A56,Provisions!$A$2:$Z$105,MATCH('Provisions to capital'!S$1,Provisions!$A$1:$Z$1,0),FALSE)  / VLOOKUP($A56,Capital!$A$2:$Z$110,MATCH('Provisions to capital'!S$1,Capital!$A$1:$Z$1,0),FALSE), "")</f>
        <v>8.4175155758852028E-3</v>
      </c>
      <c r="T56" s="11">
        <f>IFERROR( VLOOKUP($A56,Provisions!$A$2:$Z$105,MATCH('Provisions to capital'!T$1,Provisions!$A$1:$Z$1,0),FALSE)  / VLOOKUP($A56,Capital!$A$2:$Z$110,MATCH('Provisions to capital'!T$1,Capital!$A$1:$Z$1,0),FALSE), "")</f>
        <v>-4.6671870981133609E-3</v>
      </c>
      <c r="U56" s="11">
        <f>IFERROR( VLOOKUP($A56,Provisions!$A$2:$Z$105,MATCH('Provisions to capital'!U$1,Provisions!$A$1:$Z$1,0),FALSE)  / VLOOKUP($A56,Capital!$A$2:$Z$110,MATCH('Provisions to capital'!U$1,Capital!$A$1:$Z$1,0),FALSE), "")</f>
        <v>2.2809690631192961E-3</v>
      </c>
      <c r="V56" s="11">
        <f>IFERROR( VLOOKUP($A56,Provisions!$A$2:$Z$105,MATCH('Provisions to capital'!V$1,Provisions!$A$1:$Z$1,0),FALSE)  / VLOOKUP($A56,Capital!$A$2:$Z$110,MATCH('Provisions to capital'!V$1,Capital!$A$1:$Z$1,0),FALSE), "")</f>
        <v>1.1983668804799862E-2</v>
      </c>
      <c r="W56" s="11">
        <f>IFERROR( VLOOKUP($A56,Provisions!$A$2:$Z$105,MATCH('Provisions to capital'!W$1,Provisions!$A$1:$Z$1,0),FALSE)  / VLOOKUP($A56,Capital!$A$2:$Z$110,MATCH('Provisions to capital'!W$1,Capital!$A$1:$Z$1,0),FALSE), "")</f>
        <v>2.5221210917485592E-2</v>
      </c>
      <c r="X56" s="11">
        <f>IFERROR( VLOOKUP($A56,Provisions!$A$2:$Z$105,MATCH('Provisions to capital'!X$1,Provisions!$A$1:$Z$1,0),FALSE)  / VLOOKUP($A56,Capital!$A$2:$Z$110,MATCH('Provisions to capital'!X$1,Capital!$A$1:$Z$1,0),FALSE), "")</f>
        <v>-1.2568934721829299E-3</v>
      </c>
      <c r="Y56" s="11">
        <f>IFERROR( VLOOKUP($A56,Provisions!$A$2:$Z$105,MATCH('Provisions to capital'!Y$1,Provisions!$A$1:$Z$1,0),FALSE)  / VLOOKUP($A56,Capital!$A$2:$Z$110,MATCH('Provisions to capital'!Y$1,Capital!$A$1:$Z$1,0),FALSE), "")</f>
        <v>2.6895196850199189E-2</v>
      </c>
      <c r="Z56" s="11">
        <f>IFERROR( VLOOKUP($A56,Provisions!$A$2:$Z$105,MATCH('Provisions to capital'!Z$1,Provisions!$A$1:$Z$1,0),FALSE)  / VLOOKUP($A56,Capital!$A$2:$Z$110,MATCH('Provisions to capital'!Z$1,Capital!$A$1:$Z$1,0),FALSE), "")</f>
        <v>2.5351203396392841E-2</v>
      </c>
    </row>
    <row r="57" spans="1:26" x14ac:dyDescent="0.4">
      <c r="A57" s="9" t="s">
        <v>63</v>
      </c>
      <c r="B57" s="10" t="s">
        <v>117</v>
      </c>
      <c r="C57" s="11" t="str">
        <f>IFERROR( VLOOKUP($A57,Provisions!$A$2:$Z$105,MATCH('Provisions to capital'!C$1,Provisions!$A$1:$Z$1,0),FALSE)  / VLOOKUP($A57,Capital!$A$2:$Z$110,MATCH('Provisions to capital'!C$1,Capital!$A$1:$Z$1,0),FALSE), "")</f>
        <v/>
      </c>
      <c r="D57" s="11" t="str">
        <f>IFERROR( VLOOKUP($A57,Provisions!$A$2:$Z$105,MATCH('Provisions to capital'!D$1,Provisions!$A$1:$Z$1,0),FALSE)  / VLOOKUP($A57,Capital!$A$2:$Z$110,MATCH('Provisions to capital'!D$1,Capital!$A$1:$Z$1,0),FALSE), "")</f>
        <v/>
      </c>
      <c r="E57" s="11" t="str">
        <f>IFERROR( VLOOKUP($A57,Provisions!$A$2:$Z$105,MATCH('Provisions to capital'!E$1,Provisions!$A$1:$Z$1,0),FALSE)  / VLOOKUP($A57,Capital!$A$2:$Z$110,MATCH('Provisions to capital'!E$1,Capital!$A$1:$Z$1,0),FALSE), "")</f>
        <v/>
      </c>
      <c r="F57" s="11" t="str">
        <f>IFERROR( VLOOKUP($A57,Provisions!$A$2:$Z$105,MATCH('Provisions to capital'!F$1,Provisions!$A$1:$Z$1,0),FALSE)  / VLOOKUP($A57,Capital!$A$2:$Z$110,MATCH('Provisions to capital'!F$1,Capital!$A$1:$Z$1,0),FALSE), "")</f>
        <v/>
      </c>
      <c r="G57" s="11" t="str">
        <f>IFERROR( VLOOKUP($A57,Provisions!$A$2:$Z$105,MATCH('Provisions to capital'!G$1,Provisions!$A$1:$Z$1,0),FALSE)  / VLOOKUP($A57,Capital!$A$2:$Z$110,MATCH('Provisions to capital'!G$1,Capital!$A$1:$Z$1,0),FALSE), "")</f>
        <v/>
      </c>
      <c r="H57" s="11">
        <f>IFERROR( VLOOKUP($A57,Provisions!$A$2:$Z$105,MATCH('Provisions to capital'!H$1,Provisions!$A$1:$Z$1,0),FALSE)  / VLOOKUP($A57,Capital!$A$2:$Z$110,MATCH('Provisions to capital'!H$1,Capital!$A$1:$Z$1,0),FALSE), "")</f>
        <v>4.5496751934537588E-2</v>
      </c>
      <c r="I57" s="11">
        <f>IFERROR( VLOOKUP($A57,Provisions!$A$2:$Z$105,MATCH('Provisions to capital'!I$1,Provisions!$A$1:$Z$1,0),FALSE)  / VLOOKUP($A57,Capital!$A$2:$Z$110,MATCH('Provisions to capital'!I$1,Capital!$A$1:$Z$1,0),FALSE), "")</f>
        <v>6.0797869193599745E-2</v>
      </c>
      <c r="J57" s="11">
        <f>IFERROR( VLOOKUP($A57,Provisions!$A$2:$Z$105,MATCH('Provisions to capital'!J$1,Provisions!$A$1:$Z$1,0),FALSE)  / VLOOKUP($A57,Capital!$A$2:$Z$110,MATCH('Provisions to capital'!J$1,Capital!$A$1:$Z$1,0),FALSE), "")</f>
        <v>6.4222234073266951E-2</v>
      </c>
      <c r="K57" s="11">
        <f>IFERROR( VLOOKUP($A57,Provisions!$A$2:$Z$105,MATCH('Provisions to capital'!K$1,Provisions!$A$1:$Z$1,0),FALSE)  / VLOOKUP($A57,Capital!$A$2:$Z$110,MATCH('Provisions to capital'!K$1,Capital!$A$1:$Z$1,0),FALSE), "")</f>
        <v>8.3731512252477991E-2</v>
      </c>
      <c r="L57" s="11">
        <f>IFERROR( VLOOKUP($A57,Provisions!$A$2:$Z$105,MATCH('Provisions to capital'!L$1,Provisions!$A$1:$Z$1,0),FALSE)  / VLOOKUP($A57,Capital!$A$2:$Z$110,MATCH('Provisions to capital'!L$1,Capital!$A$1:$Z$1,0),FALSE), "")</f>
        <v>0.14909197376576469</v>
      </c>
      <c r="M57" s="11">
        <f>IFERROR( VLOOKUP($A57,Provisions!$A$2:$Z$105,MATCH('Provisions to capital'!M$1,Provisions!$A$1:$Z$1,0),FALSE)  / VLOOKUP($A57,Capital!$A$2:$Z$110,MATCH('Provisions to capital'!M$1,Capital!$A$1:$Z$1,0),FALSE), "")</f>
        <v>0.15686934178390294</v>
      </c>
      <c r="N57" s="11">
        <f>IFERROR( VLOOKUP($A57,Provisions!$A$2:$Z$105,MATCH('Provisions to capital'!N$1,Provisions!$A$1:$Z$1,0),FALSE)  / VLOOKUP($A57,Capital!$A$2:$Z$110,MATCH('Provisions to capital'!N$1,Capital!$A$1:$Z$1,0),FALSE), "")</f>
        <v>0.11743931312940428</v>
      </c>
      <c r="O57" s="11">
        <f>IFERROR( VLOOKUP($A57,Provisions!$A$2:$Z$105,MATCH('Provisions to capital'!O$1,Provisions!$A$1:$Z$1,0),FALSE)  / VLOOKUP($A57,Capital!$A$2:$Z$110,MATCH('Provisions to capital'!O$1,Capital!$A$1:$Z$1,0),FALSE), "")</f>
        <v>6.0763590061404818E-2</v>
      </c>
      <c r="P57" s="11">
        <f>IFERROR( VLOOKUP($A57,Provisions!$A$2:$Z$105,MATCH('Provisions to capital'!P$1,Provisions!$A$1:$Z$1,0),FALSE)  / VLOOKUP($A57,Capital!$A$2:$Z$110,MATCH('Provisions to capital'!P$1,Capital!$A$1:$Z$1,0),FALSE), "")</f>
        <v>4.3500091345597944E-2</v>
      </c>
      <c r="Q57" s="11">
        <f>IFERROR( VLOOKUP($A57,Provisions!$A$2:$Z$105,MATCH('Provisions to capital'!Q$1,Provisions!$A$1:$Z$1,0),FALSE)  / VLOOKUP($A57,Capital!$A$2:$Z$110,MATCH('Provisions to capital'!Q$1,Capital!$A$1:$Z$1,0),FALSE), "")</f>
        <v>5.8667778116509285E-2</v>
      </c>
      <c r="R57" s="11">
        <f>IFERROR( VLOOKUP($A57,Provisions!$A$2:$Z$105,MATCH('Provisions to capital'!R$1,Provisions!$A$1:$Z$1,0),FALSE)  / VLOOKUP($A57,Capital!$A$2:$Z$110,MATCH('Provisions to capital'!R$1,Capital!$A$1:$Z$1,0),FALSE), "")</f>
        <v>3.5380394805644484E-2</v>
      </c>
      <c r="S57" s="11">
        <f>IFERROR( VLOOKUP($A57,Provisions!$A$2:$Z$105,MATCH('Provisions to capital'!S$1,Provisions!$A$1:$Z$1,0),FALSE)  / VLOOKUP($A57,Capital!$A$2:$Z$110,MATCH('Provisions to capital'!S$1,Capital!$A$1:$Z$1,0),FALSE), "")</f>
        <v>3.6456662231496864E-2</v>
      </c>
      <c r="T57" s="11">
        <f>IFERROR( VLOOKUP($A57,Provisions!$A$2:$Z$105,MATCH('Provisions to capital'!T$1,Provisions!$A$1:$Z$1,0),FALSE)  / VLOOKUP($A57,Capital!$A$2:$Z$110,MATCH('Provisions to capital'!T$1,Capital!$A$1:$Z$1,0),FALSE), "")</f>
        <v>3.5637844500431774E-2</v>
      </c>
      <c r="U57" s="11">
        <f>IFERROR( VLOOKUP($A57,Provisions!$A$2:$Z$105,MATCH('Provisions to capital'!U$1,Provisions!$A$1:$Z$1,0),FALSE)  / VLOOKUP($A57,Capital!$A$2:$Z$110,MATCH('Provisions to capital'!U$1,Capital!$A$1:$Z$1,0),FALSE), "")</f>
        <v>3.5647243602848586E-2</v>
      </c>
      <c r="V57" s="11">
        <f>IFERROR( VLOOKUP($A57,Provisions!$A$2:$Z$105,MATCH('Provisions to capital'!V$1,Provisions!$A$1:$Z$1,0),FALSE)  / VLOOKUP($A57,Capital!$A$2:$Z$110,MATCH('Provisions to capital'!V$1,Capital!$A$1:$Z$1,0),FALSE), "")</f>
        <v>7.6783773977445541E-2</v>
      </c>
      <c r="W57" s="11">
        <f>IFERROR( VLOOKUP($A57,Provisions!$A$2:$Z$105,MATCH('Provisions to capital'!W$1,Provisions!$A$1:$Z$1,0),FALSE)  / VLOOKUP($A57,Capital!$A$2:$Z$110,MATCH('Provisions to capital'!W$1,Capital!$A$1:$Z$1,0),FALSE), "")</f>
        <v>0.10225366479562138</v>
      </c>
      <c r="X57" s="11">
        <f>IFERROR( VLOOKUP($A57,Provisions!$A$2:$Z$105,MATCH('Provisions to capital'!X$1,Provisions!$A$1:$Z$1,0),FALSE)  / VLOOKUP($A57,Capital!$A$2:$Z$110,MATCH('Provisions to capital'!X$1,Capital!$A$1:$Z$1,0),FALSE), "")</f>
        <v>8.9860434696056257E-2</v>
      </c>
      <c r="Y57" s="11">
        <f>IFERROR( VLOOKUP($A57,Provisions!$A$2:$Z$105,MATCH('Provisions to capital'!Y$1,Provisions!$A$1:$Z$1,0),FALSE)  / VLOOKUP($A57,Capital!$A$2:$Z$110,MATCH('Provisions to capital'!Y$1,Capital!$A$1:$Z$1,0),FALSE), "")</f>
        <v>0.10377676907224444</v>
      </c>
      <c r="Z57" s="11">
        <f>IFERROR( VLOOKUP($A57,Provisions!$A$2:$Z$105,MATCH('Provisions to capital'!Z$1,Provisions!$A$1:$Z$1,0),FALSE)  / VLOOKUP($A57,Capital!$A$2:$Z$110,MATCH('Provisions to capital'!Z$1,Capital!$A$1:$Z$1,0),FALSE), "")</f>
        <v>0.11373158281366126</v>
      </c>
    </row>
    <row r="58" spans="1:26" x14ac:dyDescent="0.4">
      <c r="A58" s="9" t="s">
        <v>64</v>
      </c>
      <c r="B58" s="10" t="s">
        <v>117</v>
      </c>
      <c r="C58" s="11" t="str">
        <f>IFERROR( VLOOKUP($A58,Provisions!$A$2:$Z$105,MATCH('Provisions to capital'!C$1,Provisions!$A$1:$Z$1,0),FALSE)  / VLOOKUP($A58,Capital!$A$2:$Z$110,MATCH('Provisions to capital'!C$1,Capital!$A$1:$Z$1,0),FALSE), "")</f>
        <v/>
      </c>
      <c r="D58" s="11" t="str">
        <f>IFERROR( VLOOKUP($A58,Provisions!$A$2:$Z$105,MATCH('Provisions to capital'!D$1,Provisions!$A$1:$Z$1,0),FALSE)  / VLOOKUP($A58,Capital!$A$2:$Z$110,MATCH('Provisions to capital'!D$1,Capital!$A$1:$Z$1,0),FALSE), "")</f>
        <v/>
      </c>
      <c r="E58" s="11" t="str">
        <f>IFERROR( VLOOKUP($A58,Provisions!$A$2:$Z$105,MATCH('Provisions to capital'!E$1,Provisions!$A$1:$Z$1,0),FALSE)  / VLOOKUP($A58,Capital!$A$2:$Z$110,MATCH('Provisions to capital'!E$1,Capital!$A$1:$Z$1,0),FALSE), "")</f>
        <v/>
      </c>
      <c r="F58" s="11" t="str">
        <f>IFERROR( VLOOKUP($A58,Provisions!$A$2:$Z$105,MATCH('Provisions to capital'!F$1,Provisions!$A$1:$Z$1,0),FALSE)  / VLOOKUP($A58,Capital!$A$2:$Z$110,MATCH('Provisions to capital'!F$1,Capital!$A$1:$Z$1,0),FALSE), "")</f>
        <v/>
      </c>
      <c r="G58" s="11" t="str">
        <f>IFERROR( VLOOKUP($A58,Provisions!$A$2:$Z$105,MATCH('Provisions to capital'!G$1,Provisions!$A$1:$Z$1,0),FALSE)  / VLOOKUP($A58,Capital!$A$2:$Z$110,MATCH('Provisions to capital'!G$1,Capital!$A$1:$Z$1,0),FALSE), "")</f>
        <v/>
      </c>
      <c r="H58" s="11" t="str">
        <f>IFERROR( VLOOKUP($A58,Provisions!$A$2:$Z$105,MATCH('Provisions to capital'!H$1,Provisions!$A$1:$Z$1,0),FALSE)  / VLOOKUP($A58,Capital!$A$2:$Z$110,MATCH('Provisions to capital'!H$1,Capital!$A$1:$Z$1,0),FALSE), "")</f>
        <v/>
      </c>
      <c r="I58" s="11" t="str">
        <f>IFERROR( VLOOKUP($A58,Provisions!$A$2:$Z$105,MATCH('Provisions to capital'!I$1,Provisions!$A$1:$Z$1,0),FALSE)  / VLOOKUP($A58,Capital!$A$2:$Z$110,MATCH('Provisions to capital'!I$1,Capital!$A$1:$Z$1,0),FALSE), "")</f>
        <v/>
      </c>
      <c r="J58" s="11" t="str">
        <f>IFERROR( VLOOKUP($A58,Provisions!$A$2:$Z$105,MATCH('Provisions to capital'!J$1,Provisions!$A$1:$Z$1,0),FALSE)  / VLOOKUP($A58,Capital!$A$2:$Z$110,MATCH('Provisions to capital'!J$1,Capital!$A$1:$Z$1,0),FALSE), "")</f>
        <v/>
      </c>
      <c r="K58" s="11" t="str">
        <f>IFERROR( VLOOKUP($A58,Provisions!$A$2:$Z$105,MATCH('Provisions to capital'!K$1,Provisions!$A$1:$Z$1,0),FALSE)  / VLOOKUP($A58,Capital!$A$2:$Z$110,MATCH('Provisions to capital'!K$1,Capital!$A$1:$Z$1,0),FALSE), "")</f>
        <v/>
      </c>
      <c r="L58" s="11" t="str">
        <f>IFERROR( VLOOKUP($A58,Provisions!$A$2:$Z$105,MATCH('Provisions to capital'!L$1,Provisions!$A$1:$Z$1,0),FALSE)  / VLOOKUP($A58,Capital!$A$2:$Z$110,MATCH('Provisions to capital'!L$1,Capital!$A$1:$Z$1,0),FALSE), "")</f>
        <v/>
      </c>
      <c r="M58" s="11" t="str">
        <f>IFERROR( VLOOKUP($A58,Provisions!$A$2:$Z$105,MATCH('Provisions to capital'!M$1,Provisions!$A$1:$Z$1,0),FALSE)  / VLOOKUP($A58,Capital!$A$2:$Z$110,MATCH('Provisions to capital'!M$1,Capital!$A$1:$Z$1,0),FALSE), "")</f>
        <v/>
      </c>
      <c r="N58" s="11" t="str">
        <f>IFERROR( VLOOKUP($A58,Provisions!$A$2:$Z$105,MATCH('Provisions to capital'!N$1,Provisions!$A$1:$Z$1,0),FALSE)  / VLOOKUP($A58,Capital!$A$2:$Z$110,MATCH('Provisions to capital'!N$1,Capital!$A$1:$Z$1,0),FALSE), "")</f>
        <v/>
      </c>
      <c r="O58" s="11" t="str">
        <f>IFERROR( VLOOKUP($A58,Provisions!$A$2:$Z$105,MATCH('Provisions to capital'!O$1,Provisions!$A$1:$Z$1,0),FALSE)  / VLOOKUP($A58,Capital!$A$2:$Z$110,MATCH('Provisions to capital'!O$1,Capital!$A$1:$Z$1,0),FALSE), "")</f>
        <v/>
      </c>
      <c r="P58" s="11" t="str">
        <f>IFERROR( VLOOKUP($A58,Provisions!$A$2:$Z$105,MATCH('Provisions to capital'!P$1,Provisions!$A$1:$Z$1,0),FALSE)  / VLOOKUP($A58,Capital!$A$2:$Z$110,MATCH('Provisions to capital'!P$1,Capital!$A$1:$Z$1,0),FALSE), "")</f>
        <v/>
      </c>
      <c r="Q58" s="11" t="str">
        <f>IFERROR( VLOOKUP($A58,Provisions!$A$2:$Z$105,MATCH('Provisions to capital'!Q$1,Provisions!$A$1:$Z$1,0),FALSE)  / VLOOKUP($A58,Capital!$A$2:$Z$110,MATCH('Provisions to capital'!Q$1,Capital!$A$1:$Z$1,0),FALSE), "")</f>
        <v/>
      </c>
      <c r="R58" s="11">
        <f>IFERROR( VLOOKUP($A58,Provisions!$A$2:$Z$105,MATCH('Provisions to capital'!R$1,Provisions!$A$1:$Z$1,0),FALSE)  / VLOOKUP($A58,Capital!$A$2:$Z$110,MATCH('Provisions to capital'!R$1,Capital!$A$1:$Z$1,0),FALSE), "")</f>
        <v>6.1484585737347844E-2</v>
      </c>
      <c r="S58" s="11">
        <f>IFERROR( VLOOKUP($A58,Provisions!$A$2:$Z$105,MATCH('Provisions to capital'!S$1,Provisions!$A$1:$Z$1,0),FALSE)  / VLOOKUP($A58,Capital!$A$2:$Z$110,MATCH('Provisions to capital'!S$1,Capital!$A$1:$Z$1,0),FALSE), "")</f>
        <v>6.9293229082939764E-2</v>
      </c>
      <c r="T58" s="11">
        <f>IFERROR( VLOOKUP($A58,Provisions!$A$2:$Z$105,MATCH('Provisions to capital'!T$1,Provisions!$A$1:$Z$1,0),FALSE)  / VLOOKUP($A58,Capital!$A$2:$Z$110,MATCH('Provisions to capital'!T$1,Capital!$A$1:$Z$1,0),FALSE), "")</f>
        <v>0.10632925886679241</v>
      </c>
      <c r="U58" s="11">
        <f>IFERROR( VLOOKUP($A58,Provisions!$A$2:$Z$105,MATCH('Provisions to capital'!U$1,Provisions!$A$1:$Z$1,0),FALSE)  / VLOOKUP($A58,Capital!$A$2:$Z$110,MATCH('Provisions to capital'!U$1,Capital!$A$1:$Z$1,0),FALSE), "")</f>
        <v>6.0523761906756707E-2</v>
      </c>
      <c r="V58" s="11">
        <f>IFERROR( VLOOKUP($A58,Provisions!$A$2:$Z$105,MATCH('Provisions to capital'!V$1,Provisions!$A$1:$Z$1,0),FALSE)  / VLOOKUP($A58,Capital!$A$2:$Z$110,MATCH('Provisions to capital'!V$1,Capital!$A$1:$Z$1,0),FALSE), "")</f>
        <v>4.7248431013457444E-2</v>
      </c>
      <c r="W58" s="11">
        <f>IFERROR( VLOOKUP($A58,Provisions!$A$2:$Z$105,MATCH('Provisions to capital'!W$1,Provisions!$A$1:$Z$1,0),FALSE)  / VLOOKUP($A58,Capital!$A$2:$Z$110,MATCH('Provisions to capital'!W$1,Capital!$A$1:$Z$1,0),FALSE), "")</f>
        <v>3.9539570734277295E-2</v>
      </c>
      <c r="X58" s="11">
        <f>IFERROR( VLOOKUP($A58,Provisions!$A$2:$Z$105,MATCH('Provisions to capital'!X$1,Provisions!$A$1:$Z$1,0),FALSE)  / VLOOKUP($A58,Capital!$A$2:$Z$110,MATCH('Provisions to capital'!X$1,Capital!$A$1:$Z$1,0),FALSE), "")</f>
        <v>5.013871422590134E-2</v>
      </c>
      <c r="Y58" s="11">
        <f>IFERROR( VLOOKUP($A58,Provisions!$A$2:$Z$105,MATCH('Provisions to capital'!Y$1,Provisions!$A$1:$Z$1,0),FALSE)  / VLOOKUP($A58,Capital!$A$2:$Z$110,MATCH('Provisions to capital'!Y$1,Capital!$A$1:$Z$1,0),FALSE), "")</f>
        <v>5.0645460743783122E-2</v>
      </c>
      <c r="Z58" s="11">
        <f>IFERROR( VLOOKUP($A58,Provisions!$A$2:$Z$105,MATCH('Provisions to capital'!Z$1,Provisions!$A$1:$Z$1,0),FALSE)  / VLOOKUP($A58,Capital!$A$2:$Z$110,MATCH('Provisions to capital'!Z$1,Capital!$A$1:$Z$1,0),FALSE), "")</f>
        <v>7.3824592008140372E-2</v>
      </c>
    </row>
    <row r="59" spans="1:26" x14ac:dyDescent="0.4">
      <c r="A59" s="9" t="s">
        <v>65</v>
      </c>
      <c r="B59" s="10" t="s">
        <v>117</v>
      </c>
      <c r="C59" s="11" t="str">
        <f>IFERROR( VLOOKUP($A59,Provisions!$A$2:$Z$105,MATCH('Provisions to capital'!C$1,Provisions!$A$1:$Z$1,0),FALSE)  / VLOOKUP($A59,Capital!$A$2:$Z$110,MATCH('Provisions to capital'!C$1,Capital!$A$1:$Z$1,0),FALSE), "")</f>
        <v/>
      </c>
      <c r="D59" s="11" t="str">
        <f>IFERROR( VLOOKUP($A59,Provisions!$A$2:$Z$105,MATCH('Provisions to capital'!D$1,Provisions!$A$1:$Z$1,0),FALSE)  / VLOOKUP($A59,Capital!$A$2:$Z$110,MATCH('Provisions to capital'!D$1,Capital!$A$1:$Z$1,0),FALSE), "")</f>
        <v/>
      </c>
      <c r="E59" s="11" t="str">
        <f>IFERROR( VLOOKUP($A59,Provisions!$A$2:$Z$105,MATCH('Provisions to capital'!E$1,Provisions!$A$1:$Z$1,0),FALSE)  / VLOOKUP($A59,Capital!$A$2:$Z$110,MATCH('Provisions to capital'!E$1,Capital!$A$1:$Z$1,0),FALSE), "")</f>
        <v/>
      </c>
      <c r="F59" s="11" t="str">
        <f>IFERROR( VLOOKUP($A59,Provisions!$A$2:$Z$105,MATCH('Provisions to capital'!F$1,Provisions!$A$1:$Z$1,0),FALSE)  / VLOOKUP($A59,Capital!$A$2:$Z$110,MATCH('Provisions to capital'!F$1,Capital!$A$1:$Z$1,0),FALSE), "")</f>
        <v/>
      </c>
      <c r="G59" s="11" t="str">
        <f>IFERROR( VLOOKUP($A59,Provisions!$A$2:$Z$105,MATCH('Provisions to capital'!G$1,Provisions!$A$1:$Z$1,0),FALSE)  / VLOOKUP($A59,Capital!$A$2:$Z$110,MATCH('Provisions to capital'!G$1,Capital!$A$1:$Z$1,0),FALSE), "")</f>
        <v/>
      </c>
      <c r="H59" s="11">
        <f>IFERROR( VLOOKUP($A59,Provisions!$A$2:$Z$105,MATCH('Provisions to capital'!H$1,Provisions!$A$1:$Z$1,0),FALSE)  / VLOOKUP($A59,Capital!$A$2:$Z$110,MATCH('Provisions to capital'!H$1,Capital!$A$1:$Z$1,0),FALSE), "")</f>
        <v>0.11259263749217063</v>
      </c>
      <c r="I59" s="11">
        <f>IFERROR( VLOOKUP($A59,Provisions!$A$2:$Z$105,MATCH('Provisions to capital'!I$1,Provisions!$A$1:$Z$1,0),FALSE)  / VLOOKUP($A59,Capital!$A$2:$Z$110,MATCH('Provisions to capital'!I$1,Capital!$A$1:$Z$1,0),FALSE), "")</f>
        <v>0.10085934270989691</v>
      </c>
      <c r="J59" s="11">
        <f>IFERROR( VLOOKUP($A59,Provisions!$A$2:$Z$105,MATCH('Provisions to capital'!J$1,Provisions!$A$1:$Z$1,0),FALSE)  / VLOOKUP($A59,Capital!$A$2:$Z$110,MATCH('Provisions to capital'!J$1,Capital!$A$1:$Z$1,0),FALSE), "")</f>
        <v>0.10134795316743551</v>
      </c>
      <c r="K59" s="11">
        <f>IFERROR( VLOOKUP($A59,Provisions!$A$2:$Z$105,MATCH('Provisions to capital'!K$1,Provisions!$A$1:$Z$1,0),FALSE)  / VLOOKUP($A59,Capital!$A$2:$Z$110,MATCH('Provisions to capital'!K$1,Capital!$A$1:$Z$1,0),FALSE), "")</f>
        <v>7.3671488114267103E-2</v>
      </c>
      <c r="L59" s="11">
        <f>IFERROR( VLOOKUP($A59,Provisions!$A$2:$Z$105,MATCH('Provisions to capital'!L$1,Provisions!$A$1:$Z$1,0),FALSE)  / VLOOKUP($A59,Capital!$A$2:$Z$110,MATCH('Provisions to capital'!L$1,Capital!$A$1:$Z$1,0),FALSE), "")</f>
        <v>6.6047756883262781E-2</v>
      </c>
      <c r="M59" s="11">
        <f>IFERROR( VLOOKUP($A59,Provisions!$A$2:$Z$105,MATCH('Provisions to capital'!M$1,Provisions!$A$1:$Z$1,0),FALSE)  / VLOOKUP($A59,Capital!$A$2:$Z$110,MATCH('Provisions to capital'!M$1,Capital!$A$1:$Z$1,0),FALSE), "")</f>
        <v>5.0903420476321369E-2</v>
      </c>
      <c r="N59" s="11">
        <f>IFERROR( VLOOKUP($A59,Provisions!$A$2:$Z$105,MATCH('Provisions to capital'!N$1,Provisions!$A$1:$Z$1,0),FALSE)  / VLOOKUP($A59,Capital!$A$2:$Z$110,MATCH('Provisions to capital'!N$1,Capital!$A$1:$Z$1,0),FALSE), "")</f>
        <v>5.2288153274108337E-2</v>
      </c>
      <c r="O59" s="11">
        <f>IFERROR( VLOOKUP($A59,Provisions!$A$2:$Z$105,MATCH('Provisions to capital'!O$1,Provisions!$A$1:$Z$1,0),FALSE)  / VLOOKUP($A59,Capital!$A$2:$Z$110,MATCH('Provisions to capital'!O$1,Capital!$A$1:$Z$1,0),FALSE), "")</f>
        <v>4.1113757785888848E-2</v>
      </c>
      <c r="P59" s="11">
        <f>IFERROR( VLOOKUP($A59,Provisions!$A$2:$Z$105,MATCH('Provisions to capital'!P$1,Provisions!$A$1:$Z$1,0),FALSE)  / VLOOKUP($A59,Capital!$A$2:$Z$110,MATCH('Provisions to capital'!P$1,Capital!$A$1:$Z$1,0),FALSE), "")</f>
        <v>4.4163876429701356E-2</v>
      </c>
      <c r="Q59" s="11">
        <f>IFERROR( VLOOKUP($A59,Provisions!$A$2:$Z$105,MATCH('Provisions to capital'!Q$1,Provisions!$A$1:$Z$1,0),FALSE)  / VLOOKUP($A59,Capital!$A$2:$Z$110,MATCH('Provisions to capital'!Q$1,Capital!$A$1:$Z$1,0),FALSE), "")</f>
        <v>3.4626026325750764E-2</v>
      </c>
      <c r="R59" s="11">
        <f>IFERROR( VLOOKUP($A59,Provisions!$A$2:$Z$105,MATCH('Provisions to capital'!R$1,Provisions!$A$1:$Z$1,0),FALSE)  / VLOOKUP($A59,Capital!$A$2:$Z$110,MATCH('Provisions to capital'!R$1,Capital!$A$1:$Z$1,0),FALSE), "")</f>
        <v>3.2427944778502742E-2</v>
      </c>
      <c r="S59" s="11">
        <f>IFERROR( VLOOKUP($A59,Provisions!$A$2:$Z$105,MATCH('Provisions to capital'!S$1,Provisions!$A$1:$Z$1,0),FALSE)  / VLOOKUP($A59,Capital!$A$2:$Z$110,MATCH('Provisions to capital'!S$1,Capital!$A$1:$Z$1,0),FALSE), "")</f>
        <v>3.0857299528008572E-2</v>
      </c>
      <c r="T59" s="11">
        <f>IFERROR( VLOOKUP($A59,Provisions!$A$2:$Z$105,MATCH('Provisions to capital'!T$1,Provisions!$A$1:$Z$1,0),FALSE)  / VLOOKUP($A59,Capital!$A$2:$Z$110,MATCH('Provisions to capital'!T$1,Capital!$A$1:$Z$1,0),FALSE), "")</f>
        <v>2.7586131816399954E-2</v>
      </c>
      <c r="U59" s="11">
        <f>IFERROR( VLOOKUP($A59,Provisions!$A$2:$Z$105,MATCH('Provisions to capital'!U$1,Provisions!$A$1:$Z$1,0),FALSE)  / VLOOKUP($A59,Capital!$A$2:$Z$110,MATCH('Provisions to capital'!U$1,Capital!$A$1:$Z$1,0),FALSE), "")</f>
        <v>3.5942113091182726E-2</v>
      </c>
      <c r="V59" s="11">
        <f>IFERROR( VLOOKUP($A59,Provisions!$A$2:$Z$105,MATCH('Provisions to capital'!V$1,Provisions!$A$1:$Z$1,0),FALSE)  / VLOOKUP($A59,Capital!$A$2:$Z$110,MATCH('Provisions to capital'!V$1,Capital!$A$1:$Z$1,0),FALSE), "")</f>
        <v>3.2858709882223489E-2</v>
      </c>
      <c r="W59" s="11">
        <f>IFERROR( VLOOKUP($A59,Provisions!$A$2:$Z$105,MATCH('Provisions to capital'!W$1,Provisions!$A$1:$Z$1,0),FALSE)  / VLOOKUP($A59,Capital!$A$2:$Z$110,MATCH('Provisions to capital'!W$1,Capital!$A$1:$Z$1,0),FALSE), "")</f>
        <v>6.3904899356424141E-2</v>
      </c>
      <c r="X59" s="11">
        <f>IFERROR( VLOOKUP($A59,Provisions!$A$2:$Z$105,MATCH('Provisions to capital'!X$1,Provisions!$A$1:$Z$1,0),FALSE)  / VLOOKUP($A59,Capital!$A$2:$Z$110,MATCH('Provisions to capital'!X$1,Capital!$A$1:$Z$1,0),FALSE), "")</f>
        <v>5.1075388989204232E-2</v>
      </c>
      <c r="Y59" s="11">
        <f>IFERROR( VLOOKUP($A59,Provisions!$A$2:$Z$105,MATCH('Provisions to capital'!Y$1,Provisions!$A$1:$Z$1,0),FALSE)  / VLOOKUP($A59,Capital!$A$2:$Z$110,MATCH('Provisions to capital'!Y$1,Capital!$A$1:$Z$1,0),FALSE), "")</f>
        <v>3.9837583122194868E-2</v>
      </c>
      <c r="Z59" s="11">
        <f>IFERROR( VLOOKUP($A59,Provisions!$A$2:$Z$105,MATCH('Provisions to capital'!Z$1,Provisions!$A$1:$Z$1,0),FALSE)  / VLOOKUP($A59,Capital!$A$2:$Z$110,MATCH('Provisions to capital'!Z$1,Capital!$A$1:$Z$1,0),FALSE), "")</f>
        <v>3.4326447531347129E-2</v>
      </c>
    </row>
    <row r="60" spans="1:26" x14ac:dyDescent="0.4">
      <c r="A60" s="9" t="s">
        <v>66</v>
      </c>
      <c r="B60" s="10" t="s">
        <v>117</v>
      </c>
      <c r="C60" s="11" t="str">
        <f>IFERROR( VLOOKUP($A60,Provisions!$A$2:$Z$105,MATCH('Provisions to capital'!C$1,Provisions!$A$1:$Z$1,0),FALSE)  / VLOOKUP($A60,Capital!$A$2:$Z$110,MATCH('Provisions to capital'!C$1,Capital!$A$1:$Z$1,0),FALSE), "")</f>
        <v/>
      </c>
      <c r="D60" s="11" t="str">
        <f>IFERROR( VLOOKUP($A60,Provisions!$A$2:$Z$105,MATCH('Provisions to capital'!D$1,Provisions!$A$1:$Z$1,0),FALSE)  / VLOOKUP($A60,Capital!$A$2:$Z$110,MATCH('Provisions to capital'!D$1,Capital!$A$1:$Z$1,0),FALSE), "")</f>
        <v/>
      </c>
      <c r="E60" s="11" t="str">
        <f>IFERROR( VLOOKUP($A60,Provisions!$A$2:$Z$105,MATCH('Provisions to capital'!E$1,Provisions!$A$1:$Z$1,0),FALSE)  / VLOOKUP($A60,Capital!$A$2:$Z$110,MATCH('Provisions to capital'!E$1,Capital!$A$1:$Z$1,0),FALSE), "")</f>
        <v/>
      </c>
      <c r="F60" s="11" t="str">
        <f>IFERROR( VLOOKUP($A60,Provisions!$A$2:$Z$105,MATCH('Provisions to capital'!F$1,Provisions!$A$1:$Z$1,0),FALSE)  / VLOOKUP($A60,Capital!$A$2:$Z$110,MATCH('Provisions to capital'!F$1,Capital!$A$1:$Z$1,0),FALSE), "")</f>
        <v/>
      </c>
      <c r="G60" s="11" t="str">
        <f>IFERROR( VLOOKUP($A60,Provisions!$A$2:$Z$105,MATCH('Provisions to capital'!G$1,Provisions!$A$1:$Z$1,0),FALSE)  / VLOOKUP($A60,Capital!$A$2:$Z$110,MATCH('Provisions to capital'!G$1,Capital!$A$1:$Z$1,0),FALSE), "")</f>
        <v/>
      </c>
      <c r="H60" s="11" t="str">
        <f>IFERROR( VLOOKUP($A60,Provisions!$A$2:$Z$105,MATCH('Provisions to capital'!H$1,Provisions!$A$1:$Z$1,0),FALSE)  / VLOOKUP($A60,Capital!$A$2:$Z$110,MATCH('Provisions to capital'!H$1,Capital!$A$1:$Z$1,0),FALSE), "")</f>
        <v/>
      </c>
      <c r="I60" s="11" t="str">
        <f>IFERROR( VLOOKUP($A60,Provisions!$A$2:$Z$105,MATCH('Provisions to capital'!I$1,Provisions!$A$1:$Z$1,0),FALSE)  / VLOOKUP($A60,Capital!$A$2:$Z$110,MATCH('Provisions to capital'!I$1,Capital!$A$1:$Z$1,0),FALSE), "")</f>
        <v/>
      </c>
      <c r="J60" s="11" t="str">
        <f>IFERROR( VLOOKUP($A60,Provisions!$A$2:$Z$105,MATCH('Provisions to capital'!J$1,Provisions!$A$1:$Z$1,0),FALSE)  / VLOOKUP($A60,Capital!$A$2:$Z$110,MATCH('Provisions to capital'!J$1,Capital!$A$1:$Z$1,0),FALSE), "")</f>
        <v/>
      </c>
      <c r="K60" s="11" t="str">
        <f>IFERROR( VLOOKUP($A60,Provisions!$A$2:$Z$105,MATCH('Provisions to capital'!K$1,Provisions!$A$1:$Z$1,0),FALSE)  / VLOOKUP($A60,Capital!$A$2:$Z$110,MATCH('Provisions to capital'!K$1,Capital!$A$1:$Z$1,0),FALSE), "")</f>
        <v/>
      </c>
      <c r="L60" s="11" t="str">
        <f>IFERROR( VLOOKUP($A60,Provisions!$A$2:$Z$105,MATCH('Provisions to capital'!L$1,Provisions!$A$1:$Z$1,0),FALSE)  / VLOOKUP($A60,Capital!$A$2:$Z$110,MATCH('Provisions to capital'!L$1,Capital!$A$1:$Z$1,0),FALSE), "")</f>
        <v/>
      </c>
      <c r="M60" s="11" t="str">
        <f>IFERROR( VLOOKUP($A60,Provisions!$A$2:$Z$105,MATCH('Provisions to capital'!M$1,Provisions!$A$1:$Z$1,0),FALSE)  / VLOOKUP($A60,Capital!$A$2:$Z$110,MATCH('Provisions to capital'!M$1,Capital!$A$1:$Z$1,0),FALSE), "")</f>
        <v/>
      </c>
      <c r="N60" s="11" t="str">
        <f>IFERROR( VLOOKUP($A60,Provisions!$A$2:$Z$105,MATCH('Provisions to capital'!N$1,Provisions!$A$1:$Z$1,0),FALSE)  / VLOOKUP($A60,Capital!$A$2:$Z$110,MATCH('Provisions to capital'!N$1,Capital!$A$1:$Z$1,0),FALSE), "")</f>
        <v/>
      </c>
      <c r="O60" s="11">
        <f>IFERROR( VLOOKUP($A60,Provisions!$A$2:$Z$105,MATCH('Provisions to capital'!O$1,Provisions!$A$1:$Z$1,0),FALSE)  / VLOOKUP($A60,Capital!$A$2:$Z$110,MATCH('Provisions to capital'!O$1,Capital!$A$1:$Z$1,0),FALSE), "")</f>
        <v>0.10291505466122987</v>
      </c>
      <c r="P60" s="11">
        <f>IFERROR( VLOOKUP($A60,Provisions!$A$2:$Z$105,MATCH('Provisions to capital'!P$1,Provisions!$A$1:$Z$1,0),FALSE)  / VLOOKUP($A60,Capital!$A$2:$Z$110,MATCH('Provisions to capital'!P$1,Capital!$A$1:$Z$1,0),FALSE), "")</f>
        <v>-9.0826784736764248E-3</v>
      </c>
      <c r="Q60" s="11">
        <f>IFERROR( VLOOKUP($A60,Provisions!$A$2:$Z$105,MATCH('Provisions to capital'!Q$1,Provisions!$A$1:$Z$1,0),FALSE)  / VLOOKUP($A60,Capital!$A$2:$Z$110,MATCH('Provisions to capital'!Q$1,Capital!$A$1:$Z$1,0),FALSE), "")</f>
        <v>1.284201919703907E-2</v>
      </c>
      <c r="R60" s="11">
        <f>IFERROR( VLOOKUP($A60,Provisions!$A$2:$Z$105,MATCH('Provisions to capital'!R$1,Provisions!$A$1:$Z$1,0),FALSE)  / VLOOKUP($A60,Capital!$A$2:$Z$110,MATCH('Provisions to capital'!R$1,Capital!$A$1:$Z$1,0),FALSE), "")</f>
        <v>2.7687557361068125E-2</v>
      </c>
      <c r="S60" s="11">
        <f>IFERROR( VLOOKUP($A60,Provisions!$A$2:$Z$105,MATCH('Provisions to capital'!S$1,Provisions!$A$1:$Z$1,0),FALSE)  / VLOOKUP($A60,Capital!$A$2:$Z$110,MATCH('Provisions to capital'!S$1,Capital!$A$1:$Z$1,0),FALSE), "")</f>
        <v>-3.2990890438316767E-2</v>
      </c>
      <c r="T60" s="11">
        <f>IFERROR( VLOOKUP($A60,Provisions!$A$2:$Z$105,MATCH('Provisions to capital'!T$1,Provisions!$A$1:$Z$1,0),FALSE)  / VLOOKUP($A60,Capital!$A$2:$Z$110,MATCH('Provisions to capital'!T$1,Capital!$A$1:$Z$1,0),FALSE), "")</f>
        <v>2.7003058473559695E-2</v>
      </c>
      <c r="U60" s="11">
        <f>IFERROR( VLOOKUP($A60,Provisions!$A$2:$Z$105,MATCH('Provisions to capital'!U$1,Provisions!$A$1:$Z$1,0),FALSE)  / VLOOKUP($A60,Capital!$A$2:$Z$110,MATCH('Provisions to capital'!U$1,Capital!$A$1:$Z$1,0),FALSE), "")</f>
        <v>1.25082292180103E-3</v>
      </c>
      <c r="V60" s="11">
        <f>IFERROR( VLOOKUP($A60,Provisions!$A$2:$Z$105,MATCH('Provisions to capital'!V$1,Provisions!$A$1:$Z$1,0),FALSE)  / VLOOKUP($A60,Capital!$A$2:$Z$110,MATCH('Provisions to capital'!V$1,Capital!$A$1:$Z$1,0),FALSE), "")</f>
        <v>3.5785406991716076E-2</v>
      </c>
      <c r="W60" s="11">
        <f>IFERROR( VLOOKUP($A60,Provisions!$A$2:$Z$105,MATCH('Provisions to capital'!W$1,Provisions!$A$1:$Z$1,0),FALSE)  / VLOOKUP($A60,Capital!$A$2:$Z$110,MATCH('Provisions to capital'!W$1,Capital!$A$1:$Z$1,0),FALSE), "")</f>
        <v>8.8829455621543263E-2</v>
      </c>
      <c r="X60" s="11">
        <f>IFERROR( VLOOKUP($A60,Provisions!$A$2:$Z$105,MATCH('Provisions to capital'!X$1,Provisions!$A$1:$Z$1,0),FALSE)  / VLOOKUP($A60,Capital!$A$2:$Z$110,MATCH('Provisions to capital'!X$1,Capital!$A$1:$Z$1,0),FALSE), "")</f>
        <v>-9.6057523668525071E-3</v>
      </c>
      <c r="Y60" s="11">
        <f>IFERROR( VLOOKUP($A60,Provisions!$A$2:$Z$105,MATCH('Provisions to capital'!Y$1,Provisions!$A$1:$Z$1,0),FALSE)  / VLOOKUP($A60,Capital!$A$2:$Z$110,MATCH('Provisions to capital'!Y$1,Capital!$A$1:$Z$1,0),FALSE), "")</f>
        <v>-1.0777130323727636E-2</v>
      </c>
      <c r="Z60" s="11">
        <f>IFERROR( VLOOKUP($A60,Provisions!$A$2:$Z$105,MATCH('Provisions to capital'!Z$1,Provisions!$A$1:$Z$1,0),FALSE)  / VLOOKUP($A60,Capital!$A$2:$Z$110,MATCH('Provisions to capital'!Z$1,Capital!$A$1:$Z$1,0),FALSE), "")</f>
        <v>4.1292943622724407E-3</v>
      </c>
    </row>
    <row r="61" spans="1:26" x14ac:dyDescent="0.4">
      <c r="A61" s="9" t="s">
        <v>67</v>
      </c>
      <c r="B61" s="10" t="s">
        <v>117</v>
      </c>
      <c r="C61" s="11" t="str">
        <f>IFERROR( VLOOKUP($A61,Provisions!$A$2:$Z$105,MATCH('Provisions to capital'!C$1,Provisions!$A$1:$Z$1,0),FALSE)  / VLOOKUP($A61,Capital!$A$2:$Z$110,MATCH('Provisions to capital'!C$1,Capital!$A$1:$Z$1,0),FALSE), "")</f>
        <v/>
      </c>
      <c r="D61" s="11" t="str">
        <f>IFERROR( VLOOKUP($A61,Provisions!$A$2:$Z$105,MATCH('Provisions to capital'!D$1,Provisions!$A$1:$Z$1,0),FALSE)  / VLOOKUP($A61,Capital!$A$2:$Z$110,MATCH('Provisions to capital'!D$1,Capital!$A$1:$Z$1,0),FALSE), "")</f>
        <v/>
      </c>
      <c r="E61" s="11" t="str">
        <f>IFERROR( VLOOKUP($A61,Provisions!$A$2:$Z$105,MATCH('Provisions to capital'!E$1,Provisions!$A$1:$Z$1,0),FALSE)  / VLOOKUP($A61,Capital!$A$2:$Z$110,MATCH('Provisions to capital'!E$1,Capital!$A$1:$Z$1,0),FALSE), "")</f>
        <v/>
      </c>
      <c r="F61" s="11" t="str">
        <f>IFERROR( VLOOKUP($A61,Provisions!$A$2:$Z$105,MATCH('Provisions to capital'!F$1,Provisions!$A$1:$Z$1,0),FALSE)  / VLOOKUP($A61,Capital!$A$2:$Z$110,MATCH('Provisions to capital'!F$1,Capital!$A$1:$Z$1,0),FALSE), "")</f>
        <v/>
      </c>
      <c r="G61" s="11" t="str">
        <f>IFERROR( VLOOKUP($A61,Provisions!$A$2:$Z$105,MATCH('Provisions to capital'!G$1,Provisions!$A$1:$Z$1,0),FALSE)  / VLOOKUP($A61,Capital!$A$2:$Z$110,MATCH('Provisions to capital'!G$1,Capital!$A$1:$Z$1,0),FALSE), "")</f>
        <v/>
      </c>
      <c r="H61" s="11" t="str">
        <f>IFERROR( VLOOKUP($A61,Provisions!$A$2:$Z$105,MATCH('Provisions to capital'!H$1,Provisions!$A$1:$Z$1,0),FALSE)  / VLOOKUP($A61,Capital!$A$2:$Z$110,MATCH('Provisions to capital'!H$1,Capital!$A$1:$Z$1,0),FALSE), "")</f>
        <v/>
      </c>
      <c r="I61" s="11" t="str">
        <f>IFERROR( VLOOKUP($A61,Provisions!$A$2:$Z$105,MATCH('Provisions to capital'!I$1,Provisions!$A$1:$Z$1,0),FALSE)  / VLOOKUP($A61,Capital!$A$2:$Z$110,MATCH('Provisions to capital'!I$1,Capital!$A$1:$Z$1,0),FALSE), "")</f>
        <v/>
      </c>
      <c r="J61" s="11" t="str">
        <f>IFERROR( VLOOKUP($A61,Provisions!$A$2:$Z$105,MATCH('Provisions to capital'!J$1,Provisions!$A$1:$Z$1,0),FALSE)  / VLOOKUP($A61,Capital!$A$2:$Z$110,MATCH('Provisions to capital'!J$1,Capital!$A$1:$Z$1,0),FALSE), "")</f>
        <v/>
      </c>
      <c r="K61" s="11" t="str">
        <f>IFERROR( VLOOKUP($A61,Provisions!$A$2:$Z$105,MATCH('Provisions to capital'!K$1,Provisions!$A$1:$Z$1,0),FALSE)  / VLOOKUP($A61,Capital!$A$2:$Z$110,MATCH('Provisions to capital'!K$1,Capital!$A$1:$Z$1,0),FALSE), "")</f>
        <v/>
      </c>
      <c r="L61" s="11">
        <f>IFERROR( VLOOKUP($A61,Provisions!$A$2:$Z$105,MATCH('Provisions to capital'!L$1,Provisions!$A$1:$Z$1,0),FALSE)  / VLOOKUP($A61,Capital!$A$2:$Z$110,MATCH('Provisions to capital'!L$1,Capital!$A$1:$Z$1,0),FALSE), "")</f>
        <v>0</v>
      </c>
      <c r="M61" s="11">
        <f>IFERROR( VLOOKUP($A61,Provisions!$A$2:$Z$105,MATCH('Provisions to capital'!M$1,Provisions!$A$1:$Z$1,0),FALSE)  / VLOOKUP($A61,Capital!$A$2:$Z$110,MATCH('Provisions to capital'!M$1,Capital!$A$1:$Z$1,0),FALSE), "")</f>
        <v>0</v>
      </c>
      <c r="N61" s="11">
        <f>IFERROR( VLOOKUP($A61,Provisions!$A$2:$Z$105,MATCH('Provisions to capital'!N$1,Provisions!$A$1:$Z$1,0),FALSE)  / VLOOKUP($A61,Capital!$A$2:$Z$110,MATCH('Provisions to capital'!N$1,Capital!$A$1:$Z$1,0),FALSE), "")</f>
        <v>0</v>
      </c>
      <c r="O61" s="11">
        <f>IFERROR( VLOOKUP($A61,Provisions!$A$2:$Z$105,MATCH('Provisions to capital'!O$1,Provisions!$A$1:$Z$1,0),FALSE)  / VLOOKUP($A61,Capital!$A$2:$Z$110,MATCH('Provisions to capital'!O$1,Capital!$A$1:$Z$1,0),FALSE), "")</f>
        <v>0</v>
      </c>
      <c r="P61" s="11">
        <f>IFERROR( VLOOKUP($A61,Provisions!$A$2:$Z$105,MATCH('Provisions to capital'!P$1,Provisions!$A$1:$Z$1,0),FALSE)  / VLOOKUP($A61,Capital!$A$2:$Z$110,MATCH('Provisions to capital'!P$1,Capital!$A$1:$Z$1,0),FALSE), "")</f>
        <v>0</v>
      </c>
      <c r="Q61" s="11">
        <f>IFERROR( VLOOKUP($A61,Provisions!$A$2:$Z$105,MATCH('Provisions to capital'!Q$1,Provisions!$A$1:$Z$1,0),FALSE)  / VLOOKUP($A61,Capital!$A$2:$Z$110,MATCH('Provisions to capital'!Q$1,Capital!$A$1:$Z$1,0),FALSE), "")</f>
        <v>0</v>
      </c>
      <c r="R61" s="11">
        <f>IFERROR( VLOOKUP($A61,Provisions!$A$2:$Z$105,MATCH('Provisions to capital'!R$1,Provisions!$A$1:$Z$1,0),FALSE)  / VLOOKUP($A61,Capital!$A$2:$Z$110,MATCH('Provisions to capital'!R$1,Capital!$A$1:$Z$1,0),FALSE), "")</f>
        <v>0</v>
      </c>
      <c r="S61" s="11">
        <f>IFERROR( VLOOKUP($A61,Provisions!$A$2:$Z$105,MATCH('Provisions to capital'!S$1,Provisions!$A$1:$Z$1,0),FALSE)  / VLOOKUP($A61,Capital!$A$2:$Z$110,MATCH('Provisions to capital'!S$1,Capital!$A$1:$Z$1,0),FALSE), "")</f>
        <v>0</v>
      </c>
      <c r="T61" s="11">
        <f>IFERROR( VLOOKUP($A61,Provisions!$A$2:$Z$105,MATCH('Provisions to capital'!T$1,Provisions!$A$1:$Z$1,0),FALSE)  / VLOOKUP($A61,Capital!$A$2:$Z$110,MATCH('Provisions to capital'!T$1,Capital!$A$1:$Z$1,0),FALSE), "")</f>
        <v>0</v>
      </c>
      <c r="U61" s="11">
        <f>IFERROR( VLOOKUP($A61,Provisions!$A$2:$Z$105,MATCH('Provisions to capital'!U$1,Provisions!$A$1:$Z$1,0),FALSE)  / VLOOKUP($A61,Capital!$A$2:$Z$110,MATCH('Provisions to capital'!U$1,Capital!$A$1:$Z$1,0),FALSE), "")</f>
        <v>0</v>
      </c>
      <c r="V61" s="11">
        <f>IFERROR( VLOOKUP($A61,Provisions!$A$2:$Z$105,MATCH('Provisions to capital'!V$1,Provisions!$A$1:$Z$1,0),FALSE)  / VLOOKUP($A61,Capital!$A$2:$Z$110,MATCH('Provisions to capital'!V$1,Capital!$A$1:$Z$1,0),FALSE), "")</f>
        <v>0</v>
      </c>
      <c r="W61" s="11">
        <f>IFERROR( VLOOKUP($A61,Provisions!$A$2:$Z$105,MATCH('Provisions to capital'!W$1,Provisions!$A$1:$Z$1,0),FALSE)  / VLOOKUP($A61,Capital!$A$2:$Z$110,MATCH('Provisions to capital'!W$1,Capital!$A$1:$Z$1,0),FALSE), "")</f>
        <v>0</v>
      </c>
      <c r="X61" s="11">
        <f>IFERROR( VLOOKUP($A61,Provisions!$A$2:$Z$105,MATCH('Provisions to capital'!X$1,Provisions!$A$1:$Z$1,0),FALSE)  / VLOOKUP($A61,Capital!$A$2:$Z$110,MATCH('Provisions to capital'!X$1,Capital!$A$1:$Z$1,0),FALSE), "")</f>
        <v>2.898642891089933E-2</v>
      </c>
      <c r="Y61" s="11">
        <f>IFERROR( VLOOKUP($A61,Provisions!$A$2:$Z$105,MATCH('Provisions to capital'!Y$1,Provisions!$A$1:$Z$1,0),FALSE)  / VLOOKUP($A61,Capital!$A$2:$Z$110,MATCH('Provisions to capital'!Y$1,Capital!$A$1:$Z$1,0),FALSE), "")</f>
        <v>2.38498438970315E-2</v>
      </c>
      <c r="Z61" s="11">
        <f>IFERROR( VLOOKUP($A61,Provisions!$A$2:$Z$105,MATCH('Provisions to capital'!Z$1,Provisions!$A$1:$Z$1,0),FALSE)  / VLOOKUP($A61,Capital!$A$2:$Z$110,MATCH('Provisions to capital'!Z$1,Capital!$A$1:$Z$1,0),FALSE), "")</f>
        <v>1.3330373652001541E-2</v>
      </c>
    </row>
    <row r="62" spans="1:26" x14ac:dyDescent="0.4">
      <c r="A62" s="9" t="s">
        <v>68</v>
      </c>
      <c r="B62" s="10" t="s">
        <v>117</v>
      </c>
      <c r="C62" s="11" t="str">
        <f>IFERROR( VLOOKUP($A62,Provisions!$A$2:$Z$105,MATCH('Provisions to capital'!C$1,Provisions!$A$1:$Z$1,0),FALSE)  / VLOOKUP($A62,Capital!$A$2:$Z$110,MATCH('Provisions to capital'!C$1,Capital!$A$1:$Z$1,0),FALSE), "")</f>
        <v/>
      </c>
      <c r="D62" s="11" t="str">
        <f>IFERROR( VLOOKUP($A62,Provisions!$A$2:$Z$105,MATCH('Provisions to capital'!D$1,Provisions!$A$1:$Z$1,0),FALSE)  / VLOOKUP($A62,Capital!$A$2:$Z$110,MATCH('Provisions to capital'!D$1,Capital!$A$1:$Z$1,0),FALSE), "")</f>
        <v/>
      </c>
      <c r="E62" s="11" t="str">
        <f>IFERROR( VLOOKUP($A62,Provisions!$A$2:$Z$105,MATCH('Provisions to capital'!E$1,Provisions!$A$1:$Z$1,0),FALSE)  / VLOOKUP($A62,Capital!$A$2:$Z$110,MATCH('Provisions to capital'!E$1,Capital!$A$1:$Z$1,0),FALSE), "")</f>
        <v/>
      </c>
      <c r="F62" s="11" t="str">
        <f>IFERROR( VLOOKUP($A62,Provisions!$A$2:$Z$105,MATCH('Provisions to capital'!F$1,Provisions!$A$1:$Z$1,0),FALSE)  / VLOOKUP($A62,Capital!$A$2:$Z$110,MATCH('Provisions to capital'!F$1,Capital!$A$1:$Z$1,0),FALSE), "")</f>
        <v/>
      </c>
      <c r="G62" s="11" t="str">
        <f>IFERROR( VLOOKUP($A62,Provisions!$A$2:$Z$105,MATCH('Provisions to capital'!G$1,Provisions!$A$1:$Z$1,0),FALSE)  / VLOOKUP($A62,Capital!$A$2:$Z$110,MATCH('Provisions to capital'!G$1,Capital!$A$1:$Z$1,0),FALSE), "")</f>
        <v/>
      </c>
      <c r="H62" s="11">
        <f>IFERROR( VLOOKUP($A62,Provisions!$A$2:$Z$105,MATCH('Provisions to capital'!H$1,Provisions!$A$1:$Z$1,0),FALSE)  / VLOOKUP($A62,Capital!$A$2:$Z$110,MATCH('Provisions to capital'!H$1,Capital!$A$1:$Z$1,0),FALSE), "")</f>
        <v>6.3744147872186574E-2</v>
      </c>
      <c r="I62" s="11">
        <f>IFERROR( VLOOKUP($A62,Provisions!$A$2:$Z$105,MATCH('Provisions to capital'!I$1,Provisions!$A$1:$Z$1,0),FALSE)  / VLOOKUP($A62,Capital!$A$2:$Z$110,MATCH('Provisions to capital'!I$1,Capital!$A$1:$Z$1,0),FALSE), "")</f>
        <v>7.7957411543795596E-2</v>
      </c>
      <c r="J62" s="11">
        <f>IFERROR( VLOOKUP($A62,Provisions!$A$2:$Z$105,MATCH('Provisions to capital'!J$1,Provisions!$A$1:$Z$1,0),FALSE)  / VLOOKUP($A62,Capital!$A$2:$Z$110,MATCH('Provisions to capital'!J$1,Capital!$A$1:$Z$1,0),FALSE), "")</f>
        <v>0.13314917902350201</v>
      </c>
      <c r="K62" s="11">
        <f>IFERROR( VLOOKUP($A62,Provisions!$A$2:$Z$105,MATCH('Provisions to capital'!K$1,Provisions!$A$1:$Z$1,0),FALSE)  / VLOOKUP($A62,Capital!$A$2:$Z$110,MATCH('Provisions to capital'!K$1,Capital!$A$1:$Z$1,0),FALSE), "")</f>
        <v>0.20203802567763049</v>
      </c>
      <c r="L62" s="11">
        <f>IFERROR( VLOOKUP($A62,Provisions!$A$2:$Z$105,MATCH('Provisions to capital'!L$1,Provisions!$A$1:$Z$1,0),FALSE)  / VLOOKUP($A62,Capital!$A$2:$Z$110,MATCH('Provisions to capital'!L$1,Capital!$A$1:$Z$1,0),FALSE), "")</f>
        <v>0.19475922446931657</v>
      </c>
      <c r="M62" s="11">
        <f>IFERROR( VLOOKUP($A62,Provisions!$A$2:$Z$105,MATCH('Provisions to capital'!M$1,Provisions!$A$1:$Z$1,0),FALSE)  / VLOOKUP($A62,Capital!$A$2:$Z$110,MATCH('Provisions to capital'!M$1,Capital!$A$1:$Z$1,0),FALSE), "")</f>
        <v>0.12685803249775604</v>
      </c>
      <c r="N62" s="11">
        <f>IFERROR( VLOOKUP($A62,Provisions!$A$2:$Z$105,MATCH('Provisions to capital'!N$1,Provisions!$A$1:$Z$1,0),FALSE)  / VLOOKUP($A62,Capital!$A$2:$Z$110,MATCH('Provisions to capital'!N$1,Capital!$A$1:$Z$1,0),FALSE), "")</f>
        <v>0.11852967475746459</v>
      </c>
      <c r="O62" s="11">
        <f>IFERROR( VLOOKUP($A62,Provisions!$A$2:$Z$105,MATCH('Provisions to capital'!O$1,Provisions!$A$1:$Z$1,0),FALSE)  / VLOOKUP($A62,Capital!$A$2:$Z$110,MATCH('Provisions to capital'!O$1,Capital!$A$1:$Z$1,0),FALSE), "")</f>
        <v>0.12481321952679231</v>
      </c>
      <c r="P62" s="11">
        <f>IFERROR( VLOOKUP($A62,Provisions!$A$2:$Z$105,MATCH('Provisions to capital'!P$1,Provisions!$A$1:$Z$1,0),FALSE)  / VLOOKUP($A62,Capital!$A$2:$Z$110,MATCH('Provisions to capital'!P$1,Capital!$A$1:$Z$1,0),FALSE), "")</f>
        <v>0.15128211758808841</v>
      </c>
      <c r="Q62" s="11">
        <f>IFERROR( VLOOKUP($A62,Provisions!$A$2:$Z$105,MATCH('Provisions to capital'!Q$1,Provisions!$A$1:$Z$1,0),FALSE)  / VLOOKUP($A62,Capital!$A$2:$Z$110,MATCH('Provisions to capital'!Q$1,Capital!$A$1:$Z$1,0),FALSE), "")</f>
        <v>0.15242082118489048</v>
      </c>
      <c r="R62" s="11">
        <f>IFERROR( VLOOKUP($A62,Provisions!$A$2:$Z$105,MATCH('Provisions to capital'!R$1,Provisions!$A$1:$Z$1,0),FALSE)  / VLOOKUP($A62,Capital!$A$2:$Z$110,MATCH('Provisions to capital'!R$1,Capital!$A$1:$Z$1,0),FALSE), "")</f>
        <v>0.1559382730512332</v>
      </c>
      <c r="S62" s="11">
        <f>IFERROR( VLOOKUP($A62,Provisions!$A$2:$Z$105,MATCH('Provisions to capital'!S$1,Provisions!$A$1:$Z$1,0),FALSE)  / VLOOKUP($A62,Capital!$A$2:$Z$110,MATCH('Provisions to capital'!S$1,Capital!$A$1:$Z$1,0),FALSE), "")</f>
        <v>0.14692701788006177</v>
      </c>
      <c r="T62" s="11">
        <f>IFERROR( VLOOKUP($A62,Provisions!$A$2:$Z$105,MATCH('Provisions to capital'!T$1,Provisions!$A$1:$Z$1,0),FALSE)  / VLOOKUP($A62,Capital!$A$2:$Z$110,MATCH('Provisions to capital'!T$1,Capital!$A$1:$Z$1,0),FALSE), "")</f>
        <v>0.15882392965831812</v>
      </c>
      <c r="U62" s="11">
        <f>IFERROR( VLOOKUP($A62,Provisions!$A$2:$Z$105,MATCH('Provisions to capital'!U$1,Provisions!$A$1:$Z$1,0),FALSE)  / VLOOKUP($A62,Capital!$A$2:$Z$110,MATCH('Provisions to capital'!U$1,Capital!$A$1:$Z$1,0),FALSE), "")</f>
        <v>0.13835824196880162</v>
      </c>
      <c r="V62" s="11">
        <f>IFERROR( VLOOKUP($A62,Provisions!$A$2:$Z$105,MATCH('Provisions to capital'!V$1,Provisions!$A$1:$Z$1,0),FALSE)  / VLOOKUP($A62,Capital!$A$2:$Z$110,MATCH('Provisions to capital'!V$1,Capital!$A$1:$Z$1,0),FALSE), "")</f>
        <v>0.12934429514832896</v>
      </c>
      <c r="W62" s="11">
        <f>IFERROR( VLOOKUP($A62,Provisions!$A$2:$Z$105,MATCH('Provisions to capital'!W$1,Provisions!$A$1:$Z$1,0),FALSE)  / VLOOKUP($A62,Capital!$A$2:$Z$110,MATCH('Provisions to capital'!W$1,Capital!$A$1:$Z$1,0),FALSE), "")</f>
        <v>0.15905803466119262</v>
      </c>
      <c r="X62" s="11">
        <f>IFERROR( VLOOKUP($A62,Provisions!$A$2:$Z$105,MATCH('Provisions to capital'!X$1,Provisions!$A$1:$Z$1,0),FALSE)  / VLOOKUP($A62,Capital!$A$2:$Z$110,MATCH('Provisions to capital'!X$1,Capital!$A$1:$Z$1,0),FALSE), "")</f>
        <v>7.2879949490115933E-2</v>
      </c>
      <c r="Y62" s="11">
        <f>IFERROR( VLOOKUP($A62,Provisions!$A$2:$Z$105,MATCH('Provisions to capital'!Y$1,Provisions!$A$1:$Z$1,0),FALSE)  / VLOOKUP($A62,Capital!$A$2:$Z$110,MATCH('Provisions to capital'!Y$1,Capital!$A$1:$Z$1,0),FALSE), "")</f>
        <v>8.8720994517381427E-2</v>
      </c>
      <c r="Z62" s="11">
        <f>IFERROR( VLOOKUP($A62,Provisions!$A$2:$Z$105,MATCH('Provisions to capital'!Z$1,Provisions!$A$1:$Z$1,0),FALSE)  / VLOOKUP($A62,Capital!$A$2:$Z$110,MATCH('Provisions to capital'!Z$1,Capital!$A$1:$Z$1,0),FALSE), "")</f>
        <v>0.11174240952327945</v>
      </c>
    </row>
    <row r="63" spans="1:26" x14ac:dyDescent="0.4">
      <c r="A63" s="9" t="s">
        <v>69</v>
      </c>
      <c r="B63" s="10" t="s">
        <v>117</v>
      </c>
      <c r="C63" s="11" t="str">
        <f>IFERROR( VLOOKUP($A63,Provisions!$A$2:$Z$105,MATCH('Provisions to capital'!C$1,Provisions!$A$1:$Z$1,0),FALSE)  / VLOOKUP($A63,Capital!$A$2:$Z$110,MATCH('Provisions to capital'!C$1,Capital!$A$1:$Z$1,0),FALSE), "")</f>
        <v/>
      </c>
      <c r="D63" s="11" t="str">
        <f>IFERROR( VLOOKUP($A63,Provisions!$A$2:$Z$105,MATCH('Provisions to capital'!D$1,Provisions!$A$1:$Z$1,0),FALSE)  / VLOOKUP($A63,Capital!$A$2:$Z$110,MATCH('Provisions to capital'!D$1,Capital!$A$1:$Z$1,0),FALSE), "")</f>
        <v/>
      </c>
      <c r="E63" s="11" t="str">
        <f>IFERROR( VLOOKUP($A63,Provisions!$A$2:$Z$105,MATCH('Provisions to capital'!E$1,Provisions!$A$1:$Z$1,0),FALSE)  / VLOOKUP($A63,Capital!$A$2:$Z$110,MATCH('Provisions to capital'!E$1,Capital!$A$1:$Z$1,0),FALSE), "")</f>
        <v/>
      </c>
      <c r="F63" s="11" t="str">
        <f>IFERROR( VLOOKUP($A63,Provisions!$A$2:$Z$105,MATCH('Provisions to capital'!F$1,Provisions!$A$1:$Z$1,0),FALSE)  / VLOOKUP($A63,Capital!$A$2:$Z$110,MATCH('Provisions to capital'!F$1,Capital!$A$1:$Z$1,0),FALSE), "")</f>
        <v/>
      </c>
      <c r="G63" s="11" t="str">
        <f>IFERROR( VLOOKUP($A63,Provisions!$A$2:$Z$105,MATCH('Provisions to capital'!G$1,Provisions!$A$1:$Z$1,0),FALSE)  / VLOOKUP($A63,Capital!$A$2:$Z$110,MATCH('Provisions to capital'!G$1,Capital!$A$1:$Z$1,0),FALSE), "")</f>
        <v/>
      </c>
      <c r="H63" s="11" t="str">
        <f>IFERROR( VLOOKUP($A63,Provisions!$A$2:$Z$105,MATCH('Provisions to capital'!H$1,Provisions!$A$1:$Z$1,0),FALSE)  / VLOOKUP($A63,Capital!$A$2:$Z$110,MATCH('Provisions to capital'!H$1,Capital!$A$1:$Z$1,0),FALSE), "")</f>
        <v/>
      </c>
      <c r="I63" s="11" t="str">
        <f>IFERROR( VLOOKUP($A63,Provisions!$A$2:$Z$105,MATCH('Provisions to capital'!I$1,Provisions!$A$1:$Z$1,0),FALSE)  / VLOOKUP($A63,Capital!$A$2:$Z$110,MATCH('Provisions to capital'!I$1,Capital!$A$1:$Z$1,0),FALSE), "")</f>
        <v/>
      </c>
      <c r="J63" s="11" t="str">
        <f>IFERROR( VLOOKUP($A63,Provisions!$A$2:$Z$105,MATCH('Provisions to capital'!J$1,Provisions!$A$1:$Z$1,0),FALSE)  / VLOOKUP($A63,Capital!$A$2:$Z$110,MATCH('Provisions to capital'!J$1,Capital!$A$1:$Z$1,0),FALSE), "")</f>
        <v/>
      </c>
      <c r="K63" s="11" t="str">
        <f>IFERROR( VLOOKUP($A63,Provisions!$A$2:$Z$105,MATCH('Provisions to capital'!K$1,Provisions!$A$1:$Z$1,0),FALSE)  / VLOOKUP($A63,Capital!$A$2:$Z$110,MATCH('Provisions to capital'!K$1,Capital!$A$1:$Z$1,0),FALSE), "")</f>
        <v/>
      </c>
      <c r="L63" s="11">
        <f>IFERROR( VLOOKUP($A63,Provisions!$A$2:$Z$105,MATCH('Provisions to capital'!L$1,Provisions!$A$1:$Z$1,0),FALSE)  / VLOOKUP($A63,Capital!$A$2:$Z$110,MATCH('Provisions to capital'!L$1,Capital!$A$1:$Z$1,0),FALSE), "")</f>
        <v>0.17101274200853425</v>
      </c>
      <c r="M63" s="11">
        <f>IFERROR( VLOOKUP($A63,Provisions!$A$2:$Z$105,MATCH('Provisions to capital'!M$1,Provisions!$A$1:$Z$1,0),FALSE)  / VLOOKUP($A63,Capital!$A$2:$Z$110,MATCH('Provisions to capital'!M$1,Capital!$A$1:$Z$1,0),FALSE), "")</f>
        <v>0.1444481754730832</v>
      </c>
      <c r="N63" s="11">
        <f>IFERROR( VLOOKUP($A63,Provisions!$A$2:$Z$105,MATCH('Provisions to capital'!N$1,Provisions!$A$1:$Z$1,0),FALSE)  / VLOOKUP($A63,Capital!$A$2:$Z$110,MATCH('Provisions to capital'!N$1,Capital!$A$1:$Z$1,0),FALSE), "")</f>
        <v>0.12643586325036271</v>
      </c>
      <c r="O63" s="11">
        <f>IFERROR( VLOOKUP($A63,Provisions!$A$2:$Z$105,MATCH('Provisions to capital'!O$1,Provisions!$A$1:$Z$1,0),FALSE)  / VLOOKUP($A63,Capital!$A$2:$Z$110,MATCH('Provisions to capital'!O$1,Capital!$A$1:$Z$1,0),FALSE), "")</f>
        <v>0.10189959510557721</v>
      </c>
      <c r="P63" s="11">
        <f>IFERROR( VLOOKUP($A63,Provisions!$A$2:$Z$105,MATCH('Provisions to capital'!P$1,Provisions!$A$1:$Z$1,0),FALSE)  / VLOOKUP($A63,Capital!$A$2:$Z$110,MATCH('Provisions to capital'!P$1,Capital!$A$1:$Z$1,0),FALSE), "")</f>
        <v>3.859323215622671E-2</v>
      </c>
      <c r="Q63" s="11">
        <f>IFERROR( VLOOKUP($A63,Provisions!$A$2:$Z$105,MATCH('Provisions to capital'!Q$1,Provisions!$A$1:$Z$1,0),FALSE)  / VLOOKUP($A63,Capital!$A$2:$Z$110,MATCH('Provisions to capital'!Q$1,Capital!$A$1:$Z$1,0),FALSE), "")</f>
        <v>9.6681826754794878E-2</v>
      </c>
      <c r="R63" s="11">
        <f>IFERROR( VLOOKUP($A63,Provisions!$A$2:$Z$105,MATCH('Provisions to capital'!R$1,Provisions!$A$1:$Z$1,0),FALSE)  / VLOOKUP($A63,Capital!$A$2:$Z$110,MATCH('Provisions to capital'!R$1,Capital!$A$1:$Z$1,0),FALSE), "")</f>
        <v>0.32915023452541187</v>
      </c>
      <c r="S63" s="11">
        <f>IFERROR( VLOOKUP($A63,Provisions!$A$2:$Z$105,MATCH('Provisions to capital'!S$1,Provisions!$A$1:$Z$1,0),FALSE)  / VLOOKUP($A63,Capital!$A$2:$Z$110,MATCH('Provisions to capital'!S$1,Capital!$A$1:$Z$1,0),FALSE), "")</f>
        <v>0.12554780581232969</v>
      </c>
      <c r="T63" s="11">
        <f>IFERROR( VLOOKUP($A63,Provisions!$A$2:$Z$105,MATCH('Provisions to capital'!T$1,Provisions!$A$1:$Z$1,0),FALSE)  / VLOOKUP($A63,Capital!$A$2:$Z$110,MATCH('Provisions to capital'!T$1,Capital!$A$1:$Z$1,0),FALSE), "")</f>
        <v>4.2693050606749598E-2</v>
      </c>
      <c r="U63" s="11">
        <f>IFERROR( VLOOKUP($A63,Provisions!$A$2:$Z$105,MATCH('Provisions to capital'!U$1,Provisions!$A$1:$Z$1,0),FALSE)  / VLOOKUP($A63,Capital!$A$2:$Z$110,MATCH('Provisions to capital'!U$1,Capital!$A$1:$Z$1,0),FALSE), "")</f>
        <v>-2.0431760124066454E-3</v>
      </c>
      <c r="V63" s="11">
        <f>IFERROR( VLOOKUP($A63,Provisions!$A$2:$Z$105,MATCH('Provisions to capital'!V$1,Provisions!$A$1:$Z$1,0),FALSE)  / VLOOKUP($A63,Capital!$A$2:$Z$110,MATCH('Provisions to capital'!V$1,Capital!$A$1:$Z$1,0),FALSE), "")</f>
        <v>-3.1022163863265992E-2</v>
      </c>
      <c r="W63" s="11">
        <f>IFERROR( VLOOKUP($A63,Provisions!$A$2:$Z$105,MATCH('Provisions to capital'!W$1,Provisions!$A$1:$Z$1,0),FALSE)  / VLOOKUP($A63,Capital!$A$2:$Z$110,MATCH('Provisions to capital'!W$1,Capital!$A$1:$Z$1,0),FALSE), "")</f>
        <v>3.4537998512835871E-2</v>
      </c>
      <c r="X63" s="11">
        <f>IFERROR( VLOOKUP($A63,Provisions!$A$2:$Z$105,MATCH('Provisions to capital'!X$1,Provisions!$A$1:$Z$1,0),FALSE)  / VLOOKUP($A63,Capital!$A$2:$Z$110,MATCH('Provisions to capital'!X$1,Capital!$A$1:$Z$1,0),FALSE), "")</f>
        <v>3.3995880309987685E-3</v>
      </c>
      <c r="Y63" s="11">
        <f>IFERROR( VLOOKUP($A63,Provisions!$A$2:$Z$105,MATCH('Provisions to capital'!Y$1,Provisions!$A$1:$Z$1,0),FALSE)  / VLOOKUP($A63,Capital!$A$2:$Z$110,MATCH('Provisions to capital'!Y$1,Capital!$A$1:$Z$1,0),FALSE), "")</f>
        <v>7.8976453272292399E-2</v>
      </c>
      <c r="Z63" s="11">
        <f>IFERROR( VLOOKUP($A63,Provisions!$A$2:$Z$105,MATCH('Provisions to capital'!Z$1,Provisions!$A$1:$Z$1,0),FALSE)  / VLOOKUP($A63,Capital!$A$2:$Z$110,MATCH('Provisions to capital'!Z$1,Capital!$A$1:$Z$1,0),FALSE), "")</f>
        <v>8.051423914157245E-3</v>
      </c>
    </row>
    <row r="64" spans="1:26" x14ac:dyDescent="0.4">
      <c r="A64" s="9" t="s">
        <v>70</v>
      </c>
      <c r="B64" s="10" t="s">
        <v>117</v>
      </c>
      <c r="C64" s="11" t="str">
        <f>IFERROR( VLOOKUP($A64,Provisions!$A$2:$Z$105,MATCH('Provisions to capital'!C$1,Provisions!$A$1:$Z$1,0),FALSE)  / VLOOKUP($A64,Capital!$A$2:$Z$110,MATCH('Provisions to capital'!C$1,Capital!$A$1:$Z$1,0),FALSE), "")</f>
        <v/>
      </c>
      <c r="D64" s="11" t="str">
        <f>IFERROR( VLOOKUP($A64,Provisions!$A$2:$Z$105,MATCH('Provisions to capital'!D$1,Provisions!$A$1:$Z$1,0),FALSE)  / VLOOKUP($A64,Capital!$A$2:$Z$110,MATCH('Provisions to capital'!D$1,Capital!$A$1:$Z$1,0),FALSE), "")</f>
        <v/>
      </c>
      <c r="E64" s="11" t="str">
        <f>IFERROR( VLOOKUP($A64,Provisions!$A$2:$Z$105,MATCH('Provisions to capital'!E$1,Provisions!$A$1:$Z$1,0),FALSE)  / VLOOKUP($A64,Capital!$A$2:$Z$110,MATCH('Provisions to capital'!E$1,Capital!$A$1:$Z$1,0),FALSE), "")</f>
        <v/>
      </c>
      <c r="F64" s="11" t="str">
        <f>IFERROR( VLOOKUP($A64,Provisions!$A$2:$Z$105,MATCH('Provisions to capital'!F$1,Provisions!$A$1:$Z$1,0),FALSE)  / VLOOKUP($A64,Capital!$A$2:$Z$110,MATCH('Provisions to capital'!F$1,Capital!$A$1:$Z$1,0),FALSE), "")</f>
        <v/>
      </c>
      <c r="G64" s="11" t="str">
        <f>IFERROR( VLOOKUP($A64,Provisions!$A$2:$Z$105,MATCH('Provisions to capital'!G$1,Provisions!$A$1:$Z$1,0),FALSE)  / VLOOKUP($A64,Capital!$A$2:$Z$110,MATCH('Provisions to capital'!G$1,Capital!$A$1:$Z$1,0),FALSE), "")</f>
        <v/>
      </c>
      <c r="H64" s="11" t="str">
        <f>IFERROR( VLOOKUP($A64,Provisions!$A$2:$Z$105,MATCH('Provisions to capital'!H$1,Provisions!$A$1:$Z$1,0),FALSE)  / VLOOKUP($A64,Capital!$A$2:$Z$110,MATCH('Provisions to capital'!H$1,Capital!$A$1:$Z$1,0),FALSE), "")</f>
        <v/>
      </c>
      <c r="I64" s="11">
        <f>IFERROR( VLOOKUP($A64,Provisions!$A$2:$Z$105,MATCH('Provisions to capital'!I$1,Provisions!$A$1:$Z$1,0),FALSE)  / VLOOKUP($A64,Capital!$A$2:$Z$110,MATCH('Provisions to capital'!I$1,Capital!$A$1:$Z$1,0),FALSE), "")</f>
        <v>6.8738091748497723E-2</v>
      </c>
      <c r="J64" s="11">
        <f>IFERROR( VLOOKUP($A64,Provisions!$A$2:$Z$105,MATCH('Provisions to capital'!J$1,Provisions!$A$1:$Z$1,0),FALSE)  / VLOOKUP($A64,Capital!$A$2:$Z$110,MATCH('Provisions to capital'!J$1,Capital!$A$1:$Z$1,0),FALSE), "")</f>
        <v>0.15219390926041018</v>
      </c>
      <c r="K64" s="11">
        <f>IFERROR( VLOOKUP($A64,Provisions!$A$2:$Z$105,MATCH('Provisions to capital'!K$1,Provisions!$A$1:$Z$1,0),FALSE)  / VLOOKUP($A64,Capital!$A$2:$Z$110,MATCH('Provisions to capital'!K$1,Capital!$A$1:$Z$1,0),FALSE), "")</f>
        <v>0.24171518746258913</v>
      </c>
      <c r="L64" s="11">
        <f>IFERROR( VLOOKUP($A64,Provisions!$A$2:$Z$105,MATCH('Provisions to capital'!L$1,Provisions!$A$1:$Z$1,0),FALSE)  / VLOOKUP($A64,Capital!$A$2:$Z$110,MATCH('Provisions to capital'!L$1,Capital!$A$1:$Z$1,0),FALSE), "")</f>
        <v>0.21016731732889729</v>
      </c>
      <c r="M64" s="11">
        <f>IFERROR( VLOOKUP($A64,Provisions!$A$2:$Z$105,MATCH('Provisions to capital'!M$1,Provisions!$A$1:$Z$1,0),FALSE)  / VLOOKUP($A64,Capital!$A$2:$Z$110,MATCH('Provisions to capital'!M$1,Capital!$A$1:$Z$1,0),FALSE), "")</f>
        <v>0.26358118093129779</v>
      </c>
      <c r="N64" s="11">
        <f>IFERROR( VLOOKUP($A64,Provisions!$A$2:$Z$105,MATCH('Provisions to capital'!N$1,Provisions!$A$1:$Z$1,0),FALSE)  / VLOOKUP($A64,Capital!$A$2:$Z$110,MATCH('Provisions to capital'!N$1,Capital!$A$1:$Z$1,0),FALSE), "")</f>
        <v>0.22522205138157012</v>
      </c>
      <c r="O64" s="11">
        <f>IFERROR( VLOOKUP($A64,Provisions!$A$2:$Z$105,MATCH('Provisions to capital'!O$1,Provisions!$A$1:$Z$1,0),FALSE)  / VLOOKUP($A64,Capital!$A$2:$Z$110,MATCH('Provisions to capital'!O$1,Capital!$A$1:$Z$1,0),FALSE), "")</f>
        <v>0.35344444406159442</v>
      </c>
      <c r="P64" s="11">
        <f>IFERROR( VLOOKUP($A64,Provisions!$A$2:$Z$105,MATCH('Provisions to capital'!P$1,Provisions!$A$1:$Z$1,0),FALSE)  / VLOOKUP($A64,Capital!$A$2:$Z$110,MATCH('Provisions to capital'!P$1,Capital!$A$1:$Z$1,0),FALSE), "")</f>
        <v>0.14401892268056501</v>
      </c>
      <c r="Q64" s="11">
        <f>IFERROR( VLOOKUP($A64,Provisions!$A$2:$Z$105,MATCH('Provisions to capital'!Q$1,Provisions!$A$1:$Z$1,0),FALSE)  / VLOOKUP($A64,Capital!$A$2:$Z$110,MATCH('Provisions to capital'!Q$1,Capital!$A$1:$Z$1,0),FALSE), "")</f>
        <v>5.2637427531860584E-2</v>
      </c>
      <c r="R64" s="11">
        <f>IFERROR( VLOOKUP($A64,Provisions!$A$2:$Z$105,MATCH('Provisions to capital'!R$1,Provisions!$A$1:$Z$1,0),FALSE)  / VLOOKUP($A64,Capital!$A$2:$Z$110,MATCH('Provisions to capital'!R$1,Capital!$A$1:$Z$1,0),FALSE), "")</f>
        <v>6.8192414938518034E-2</v>
      </c>
      <c r="S64" s="11">
        <f>IFERROR( VLOOKUP($A64,Provisions!$A$2:$Z$105,MATCH('Provisions to capital'!S$1,Provisions!$A$1:$Z$1,0),FALSE)  / VLOOKUP($A64,Capital!$A$2:$Z$110,MATCH('Provisions to capital'!S$1,Capital!$A$1:$Z$1,0),FALSE), "")</f>
        <v>8.4337383203793595E-2</v>
      </c>
      <c r="T64" s="11">
        <f>IFERROR( VLOOKUP($A64,Provisions!$A$2:$Z$105,MATCH('Provisions to capital'!T$1,Provisions!$A$1:$Z$1,0),FALSE)  / VLOOKUP($A64,Capital!$A$2:$Z$110,MATCH('Provisions to capital'!T$1,Capital!$A$1:$Z$1,0),FALSE), "")</f>
        <v>4.4541019955654106E-2</v>
      </c>
      <c r="U64" s="11">
        <f>IFERROR( VLOOKUP($A64,Provisions!$A$2:$Z$105,MATCH('Provisions to capital'!U$1,Provisions!$A$1:$Z$1,0),FALSE)  / VLOOKUP($A64,Capital!$A$2:$Z$110,MATCH('Provisions to capital'!U$1,Capital!$A$1:$Z$1,0),FALSE), "")</f>
        <v>1.3705762885860165E-2</v>
      </c>
      <c r="V64" s="11">
        <f>IFERROR( VLOOKUP($A64,Provisions!$A$2:$Z$105,MATCH('Provisions to capital'!V$1,Provisions!$A$1:$Z$1,0),FALSE)  / VLOOKUP($A64,Capital!$A$2:$Z$110,MATCH('Provisions to capital'!V$1,Capital!$A$1:$Z$1,0),FALSE), "")</f>
        <v>1.8704206583512507E-2</v>
      </c>
      <c r="W64" s="11">
        <f>IFERROR( VLOOKUP($A64,Provisions!$A$2:$Z$105,MATCH('Provisions to capital'!W$1,Provisions!$A$1:$Z$1,0),FALSE)  / VLOOKUP($A64,Capital!$A$2:$Z$110,MATCH('Provisions to capital'!W$1,Capital!$A$1:$Z$1,0),FALSE), "")</f>
        <v>5.4206268999914077E-2</v>
      </c>
      <c r="X64" s="11">
        <f>IFERROR( VLOOKUP($A64,Provisions!$A$2:$Z$105,MATCH('Provisions to capital'!X$1,Provisions!$A$1:$Z$1,0),FALSE)  / VLOOKUP($A64,Capital!$A$2:$Z$110,MATCH('Provisions to capital'!X$1,Capital!$A$1:$Z$1,0),FALSE), "")</f>
        <v>3.4962835527076158E-2</v>
      </c>
      <c r="Y64" s="11">
        <f>IFERROR( VLOOKUP($A64,Provisions!$A$2:$Z$105,MATCH('Provisions to capital'!Y$1,Provisions!$A$1:$Z$1,0),FALSE)  / VLOOKUP($A64,Capital!$A$2:$Z$110,MATCH('Provisions to capital'!Y$1,Capital!$A$1:$Z$1,0),FALSE), "")</f>
        <v>5.9307764937335519E-3</v>
      </c>
      <c r="Z64" s="11">
        <f>IFERROR( VLOOKUP($A64,Provisions!$A$2:$Z$105,MATCH('Provisions to capital'!Z$1,Provisions!$A$1:$Z$1,0),FALSE)  / VLOOKUP($A64,Capital!$A$2:$Z$110,MATCH('Provisions to capital'!Z$1,Capital!$A$1:$Z$1,0),FALSE), "")</f>
        <v>-7.9592358490414349E-4</v>
      </c>
    </row>
    <row r="65" spans="1:26" x14ac:dyDescent="0.4">
      <c r="A65" s="9" t="s">
        <v>71</v>
      </c>
      <c r="B65" s="10" t="s">
        <v>117</v>
      </c>
      <c r="C65" s="11" t="str">
        <f>IFERROR( VLOOKUP($A65,Provisions!$A$2:$Z$105,MATCH('Provisions to capital'!C$1,Provisions!$A$1:$Z$1,0),FALSE)  / VLOOKUP($A65,Capital!$A$2:$Z$110,MATCH('Provisions to capital'!C$1,Capital!$A$1:$Z$1,0),FALSE), "")</f>
        <v/>
      </c>
      <c r="D65" s="11" t="str">
        <f>IFERROR( VLOOKUP($A65,Provisions!$A$2:$Z$105,MATCH('Provisions to capital'!D$1,Provisions!$A$1:$Z$1,0),FALSE)  / VLOOKUP($A65,Capital!$A$2:$Z$110,MATCH('Provisions to capital'!D$1,Capital!$A$1:$Z$1,0),FALSE), "")</f>
        <v/>
      </c>
      <c r="E65" s="11" t="str">
        <f>IFERROR( VLOOKUP($A65,Provisions!$A$2:$Z$105,MATCH('Provisions to capital'!E$1,Provisions!$A$1:$Z$1,0),FALSE)  / VLOOKUP($A65,Capital!$A$2:$Z$110,MATCH('Provisions to capital'!E$1,Capital!$A$1:$Z$1,0),FALSE), "")</f>
        <v/>
      </c>
      <c r="F65" s="11" t="str">
        <f>IFERROR( VLOOKUP($A65,Provisions!$A$2:$Z$105,MATCH('Provisions to capital'!F$1,Provisions!$A$1:$Z$1,0),FALSE)  / VLOOKUP($A65,Capital!$A$2:$Z$110,MATCH('Provisions to capital'!F$1,Capital!$A$1:$Z$1,0),FALSE), "")</f>
        <v/>
      </c>
      <c r="G65" s="11" t="str">
        <f>IFERROR( VLOOKUP($A65,Provisions!$A$2:$Z$105,MATCH('Provisions to capital'!G$1,Provisions!$A$1:$Z$1,0),FALSE)  / VLOOKUP($A65,Capital!$A$2:$Z$110,MATCH('Provisions to capital'!G$1,Capital!$A$1:$Z$1,0),FALSE), "")</f>
        <v/>
      </c>
      <c r="H65" s="11" t="str">
        <f>IFERROR( VLOOKUP($A65,Provisions!$A$2:$Z$105,MATCH('Provisions to capital'!H$1,Provisions!$A$1:$Z$1,0),FALSE)  / VLOOKUP($A65,Capital!$A$2:$Z$110,MATCH('Provisions to capital'!H$1,Capital!$A$1:$Z$1,0),FALSE), "")</f>
        <v/>
      </c>
      <c r="I65" s="11" t="str">
        <f>IFERROR( VLOOKUP($A65,Provisions!$A$2:$Z$105,MATCH('Provisions to capital'!I$1,Provisions!$A$1:$Z$1,0),FALSE)  / VLOOKUP($A65,Capital!$A$2:$Z$110,MATCH('Provisions to capital'!I$1,Capital!$A$1:$Z$1,0),FALSE), "")</f>
        <v/>
      </c>
      <c r="J65" s="11" t="str">
        <f>IFERROR( VLOOKUP($A65,Provisions!$A$2:$Z$105,MATCH('Provisions to capital'!J$1,Provisions!$A$1:$Z$1,0),FALSE)  / VLOOKUP($A65,Capital!$A$2:$Z$110,MATCH('Provisions to capital'!J$1,Capital!$A$1:$Z$1,0),FALSE), "")</f>
        <v/>
      </c>
      <c r="K65" s="11" t="str">
        <f>IFERROR( VLOOKUP($A65,Provisions!$A$2:$Z$105,MATCH('Provisions to capital'!K$1,Provisions!$A$1:$Z$1,0),FALSE)  / VLOOKUP($A65,Capital!$A$2:$Z$110,MATCH('Provisions to capital'!K$1,Capital!$A$1:$Z$1,0),FALSE), "")</f>
        <v/>
      </c>
      <c r="L65" s="11" t="str">
        <f>IFERROR( VLOOKUP($A65,Provisions!$A$2:$Z$105,MATCH('Provisions to capital'!L$1,Provisions!$A$1:$Z$1,0),FALSE)  / VLOOKUP($A65,Capital!$A$2:$Z$110,MATCH('Provisions to capital'!L$1,Capital!$A$1:$Z$1,0),FALSE), "")</f>
        <v/>
      </c>
      <c r="M65" s="11" t="str">
        <f>IFERROR( VLOOKUP($A65,Provisions!$A$2:$Z$105,MATCH('Provisions to capital'!M$1,Provisions!$A$1:$Z$1,0),FALSE)  / VLOOKUP($A65,Capital!$A$2:$Z$110,MATCH('Provisions to capital'!M$1,Capital!$A$1:$Z$1,0),FALSE), "")</f>
        <v/>
      </c>
      <c r="N65" s="11" t="str">
        <f>IFERROR( VLOOKUP($A65,Provisions!$A$2:$Z$105,MATCH('Provisions to capital'!N$1,Provisions!$A$1:$Z$1,0),FALSE)  / VLOOKUP($A65,Capital!$A$2:$Z$110,MATCH('Provisions to capital'!N$1,Capital!$A$1:$Z$1,0),FALSE), "")</f>
        <v/>
      </c>
      <c r="O65" s="11" t="str">
        <f>IFERROR( VLOOKUP($A65,Provisions!$A$2:$Z$105,MATCH('Provisions to capital'!O$1,Provisions!$A$1:$Z$1,0),FALSE)  / VLOOKUP($A65,Capital!$A$2:$Z$110,MATCH('Provisions to capital'!O$1,Capital!$A$1:$Z$1,0),FALSE), "")</f>
        <v/>
      </c>
      <c r="P65" s="11">
        <f>IFERROR( VLOOKUP($A65,Provisions!$A$2:$Z$105,MATCH('Provisions to capital'!P$1,Provisions!$A$1:$Z$1,0),FALSE)  / VLOOKUP($A65,Capital!$A$2:$Z$110,MATCH('Provisions to capital'!P$1,Capital!$A$1:$Z$1,0),FALSE), "")</f>
        <v>7.0586172106792855E-2</v>
      </c>
      <c r="Q65" s="11">
        <f>IFERROR( VLOOKUP($A65,Provisions!$A$2:$Z$105,MATCH('Provisions to capital'!Q$1,Provisions!$A$1:$Z$1,0),FALSE)  / VLOOKUP($A65,Capital!$A$2:$Z$110,MATCH('Provisions to capital'!Q$1,Capital!$A$1:$Z$1,0),FALSE), "")</f>
        <v>7.7789573955444988E-2</v>
      </c>
      <c r="R65" s="11">
        <f>IFERROR( VLOOKUP($A65,Provisions!$A$2:$Z$105,MATCH('Provisions to capital'!R$1,Provisions!$A$1:$Z$1,0),FALSE)  / VLOOKUP($A65,Capital!$A$2:$Z$110,MATCH('Provisions to capital'!R$1,Capital!$A$1:$Z$1,0),FALSE), "")</f>
        <v>9.4658280650513058E-2</v>
      </c>
      <c r="S65" s="11">
        <f>IFERROR( VLOOKUP($A65,Provisions!$A$2:$Z$105,MATCH('Provisions to capital'!S$1,Provisions!$A$1:$Z$1,0),FALSE)  / VLOOKUP($A65,Capital!$A$2:$Z$110,MATCH('Provisions to capital'!S$1,Capital!$A$1:$Z$1,0),FALSE), "")</f>
        <v>0.25703254023226946</v>
      </c>
      <c r="T65" s="11">
        <f>IFERROR( VLOOKUP($A65,Provisions!$A$2:$Z$105,MATCH('Provisions to capital'!T$1,Provisions!$A$1:$Z$1,0),FALSE)  / VLOOKUP($A65,Capital!$A$2:$Z$110,MATCH('Provisions to capital'!T$1,Capital!$A$1:$Z$1,0),FALSE), "")</f>
        <v>0.15266807632770463</v>
      </c>
      <c r="U65" s="11">
        <f>IFERROR( VLOOKUP($A65,Provisions!$A$2:$Z$105,MATCH('Provisions to capital'!U$1,Provisions!$A$1:$Z$1,0),FALSE)  / VLOOKUP($A65,Capital!$A$2:$Z$110,MATCH('Provisions to capital'!U$1,Capital!$A$1:$Z$1,0),FALSE), "")</f>
        <v>7.4343644748001828E-2</v>
      </c>
      <c r="V65" s="11">
        <f>IFERROR( VLOOKUP($A65,Provisions!$A$2:$Z$105,MATCH('Provisions to capital'!V$1,Provisions!$A$1:$Z$1,0),FALSE)  / VLOOKUP($A65,Capital!$A$2:$Z$110,MATCH('Provisions to capital'!V$1,Capital!$A$1:$Z$1,0),FALSE), "")</f>
        <v>6.2719125234414724E-2</v>
      </c>
      <c r="W65" s="11">
        <f>IFERROR( VLOOKUP($A65,Provisions!$A$2:$Z$105,MATCH('Provisions to capital'!W$1,Provisions!$A$1:$Z$1,0),FALSE)  / VLOOKUP($A65,Capital!$A$2:$Z$110,MATCH('Provisions to capital'!W$1,Capital!$A$1:$Z$1,0),FALSE), "")</f>
        <v>7.0416532976593726E-2</v>
      </c>
      <c r="X65" s="11">
        <f>IFERROR( VLOOKUP($A65,Provisions!$A$2:$Z$105,MATCH('Provisions to capital'!X$1,Provisions!$A$1:$Z$1,0),FALSE)  / VLOOKUP($A65,Capital!$A$2:$Z$110,MATCH('Provisions to capital'!X$1,Capital!$A$1:$Z$1,0),FALSE), "")</f>
        <v>7.1290015990221126E-2</v>
      </c>
      <c r="Y65" s="11">
        <f>IFERROR( VLOOKUP($A65,Provisions!$A$2:$Z$105,MATCH('Provisions to capital'!Y$1,Provisions!$A$1:$Z$1,0),FALSE)  / VLOOKUP($A65,Capital!$A$2:$Z$110,MATCH('Provisions to capital'!Y$1,Capital!$A$1:$Z$1,0),FALSE), "")</f>
        <v>3.6912297239842233E-2</v>
      </c>
      <c r="Z65" s="11">
        <f>IFERROR( VLOOKUP($A65,Provisions!$A$2:$Z$105,MATCH('Provisions to capital'!Z$1,Provisions!$A$1:$Z$1,0),FALSE)  / VLOOKUP($A65,Capital!$A$2:$Z$110,MATCH('Provisions to capital'!Z$1,Capital!$A$1:$Z$1,0),FALSE), "")</f>
        <v>5.2848875809736989E-2</v>
      </c>
    </row>
    <row r="66" spans="1:26" x14ac:dyDescent="0.4">
      <c r="A66" s="9" t="s">
        <v>72</v>
      </c>
      <c r="B66" s="10" t="s">
        <v>117</v>
      </c>
      <c r="C66" s="11" t="str">
        <f>IFERROR( VLOOKUP($A66,Provisions!$A$2:$Z$105,MATCH('Provisions to capital'!C$1,Provisions!$A$1:$Z$1,0),FALSE)  / VLOOKUP($A66,Capital!$A$2:$Z$110,MATCH('Provisions to capital'!C$1,Capital!$A$1:$Z$1,0),FALSE), "")</f>
        <v/>
      </c>
      <c r="D66" s="11" t="str">
        <f>IFERROR( VLOOKUP($A66,Provisions!$A$2:$Z$105,MATCH('Provisions to capital'!D$1,Provisions!$A$1:$Z$1,0),FALSE)  / VLOOKUP($A66,Capital!$A$2:$Z$110,MATCH('Provisions to capital'!D$1,Capital!$A$1:$Z$1,0),FALSE), "")</f>
        <v/>
      </c>
      <c r="E66" s="11" t="str">
        <f>IFERROR( VLOOKUP($A66,Provisions!$A$2:$Z$105,MATCH('Provisions to capital'!E$1,Provisions!$A$1:$Z$1,0),FALSE)  / VLOOKUP($A66,Capital!$A$2:$Z$110,MATCH('Provisions to capital'!E$1,Capital!$A$1:$Z$1,0),FALSE), "")</f>
        <v/>
      </c>
      <c r="F66" s="11" t="str">
        <f>IFERROR( VLOOKUP($A66,Provisions!$A$2:$Z$105,MATCH('Provisions to capital'!F$1,Provisions!$A$1:$Z$1,0),FALSE)  / VLOOKUP($A66,Capital!$A$2:$Z$110,MATCH('Provisions to capital'!F$1,Capital!$A$1:$Z$1,0),FALSE), "")</f>
        <v/>
      </c>
      <c r="G66" s="11" t="str">
        <f>IFERROR( VLOOKUP($A66,Provisions!$A$2:$Z$105,MATCH('Provisions to capital'!G$1,Provisions!$A$1:$Z$1,0),FALSE)  / VLOOKUP($A66,Capital!$A$2:$Z$110,MATCH('Provisions to capital'!G$1,Capital!$A$1:$Z$1,0),FALSE), "")</f>
        <v/>
      </c>
      <c r="H66" s="11" t="str">
        <f>IFERROR( VLOOKUP($A66,Provisions!$A$2:$Z$105,MATCH('Provisions to capital'!H$1,Provisions!$A$1:$Z$1,0),FALSE)  / VLOOKUP($A66,Capital!$A$2:$Z$110,MATCH('Provisions to capital'!H$1,Capital!$A$1:$Z$1,0),FALSE), "")</f>
        <v/>
      </c>
      <c r="I66" s="11" t="str">
        <f>IFERROR( VLOOKUP($A66,Provisions!$A$2:$Z$105,MATCH('Provisions to capital'!I$1,Provisions!$A$1:$Z$1,0),FALSE)  / VLOOKUP($A66,Capital!$A$2:$Z$110,MATCH('Provisions to capital'!I$1,Capital!$A$1:$Z$1,0),FALSE), "")</f>
        <v/>
      </c>
      <c r="J66" s="11" t="str">
        <f>IFERROR( VLOOKUP($A66,Provisions!$A$2:$Z$105,MATCH('Provisions to capital'!J$1,Provisions!$A$1:$Z$1,0),FALSE)  / VLOOKUP($A66,Capital!$A$2:$Z$110,MATCH('Provisions to capital'!J$1,Capital!$A$1:$Z$1,0),FALSE), "")</f>
        <v/>
      </c>
      <c r="K66" s="11" t="str">
        <f>IFERROR( VLOOKUP($A66,Provisions!$A$2:$Z$105,MATCH('Provisions to capital'!K$1,Provisions!$A$1:$Z$1,0),FALSE)  / VLOOKUP($A66,Capital!$A$2:$Z$110,MATCH('Provisions to capital'!K$1,Capital!$A$1:$Z$1,0),FALSE), "")</f>
        <v/>
      </c>
      <c r="L66" s="11" t="str">
        <f>IFERROR( VLOOKUP($A66,Provisions!$A$2:$Z$105,MATCH('Provisions to capital'!L$1,Provisions!$A$1:$Z$1,0),FALSE)  / VLOOKUP($A66,Capital!$A$2:$Z$110,MATCH('Provisions to capital'!L$1,Capital!$A$1:$Z$1,0),FALSE), "")</f>
        <v/>
      </c>
      <c r="M66" s="11">
        <f>IFERROR( VLOOKUP($A66,Provisions!$A$2:$Z$105,MATCH('Provisions to capital'!M$1,Provisions!$A$1:$Z$1,0),FALSE)  / VLOOKUP($A66,Capital!$A$2:$Z$110,MATCH('Provisions to capital'!M$1,Capital!$A$1:$Z$1,0),FALSE), "")</f>
        <v>6.8305486657025362E-3</v>
      </c>
      <c r="N66" s="11">
        <f>IFERROR( VLOOKUP($A66,Provisions!$A$2:$Z$105,MATCH('Provisions to capital'!N$1,Provisions!$A$1:$Z$1,0),FALSE)  / VLOOKUP($A66,Capital!$A$2:$Z$110,MATCH('Provisions to capital'!N$1,Capital!$A$1:$Z$1,0),FALSE), "")</f>
        <v>5.9277981931405146E-3</v>
      </c>
      <c r="O66" s="11">
        <f>IFERROR( VLOOKUP($A66,Provisions!$A$2:$Z$105,MATCH('Provisions to capital'!O$1,Provisions!$A$1:$Z$1,0),FALSE)  / VLOOKUP($A66,Capital!$A$2:$Z$110,MATCH('Provisions to capital'!O$1,Capital!$A$1:$Z$1,0),FALSE), "")</f>
        <v>8.2660257918831716E-3</v>
      </c>
      <c r="P66" s="11">
        <f>IFERROR( VLOOKUP($A66,Provisions!$A$2:$Z$105,MATCH('Provisions to capital'!P$1,Provisions!$A$1:$Z$1,0),FALSE)  / VLOOKUP($A66,Capital!$A$2:$Z$110,MATCH('Provisions to capital'!P$1,Capital!$A$1:$Z$1,0),FALSE), "")</f>
        <v>1.6531566171163137E-2</v>
      </c>
      <c r="Q66" s="11">
        <f>IFERROR( VLOOKUP($A66,Provisions!$A$2:$Z$105,MATCH('Provisions to capital'!Q$1,Provisions!$A$1:$Z$1,0),FALSE)  / VLOOKUP($A66,Capital!$A$2:$Z$110,MATCH('Provisions to capital'!Q$1,Capital!$A$1:$Z$1,0),FALSE), "")</f>
        <v>2.1722661455076089E-2</v>
      </c>
      <c r="R66" s="11">
        <f>IFERROR( VLOOKUP($A66,Provisions!$A$2:$Z$105,MATCH('Provisions to capital'!R$1,Provisions!$A$1:$Z$1,0),FALSE)  / VLOOKUP($A66,Capital!$A$2:$Z$110,MATCH('Provisions to capital'!R$1,Capital!$A$1:$Z$1,0),FALSE), "")</f>
        <v>2.3728093428289888E-2</v>
      </c>
      <c r="S66" s="11">
        <f>IFERROR( VLOOKUP($A66,Provisions!$A$2:$Z$105,MATCH('Provisions to capital'!S$1,Provisions!$A$1:$Z$1,0),FALSE)  / VLOOKUP($A66,Capital!$A$2:$Z$110,MATCH('Provisions to capital'!S$1,Capital!$A$1:$Z$1,0),FALSE), "")</f>
        <v>1.5323002504805552E-2</v>
      </c>
      <c r="T66" s="11">
        <f>IFERROR( VLOOKUP($A66,Provisions!$A$2:$Z$105,MATCH('Provisions to capital'!T$1,Provisions!$A$1:$Z$1,0),FALSE)  / VLOOKUP($A66,Capital!$A$2:$Z$110,MATCH('Provisions to capital'!T$1,Capital!$A$1:$Z$1,0),FALSE), "")</f>
        <v>2.285037516805951E-2</v>
      </c>
      <c r="U66" s="11">
        <f>IFERROR( VLOOKUP($A66,Provisions!$A$2:$Z$105,MATCH('Provisions to capital'!U$1,Provisions!$A$1:$Z$1,0),FALSE)  / VLOOKUP($A66,Capital!$A$2:$Z$110,MATCH('Provisions to capital'!U$1,Capital!$A$1:$Z$1,0),FALSE), "")</f>
        <v>2.2555596586818921E-2</v>
      </c>
      <c r="V66" s="11">
        <f>IFERROR( VLOOKUP($A66,Provisions!$A$2:$Z$105,MATCH('Provisions to capital'!V$1,Provisions!$A$1:$Z$1,0),FALSE)  / VLOOKUP($A66,Capital!$A$2:$Z$110,MATCH('Provisions to capital'!V$1,Capital!$A$1:$Z$1,0),FALSE), "")</f>
        <v>3.8552151335967698E-2</v>
      </c>
      <c r="W66" s="11">
        <f>IFERROR( VLOOKUP($A66,Provisions!$A$2:$Z$105,MATCH('Provisions to capital'!W$1,Provisions!$A$1:$Z$1,0),FALSE)  / VLOOKUP($A66,Capital!$A$2:$Z$110,MATCH('Provisions to capital'!W$1,Capital!$A$1:$Z$1,0),FALSE), "")</f>
        <v>7.7437024238961788E-2</v>
      </c>
      <c r="X66" s="11">
        <f>IFERROR( VLOOKUP($A66,Provisions!$A$2:$Z$105,MATCH('Provisions to capital'!X$1,Provisions!$A$1:$Z$1,0),FALSE)  / VLOOKUP($A66,Capital!$A$2:$Z$110,MATCH('Provisions to capital'!X$1,Capital!$A$1:$Z$1,0),FALSE), "")</f>
        <v>5.3914275236271361E-2</v>
      </c>
      <c r="Y66" s="11">
        <f>IFERROR( VLOOKUP($A66,Provisions!$A$2:$Z$105,MATCH('Provisions to capital'!Y$1,Provisions!$A$1:$Z$1,0),FALSE)  / VLOOKUP($A66,Capital!$A$2:$Z$110,MATCH('Provisions to capital'!Y$1,Capital!$A$1:$Z$1,0),FALSE), "")</f>
        <v>3.3856955505175333E-2</v>
      </c>
      <c r="Z66" s="11">
        <f>IFERROR( VLOOKUP($A66,Provisions!$A$2:$Z$105,MATCH('Provisions to capital'!Z$1,Provisions!$A$1:$Z$1,0),FALSE)  / VLOOKUP($A66,Capital!$A$2:$Z$110,MATCH('Provisions to capital'!Z$1,Capital!$A$1:$Z$1,0),FALSE), "")</f>
        <v>4.1922471154394549E-2</v>
      </c>
    </row>
    <row r="67" spans="1:26" x14ac:dyDescent="0.4">
      <c r="A67" s="9" t="s">
        <v>73</v>
      </c>
      <c r="B67" s="10" t="s">
        <v>117</v>
      </c>
      <c r="C67" s="11" t="str">
        <f>IFERROR( VLOOKUP($A67,Provisions!$A$2:$Z$105,MATCH('Provisions to capital'!C$1,Provisions!$A$1:$Z$1,0),FALSE)  / VLOOKUP($A67,Capital!$A$2:$Z$110,MATCH('Provisions to capital'!C$1,Capital!$A$1:$Z$1,0),FALSE), "")</f>
        <v/>
      </c>
      <c r="D67" s="11" t="str">
        <f>IFERROR( VLOOKUP($A67,Provisions!$A$2:$Z$105,MATCH('Provisions to capital'!D$1,Provisions!$A$1:$Z$1,0),FALSE)  / VLOOKUP($A67,Capital!$A$2:$Z$110,MATCH('Provisions to capital'!D$1,Capital!$A$1:$Z$1,0),FALSE), "")</f>
        <v/>
      </c>
      <c r="E67" s="11" t="str">
        <f>IFERROR( VLOOKUP($A67,Provisions!$A$2:$Z$105,MATCH('Provisions to capital'!E$1,Provisions!$A$1:$Z$1,0),FALSE)  / VLOOKUP($A67,Capital!$A$2:$Z$110,MATCH('Provisions to capital'!E$1,Capital!$A$1:$Z$1,0),FALSE), "")</f>
        <v/>
      </c>
      <c r="F67" s="11" t="str">
        <f>IFERROR( VLOOKUP($A67,Provisions!$A$2:$Z$105,MATCH('Provisions to capital'!F$1,Provisions!$A$1:$Z$1,0),FALSE)  / VLOOKUP($A67,Capital!$A$2:$Z$110,MATCH('Provisions to capital'!F$1,Capital!$A$1:$Z$1,0),FALSE), "")</f>
        <v/>
      </c>
      <c r="G67" s="11" t="str">
        <f>IFERROR( VLOOKUP($A67,Provisions!$A$2:$Z$105,MATCH('Provisions to capital'!G$1,Provisions!$A$1:$Z$1,0),FALSE)  / VLOOKUP($A67,Capital!$A$2:$Z$110,MATCH('Provisions to capital'!G$1,Capital!$A$1:$Z$1,0),FALSE), "")</f>
        <v/>
      </c>
      <c r="H67" s="11" t="str">
        <f>IFERROR( VLOOKUP($A67,Provisions!$A$2:$Z$105,MATCH('Provisions to capital'!H$1,Provisions!$A$1:$Z$1,0),FALSE)  / VLOOKUP($A67,Capital!$A$2:$Z$110,MATCH('Provisions to capital'!H$1,Capital!$A$1:$Z$1,0),FALSE), "")</f>
        <v/>
      </c>
      <c r="I67" s="11" t="str">
        <f>IFERROR( VLOOKUP($A67,Provisions!$A$2:$Z$105,MATCH('Provisions to capital'!I$1,Provisions!$A$1:$Z$1,0),FALSE)  / VLOOKUP($A67,Capital!$A$2:$Z$110,MATCH('Provisions to capital'!I$1,Capital!$A$1:$Z$1,0),FALSE), "")</f>
        <v/>
      </c>
      <c r="J67" s="11" t="str">
        <f>IFERROR( VLOOKUP($A67,Provisions!$A$2:$Z$105,MATCH('Provisions to capital'!J$1,Provisions!$A$1:$Z$1,0),FALSE)  / VLOOKUP($A67,Capital!$A$2:$Z$110,MATCH('Provisions to capital'!J$1,Capital!$A$1:$Z$1,0),FALSE), "")</f>
        <v/>
      </c>
      <c r="K67" s="11" t="str">
        <f>IFERROR( VLOOKUP($A67,Provisions!$A$2:$Z$105,MATCH('Provisions to capital'!K$1,Provisions!$A$1:$Z$1,0),FALSE)  / VLOOKUP($A67,Capital!$A$2:$Z$110,MATCH('Provisions to capital'!K$1,Capital!$A$1:$Z$1,0),FALSE), "")</f>
        <v/>
      </c>
      <c r="L67" s="11" t="str">
        <f>IFERROR( VLOOKUP($A67,Provisions!$A$2:$Z$105,MATCH('Provisions to capital'!L$1,Provisions!$A$1:$Z$1,0),FALSE)  / VLOOKUP($A67,Capital!$A$2:$Z$110,MATCH('Provisions to capital'!L$1,Capital!$A$1:$Z$1,0),FALSE), "")</f>
        <v/>
      </c>
      <c r="M67" s="11" t="str">
        <f>IFERROR( VLOOKUP($A67,Provisions!$A$2:$Z$105,MATCH('Provisions to capital'!M$1,Provisions!$A$1:$Z$1,0),FALSE)  / VLOOKUP($A67,Capital!$A$2:$Z$110,MATCH('Provisions to capital'!M$1,Capital!$A$1:$Z$1,0),FALSE), "")</f>
        <v/>
      </c>
      <c r="N67" s="11" t="str">
        <f>IFERROR( VLOOKUP($A67,Provisions!$A$2:$Z$105,MATCH('Provisions to capital'!N$1,Provisions!$A$1:$Z$1,0),FALSE)  / VLOOKUP($A67,Capital!$A$2:$Z$110,MATCH('Provisions to capital'!N$1,Capital!$A$1:$Z$1,0),FALSE), "")</f>
        <v/>
      </c>
      <c r="O67" s="11" t="str">
        <f>IFERROR( VLOOKUP($A67,Provisions!$A$2:$Z$105,MATCH('Provisions to capital'!O$1,Provisions!$A$1:$Z$1,0),FALSE)  / VLOOKUP($A67,Capital!$A$2:$Z$110,MATCH('Provisions to capital'!O$1,Capital!$A$1:$Z$1,0),FALSE), "")</f>
        <v/>
      </c>
      <c r="P67" s="11" t="str">
        <f>IFERROR( VLOOKUP($A67,Provisions!$A$2:$Z$105,MATCH('Provisions to capital'!P$1,Provisions!$A$1:$Z$1,0),FALSE)  / VLOOKUP($A67,Capital!$A$2:$Z$110,MATCH('Provisions to capital'!P$1,Capital!$A$1:$Z$1,0),FALSE), "")</f>
        <v/>
      </c>
      <c r="Q67" s="11" t="str">
        <f>IFERROR( VLOOKUP($A67,Provisions!$A$2:$Z$105,MATCH('Provisions to capital'!Q$1,Provisions!$A$1:$Z$1,0),FALSE)  / VLOOKUP($A67,Capital!$A$2:$Z$110,MATCH('Provisions to capital'!Q$1,Capital!$A$1:$Z$1,0),FALSE), "")</f>
        <v/>
      </c>
      <c r="R67" s="11" t="str">
        <f>IFERROR( VLOOKUP($A67,Provisions!$A$2:$Z$105,MATCH('Provisions to capital'!R$1,Provisions!$A$1:$Z$1,0),FALSE)  / VLOOKUP($A67,Capital!$A$2:$Z$110,MATCH('Provisions to capital'!R$1,Capital!$A$1:$Z$1,0),FALSE), "")</f>
        <v/>
      </c>
      <c r="S67" s="11">
        <f>IFERROR( VLOOKUP($A67,Provisions!$A$2:$Z$105,MATCH('Provisions to capital'!S$1,Provisions!$A$1:$Z$1,0),FALSE)  / VLOOKUP($A67,Capital!$A$2:$Z$110,MATCH('Provisions to capital'!S$1,Capital!$A$1:$Z$1,0),FALSE), "")</f>
        <v>5.1938341783784817E-3</v>
      </c>
      <c r="T67" s="11">
        <f>IFERROR( VLOOKUP($A67,Provisions!$A$2:$Z$105,MATCH('Provisions to capital'!T$1,Provisions!$A$1:$Z$1,0),FALSE)  / VLOOKUP($A67,Capital!$A$2:$Z$110,MATCH('Provisions to capital'!T$1,Capital!$A$1:$Z$1,0),FALSE), "")</f>
        <v>5.8521972686730621E-3</v>
      </c>
      <c r="U67" s="11">
        <f>IFERROR( VLOOKUP($A67,Provisions!$A$2:$Z$105,MATCH('Provisions to capital'!U$1,Provisions!$A$1:$Z$1,0),FALSE)  / VLOOKUP($A67,Capital!$A$2:$Z$110,MATCH('Provisions to capital'!U$1,Capital!$A$1:$Z$1,0),FALSE), "")</f>
        <v>6.8218673723320373E-3</v>
      </c>
      <c r="V67" s="11">
        <f>IFERROR( VLOOKUP($A67,Provisions!$A$2:$Z$105,MATCH('Provisions to capital'!V$1,Provisions!$A$1:$Z$1,0),FALSE)  / VLOOKUP($A67,Capital!$A$2:$Z$110,MATCH('Provisions to capital'!V$1,Capital!$A$1:$Z$1,0),FALSE), "")</f>
        <v>1.2079382175644669E-2</v>
      </c>
      <c r="W67" s="11">
        <f>IFERROR( VLOOKUP($A67,Provisions!$A$2:$Z$105,MATCH('Provisions to capital'!W$1,Provisions!$A$1:$Z$1,0),FALSE)  / VLOOKUP($A67,Capital!$A$2:$Z$110,MATCH('Provisions to capital'!W$1,Capital!$A$1:$Z$1,0),FALSE), "")</f>
        <v>3.1685920284462599E-2</v>
      </c>
      <c r="X67" s="11">
        <f>IFERROR( VLOOKUP($A67,Provisions!$A$2:$Z$105,MATCH('Provisions to capital'!X$1,Provisions!$A$1:$Z$1,0),FALSE)  / VLOOKUP($A67,Capital!$A$2:$Z$110,MATCH('Provisions to capital'!X$1,Capital!$A$1:$Z$1,0),FALSE), "")</f>
        <v>2.0478401631633947E-2</v>
      </c>
      <c r="Y67" s="11">
        <f>IFERROR( VLOOKUP($A67,Provisions!$A$2:$Z$105,MATCH('Provisions to capital'!Y$1,Provisions!$A$1:$Z$1,0),FALSE)  / VLOOKUP($A67,Capital!$A$2:$Z$110,MATCH('Provisions to capital'!Y$1,Capital!$A$1:$Z$1,0),FALSE), "")</f>
        <v>2.4240347962190552E-2</v>
      </c>
      <c r="Z67" s="11">
        <f>IFERROR( VLOOKUP($A67,Provisions!$A$2:$Z$105,MATCH('Provisions to capital'!Z$1,Provisions!$A$1:$Z$1,0),FALSE)  / VLOOKUP($A67,Capital!$A$2:$Z$110,MATCH('Provisions to capital'!Z$1,Capital!$A$1:$Z$1,0),FALSE), "")</f>
        <v>8.1145089184079755E-2</v>
      </c>
    </row>
    <row r="68" spans="1:26" x14ac:dyDescent="0.4">
      <c r="A68" s="9" t="s">
        <v>74</v>
      </c>
      <c r="B68" s="10" t="s">
        <v>117</v>
      </c>
      <c r="C68" s="11" t="str">
        <f>IFERROR( VLOOKUP($A68,Provisions!$A$2:$Z$105,MATCH('Provisions to capital'!C$1,Provisions!$A$1:$Z$1,0),FALSE)  / VLOOKUP($A68,Capital!$A$2:$Z$110,MATCH('Provisions to capital'!C$1,Capital!$A$1:$Z$1,0),FALSE), "")</f>
        <v/>
      </c>
      <c r="D68" s="11" t="str">
        <f>IFERROR( VLOOKUP($A68,Provisions!$A$2:$Z$105,MATCH('Provisions to capital'!D$1,Provisions!$A$1:$Z$1,0),FALSE)  / VLOOKUP($A68,Capital!$A$2:$Z$110,MATCH('Provisions to capital'!D$1,Capital!$A$1:$Z$1,0),FALSE), "")</f>
        <v/>
      </c>
      <c r="E68" s="11" t="str">
        <f>IFERROR( VLOOKUP($A68,Provisions!$A$2:$Z$105,MATCH('Provisions to capital'!E$1,Provisions!$A$1:$Z$1,0),FALSE)  / VLOOKUP($A68,Capital!$A$2:$Z$110,MATCH('Provisions to capital'!E$1,Capital!$A$1:$Z$1,0),FALSE), "")</f>
        <v/>
      </c>
      <c r="F68" s="11" t="str">
        <f>IFERROR( VLOOKUP($A68,Provisions!$A$2:$Z$105,MATCH('Provisions to capital'!F$1,Provisions!$A$1:$Z$1,0),FALSE)  / VLOOKUP($A68,Capital!$A$2:$Z$110,MATCH('Provisions to capital'!F$1,Capital!$A$1:$Z$1,0),FALSE), "")</f>
        <v/>
      </c>
      <c r="G68" s="11" t="str">
        <f>IFERROR( VLOOKUP($A68,Provisions!$A$2:$Z$105,MATCH('Provisions to capital'!G$1,Provisions!$A$1:$Z$1,0),FALSE)  / VLOOKUP($A68,Capital!$A$2:$Z$110,MATCH('Provisions to capital'!G$1,Capital!$A$1:$Z$1,0),FALSE), "")</f>
        <v/>
      </c>
      <c r="H68" s="11" t="str">
        <f>IFERROR( VLOOKUP($A68,Provisions!$A$2:$Z$105,MATCH('Provisions to capital'!H$1,Provisions!$A$1:$Z$1,0),FALSE)  / VLOOKUP($A68,Capital!$A$2:$Z$110,MATCH('Provisions to capital'!H$1,Capital!$A$1:$Z$1,0),FALSE), "")</f>
        <v/>
      </c>
      <c r="I68" s="11" t="str">
        <f>IFERROR( VLOOKUP($A68,Provisions!$A$2:$Z$105,MATCH('Provisions to capital'!I$1,Provisions!$A$1:$Z$1,0),FALSE)  / VLOOKUP($A68,Capital!$A$2:$Z$110,MATCH('Provisions to capital'!I$1,Capital!$A$1:$Z$1,0),FALSE), "")</f>
        <v/>
      </c>
      <c r="J68" s="11" t="str">
        <f>IFERROR( VLOOKUP($A68,Provisions!$A$2:$Z$105,MATCH('Provisions to capital'!J$1,Provisions!$A$1:$Z$1,0),FALSE)  / VLOOKUP($A68,Capital!$A$2:$Z$110,MATCH('Provisions to capital'!J$1,Capital!$A$1:$Z$1,0),FALSE), "")</f>
        <v/>
      </c>
      <c r="K68" s="11">
        <f>IFERROR( VLOOKUP($A68,Provisions!$A$2:$Z$105,MATCH('Provisions to capital'!K$1,Provisions!$A$1:$Z$1,0),FALSE)  / VLOOKUP($A68,Capital!$A$2:$Z$110,MATCH('Provisions to capital'!K$1,Capital!$A$1:$Z$1,0),FALSE), "")</f>
        <v>0</v>
      </c>
      <c r="L68" s="11">
        <f>IFERROR( VLOOKUP($A68,Provisions!$A$2:$Z$105,MATCH('Provisions to capital'!L$1,Provisions!$A$1:$Z$1,0),FALSE)  / VLOOKUP($A68,Capital!$A$2:$Z$110,MATCH('Provisions to capital'!L$1,Capital!$A$1:$Z$1,0),FALSE), "")</f>
        <v>0</v>
      </c>
      <c r="M68" s="11">
        <f>IFERROR( VLOOKUP($A68,Provisions!$A$2:$Z$105,MATCH('Provisions to capital'!M$1,Provisions!$A$1:$Z$1,0),FALSE)  / VLOOKUP($A68,Capital!$A$2:$Z$110,MATCH('Provisions to capital'!M$1,Capital!$A$1:$Z$1,0),FALSE), "")</f>
        <v>0</v>
      </c>
      <c r="N68" s="11">
        <f>IFERROR( VLOOKUP($A68,Provisions!$A$2:$Z$105,MATCH('Provisions to capital'!N$1,Provisions!$A$1:$Z$1,0),FALSE)  / VLOOKUP($A68,Capital!$A$2:$Z$110,MATCH('Provisions to capital'!N$1,Capital!$A$1:$Z$1,0),FALSE), "")</f>
        <v>0</v>
      </c>
      <c r="O68" s="11">
        <f>IFERROR( VLOOKUP($A68,Provisions!$A$2:$Z$105,MATCH('Provisions to capital'!O$1,Provisions!$A$1:$Z$1,0),FALSE)  / VLOOKUP($A68,Capital!$A$2:$Z$110,MATCH('Provisions to capital'!O$1,Capital!$A$1:$Z$1,0),FALSE), "")</f>
        <v>0</v>
      </c>
      <c r="P68" s="11">
        <f>IFERROR( VLOOKUP($A68,Provisions!$A$2:$Z$105,MATCH('Provisions to capital'!P$1,Provisions!$A$1:$Z$1,0),FALSE)  / VLOOKUP($A68,Capital!$A$2:$Z$110,MATCH('Provisions to capital'!P$1,Capital!$A$1:$Z$1,0),FALSE), "")</f>
        <v>0</v>
      </c>
      <c r="Q68" s="11">
        <f>IFERROR( VLOOKUP($A68,Provisions!$A$2:$Z$105,MATCH('Provisions to capital'!Q$1,Provisions!$A$1:$Z$1,0),FALSE)  / VLOOKUP($A68,Capital!$A$2:$Z$110,MATCH('Provisions to capital'!Q$1,Capital!$A$1:$Z$1,0),FALSE), "")</f>
        <v>0</v>
      </c>
      <c r="R68" s="11">
        <f>IFERROR( VLOOKUP($A68,Provisions!$A$2:$Z$105,MATCH('Provisions to capital'!R$1,Provisions!$A$1:$Z$1,0),FALSE)  / VLOOKUP($A68,Capital!$A$2:$Z$110,MATCH('Provisions to capital'!R$1,Capital!$A$1:$Z$1,0),FALSE), "")</f>
        <v>0</v>
      </c>
      <c r="S68" s="11">
        <f>IFERROR( VLOOKUP($A68,Provisions!$A$2:$Z$105,MATCH('Provisions to capital'!S$1,Provisions!$A$1:$Z$1,0),FALSE)  / VLOOKUP($A68,Capital!$A$2:$Z$110,MATCH('Provisions to capital'!S$1,Capital!$A$1:$Z$1,0),FALSE), "")</f>
        <v>0</v>
      </c>
      <c r="T68" s="11">
        <f>IFERROR( VLOOKUP($A68,Provisions!$A$2:$Z$105,MATCH('Provisions to capital'!T$1,Provisions!$A$1:$Z$1,0),FALSE)  / VLOOKUP($A68,Capital!$A$2:$Z$110,MATCH('Provisions to capital'!T$1,Capital!$A$1:$Z$1,0),FALSE), "")</f>
        <v>0</v>
      </c>
      <c r="U68" s="11">
        <f>IFERROR( VLOOKUP($A68,Provisions!$A$2:$Z$105,MATCH('Provisions to capital'!U$1,Provisions!$A$1:$Z$1,0),FALSE)  / VLOOKUP($A68,Capital!$A$2:$Z$110,MATCH('Provisions to capital'!U$1,Capital!$A$1:$Z$1,0),FALSE), "")</f>
        <v>0</v>
      </c>
      <c r="V68" s="11">
        <f>IFERROR( VLOOKUP($A68,Provisions!$A$2:$Z$105,MATCH('Provisions to capital'!V$1,Provisions!$A$1:$Z$1,0),FALSE)  / VLOOKUP($A68,Capital!$A$2:$Z$110,MATCH('Provisions to capital'!V$1,Capital!$A$1:$Z$1,0),FALSE), "")</f>
        <v>0.16211096147305212</v>
      </c>
      <c r="W68" s="11">
        <f>IFERROR( VLOOKUP($A68,Provisions!$A$2:$Z$105,MATCH('Provisions to capital'!W$1,Provisions!$A$1:$Z$1,0),FALSE)  / VLOOKUP($A68,Capital!$A$2:$Z$110,MATCH('Provisions to capital'!W$1,Capital!$A$1:$Z$1,0),FALSE), "")</f>
        <v>0.12348672079051126</v>
      </c>
      <c r="X68" s="11">
        <f>IFERROR( VLOOKUP($A68,Provisions!$A$2:$Z$105,MATCH('Provisions to capital'!X$1,Provisions!$A$1:$Z$1,0),FALSE)  / VLOOKUP($A68,Capital!$A$2:$Z$110,MATCH('Provisions to capital'!X$1,Capital!$A$1:$Z$1,0),FALSE), "")</f>
        <v>5.6798972296288053E-2</v>
      </c>
      <c r="Y68" s="11">
        <f>IFERROR( VLOOKUP($A68,Provisions!$A$2:$Z$105,MATCH('Provisions to capital'!Y$1,Provisions!$A$1:$Z$1,0),FALSE)  / VLOOKUP($A68,Capital!$A$2:$Z$110,MATCH('Provisions to capital'!Y$1,Capital!$A$1:$Z$1,0),FALSE), "")</f>
        <v>5.7389037843805842E-2</v>
      </c>
      <c r="Z68" s="11">
        <f>IFERROR( VLOOKUP($A68,Provisions!$A$2:$Z$105,MATCH('Provisions to capital'!Z$1,Provisions!$A$1:$Z$1,0),FALSE)  / VLOOKUP($A68,Capital!$A$2:$Z$110,MATCH('Provisions to capital'!Z$1,Capital!$A$1:$Z$1,0),FALSE), "")</f>
        <v>7.4641048666432286E-2</v>
      </c>
    </row>
    <row r="69" spans="1:26" x14ac:dyDescent="0.4">
      <c r="A69" s="9" t="s">
        <v>75</v>
      </c>
      <c r="B69" s="10" t="s">
        <v>117</v>
      </c>
      <c r="C69" s="11" t="str">
        <f>IFERROR( VLOOKUP($A69,Provisions!$A$2:$Z$105,MATCH('Provisions to capital'!C$1,Provisions!$A$1:$Z$1,0),FALSE)  / VLOOKUP($A69,Capital!$A$2:$Z$110,MATCH('Provisions to capital'!C$1,Capital!$A$1:$Z$1,0),FALSE), "")</f>
        <v/>
      </c>
      <c r="D69" s="11" t="str">
        <f>IFERROR( VLOOKUP($A69,Provisions!$A$2:$Z$105,MATCH('Provisions to capital'!D$1,Provisions!$A$1:$Z$1,0),FALSE)  / VLOOKUP($A69,Capital!$A$2:$Z$110,MATCH('Provisions to capital'!D$1,Capital!$A$1:$Z$1,0),FALSE), "")</f>
        <v/>
      </c>
      <c r="E69" s="11" t="str">
        <f>IFERROR( VLOOKUP($A69,Provisions!$A$2:$Z$105,MATCH('Provisions to capital'!E$1,Provisions!$A$1:$Z$1,0),FALSE)  / VLOOKUP($A69,Capital!$A$2:$Z$110,MATCH('Provisions to capital'!E$1,Capital!$A$1:$Z$1,0),FALSE), "")</f>
        <v/>
      </c>
      <c r="F69" s="11" t="str">
        <f>IFERROR( VLOOKUP($A69,Provisions!$A$2:$Z$105,MATCH('Provisions to capital'!F$1,Provisions!$A$1:$Z$1,0),FALSE)  / VLOOKUP($A69,Capital!$A$2:$Z$110,MATCH('Provisions to capital'!F$1,Capital!$A$1:$Z$1,0),FALSE), "")</f>
        <v/>
      </c>
      <c r="G69" s="11" t="str">
        <f>IFERROR( VLOOKUP($A69,Provisions!$A$2:$Z$105,MATCH('Provisions to capital'!G$1,Provisions!$A$1:$Z$1,0),FALSE)  / VLOOKUP($A69,Capital!$A$2:$Z$110,MATCH('Provisions to capital'!G$1,Capital!$A$1:$Z$1,0),FALSE), "")</f>
        <v/>
      </c>
      <c r="H69" s="11" t="str">
        <f>IFERROR( VLOOKUP($A69,Provisions!$A$2:$Z$105,MATCH('Provisions to capital'!H$1,Provisions!$A$1:$Z$1,0),FALSE)  / VLOOKUP($A69,Capital!$A$2:$Z$110,MATCH('Provisions to capital'!H$1,Capital!$A$1:$Z$1,0),FALSE), "")</f>
        <v/>
      </c>
      <c r="I69" s="11" t="str">
        <f>IFERROR( VLOOKUP($A69,Provisions!$A$2:$Z$105,MATCH('Provisions to capital'!I$1,Provisions!$A$1:$Z$1,0),FALSE)  / VLOOKUP($A69,Capital!$A$2:$Z$110,MATCH('Provisions to capital'!I$1,Capital!$A$1:$Z$1,0),FALSE), "")</f>
        <v/>
      </c>
      <c r="J69" s="11">
        <f>IFERROR( VLOOKUP($A69,Provisions!$A$2:$Z$105,MATCH('Provisions to capital'!J$1,Provisions!$A$1:$Z$1,0),FALSE)  / VLOOKUP($A69,Capital!$A$2:$Z$110,MATCH('Provisions to capital'!J$1,Capital!$A$1:$Z$1,0),FALSE), "")</f>
        <v>0.1768535869729049</v>
      </c>
      <c r="K69" s="11">
        <f>IFERROR( VLOOKUP($A69,Provisions!$A$2:$Z$105,MATCH('Provisions to capital'!K$1,Provisions!$A$1:$Z$1,0),FALSE)  / VLOOKUP($A69,Capital!$A$2:$Z$110,MATCH('Provisions to capital'!K$1,Capital!$A$1:$Z$1,0),FALSE), "")</f>
        <v>3.103912575948602E-2</v>
      </c>
      <c r="L69" s="11">
        <f>IFERROR( VLOOKUP($A69,Provisions!$A$2:$Z$105,MATCH('Provisions to capital'!L$1,Provisions!$A$1:$Z$1,0),FALSE)  / VLOOKUP($A69,Capital!$A$2:$Z$110,MATCH('Provisions to capital'!L$1,Capital!$A$1:$Z$1,0),FALSE), "")</f>
        <v>2.8886369929782503</v>
      </c>
      <c r="M69" s="11">
        <f>IFERROR( VLOOKUP($A69,Provisions!$A$2:$Z$105,MATCH('Provisions to capital'!M$1,Provisions!$A$1:$Z$1,0),FALSE)  / VLOOKUP($A69,Capital!$A$2:$Z$110,MATCH('Provisions to capital'!M$1,Capital!$A$1:$Z$1,0),FALSE), "")</f>
        <v>-0.42830957792848895</v>
      </c>
      <c r="N69" s="11">
        <f>IFERROR( VLOOKUP($A69,Provisions!$A$2:$Z$105,MATCH('Provisions to capital'!N$1,Provisions!$A$1:$Z$1,0),FALSE)  / VLOOKUP($A69,Capital!$A$2:$Z$110,MATCH('Provisions to capital'!N$1,Capital!$A$1:$Z$1,0),FALSE), "")</f>
        <v>0.22178202082043677</v>
      </c>
      <c r="O69" s="11">
        <f>IFERROR( VLOOKUP($A69,Provisions!$A$2:$Z$105,MATCH('Provisions to capital'!O$1,Provisions!$A$1:$Z$1,0),FALSE)  / VLOOKUP($A69,Capital!$A$2:$Z$110,MATCH('Provisions to capital'!O$1,Capital!$A$1:$Z$1,0),FALSE), "")</f>
        <v>3.400323850391114E-2</v>
      </c>
      <c r="P69" s="11">
        <f>IFERROR( VLOOKUP($A69,Provisions!$A$2:$Z$105,MATCH('Provisions to capital'!P$1,Provisions!$A$1:$Z$1,0),FALSE)  / VLOOKUP($A69,Capital!$A$2:$Z$110,MATCH('Provisions to capital'!P$1,Capital!$A$1:$Z$1,0),FALSE), "")</f>
        <v>5.4310100016330701E-2</v>
      </c>
      <c r="Q69" s="11">
        <f>IFERROR( VLOOKUP($A69,Provisions!$A$2:$Z$105,MATCH('Provisions to capital'!Q$1,Provisions!$A$1:$Z$1,0),FALSE)  / VLOOKUP($A69,Capital!$A$2:$Z$110,MATCH('Provisions to capital'!Q$1,Capital!$A$1:$Z$1,0),FALSE), "")</f>
        <v>7.4054860700354691E-2</v>
      </c>
      <c r="R69" s="11">
        <f>IFERROR( VLOOKUP($A69,Provisions!$A$2:$Z$105,MATCH('Provisions to capital'!R$1,Provisions!$A$1:$Z$1,0),FALSE)  / VLOOKUP($A69,Capital!$A$2:$Z$110,MATCH('Provisions to capital'!R$1,Capital!$A$1:$Z$1,0),FALSE), "")</f>
        <v>5.7484826274379855E-2</v>
      </c>
      <c r="S69" s="11">
        <f>IFERROR( VLOOKUP($A69,Provisions!$A$2:$Z$105,MATCH('Provisions to capital'!S$1,Provisions!$A$1:$Z$1,0),FALSE)  / VLOOKUP($A69,Capital!$A$2:$Z$110,MATCH('Provisions to capital'!S$1,Capital!$A$1:$Z$1,0),FALSE), "")</f>
        <v>0.19647222534537387</v>
      </c>
      <c r="T69" s="11">
        <f>IFERROR( VLOOKUP($A69,Provisions!$A$2:$Z$105,MATCH('Provisions to capital'!T$1,Provisions!$A$1:$Z$1,0),FALSE)  / VLOOKUP($A69,Capital!$A$2:$Z$110,MATCH('Provisions to capital'!T$1,Capital!$A$1:$Z$1,0),FALSE), "")</f>
        <v>0.18152783317679555</v>
      </c>
      <c r="U69" s="11">
        <f>IFERROR( VLOOKUP($A69,Provisions!$A$2:$Z$105,MATCH('Provisions to capital'!U$1,Provisions!$A$1:$Z$1,0),FALSE)  / VLOOKUP($A69,Capital!$A$2:$Z$110,MATCH('Provisions to capital'!U$1,Capital!$A$1:$Z$1,0),FALSE), "")</f>
        <v>3.5216736096624374E-2</v>
      </c>
      <c r="V69" s="11">
        <f>IFERROR( VLOOKUP($A69,Provisions!$A$2:$Z$105,MATCH('Provisions to capital'!V$1,Provisions!$A$1:$Z$1,0),FALSE)  / VLOOKUP($A69,Capital!$A$2:$Z$110,MATCH('Provisions to capital'!V$1,Capital!$A$1:$Z$1,0),FALSE), "")</f>
        <v>2.7032219390442674E-2</v>
      </c>
      <c r="W69" s="11">
        <f>IFERROR( VLOOKUP($A69,Provisions!$A$2:$Z$105,MATCH('Provisions to capital'!W$1,Provisions!$A$1:$Z$1,0),FALSE)  / VLOOKUP($A69,Capital!$A$2:$Z$110,MATCH('Provisions to capital'!W$1,Capital!$A$1:$Z$1,0),FALSE), "")</f>
        <v>5.2489671147695628E-2</v>
      </c>
      <c r="X69" s="11">
        <f>IFERROR( VLOOKUP($A69,Provisions!$A$2:$Z$105,MATCH('Provisions to capital'!X$1,Provisions!$A$1:$Z$1,0),FALSE)  / VLOOKUP($A69,Capital!$A$2:$Z$110,MATCH('Provisions to capital'!X$1,Capital!$A$1:$Z$1,0),FALSE), "")</f>
        <v>4.074452336600095E-2</v>
      </c>
      <c r="Y69" s="11">
        <f>IFERROR( VLOOKUP($A69,Provisions!$A$2:$Z$105,MATCH('Provisions to capital'!Y$1,Provisions!$A$1:$Z$1,0),FALSE)  / VLOOKUP($A69,Capital!$A$2:$Z$110,MATCH('Provisions to capital'!Y$1,Capital!$A$1:$Z$1,0),FALSE), "")</f>
        <v>5.0419416308007732E-2</v>
      </c>
      <c r="Z69" s="11" t="str">
        <f>IFERROR( VLOOKUP($A69,Provisions!$A$2:$Z$105,MATCH('Provisions to capital'!Z$1,Provisions!$A$1:$Z$1,0),FALSE)  / VLOOKUP($A69,Capital!$A$2:$Z$110,MATCH('Provisions to capital'!Z$1,Capital!$A$1:$Z$1,0),FALSE), "")</f>
        <v/>
      </c>
    </row>
    <row r="70" spans="1:26" x14ac:dyDescent="0.4">
      <c r="A70" s="9" t="s">
        <v>76</v>
      </c>
      <c r="B70" s="10" t="s">
        <v>117</v>
      </c>
      <c r="C70" s="11" t="str">
        <f>IFERROR( VLOOKUP($A70,Provisions!$A$2:$Z$105,MATCH('Provisions to capital'!C$1,Provisions!$A$1:$Z$1,0),FALSE)  / VLOOKUP($A70,Capital!$A$2:$Z$110,MATCH('Provisions to capital'!C$1,Capital!$A$1:$Z$1,0),FALSE), "")</f>
        <v/>
      </c>
      <c r="D70" s="11" t="str">
        <f>IFERROR( VLOOKUP($A70,Provisions!$A$2:$Z$105,MATCH('Provisions to capital'!D$1,Provisions!$A$1:$Z$1,0),FALSE)  / VLOOKUP($A70,Capital!$A$2:$Z$110,MATCH('Provisions to capital'!D$1,Capital!$A$1:$Z$1,0),FALSE), "")</f>
        <v/>
      </c>
      <c r="E70" s="11" t="str">
        <f>IFERROR( VLOOKUP($A70,Provisions!$A$2:$Z$105,MATCH('Provisions to capital'!E$1,Provisions!$A$1:$Z$1,0),FALSE)  / VLOOKUP($A70,Capital!$A$2:$Z$110,MATCH('Provisions to capital'!E$1,Capital!$A$1:$Z$1,0),FALSE), "")</f>
        <v/>
      </c>
      <c r="F70" s="11" t="str">
        <f>IFERROR( VLOOKUP($A70,Provisions!$A$2:$Z$105,MATCH('Provisions to capital'!F$1,Provisions!$A$1:$Z$1,0),FALSE)  / VLOOKUP($A70,Capital!$A$2:$Z$110,MATCH('Provisions to capital'!F$1,Capital!$A$1:$Z$1,0),FALSE), "")</f>
        <v/>
      </c>
      <c r="G70" s="11" t="str">
        <f>IFERROR( VLOOKUP($A70,Provisions!$A$2:$Z$105,MATCH('Provisions to capital'!G$1,Provisions!$A$1:$Z$1,0),FALSE)  / VLOOKUP($A70,Capital!$A$2:$Z$110,MATCH('Provisions to capital'!G$1,Capital!$A$1:$Z$1,0),FALSE), "")</f>
        <v/>
      </c>
      <c r="H70" s="11">
        <f>IFERROR( VLOOKUP($A70,Provisions!$A$2:$Z$105,MATCH('Provisions to capital'!H$1,Provisions!$A$1:$Z$1,0),FALSE)  / VLOOKUP($A70,Capital!$A$2:$Z$110,MATCH('Provisions to capital'!H$1,Capital!$A$1:$Z$1,0),FALSE), "")</f>
        <v>0</v>
      </c>
      <c r="I70" s="11">
        <f>IFERROR( VLOOKUP($A70,Provisions!$A$2:$Z$105,MATCH('Provisions to capital'!I$1,Provisions!$A$1:$Z$1,0),FALSE)  / VLOOKUP($A70,Capital!$A$2:$Z$110,MATCH('Provisions to capital'!I$1,Capital!$A$1:$Z$1,0),FALSE), "")</f>
        <v>0</v>
      </c>
      <c r="J70" s="11">
        <f>IFERROR( VLOOKUP($A70,Provisions!$A$2:$Z$105,MATCH('Provisions to capital'!J$1,Provisions!$A$1:$Z$1,0),FALSE)  / VLOOKUP($A70,Capital!$A$2:$Z$110,MATCH('Provisions to capital'!J$1,Capital!$A$1:$Z$1,0),FALSE), "")</f>
        <v>0</v>
      </c>
      <c r="K70" s="11">
        <f>IFERROR( VLOOKUP($A70,Provisions!$A$2:$Z$105,MATCH('Provisions to capital'!K$1,Provisions!$A$1:$Z$1,0),FALSE)  / VLOOKUP($A70,Capital!$A$2:$Z$110,MATCH('Provisions to capital'!K$1,Capital!$A$1:$Z$1,0),FALSE), "")</f>
        <v>0</v>
      </c>
      <c r="L70" s="11">
        <f>IFERROR( VLOOKUP($A70,Provisions!$A$2:$Z$105,MATCH('Provisions to capital'!L$1,Provisions!$A$1:$Z$1,0),FALSE)  / VLOOKUP($A70,Capital!$A$2:$Z$110,MATCH('Provisions to capital'!L$1,Capital!$A$1:$Z$1,0),FALSE), "")</f>
        <v>0.12031056574251105</v>
      </c>
      <c r="M70" s="11">
        <f>IFERROR( VLOOKUP($A70,Provisions!$A$2:$Z$105,MATCH('Provisions to capital'!M$1,Provisions!$A$1:$Z$1,0),FALSE)  / VLOOKUP($A70,Capital!$A$2:$Z$110,MATCH('Provisions to capital'!M$1,Capital!$A$1:$Z$1,0),FALSE), "")</f>
        <v>7.5097376106135386E-2</v>
      </c>
      <c r="N70" s="11">
        <f>IFERROR( VLOOKUP($A70,Provisions!$A$2:$Z$105,MATCH('Provisions to capital'!N$1,Provisions!$A$1:$Z$1,0),FALSE)  / VLOOKUP($A70,Capital!$A$2:$Z$110,MATCH('Provisions to capital'!N$1,Capital!$A$1:$Z$1,0),FALSE), "")</f>
        <v>9.2248918363039251E-2</v>
      </c>
      <c r="O70" s="11">
        <f>IFERROR( VLOOKUP($A70,Provisions!$A$2:$Z$105,MATCH('Provisions to capital'!O$1,Provisions!$A$1:$Z$1,0),FALSE)  / VLOOKUP($A70,Capital!$A$2:$Z$110,MATCH('Provisions to capital'!O$1,Capital!$A$1:$Z$1,0),FALSE), "")</f>
        <v>0.10175953460178246</v>
      </c>
      <c r="P70" s="11">
        <f>IFERROR( VLOOKUP($A70,Provisions!$A$2:$Z$105,MATCH('Provisions to capital'!P$1,Provisions!$A$1:$Z$1,0),FALSE)  / VLOOKUP($A70,Capital!$A$2:$Z$110,MATCH('Provisions to capital'!P$1,Capital!$A$1:$Z$1,0),FALSE), "")</f>
        <v>8.4035496315735203E-2</v>
      </c>
      <c r="Q70" s="11">
        <f>IFERROR( VLOOKUP($A70,Provisions!$A$2:$Z$105,MATCH('Provisions to capital'!Q$1,Provisions!$A$1:$Z$1,0),FALSE)  / VLOOKUP($A70,Capital!$A$2:$Z$110,MATCH('Provisions to capital'!Q$1,Capital!$A$1:$Z$1,0),FALSE), "")</f>
        <v>9.2600911560374033E-2</v>
      </c>
      <c r="R70" s="11">
        <f>IFERROR( VLOOKUP($A70,Provisions!$A$2:$Z$105,MATCH('Provisions to capital'!R$1,Provisions!$A$1:$Z$1,0),FALSE)  / VLOOKUP($A70,Capital!$A$2:$Z$110,MATCH('Provisions to capital'!R$1,Capital!$A$1:$Z$1,0),FALSE), "")</f>
        <v>8.1654495558533616E-2</v>
      </c>
      <c r="S70" s="11">
        <f>IFERROR( VLOOKUP($A70,Provisions!$A$2:$Z$105,MATCH('Provisions to capital'!S$1,Provisions!$A$1:$Z$1,0),FALSE)  / VLOOKUP($A70,Capital!$A$2:$Z$110,MATCH('Provisions to capital'!S$1,Capital!$A$1:$Z$1,0),FALSE), "")</f>
        <v>7.5700026269240203E-2</v>
      </c>
      <c r="T70" s="11">
        <f>IFERROR( VLOOKUP($A70,Provisions!$A$2:$Z$105,MATCH('Provisions to capital'!T$1,Provisions!$A$1:$Z$1,0),FALSE)  / VLOOKUP($A70,Capital!$A$2:$Z$110,MATCH('Provisions to capital'!T$1,Capital!$A$1:$Z$1,0),FALSE), "")</f>
        <v>9.2044029983877521E-2</v>
      </c>
      <c r="U70" s="11">
        <f>IFERROR( VLOOKUP($A70,Provisions!$A$2:$Z$105,MATCH('Provisions to capital'!U$1,Provisions!$A$1:$Z$1,0),FALSE)  / VLOOKUP($A70,Capital!$A$2:$Z$110,MATCH('Provisions to capital'!U$1,Capital!$A$1:$Z$1,0),FALSE), "")</f>
        <v>5.5503795495939673E-2</v>
      </c>
      <c r="V70" s="11">
        <f>IFERROR( VLOOKUP($A70,Provisions!$A$2:$Z$105,MATCH('Provisions to capital'!V$1,Provisions!$A$1:$Z$1,0),FALSE)  / VLOOKUP($A70,Capital!$A$2:$Z$110,MATCH('Provisions to capital'!V$1,Capital!$A$1:$Z$1,0),FALSE), "")</f>
        <v>5.8606481377722001E-2</v>
      </c>
      <c r="W70" s="11">
        <f>IFERROR( VLOOKUP($A70,Provisions!$A$2:$Z$105,MATCH('Provisions to capital'!W$1,Provisions!$A$1:$Z$1,0),FALSE)  / VLOOKUP($A70,Capital!$A$2:$Z$110,MATCH('Provisions to capital'!W$1,Capital!$A$1:$Z$1,0),FALSE), "")</f>
        <v>6.3383264051151536E-2</v>
      </c>
      <c r="X70" s="11">
        <f>IFERROR( VLOOKUP($A70,Provisions!$A$2:$Z$105,MATCH('Provisions to capital'!X$1,Provisions!$A$1:$Z$1,0),FALSE)  / VLOOKUP($A70,Capital!$A$2:$Z$110,MATCH('Provisions to capital'!X$1,Capital!$A$1:$Z$1,0),FALSE), "")</f>
        <v>4.931818010466317E-2</v>
      </c>
      <c r="Y70" s="11">
        <f>IFERROR( VLOOKUP($A70,Provisions!$A$2:$Z$105,MATCH('Provisions to capital'!Y$1,Provisions!$A$1:$Z$1,0),FALSE)  / VLOOKUP($A70,Capital!$A$2:$Z$110,MATCH('Provisions to capital'!Y$1,Capital!$A$1:$Z$1,0),FALSE), "")</f>
        <v>4.9165752162580068E-2</v>
      </c>
      <c r="Z70" s="11">
        <f>IFERROR( VLOOKUP($A70,Provisions!$A$2:$Z$105,MATCH('Provisions to capital'!Z$1,Provisions!$A$1:$Z$1,0),FALSE)  / VLOOKUP($A70,Capital!$A$2:$Z$110,MATCH('Provisions to capital'!Z$1,Capital!$A$1:$Z$1,0),FALSE), "")</f>
        <v>4.8236169129411748E-2</v>
      </c>
    </row>
    <row r="71" spans="1:26" x14ac:dyDescent="0.4">
      <c r="A71" s="9" t="s">
        <v>77</v>
      </c>
      <c r="B71" s="10" t="s">
        <v>117</v>
      </c>
      <c r="C71" s="11" t="str">
        <f>IFERROR( VLOOKUP($A71,Provisions!$A$2:$Z$105,MATCH('Provisions to capital'!C$1,Provisions!$A$1:$Z$1,0),FALSE)  / VLOOKUP($A71,Capital!$A$2:$Z$110,MATCH('Provisions to capital'!C$1,Capital!$A$1:$Z$1,0),FALSE), "")</f>
        <v/>
      </c>
      <c r="D71" s="11" t="str">
        <f>IFERROR( VLOOKUP($A71,Provisions!$A$2:$Z$105,MATCH('Provisions to capital'!D$1,Provisions!$A$1:$Z$1,0),FALSE)  / VLOOKUP($A71,Capital!$A$2:$Z$110,MATCH('Provisions to capital'!D$1,Capital!$A$1:$Z$1,0),FALSE), "")</f>
        <v/>
      </c>
      <c r="E71" s="11" t="str">
        <f>IFERROR( VLOOKUP($A71,Provisions!$A$2:$Z$105,MATCH('Provisions to capital'!E$1,Provisions!$A$1:$Z$1,0),FALSE)  / VLOOKUP($A71,Capital!$A$2:$Z$110,MATCH('Provisions to capital'!E$1,Capital!$A$1:$Z$1,0),FALSE), "")</f>
        <v/>
      </c>
      <c r="F71" s="11" t="str">
        <f>IFERROR( VLOOKUP($A71,Provisions!$A$2:$Z$105,MATCH('Provisions to capital'!F$1,Provisions!$A$1:$Z$1,0),FALSE)  / VLOOKUP($A71,Capital!$A$2:$Z$110,MATCH('Provisions to capital'!F$1,Capital!$A$1:$Z$1,0),FALSE), "")</f>
        <v/>
      </c>
      <c r="G71" s="11" t="str">
        <f>IFERROR( VLOOKUP($A71,Provisions!$A$2:$Z$105,MATCH('Provisions to capital'!G$1,Provisions!$A$1:$Z$1,0),FALSE)  / VLOOKUP($A71,Capital!$A$2:$Z$110,MATCH('Provisions to capital'!G$1,Capital!$A$1:$Z$1,0),FALSE), "")</f>
        <v/>
      </c>
      <c r="H71" s="11">
        <f>IFERROR( VLOOKUP($A71,Provisions!$A$2:$Z$105,MATCH('Provisions to capital'!H$1,Provisions!$A$1:$Z$1,0),FALSE)  / VLOOKUP($A71,Capital!$A$2:$Z$110,MATCH('Provisions to capital'!H$1,Capital!$A$1:$Z$1,0),FALSE), "")</f>
        <v>-8.941745236088542E-3</v>
      </c>
      <c r="I71" s="11" t="str">
        <f>IFERROR( VLOOKUP($A71,Provisions!$A$2:$Z$105,MATCH('Provisions to capital'!I$1,Provisions!$A$1:$Z$1,0),FALSE)  / VLOOKUP($A71,Capital!$A$2:$Z$110,MATCH('Provisions to capital'!I$1,Capital!$A$1:$Z$1,0),FALSE), "")</f>
        <v/>
      </c>
      <c r="J71" s="11" t="str">
        <f>IFERROR( VLOOKUP($A71,Provisions!$A$2:$Z$105,MATCH('Provisions to capital'!J$1,Provisions!$A$1:$Z$1,0),FALSE)  / VLOOKUP($A71,Capital!$A$2:$Z$110,MATCH('Provisions to capital'!J$1,Capital!$A$1:$Z$1,0),FALSE), "")</f>
        <v/>
      </c>
      <c r="K71" s="11" t="str">
        <f>IFERROR( VLOOKUP($A71,Provisions!$A$2:$Z$105,MATCH('Provisions to capital'!K$1,Provisions!$A$1:$Z$1,0),FALSE)  / VLOOKUP($A71,Capital!$A$2:$Z$110,MATCH('Provisions to capital'!K$1,Capital!$A$1:$Z$1,0),FALSE), "")</f>
        <v/>
      </c>
      <c r="L71" s="11">
        <f>IFERROR( VLOOKUP($A71,Provisions!$A$2:$Z$105,MATCH('Provisions to capital'!L$1,Provisions!$A$1:$Z$1,0),FALSE)  / VLOOKUP($A71,Capital!$A$2:$Z$110,MATCH('Provisions to capital'!L$1,Capital!$A$1:$Z$1,0),FALSE), "")</f>
        <v>0</v>
      </c>
      <c r="M71" s="11">
        <f>IFERROR( VLOOKUP($A71,Provisions!$A$2:$Z$105,MATCH('Provisions to capital'!M$1,Provisions!$A$1:$Z$1,0),FALSE)  / VLOOKUP($A71,Capital!$A$2:$Z$110,MATCH('Provisions to capital'!M$1,Capital!$A$1:$Z$1,0),FALSE), "")</f>
        <v>0</v>
      </c>
      <c r="N71" s="11">
        <f>IFERROR( VLOOKUP($A71,Provisions!$A$2:$Z$105,MATCH('Provisions to capital'!N$1,Provisions!$A$1:$Z$1,0),FALSE)  / VLOOKUP($A71,Capital!$A$2:$Z$110,MATCH('Provisions to capital'!N$1,Capital!$A$1:$Z$1,0),FALSE), "")</f>
        <v>0</v>
      </c>
      <c r="O71" s="11">
        <f>IFERROR( VLOOKUP($A71,Provisions!$A$2:$Z$105,MATCH('Provisions to capital'!O$1,Provisions!$A$1:$Z$1,0),FALSE)  / VLOOKUP($A71,Capital!$A$2:$Z$110,MATCH('Provisions to capital'!O$1,Capital!$A$1:$Z$1,0),FALSE), "")</f>
        <v>0</v>
      </c>
      <c r="P71" s="11">
        <f>IFERROR( VLOOKUP($A71,Provisions!$A$2:$Z$105,MATCH('Provisions to capital'!P$1,Provisions!$A$1:$Z$1,0),FALSE)  / VLOOKUP($A71,Capital!$A$2:$Z$110,MATCH('Provisions to capital'!P$1,Capital!$A$1:$Z$1,0),FALSE), "")</f>
        <v>0</v>
      </c>
      <c r="Q71" s="11">
        <f>IFERROR( VLOOKUP($A71,Provisions!$A$2:$Z$105,MATCH('Provisions to capital'!Q$1,Provisions!$A$1:$Z$1,0),FALSE)  / VLOOKUP($A71,Capital!$A$2:$Z$110,MATCH('Provisions to capital'!Q$1,Capital!$A$1:$Z$1,0),FALSE), "")</f>
        <v>0</v>
      </c>
      <c r="R71" s="11">
        <f>IFERROR( VLOOKUP($A71,Provisions!$A$2:$Z$105,MATCH('Provisions to capital'!R$1,Provisions!$A$1:$Z$1,0),FALSE)  / VLOOKUP($A71,Capital!$A$2:$Z$110,MATCH('Provisions to capital'!R$1,Capital!$A$1:$Z$1,0),FALSE), "")</f>
        <v>0</v>
      </c>
      <c r="S71" s="11">
        <f>IFERROR( VLOOKUP($A71,Provisions!$A$2:$Z$105,MATCH('Provisions to capital'!S$1,Provisions!$A$1:$Z$1,0),FALSE)  / VLOOKUP($A71,Capital!$A$2:$Z$110,MATCH('Provisions to capital'!S$1,Capital!$A$1:$Z$1,0),FALSE), "")</f>
        <v>0</v>
      </c>
      <c r="T71" s="11">
        <f>IFERROR( VLOOKUP($A71,Provisions!$A$2:$Z$105,MATCH('Provisions to capital'!T$1,Provisions!$A$1:$Z$1,0),FALSE)  / VLOOKUP($A71,Capital!$A$2:$Z$110,MATCH('Provisions to capital'!T$1,Capital!$A$1:$Z$1,0),FALSE), "")</f>
        <v>0</v>
      </c>
      <c r="U71" s="11">
        <f>IFERROR( VLOOKUP($A71,Provisions!$A$2:$Z$105,MATCH('Provisions to capital'!U$1,Provisions!$A$1:$Z$1,0),FALSE)  / VLOOKUP($A71,Capital!$A$2:$Z$110,MATCH('Provisions to capital'!U$1,Capital!$A$1:$Z$1,0),FALSE), "")</f>
        <v>0</v>
      </c>
      <c r="V71" s="11">
        <f>IFERROR( VLOOKUP($A71,Provisions!$A$2:$Z$105,MATCH('Provisions to capital'!V$1,Provisions!$A$1:$Z$1,0),FALSE)  / VLOOKUP($A71,Capital!$A$2:$Z$110,MATCH('Provisions to capital'!V$1,Capital!$A$1:$Z$1,0),FALSE), "")</f>
        <v>0</v>
      </c>
      <c r="W71" s="11">
        <f>IFERROR( VLOOKUP($A71,Provisions!$A$2:$Z$105,MATCH('Provisions to capital'!W$1,Provisions!$A$1:$Z$1,0),FALSE)  / VLOOKUP($A71,Capital!$A$2:$Z$110,MATCH('Provisions to capital'!W$1,Capital!$A$1:$Z$1,0),FALSE), "")</f>
        <v>0</v>
      </c>
      <c r="X71" s="11">
        <f>IFERROR( VLOOKUP($A71,Provisions!$A$2:$Z$105,MATCH('Provisions to capital'!X$1,Provisions!$A$1:$Z$1,0),FALSE)  / VLOOKUP($A71,Capital!$A$2:$Z$110,MATCH('Provisions to capital'!X$1,Capital!$A$1:$Z$1,0),FALSE), "")</f>
        <v>0</v>
      </c>
      <c r="Y71" s="11">
        <f>IFERROR( VLOOKUP($A71,Provisions!$A$2:$Z$105,MATCH('Provisions to capital'!Y$1,Provisions!$A$1:$Z$1,0),FALSE)  / VLOOKUP($A71,Capital!$A$2:$Z$110,MATCH('Provisions to capital'!Y$1,Capital!$A$1:$Z$1,0),FALSE), "")</f>
        <v>4.0197756829861292E-3</v>
      </c>
      <c r="Z71" s="11">
        <f>IFERROR( VLOOKUP($A71,Provisions!$A$2:$Z$105,MATCH('Provisions to capital'!Z$1,Provisions!$A$1:$Z$1,0),FALSE)  / VLOOKUP($A71,Capital!$A$2:$Z$110,MATCH('Provisions to capital'!Z$1,Capital!$A$1:$Z$1,0),FALSE), "")</f>
        <v>5.8821219397257813E-3</v>
      </c>
    </row>
    <row r="72" spans="1:26" x14ac:dyDescent="0.4">
      <c r="A72" s="9" t="s">
        <v>78</v>
      </c>
      <c r="B72" s="10" t="s">
        <v>117</v>
      </c>
      <c r="C72" s="11" t="str">
        <f>IFERROR( VLOOKUP($A72,Provisions!$A$2:$Z$105,MATCH('Provisions to capital'!C$1,Provisions!$A$1:$Z$1,0),FALSE)  / VLOOKUP($A72,Capital!$A$2:$Z$110,MATCH('Provisions to capital'!C$1,Capital!$A$1:$Z$1,0),FALSE), "")</f>
        <v/>
      </c>
      <c r="D72" s="11" t="str">
        <f>IFERROR( VLOOKUP($A72,Provisions!$A$2:$Z$105,MATCH('Provisions to capital'!D$1,Provisions!$A$1:$Z$1,0),FALSE)  / VLOOKUP($A72,Capital!$A$2:$Z$110,MATCH('Provisions to capital'!D$1,Capital!$A$1:$Z$1,0),FALSE), "")</f>
        <v/>
      </c>
      <c r="E72" s="11" t="str">
        <f>IFERROR( VLOOKUP($A72,Provisions!$A$2:$Z$105,MATCH('Provisions to capital'!E$1,Provisions!$A$1:$Z$1,0),FALSE)  / VLOOKUP($A72,Capital!$A$2:$Z$110,MATCH('Provisions to capital'!E$1,Capital!$A$1:$Z$1,0),FALSE), "")</f>
        <v/>
      </c>
      <c r="F72" s="11" t="str">
        <f>IFERROR( VLOOKUP($A72,Provisions!$A$2:$Z$105,MATCH('Provisions to capital'!F$1,Provisions!$A$1:$Z$1,0),FALSE)  / VLOOKUP($A72,Capital!$A$2:$Z$110,MATCH('Provisions to capital'!F$1,Capital!$A$1:$Z$1,0),FALSE), "")</f>
        <v/>
      </c>
      <c r="G72" s="11" t="str">
        <f>IFERROR( VLOOKUP($A72,Provisions!$A$2:$Z$105,MATCH('Provisions to capital'!G$1,Provisions!$A$1:$Z$1,0),FALSE)  / VLOOKUP($A72,Capital!$A$2:$Z$110,MATCH('Provisions to capital'!G$1,Capital!$A$1:$Z$1,0),FALSE), "")</f>
        <v/>
      </c>
      <c r="H72" s="11">
        <f>IFERROR( VLOOKUP($A72,Provisions!$A$2:$Z$105,MATCH('Provisions to capital'!H$1,Provisions!$A$1:$Z$1,0),FALSE)  / VLOOKUP($A72,Capital!$A$2:$Z$110,MATCH('Provisions to capital'!H$1,Capital!$A$1:$Z$1,0),FALSE), "")</f>
        <v>0</v>
      </c>
      <c r="I72" s="11">
        <f>IFERROR( VLOOKUP($A72,Provisions!$A$2:$Z$105,MATCH('Provisions to capital'!I$1,Provisions!$A$1:$Z$1,0),FALSE)  / VLOOKUP($A72,Capital!$A$2:$Z$110,MATCH('Provisions to capital'!I$1,Capital!$A$1:$Z$1,0),FALSE), "")</f>
        <v>0</v>
      </c>
      <c r="J72" s="11">
        <f>IFERROR( VLOOKUP($A72,Provisions!$A$2:$Z$105,MATCH('Provisions to capital'!J$1,Provisions!$A$1:$Z$1,0),FALSE)  / VLOOKUP($A72,Capital!$A$2:$Z$110,MATCH('Provisions to capital'!J$1,Capital!$A$1:$Z$1,0),FALSE), "")</f>
        <v>0</v>
      </c>
      <c r="K72" s="11">
        <f>IFERROR( VLOOKUP($A72,Provisions!$A$2:$Z$105,MATCH('Provisions to capital'!K$1,Provisions!$A$1:$Z$1,0),FALSE)  / VLOOKUP($A72,Capital!$A$2:$Z$110,MATCH('Provisions to capital'!K$1,Capital!$A$1:$Z$1,0),FALSE), "")</f>
        <v>0</v>
      </c>
      <c r="L72" s="11">
        <f>IFERROR( VLOOKUP($A72,Provisions!$A$2:$Z$105,MATCH('Provisions to capital'!L$1,Provisions!$A$1:$Z$1,0),FALSE)  / VLOOKUP($A72,Capital!$A$2:$Z$110,MATCH('Provisions to capital'!L$1,Capital!$A$1:$Z$1,0),FALSE), "")</f>
        <v>0</v>
      </c>
      <c r="M72" s="11">
        <f>IFERROR( VLOOKUP($A72,Provisions!$A$2:$Z$105,MATCH('Provisions to capital'!M$1,Provisions!$A$1:$Z$1,0),FALSE)  / VLOOKUP($A72,Capital!$A$2:$Z$110,MATCH('Provisions to capital'!M$1,Capital!$A$1:$Z$1,0),FALSE), "")</f>
        <v>0</v>
      </c>
      <c r="N72" s="11">
        <f>IFERROR( VLOOKUP($A72,Provisions!$A$2:$Z$105,MATCH('Provisions to capital'!N$1,Provisions!$A$1:$Z$1,0),FALSE)  / VLOOKUP($A72,Capital!$A$2:$Z$110,MATCH('Provisions to capital'!N$1,Capital!$A$1:$Z$1,0),FALSE), "")</f>
        <v>0</v>
      </c>
      <c r="O72" s="11">
        <f>IFERROR( VLOOKUP($A72,Provisions!$A$2:$Z$105,MATCH('Provisions to capital'!O$1,Provisions!$A$1:$Z$1,0),FALSE)  / VLOOKUP($A72,Capital!$A$2:$Z$110,MATCH('Provisions to capital'!O$1,Capital!$A$1:$Z$1,0),FALSE), "")</f>
        <v>0</v>
      </c>
      <c r="P72" s="11">
        <f>IFERROR( VLOOKUP($A72,Provisions!$A$2:$Z$105,MATCH('Provisions to capital'!P$1,Provisions!$A$1:$Z$1,0),FALSE)  / VLOOKUP($A72,Capital!$A$2:$Z$110,MATCH('Provisions to capital'!P$1,Capital!$A$1:$Z$1,0),FALSE), "")</f>
        <v>4.0180748768797604E-2</v>
      </c>
      <c r="Q72" s="11">
        <f>IFERROR( VLOOKUP($A72,Provisions!$A$2:$Z$105,MATCH('Provisions to capital'!Q$1,Provisions!$A$1:$Z$1,0),FALSE)  / VLOOKUP($A72,Capital!$A$2:$Z$110,MATCH('Provisions to capital'!Q$1,Capital!$A$1:$Z$1,0),FALSE), "")</f>
        <v>2.1264573277330921E-2</v>
      </c>
      <c r="R72" s="11">
        <f>IFERROR( VLOOKUP($A72,Provisions!$A$2:$Z$105,MATCH('Provisions to capital'!R$1,Provisions!$A$1:$Z$1,0),FALSE)  / VLOOKUP($A72,Capital!$A$2:$Z$110,MATCH('Provisions to capital'!R$1,Capital!$A$1:$Z$1,0),FALSE), "")</f>
        <v>2.895750088613315E-2</v>
      </c>
      <c r="S72" s="11">
        <f>IFERROR( VLOOKUP($A72,Provisions!$A$2:$Z$105,MATCH('Provisions to capital'!S$1,Provisions!$A$1:$Z$1,0),FALSE)  / VLOOKUP($A72,Capital!$A$2:$Z$110,MATCH('Provisions to capital'!S$1,Capital!$A$1:$Z$1,0),FALSE), "")</f>
        <v>5.3583154981564707E-3</v>
      </c>
      <c r="T72" s="11">
        <f>IFERROR( VLOOKUP($A72,Provisions!$A$2:$Z$105,MATCH('Provisions to capital'!T$1,Provisions!$A$1:$Z$1,0),FALSE)  / VLOOKUP($A72,Capital!$A$2:$Z$110,MATCH('Provisions to capital'!T$1,Capital!$A$1:$Z$1,0),FALSE), "")</f>
        <v>-1.5865093835228036E-3</v>
      </c>
      <c r="U72" s="11">
        <f>IFERROR( VLOOKUP($A72,Provisions!$A$2:$Z$105,MATCH('Provisions to capital'!U$1,Provisions!$A$1:$Z$1,0),FALSE)  / VLOOKUP($A72,Capital!$A$2:$Z$110,MATCH('Provisions to capital'!U$1,Capital!$A$1:$Z$1,0),FALSE), "")</f>
        <v>1.8430945579435053E-2</v>
      </c>
      <c r="V72" s="11">
        <f>IFERROR( VLOOKUP($A72,Provisions!$A$2:$Z$105,MATCH('Provisions to capital'!V$1,Provisions!$A$1:$Z$1,0),FALSE)  / VLOOKUP($A72,Capital!$A$2:$Z$110,MATCH('Provisions to capital'!V$1,Capital!$A$1:$Z$1,0),FALSE), "")</f>
        <v>3.2374638052943529E-2</v>
      </c>
      <c r="W72" s="11">
        <f>IFERROR( VLOOKUP($A72,Provisions!$A$2:$Z$105,MATCH('Provisions to capital'!W$1,Provisions!$A$1:$Z$1,0),FALSE)  / VLOOKUP($A72,Capital!$A$2:$Z$110,MATCH('Provisions to capital'!W$1,Capital!$A$1:$Z$1,0),FALSE), "")</f>
        <v>6.6327570963903904E-2</v>
      </c>
      <c r="X72" s="11">
        <f>IFERROR( VLOOKUP($A72,Provisions!$A$2:$Z$105,MATCH('Provisions to capital'!X$1,Provisions!$A$1:$Z$1,0),FALSE)  / VLOOKUP($A72,Capital!$A$2:$Z$110,MATCH('Provisions to capital'!X$1,Capital!$A$1:$Z$1,0),FALSE), "")</f>
        <v>2.8301740007970144E-2</v>
      </c>
      <c r="Y72" s="11">
        <f>IFERROR( VLOOKUP($A72,Provisions!$A$2:$Z$105,MATCH('Provisions to capital'!Y$1,Provisions!$A$1:$Z$1,0),FALSE)  / VLOOKUP($A72,Capital!$A$2:$Z$110,MATCH('Provisions to capital'!Y$1,Capital!$A$1:$Z$1,0),FALSE), "")</f>
        <v>1.319287049171796E-2</v>
      </c>
      <c r="Z72" s="11">
        <f>IFERROR( VLOOKUP($A72,Provisions!$A$2:$Z$105,MATCH('Provisions to capital'!Z$1,Provisions!$A$1:$Z$1,0),FALSE)  / VLOOKUP($A72,Capital!$A$2:$Z$110,MATCH('Provisions to capital'!Z$1,Capital!$A$1:$Z$1,0),FALSE), "")</f>
        <v>2.4519444520133021E-2</v>
      </c>
    </row>
    <row r="73" spans="1:26" x14ac:dyDescent="0.4">
      <c r="A73" s="9" t="s">
        <v>79</v>
      </c>
      <c r="B73" s="10" t="s">
        <v>117</v>
      </c>
      <c r="C73" s="11" t="str">
        <f>IFERROR( VLOOKUP($A73,Provisions!$A$2:$Z$105,MATCH('Provisions to capital'!C$1,Provisions!$A$1:$Z$1,0),FALSE)  / VLOOKUP($A73,Capital!$A$2:$Z$110,MATCH('Provisions to capital'!C$1,Capital!$A$1:$Z$1,0),FALSE), "")</f>
        <v/>
      </c>
      <c r="D73" s="11" t="str">
        <f>IFERROR( VLOOKUP($A73,Provisions!$A$2:$Z$105,MATCH('Provisions to capital'!D$1,Provisions!$A$1:$Z$1,0),FALSE)  / VLOOKUP($A73,Capital!$A$2:$Z$110,MATCH('Provisions to capital'!D$1,Capital!$A$1:$Z$1,0),FALSE), "")</f>
        <v/>
      </c>
      <c r="E73" s="11" t="str">
        <f>IFERROR( VLOOKUP($A73,Provisions!$A$2:$Z$105,MATCH('Provisions to capital'!E$1,Provisions!$A$1:$Z$1,0),FALSE)  / VLOOKUP($A73,Capital!$A$2:$Z$110,MATCH('Provisions to capital'!E$1,Capital!$A$1:$Z$1,0),FALSE), "")</f>
        <v/>
      </c>
      <c r="F73" s="11" t="str">
        <f>IFERROR( VLOOKUP($A73,Provisions!$A$2:$Z$105,MATCH('Provisions to capital'!F$1,Provisions!$A$1:$Z$1,0),FALSE)  / VLOOKUP($A73,Capital!$A$2:$Z$110,MATCH('Provisions to capital'!F$1,Capital!$A$1:$Z$1,0),FALSE), "")</f>
        <v/>
      </c>
      <c r="G73" s="11" t="str">
        <f>IFERROR( VLOOKUP($A73,Provisions!$A$2:$Z$105,MATCH('Provisions to capital'!G$1,Provisions!$A$1:$Z$1,0),FALSE)  / VLOOKUP($A73,Capital!$A$2:$Z$110,MATCH('Provisions to capital'!G$1,Capital!$A$1:$Z$1,0),FALSE), "")</f>
        <v/>
      </c>
      <c r="H73" s="11">
        <f>IFERROR( VLOOKUP($A73,Provisions!$A$2:$Z$105,MATCH('Provisions to capital'!H$1,Provisions!$A$1:$Z$1,0),FALSE)  / VLOOKUP($A73,Capital!$A$2:$Z$110,MATCH('Provisions to capital'!H$1,Capital!$A$1:$Z$1,0),FALSE), "")</f>
        <v>1.7609078093939173E-2</v>
      </c>
      <c r="I73" s="11">
        <f>IFERROR( VLOOKUP($A73,Provisions!$A$2:$Z$105,MATCH('Provisions to capital'!I$1,Provisions!$A$1:$Z$1,0),FALSE)  / VLOOKUP($A73,Capital!$A$2:$Z$110,MATCH('Provisions to capital'!I$1,Capital!$A$1:$Z$1,0),FALSE), "")</f>
        <v>3.4063495332410473E-2</v>
      </c>
      <c r="J73" s="11">
        <f>IFERROR( VLOOKUP($A73,Provisions!$A$2:$Z$105,MATCH('Provisions to capital'!J$1,Provisions!$A$1:$Z$1,0),FALSE)  / VLOOKUP($A73,Capital!$A$2:$Z$110,MATCH('Provisions to capital'!J$1,Capital!$A$1:$Z$1,0),FALSE), "")</f>
        <v>3.3298867871495698E-2</v>
      </c>
      <c r="K73" s="11">
        <f>IFERROR( VLOOKUP($A73,Provisions!$A$2:$Z$105,MATCH('Provisions to capital'!K$1,Provisions!$A$1:$Z$1,0),FALSE)  / VLOOKUP($A73,Capital!$A$2:$Z$110,MATCH('Provisions to capital'!K$1,Capital!$A$1:$Z$1,0),FALSE), "")</f>
        <v>3.9198460015130845E-2</v>
      </c>
      <c r="L73" s="11">
        <f>IFERROR( VLOOKUP($A73,Provisions!$A$2:$Z$105,MATCH('Provisions to capital'!L$1,Provisions!$A$1:$Z$1,0),FALSE)  / VLOOKUP($A73,Capital!$A$2:$Z$110,MATCH('Provisions to capital'!L$1,Capital!$A$1:$Z$1,0),FALSE), "")</f>
        <v>3.9357351294059845E-2</v>
      </c>
      <c r="M73" s="11">
        <f>IFERROR( VLOOKUP($A73,Provisions!$A$2:$Z$105,MATCH('Provisions to capital'!M$1,Provisions!$A$1:$Z$1,0),FALSE)  / VLOOKUP($A73,Capital!$A$2:$Z$110,MATCH('Provisions to capital'!M$1,Capital!$A$1:$Z$1,0),FALSE), "")</f>
        <v>2.1224368186417996E-2</v>
      </c>
      <c r="N73" s="11">
        <f>IFERROR( VLOOKUP($A73,Provisions!$A$2:$Z$105,MATCH('Provisions to capital'!N$1,Provisions!$A$1:$Z$1,0),FALSE)  / VLOOKUP($A73,Capital!$A$2:$Z$110,MATCH('Provisions to capital'!N$1,Capital!$A$1:$Z$1,0),FALSE), "")</f>
        <v>2.5699778457706029E-2</v>
      </c>
      <c r="O73" s="11">
        <f>IFERROR( VLOOKUP($A73,Provisions!$A$2:$Z$105,MATCH('Provisions to capital'!O$1,Provisions!$A$1:$Z$1,0),FALSE)  / VLOOKUP($A73,Capital!$A$2:$Z$110,MATCH('Provisions to capital'!O$1,Capital!$A$1:$Z$1,0),FALSE), "")</f>
        <v>2.5992691380222116E-2</v>
      </c>
      <c r="P73" s="11">
        <f>IFERROR( VLOOKUP($A73,Provisions!$A$2:$Z$105,MATCH('Provisions to capital'!P$1,Provisions!$A$1:$Z$1,0),FALSE)  / VLOOKUP($A73,Capital!$A$2:$Z$110,MATCH('Provisions to capital'!P$1,Capital!$A$1:$Z$1,0),FALSE), "")</f>
        <v>2.7027169671268742E-2</v>
      </c>
      <c r="Q73" s="11">
        <f>IFERROR( VLOOKUP($A73,Provisions!$A$2:$Z$105,MATCH('Provisions to capital'!Q$1,Provisions!$A$1:$Z$1,0),FALSE)  / VLOOKUP($A73,Capital!$A$2:$Z$110,MATCH('Provisions to capital'!Q$1,Capital!$A$1:$Z$1,0),FALSE), "")</f>
        <v>2.6875760909693909E-2</v>
      </c>
      <c r="R73" s="11">
        <f>IFERROR( VLOOKUP($A73,Provisions!$A$2:$Z$105,MATCH('Provisions to capital'!R$1,Provisions!$A$1:$Z$1,0),FALSE)  / VLOOKUP($A73,Capital!$A$2:$Z$110,MATCH('Provisions to capital'!R$1,Capital!$A$1:$Z$1,0),FALSE), "")</f>
        <v>2.4190605338904086E-2</v>
      </c>
      <c r="S73" s="11">
        <f>IFERROR( VLOOKUP($A73,Provisions!$A$2:$Z$105,MATCH('Provisions to capital'!S$1,Provisions!$A$1:$Z$1,0),FALSE)  / VLOOKUP($A73,Capital!$A$2:$Z$110,MATCH('Provisions to capital'!S$1,Capital!$A$1:$Z$1,0),FALSE), "")</f>
        <v>4.452986390274509E-2</v>
      </c>
      <c r="T73" s="11">
        <f>IFERROR( VLOOKUP($A73,Provisions!$A$2:$Z$105,MATCH('Provisions to capital'!T$1,Provisions!$A$1:$Z$1,0),FALSE)  / VLOOKUP($A73,Capital!$A$2:$Z$110,MATCH('Provisions to capital'!T$1,Capital!$A$1:$Z$1,0),FALSE), "")</f>
        <v>4.0193865847771834E-2</v>
      </c>
      <c r="U73" s="11">
        <f>IFERROR( VLOOKUP($A73,Provisions!$A$2:$Z$105,MATCH('Provisions to capital'!U$1,Provisions!$A$1:$Z$1,0),FALSE)  / VLOOKUP($A73,Capital!$A$2:$Z$110,MATCH('Provisions to capital'!U$1,Capital!$A$1:$Z$1,0),FALSE), "")</f>
        <v>4.7695719278158542E-2</v>
      </c>
      <c r="V73" s="11">
        <f>IFERROR( VLOOKUP($A73,Provisions!$A$2:$Z$105,MATCH('Provisions to capital'!V$1,Provisions!$A$1:$Z$1,0),FALSE)  / VLOOKUP($A73,Capital!$A$2:$Z$110,MATCH('Provisions to capital'!V$1,Capital!$A$1:$Z$1,0),FALSE), "")</f>
        <v>5.0254120100782729E-2</v>
      </c>
      <c r="W73" s="11">
        <f>IFERROR( VLOOKUP($A73,Provisions!$A$2:$Z$105,MATCH('Provisions to capital'!W$1,Provisions!$A$1:$Z$1,0),FALSE)  / VLOOKUP($A73,Capital!$A$2:$Z$110,MATCH('Provisions to capital'!W$1,Capital!$A$1:$Z$1,0),FALSE), "")</f>
        <v>9.418221251825297E-2</v>
      </c>
      <c r="X73" s="11">
        <f>IFERROR( VLOOKUP($A73,Provisions!$A$2:$Z$105,MATCH('Provisions to capital'!X$1,Provisions!$A$1:$Z$1,0),FALSE)  / VLOOKUP($A73,Capital!$A$2:$Z$110,MATCH('Provisions to capital'!X$1,Capital!$A$1:$Z$1,0),FALSE), "")</f>
        <v>6.5926131235588464E-2</v>
      </c>
      <c r="Y73" s="11">
        <f>IFERROR( VLOOKUP($A73,Provisions!$A$2:$Z$105,MATCH('Provisions to capital'!Y$1,Provisions!$A$1:$Z$1,0),FALSE)  / VLOOKUP($A73,Capital!$A$2:$Z$110,MATCH('Provisions to capital'!Y$1,Capital!$A$1:$Z$1,0),FALSE), "")</f>
        <v>4.9564587381048082E-2</v>
      </c>
      <c r="Z73" s="11">
        <f>IFERROR( VLOOKUP($A73,Provisions!$A$2:$Z$105,MATCH('Provisions to capital'!Z$1,Provisions!$A$1:$Z$1,0),FALSE)  / VLOOKUP($A73,Capital!$A$2:$Z$110,MATCH('Provisions to capital'!Z$1,Capital!$A$1:$Z$1,0),FALSE), "")</f>
        <v>3.486509876537619E-2</v>
      </c>
    </row>
    <row r="74" spans="1:26" x14ac:dyDescent="0.4">
      <c r="A74" s="9" t="s">
        <v>80</v>
      </c>
      <c r="B74" s="10" t="s">
        <v>117</v>
      </c>
      <c r="C74" s="11" t="str">
        <f>IFERROR( VLOOKUP($A74,Provisions!$A$2:$Z$105,MATCH('Provisions to capital'!C$1,Provisions!$A$1:$Z$1,0),FALSE)  / VLOOKUP($A74,Capital!$A$2:$Z$110,MATCH('Provisions to capital'!C$1,Capital!$A$1:$Z$1,0),FALSE), "")</f>
        <v/>
      </c>
      <c r="D74" s="11" t="str">
        <f>IFERROR( VLOOKUP($A74,Provisions!$A$2:$Z$105,MATCH('Provisions to capital'!D$1,Provisions!$A$1:$Z$1,0),FALSE)  / VLOOKUP($A74,Capital!$A$2:$Z$110,MATCH('Provisions to capital'!D$1,Capital!$A$1:$Z$1,0),FALSE), "")</f>
        <v/>
      </c>
      <c r="E74" s="11" t="str">
        <f>IFERROR( VLOOKUP($A74,Provisions!$A$2:$Z$105,MATCH('Provisions to capital'!E$1,Provisions!$A$1:$Z$1,0),FALSE)  / VLOOKUP($A74,Capital!$A$2:$Z$110,MATCH('Provisions to capital'!E$1,Capital!$A$1:$Z$1,0),FALSE), "")</f>
        <v/>
      </c>
      <c r="F74" s="11" t="str">
        <f>IFERROR( VLOOKUP($A74,Provisions!$A$2:$Z$105,MATCH('Provisions to capital'!F$1,Provisions!$A$1:$Z$1,0),FALSE)  / VLOOKUP($A74,Capital!$A$2:$Z$110,MATCH('Provisions to capital'!F$1,Capital!$A$1:$Z$1,0),FALSE), "")</f>
        <v/>
      </c>
      <c r="G74" s="11" t="str">
        <f>IFERROR( VLOOKUP($A74,Provisions!$A$2:$Z$105,MATCH('Provisions to capital'!G$1,Provisions!$A$1:$Z$1,0),FALSE)  / VLOOKUP($A74,Capital!$A$2:$Z$110,MATCH('Provisions to capital'!G$1,Capital!$A$1:$Z$1,0),FALSE), "")</f>
        <v/>
      </c>
      <c r="H74" s="11" t="str">
        <f>IFERROR( VLOOKUP($A74,Provisions!$A$2:$Z$105,MATCH('Provisions to capital'!H$1,Provisions!$A$1:$Z$1,0),FALSE)  / VLOOKUP($A74,Capital!$A$2:$Z$110,MATCH('Provisions to capital'!H$1,Capital!$A$1:$Z$1,0),FALSE), "")</f>
        <v/>
      </c>
      <c r="I74" s="11" t="str">
        <f>IFERROR( VLOOKUP($A74,Provisions!$A$2:$Z$105,MATCH('Provisions to capital'!I$1,Provisions!$A$1:$Z$1,0),FALSE)  / VLOOKUP($A74,Capital!$A$2:$Z$110,MATCH('Provisions to capital'!I$1,Capital!$A$1:$Z$1,0),FALSE), "")</f>
        <v/>
      </c>
      <c r="J74" s="11" t="str">
        <f>IFERROR( VLOOKUP($A74,Provisions!$A$2:$Z$105,MATCH('Provisions to capital'!J$1,Provisions!$A$1:$Z$1,0),FALSE)  / VLOOKUP($A74,Capital!$A$2:$Z$110,MATCH('Provisions to capital'!J$1,Capital!$A$1:$Z$1,0),FALSE), "")</f>
        <v/>
      </c>
      <c r="K74" s="11">
        <f>IFERROR( VLOOKUP($A74,Provisions!$A$2:$Z$105,MATCH('Provisions to capital'!K$1,Provisions!$A$1:$Z$1,0),FALSE)  / VLOOKUP($A74,Capital!$A$2:$Z$110,MATCH('Provisions to capital'!K$1,Capital!$A$1:$Z$1,0),FALSE), "")</f>
        <v>1.8691618560834188E-2</v>
      </c>
      <c r="L74" s="11">
        <f>IFERROR( VLOOKUP($A74,Provisions!$A$2:$Z$105,MATCH('Provisions to capital'!L$1,Provisions!$A$1:$Z$1,0),FALSE)  / VLOOKUP($A74,Capital!$A$2:$Z$110,MATCH('Provisions to capital'!L$1,Capital!$A$1:$Z$1,0),FALSE), "")</f>
        <v>2.3800411646406384E-2</v>
      </c>
      <c r="M74" s="11">
        <f>IFERROR( VLOOKUP($A74,Provisions!$A$2:$Z$105,MATCH('Provisions to capital'!M$1,Provisions!$A$1:$Z$1,0),FALSE)  / VLOOKUP($A74,Capital!$A$2:$Z$110,MATCH('Provisions to capital'!M$1,Capital!$A$1:$Z$1,0),FALSE), "")</f>
        <v>1.5077579584616693E-2</v>
      </c>
      <c r="N74" s="11">
        <f>IFERROR( VLOOKUP($A74,Provisions!$A$2:$Z$105,MATCH('Provisions to capital'!N$1,Provisions!$A$1:$Z$1,0),FALSE)  / VLOOKUP($A74,Capital!$A$2:$Z$110,MATCH('Provisions to capital'!N$1,Capital!$A$1:$Z$1,0),FALSE), "")</f>
        <v>2.0973134268240108E-2</v>
      </c>
      <c r="O74" s="11">
        <f>IFERROR( VLOOKUP($A74,Provisions!$A$2:$Z$105,MATCH('Provisions to capital'!O$1,Provisions!$A$1:$Z$1,0),FALSE)  / VLOOKUP($A74,Capital!$A$2:$Z$110,MATCH('Provisions to capital'!O$1,Capital!$A$1:$Z$1,0),FALSE), "")</f>
        <v>2.9055152678000011E-2</v>
      </c>
      <c r="P74" s="11">
        <f>IFERROR( VLOOKUP($A74,Provisions!$A$2:$Z$105,MATCH('Provisions to capital'!P$1,Provisions!$A$1:$Z$1,0),FALSE)  / VLOOKUP($A74,Capital!$A$2:$Z$110,MATCH('Provisions to capital'!P$1,Capital!$A$1:$Z$1,0),FALSE), "")</f>
        <v>2.8782111666855469E-2</v>
      </c>
      <c r="Q74" s="11">
        <f>IFERROR( VLOOKUP($A74,Provisions!$A$2:$Z$105,MATCH('Provisions to capital'!Q$1,Provisions!$A$1:$Z$1,0),FALSE)  / VLOOKUP($A74,Capital!$A$2:$Z$110,MATCH('Provisions to capital'!Q$1,Capital!$A$1:$Z$1,0),FALSE), "")</f>
        <v>2.5790082752449629E-2</v>
      </c>
      <c r="R74" s="11">
        <f>IFERROR( VLOOKUP($A74,Provisions!$A$2:$Z$105,MATCH('Provisions to capital'!R$1,Provisions!$A$1:$Z$1,0),FALSE)  / VLOOKUP($A74,Capital!$A$2:$Z$110,MATCH('Provisions to capital'!R$1,Capital!$A$1:$Z$1,0),FALSE), "")</f>
        <v>3.285240202522377E-2</v>
      </c>
      <c r="S74" s="11">
        <f>IFERROR( VLOOKUP($A74,Provisions!$A$2:$Z$105,MATCH('Provisions to capital'!S$1,Provisions!$A$1:$Z$1,0),FALSE)  / VLOOKUP($A74,Capital!$A$2:$Z$110,MATCH('Provisions to capital'!S$1,Capital!$A$1:$Z$1,0),FALSE), "")</f>
        <v>2.9493689912403614E-2</v>
      </c>
      <c r="T74" s="11">
        <f>IFERROR( VLOOKUP($A74,Provisions!$A$2:$Z$105,MATCH('Provisions to capital'!T$1,Provisions!$A$1:$Z$1,0),FALSE)  / VLOOKUP($A74,Capital!$A$2:$Z$110,MATCH('Provisions to capital'!T$1,Capital!$A$1:$Z$1,0),FALSE), "")</f>
        <v>3.0696075792250144E-2</v>
      </c>
      <c r="U74" s="11">
        <f>IFERROR( VLOOKUP($A74,Provisions!$A$2:$Z$105,MATCH('Provisions to capital'!U$1,Provisions!$A$1:$Z$1,0),FALSE)  / VLOOKUP($A74,Capital!$A$2:$Z$110,MATCH('Provisions to capital'!U$1,Capital!$A$1:$Z$1,0),FALSE), "")</f>
        <v>2.6672264233346728E-2</v>
      </c>
      <c r="V74" s="11">
        <f>IFERROR( VLOOKUP($A74,Provisions!$A$2:$Z$105,MATCH('Provisions to capital'!V$1,Provisions!$A$1:$Z$1,0),FALSE)  / VLOOKUP($A74,Capital!$A$2:$Z$110,MATCH('Provisions to capital'!V$1,Capital!$A$1:$Z$1,0),FALSE), "")</f>
        <v>2.8158235409753131E-2</v>
      </c>
      <c r="W74" s="11">
        <f>IFERROR( VLOOKUP($A74,Provisions!$A$2:$Z$105,MATCH('Provisions to capital'!W$1,Provisions!$A$1:$Z$1,0),FALSE)  / VLOOKUP($A74,Capital!$A$2:$Z$110,MATCH('Provisions to capital'!W$1,Capital!$A$1:$Z$1,0),FALSE), "")</f>
        <v>4.0203848885299653E-2</v>
      </c>
      <c r="X74" s="11">
        <f>IFERROR( VLOOKUP($A74,Provisions!$A$2:$Z$105,MATCH('Provisions to capital'!X$1,Provisions!$A$1:$Z$1,0),FALSE)  / VLOOKUP($A74,Capital!$A$2:$Z$110,MATCH('Provisions to capital'!X$1,Capital!$A$1:$Z$1,0),FALSE), "")</f>
        <v>1.1791686616991941E-2</v>
      </c>
      <c r="Y74" s="11">
        <f>IFERROR( VLOOKUP($A74,Provisions!$A$2:$Z$105,MATCH('Provisions to capital'!Y$1,Provisions!$A$1:$Z$1,0),FALSE)  / VLOOKUP($A74,Capital!$A$2:$Z$110,MATCH('Provisions to capital'!Y$1,Capital!$A$1:$Z$1,0),FALSE), "")</f>
        <v>6.6686276509046634E-3</v>
      </c>
      <c r="Z74" s="11">
        <f>IFERROR( VLOOKUP($A74,Provisions!$A$2:$Z$105,MATCH('Provisions to capital'!Z$1,Provisions!$A$1:$Z$1,0),FALSE)  / VLOOKUP($A74,Capital!$A$2:$Z$110,MATCH('Provisions to capital'!Z$1,Capital!$A$1:$Z$1,0),FALSE), "")</f>
        <v>2.7749149176798996E-2</v>
      </c>
    </row>
    <row r="75" spans="1:26" x14ac:dyDescent="0.4">
      <c r="A75" s="9" t="s">
        <v>81</v>
      </c>
      <c r="B75" s="10" t="s">
        <v>117</v>
      </c>
      <c r="C75" s="11" t="str">
        <f>IFERROR( VLOOKUP($A75,Provisions!$A$2:$Z$105,MATCH('Provisions to capital'!C$1,Provisions!$A$1:$Z$1,0),FALSE)  / VLOOKUP($A75,Capital!$A$2:$Z$110,MATCH('Provisions to capital'!C$1,Capital!$A$1:$Z$1,0),FALSE), "")</f>
        <v/>
      </c>
      <c r="D75" s="11" t="str">
        <f>IFERROR( VLOOKUP($A75,Provisions!$A$2:$Z$105,MATCH('Provisions to capital'!D$1,Provisions!$A$1:$Z$1,0),FALSE)  / VLOOKUP($A75,Capital!$A$2:$Z$110,MATCH('Provisions to capital'!D$1,Capital!$A$1:$Z$1,0),FALSE), "")</f>
        <v/>
      </c>
      <c r="E75" s="11" t="str">
        <f>IFERROR( VLOOKUP($A75,Provisions!$A$2:$Z$105,MATCH('Provisions to capital'!E$1,Provisions!$A$1:$Z$1,0),FALSE)  / VLOOKUP($A75,Capital!$A$2:$Z$110,MATCH('Provisions to capital'!E$1,Capital!$A$1:$Z$1,0),FALSE), "")</f>
        <v/>
      </c>
      <c r="F75" s="11" t="str">
        <f>IFERROR( VLOOKUP($A75,Provisions!$A$2:$Z$105,MATCH('Provisions to capital'!F$1,Provisions!$A$1:$Z$1,0),FALSE)  / VLOOKUP($A75,Capital!$A$2:$Z$110,MATCH('Provisions to capital'!F$1,Capital!$A$1:$Z$1,0),FALSE), "")</f>
        <v/>
      </c>
      <c r="G75" s="11" t="str">
        <f>IFERROR( VLOOKUP($A75,Provisions!$A$2:$Z$105,MATCH('Provisions to capital'!G$1,Provisions!$A$1:$Z$1,0),FALSE)  / VLOOKUP($A75,Capital!$A$2:$Z$110,MATCH('Provisions to capital'!G$1,Capital!$A$1:$Z$1,0),FALSE), "")</f>
        <v/>
      </c>
      <c r="H75" s="11">
        <f>IFERROR( VLOOKUP($A75,Provisions!$A$2:$Z$105,MATCH('Provisions to capital'!H$1,Provisions!$A$1:$Z$1,0),FALSE)  / VLOOKUP($A75,Capital!$A$2:$Z$110,MATCH('Provisions to capital'!H$1,Capital!$A$1:$Z$1,0),FALSE), "")</f>
        <v>5.4249206882724665E-2</v>
      </c>
      <c r="I75" s="11">
        <f>IFERROR( VLOOKUP($A75,Provisions!$A$2:$Z$105,MATCH('Provisions to capital'!I$1,Provisions!$A$1:$Z$1,0),FALSE)  / VLOOKUP($A75,Capital!$A$2:$Z$110,MATCH('Provisions to capital'!I$1,Capital!$A$1:$Z$1,0),FALSE), "")</f>
        <v>9.7271080556395342E-2</v>
      </c>
      <c r="J75" s="11">
        <f>IFERROR( VLOOKUP($A75,Provisions!$A$2:$Z$105,MATCH('Provisions to capital'!J$1,Provisions!$A$1:$Z$1,0),FALSE)  / VLOOKUP($A75,Capital!$A$2:$Z$110,MATCH('Provisions to capital'!J$1,Capital!$A$1:$Z$1,0),FALSE), "")</f>
        <v>7.0654015195891776E-2</v>
      </c>
      <c r="K75" s="11">
        <f>IFERROR( VLOOKUP($A75,Provisions!$A$2:$Z$105,MATCH('Provisions to capital'!K$1,Provisions!$A$1:$Z$1,0),FALSE)  / VLOOKUP($A75,Capital!$A$2:$Z$110,MATCH('Provisions to capital'!K$1,Capital!$A$1:$Z$1,0),FALSE), "")</f>
        <v>7.6031820676970355E-2</v>
      </c>
      <c r="L75" s="11">
        <f>IFERROR( VLOOKUP($A75,Provisions!$A$2:$Z$105,MATCH('Provisions to capital'!L$1,Provisions!$A$1:$Z$1,0),FALSE)  / VLOOKUP($A75,Capital!$A$2:$Z$110,MATCH('Provisions to capital'!L$1,Capital!$A$1:$Z$1,0),FALSE), "")</f>
        <v>6.5341283558950608E-2</v>
      </c>
      <c r="M75" s="11">
        <f>IFERROR( VLOOKUP($A75,Provisions!$A$2:$Z$105,MATCH('Provisions to capital'!M$1,Provisions!$A$1:$Z$1,0),FALSE)  / VLOOKUP($A75,Capital!$A$2:$Z$110,MATCH('Provisions to capital'!M$1,Capital!$A$1:$Z$1,0),FALSE), "")</f>
        <v>7.5870175167003256E-2</v>
      </c>
      <c r="N75" s="11">
        <f>IFERROR( VLOOKUP($A75,Provisions!$A$2:$Z$105,MATCH('Provisions to capital'!N$1,Provisions!$A$1:$Z$1,0),FALSE)  / VLOOKUP($A75,Capital!$A$2:$Z$110,MATCH('Provisions to capital'!N$1,Capital!$A$1:$Z$1,0),FALSE), "")</f>
        <v>0.11117553365595381</v>
      </c>
      <c r="O75" s="11">
        <f>IFERROR( VLOOKUP($A75,Provisions!$A$2:$Z$105,MATCH('Provisions to capital'!O$1,Provisions!$A$1:$Z$1,0),FALSE)  / VLOOKUP($A75,Capital!$A$2:$Z$110,MATCH('Provisions to capital'!O$1,Capital!$A$1:$Z$1,0),FALSE), "")</f>
        <v>9.8121102452048151E-2</v>
      </c>
      <c r="P75" s="11">
        <f>IFERROR( VLOOKUP($A75,Provisions!$A$2:$Z$105,MATCH('Provisions to capital'!P$1,Provisions!$A$1:$Z$1,0),FALSE)  / VLOOKUP($A75,Capital!$A$2:$Z$110,MATCH('Provisions to capital'!P$1,Capital!$A$1:$Z$1,0),FALSE), "")</f>
        <v>9.6647802345394024E-2</v>
      </c>
      <c r="Q75" s="11">
        <f>IFERROR( VLOOKUP($A75,Provisions!$A$2:$Z$105,MATCH('Provisions to capital'!Q$1,Provisions!$A$1:$Z$1,0),FALSE)  / VLOOKUP($A75,Capital!$A$2:$Z$110,MATCH('Provisions to capital'!Q$1,Capital!$A$1:$Z$1,0),FALSE), "")</f>
        <v>9.3323545078199621E-2</v>
      </c>
      <c r="R75" s="11">
        <f>IFERROR( VLOOKUP($A75,Provisions!$A$2:$Z$105,MATCH('Provisions to capital'!R$1,Provisions!$A$1:$Z$1,0),FALSE)  / VLOOKUP($A75,Capital!$A$2:$Z$110,MATCH('Provisions to capital'!R$1,Capital!$A$1:$Z$1,0),FALSE), "")</f>
        <v>0.13564579412478744</v>
      </c>
      <c r="S75" s="11">
        <f>IFERROR( VLOOKUP($A75,Provisions!$A$2:$Z$105,MATCH('Provisions to capital'!S$1,Provisions!$A$1:$Z$1,0),FALSE)  / VLOOKUP($A75,Capital!$A$2:$Z$110,MATCH('Provisions to capital'!S$1,Capital!$A$1:$Z$1,0),FALSE), "")</f>
        <v>0.13480524470929631</v>
      </c>
      <c r="T75" s="11">
        <f>IFERROR( VLOOKUP($A75,Provisions!$A$2:$Z$105,MATCH('Provisions to capital'!T$1,Provisions!$A$1:$Z$1,0),FALSE)  / VLOOKUP($A75,Capital!$A$2:$Z$110,MATCH('Provisions to capital'!T$1,Capital!$A$1:$Z$1,0),FALSE), "")</f>
        <v>0.11500267990075518</v>
      </c>
      <c r="U75" s="11">
        <f>IFERROR( VLOOKUP($A75,Provisions!$A$2:$Z$105,MATCH('Provisions to capital'!U$1,Provisions!$A$1:$Z$1,0),FALSE)  / VLOOKUP($A75,Capital!$A$2:$Z$110,MATCH('Provisions to capital'!U$1,Capital!$A$1:$Z$1,0),FALSE), "")</f>
        <v>0.11281906071118752</v>
      </c>
      <c r="V75" s="11">
        <f>IFERROR( VLOOKUP($A75,Provisions!$A$2:$Z$105,MATCH('Provisions to capital'!V$1,Provisions!$A$1:$Z$1,0),FALSE)  / VLOOKUP($A75,Capital!$A$2:$Z$110,MATCH('Provisions to capital'!V$1,Capital!$A$1:$Z$1,0),FALSE), "")</f>
        <v>0.12213119019321302</v>
      </c>
      <c r="W75" s="11">
        <f>IFERROR( VLOOKUP($A75,Provisions!$A$2:$Z$105,MATCH('Provisions to capital'!W$1,Provisions!$A$1:$Z$1,0),FALSE)  / VLOOKUP($A75,Capital!$A$2:$Z$110,MATCH('Provisions to capital'!W$1,Capital!$A$1:$Z$1,0),FALSE), "")</f>
        <v>0.11089036790548996</v>
      </c>
      <c r="X75" s="11">
        <f>IFERROR( VLOOKUP($A75,Provisions!$A$2:$Z$105,MATCH('Provisions to capital'!X$1,Provisions!$A$1:$Z$1,0),FALSE)  / VLOOKUP($A75,Capital!$A$2:$Z$110,MATCH('Provisions to capital'!X$1,Capital!$A$1:$Z$1,0),FALSE), "")</f>
        <v>8.2164711637948445E-2</v>
      </c>
      <c r="Y75" s="11">
        <f>IFERROR( VLOOKUP($A75,Provisions!$A$2:$Z$105,MATCH('Provisions to capital'!Y$1,Provisions!$A$1:$Z$1,0),FALSE)  / VLOOKUP($A75,Capital!$A$2:$Z$110,MATCH('Provisions to capital'!Y$1,Capital!$A$1:$Z$1,0),FALSE), "")</f>
        <v>0.12582322929540471</v>
      </c>
      <c r="Z75" s="11">
        <f>IFERROR( VLOOKUP($A75,Provisions!$A$2:$Z$105,MATCH('Provisions to capital'!Z$1,Provisions!$A$1:$Z$1,0),FALSE)  / VLOOKUP($A75,Capital!$A$2:$Z$110,MATCH('Provisions to capital'!Z$1,Capital!$A$1:$Z$1,0),FALSE), "")</f>
        <v>0.10665890716579531</v>
      </c>
    </row>
    <row r="76" spans="1:26" x14ac:dyDescent="0.4">
      <c r="A76" s="9" t="s">
        <v>82</v>
      </c>
      <c r="B76" s="10" t="s">
        <v>117</v>
      </c>
      <c r="C76" s="11" t="str">
        <f>IFERROR( VLOOKUP($A76,Provisions!$A$2:$Z$105,MATCH('Provisions to capital'!C$1,Provisions!$A$1:$Z$1,0),FALSE)  / VLOOKUP($A76,Capital!$A$2:$Z$110,MATCH('Provisions to capital'!C$1,Capital!$A$1:$Z$1,0),FALSE), "")</f>
        <v/>
      </c>
      <c r="D76" s="11" t="str">
        <f>IFERROR( VLOOKUP($A76,Provisions!$A$2:$Z$105,MATCH('Provisions to capital'!D$1,Provisions!$A$1:$Z$1,0),FALSE)  / VLOOKUP($A76,Capital!$A$2:$Z$110,MATCH('Provisions to capital'!D$1,Capital!$A$1:$Z$1,0),FALSE), "")</f>
        <v/>
      </c>
      <c r="E76" s="11" t="str">
        <f>IFERROR( VLOOKUP($A76,Provisions!$A$2:$Z$105,MATCH('Provisions to capital'!E$1,Provisions!$A$1:$Z$1,0),FALSE)  / VLOOKUP($A76,Capital!$A$2:$Z$110,MATCH('Provisions to capital'!E$1,Capital!$A$1:$Z$1,0),FALSE), "")</f>
        <v/>
      </c>
      <c r="F76" s="11" t="str">
        <f>IFERROR( VLOOKUP($A76,Provisions!$A$2:$Z$105,MATCH('Provisions to capital'!F$1,Provisions!$A$1:$Z$1,0),FALSE)  / VLOOKUP($A76,Capital!$A$2:$Z$110,MATCH('Provisions to capital'!F$1,Capital!$A$1:$Z$1,0),FALSE), "")</f>
        <v/>
      </c>
      <c r="G76" s="11" t="str">
        <f>IFERROR( VLOOKUP($A76,Provisions!$A$2:$Z$105,MATCH('Provisions to capital'!G$1,Provisions!$A$1:$Z$1,0),FALSE)  / VLOOKUP($A76,Capital!$A$2:$Z$110,MATCH('Provisions to capital'!G$1,Capital!$A$1:$Z$1,0),FALSE), "")</f>
        <v/>
      </c>
      <c r="H76" s="11" t="str">
        <f>IFERROR( VLOOKUP($A76,Provisions!$A$2:$Z$105,MATCH('Provisions to capital'!H$1,Provisions!$A$1:$Z$1,0),FALSE)  / VLOOKUP($A76,Capital!$A$2:$Z$110,MATCH('Provisions to capital'!H$1,Capital!$A$1:$Z$1,0),FALSE), "")</f>
        <v/>
      </c>
      <c r="I76" s="11" t="str">
        <f>IFERROR( VLOOKUP($A76,Provisions!$A$2:$Z$105,MATCH('Provisions to capital'!I$1,Provisions!$A$1:$Z$1,0),FALSE)  / VLOOKUP($A76,Capital!$A$2:$Z$110,MATCH('Provisions to capital'!I$1,Capital!$A$1:$Z$1,0),FALSE), "")</f>
        <v/>
      </c>
      <c r="J76" s="11" t="str">
        <f>IFERROR( VLOOKUP($A76,Provisions!$A$2:$Z$105,MATCH('Provisions to capital'!J$1,Provisions!$A$1:$Z$1,0),FALSE)  / VLOOKUP($A76,Capital!$A$2:$Z$110,MATCH('Provisions to capital'!J$1,Capital!$A$1:$Z$1,0),FALSE), "")</f>
        <v/>
      </c>
      <c r="K76" s="11" t="str">
        <f>IFERROR( VLOOKUP($A76,Provisions!$A$2:$Z$105,MATCH('Provisions to capital'!K$1,Provisions!$A$1:$Z$1,0),FALSE)  / VLOOKUP($A76,Capital!$A$2:$Z$110,MATCH('Provisions to capital'!K$1,Capital!$A$1:$Z$1,0),FALSE), "")</f>
        <v/>
      </c>
      <c r="L76" s="11" t="str">
        <f>IFERROR( VLOOKUP($A76,Provisions!$A$2:$Z$105,MATCH('Provisions to capital'!L$1,Provisions!$A$1:$Z$1,0),FALSE)  / VLOOKUP($A76,Capital!$A$2:$Z$110,MATCH('Provisions to capital'!L$1,Capital!$A$1:$Z$1,0),FALSE), "")</f>
        <v/>
      </c>
      <c r="M76" s="11">
        <f>IFERROR( VLOOKUP($A76,Provisions!$A$2:$Z$105,MATCH('Provisions to capital'!M$1,Provisions!$A$1:$Z$1,0),FALSE)  / VLOOKUP($A76,Capital!$A$2:$Z$110,MATCH('Provisions to capital'!M$1,Capital!$A$1:$Z$1,0),FALSE), "")</f>
        <v>0.14682542042839411</v>
      </c>
      <c r="N76" s="11">
        <f>IFERROR( VLOOKUP($A76,Provisions!$A$2:$Z$105,MATCH('Provisions to capital'!N$1,Provisions!$A$1:$Z$1,0),FALSE)  / VLOOKUP($A76,Capital!$A$2:$Z$110,MATCH('Provisions to capital'!N$1,Capital!$A$1:$Z$1,0),FALSE), "")</f>
        <v>0.1354080866590078</v>
      </c>
      <c r="O76" s="11">
        <f>IFERROR( VLOOKUP($A76,Provisions!$A$2:$Z$105,MATCH('Provisions to capital'!O$1,Provisions!$A$1:$Z$1,0),FALSE)  / VLOOKUP($A76,Capital!$A$2:$Z$110,MATCH('Provisions to capital'!O$1,Capital!$A$1:$Z$1,0),FALSE), "")</f>
        <v>0.14468708838322328</v>
      </c>
      <c r="P76" s="11">
        <f>IFERROR( VLOOKUP($A76,Provisions!$A$2:$Z$105,MATCH('Provisions to capital'!P$1,Provisions!$A$1:$Z$1,0),FALSE)  / VLOOKUP($A76,Capital!$A$2:$Z$110,MATCH('Provisions to capital'!P$1,Capital!$A$1:$Z$1,0),FALSE), "")</f>
        <v>0.13182431593292471</v>
      </c>
      <c r="Q76" s="11">
        <f>IFERROR( VLOOKUP($A76,Provisions!$A$2:$Z$105,MATCH('Provisions to capital'!Q$1,Provisions!$A$1:$Z$1,0),FALSE)  / VLOOKUP($A76,Capital!$A$2:$Z$110,MATCH('Provisions to capital'!Q$1,Capital!$A$1:$Z$1,0),FALSE), "")</f>
        <v>0.12400018177547198</v>
      </c>
      <c r="R76" s="11">
        <f>IFERROR( VLOOKUP($A76,Provisions!$A$2:$Z$105,MATCH('Provisions to capital'!R$1,Provisions!$A$1:$Z$1,0),FALSE)  / VLOOKUP($A76,Capital!$A$2:$Z$110,MATCH('Provisions to capital'!R$1,Capital!$A$1:$Z$1,0),FALSE), "")</f>
        <v>0.12401588326031979</v>
      </c>
      <c r="S76" s="11">
        <f>IFERROR( VLOOKUP($A76,Provisions!$A$2:$Z$105,MATCH('Provisions to capital'!S$1,Provisions!$A$1:$Z$1,0),FALSE)  / VLOOKUP($A76,Capital!$A$2:$Z$110,MATCH('Provisions to capital'!S$1,Capital!$A$1:$Z$1,0),FALSE), "")</f>
        <v>0.11805476886119169</v>
      </c>
      <c r="T76" s="11">
        <f>IFERROR( VLOOKUP($A76,Provisions!$A$2:$Z$105,MATCH('Provisions to capital'!T$1,Provisions!$A$1:$Z$1,0),FALSE)  / VLOOKUP($A76,Capital!$A$2:$Z$110,MATCH('Provisions to capital'!T$1,Capital!$A$1:$Z$1,0),FALSE), "")</f>
        <v>0.11804502324843166</v>
      </c>
      <c r="U76" s="11">
        <f>IFERROR( VLOOKUP($A76,Provisions!$A$2:$Z$105,MATCH('Provisions to capital'!U$1,Provisions!$A$1:$Z$1,0),FALSE)  / VLOOKUP($A76,Capital!$A$2:$Z$110,MATCH('Provisions to capital'!U$1,Capital!$A$1:$Z$1,0),FALSE), "")</f>
        <v>0.11607616259687555</v>
      </c>
      <c r="V76" s="11">
        <f>IFERROR( VLOOKUP($A76,Provisions!$A$2:$Z$105,MATCH('Provisions to capital'!V$1,Provisions!$A$1:$Z$1,0),FALSE)  / VLOOKUP($A76,Capital!$A$2:$Z$110,MATCH('Provisions to capital'!V$1,Capital!$A$1:$Z$1,0),FALSE), "")</f>
        <v>0.1181646672269981</v>
      </c>
      <c r="W76" s="11">
        <f>IFERROR( VLOOKUP($A76,Provisions!$A$2:$Z$105,MATCH('Provisions to capital'!W$1,Provisions!$A$1:$Z$1,0),FALSE)  / VLOOKUP($A76,Capital!$A$2:$Z$110,MATCH('Provisions to capital'!W$1,Capital!$A$1:$Z$1,0),FALSE), "")</f>
        <v>0.21681916863358702</v>
      </c>
      <c r="X76" s="11">
        <f>IFERROR( VLOOKUP($A76,Provisions!$A$2:$Z$105,MATCH('Provisions to capital'!X$1,Provisions!$A$1:$Z$1,0),FALSE)  / VLOOKUP($A76,Capital!$A$2:$Z$110,MATCH('Provisions to capital'!X$1,Capital!$A$1:$Z$1,0),FALSE), "")</f>
        <v>9.3423029264383575E-2</v>
      </c>
      <c r="Y76" s="11">
        <f>IFERROR( VLOOKUP($A76,Provisions!$A$2:$Z$105,MATCH('Provisions to capital'!Y$1,Provisions!$A$1:$Z$1,0),FALSE)  / VLOOKUP($A76,Capital!$A$2:$Z$110,MATCH('Provisions to capital'!Y$1,Capital!$A$1:$Z$1,0),FALSE), "")</f>
        <v>0.10399836549437873</v>
      </c>
      <c r="Z76" s="11">
        <f>IFERROR( VLOOKUP($A76,Provisions!$A$2:$Z$105,MATCH('Provisions to capital'!Z$1,Provisions!$A$1:$Z$1,0),FALSE)  / VLOOKUP($A76,Capital!$A$2:$Z$110,MATCH('Provisions to capital'!Z$1,Capital!$A$1:$Z$1,0),FALSE), "")</f>
        <v>0.15904292559483491</v>
      </c>
    </row>
    <row r="77" spans="1:26" x14ac:dyDescent="0.4">
      <c r="A77" s="9" t="s">
        <v>83</v>
      </c>
      <c r="B77" s="10" t="s">
        <v>117</v>
      </c>
      <c r="C77" s="11" t="str">
        <f>IFERROR( VLOOKUP($A77,Provisions!$A$2:$Z$105,MATCH('Provisions to capital'!C$1,Provisions!$A$1:$Z$1,0),FALSE)  / VLOOKUP($A77,Capital!$A$2:$Z$110,MATCH('Provisions to capital'!C$1,Capital!$A$1:$Z$1,0),FALSE), "")</f>
        <v/>
      </c>
      <c r="D77" s="11" t="str">
        <f>IFERROR( VLOOKUP($A77,Provisions!$A$2:$Z$105,MATCH('Provisions to capital'!D$1,Provisions!$A$1:$Z$1,0),FALSE)  / VLOOKUP($A77,Capital!$A$2:$Z$110,MATCH('Provisions to capital'!D$1,Capital!$A$1:$Z$1,0),FALSE), "")</f>
        <v/>
      </c>
      <c r="E77" s="11" t="str">
        <f>IFERROR( VLOOKUP($A77,Provisions!$A$2:$Z$105,MATCH('Provisions to capital'!E$1,Provisions!$A$1:$Z$1,0),FALSE)  / VLOOKUP($A77,Capital!$A$2:$Z$110,MATCH('Provisions to capital'!E$1,Capital!$A$1:$Z$1,0),FALSE), "")</f>
        <v/>
      </c>
      <c r="F77" s="11" t="str">
        <f>IFERROR( VLOOKUP($A77,Provisions!$A$2:$Z$105,MATCH('Provisions to capital'!F$1,Provisions!$A$1:$Z$1,0),FALSE)  / VLOOKUP($A77,Capital!$A$2:$Z$110,MATCH('Provisions to capital'!F$1,Capital!$A$1:$Z$1,0),FALSE), "")</f>
        <v/>
      </c>
      <c r="G77" s="11" t="str">
        <f>IFERROR( VLOOKUP($A77,Provisions!$A$2:$Z$105,MATCH('Provisions to capital'!G$1,Provisions!$A$1:$Z$1,0),FALSE)  / VLOOKUP($A77,Capital!$A$2:$Z$110,MATCH('Provisions to capital'!G$1,Capital!$A$1:$Z$1,0),FALSE), "")</f>
        <v/>
      </c>
      <c r="H77" s="11" t="str">
        <f>IFERROR( VLOOKUP($A77,Provisions!$A$2:$Z$105,MATCH('Provisions to capital'!H$1,Provisions!$A$1:$Z$1,0),FALSE)  / VLOOKUP($A77,Capital!$A$2:$Z$110,MATCH('Provisions to capital'!H$1,Capital!$A$1:$Z$1,0),FALSE), "")</f>
        <v/>
      </c>
      <c r="I77" s="11" t="str">
        <f>IFERROR( VLOOKUP($A77,Provisions!$A$2:$Z$105,MATCH('Provisions to capital'!I$1,Provisions!$A$1:$Z$1,0),FALSE)  / VLOOKUP($A77,Capital!$A$2:$Z$110,MATCH('Provisions to capital'!I$1,Capital!$A$1:$Z$1,0),FALSE), "")</f>
        <v/>
      </c>
      <c r="J77" s="11" t="str">
        <f>IFERROR( VLOOKUP($A77,Provisions!$A$2:$Z$105,MATCH('Provisions to capital'!J$1,Provisions!$A$1:$Z$1,0),FALSE)  / VLOOKUP($A77,Capital!$A$2:$Z$110,MATCH('Provisions to capital'!J$1,Capital!$A$1:$Z$1,0),FALSE), "")</f>
        <v/>
      </c>
      <c r="K77" s="11" t="str">
        <f>IFERROR( VLOOKUP($A77,Provisions!$A$2:$Z$105,MATCH('Provisions to capital'!K$1,Provisions!$A$1:$Z$1,0),FALSE)  / VLOOKUP($A77,Capital!$A$2:$Z$110,MATCH('Provisions to capital'!K$1,Capital!$A$1:$Z$1,0),FALSE), "")</f>
        <v/>
      </c>
      <c r="L77" s="11">
        <f>IFERROR( VLOOKUP($A77,Provisions!$A$2:$Z$105,MATCH('Provisions to capital'!L$1,Provisions!$A$1:$Z$1,0),FALSE)  / VLOOKUP($A77,Capital!$A$2:$Z$110,MATCH('Provisions to capital'!L$1,Capital!$A$1:$Z$1,0),FALSE), "")</f>
        <v>8.4966812044440058E-3</v>
      </c>
      <c r="M77" s="11">
        <f>IFERROR( VLOOKUP($A77,Provisions!$A$2:$Z$105,MATCH('Provisions to capital'!M$1,Provisions!$A$1:$Z$1,0),FALSE)  / VLOOKUP($A77,Capital!$A$2:$Z$110,MATCH('Provisions to capital'!M$1,Capital!$A$1:$Z$1,0),FALSE), "")</f>
        <v>6.3856056912116954E-3</v>
      </c>
      <c r="N77" s="11">
        <f>IFERROR( VLOOKUP($A77,Provisions!$A$2:$Z$105,MATCH('Provisions to capital'!N$1,Provisions!$A$1:$Z$1,0),FALSE)  / VLOOKUP($A77,Capital!$A$2:$Z$110,MATCH('Provisions to capital'!N$1,Capital!$A$1:$Z$1,0),FALSE), "")</f>
        <v>4.3397113625804765E-3</v>
      </c>
      <c r="O77" s="11">
        <f>IFERROR( VLOOKUP($A77,Provisions!$A$2:$Z$105,MATCH('Provisions to capital'!O$1,Provisions!$A$1:$Z$1,0),FALSE)  / VLOOKUP($A77,Capital!$A$2:$Z$110,MATCH('Provisions to capital'!O$1,Capital!$A$1:$Z$1,0),FALSE), "")</f>
        <v>6.2880271954823775E-3</v>
      </c>
      <c r="P77" s="11">
        <f>IFERROR( VLOOKUP($A77,Provisions!$A$2:$Z$105,MATCH('Provisions to capital'!P$1,Provisions!$A$1:$Z$1,0),FALSE)  / VLOOKUP($A77,Capital!$A$2:$Z$110,MATCH('Provisions to capital'!P$1,Capital!$A$1:$Z$1,0),FALSE), "")</f>
        <v>3.1190695307034932E-3</v>
      </c>
      <c r="Q77" s="11">
        <f>IFERROR( VLOOKUP($A77,Provisions!$A$2:$Z$105,MATCH('Provisions to capital'!Q$1,Provisions!$A$1:$Z$1,0),FALSE)  / VLOOKUP($A77,Capital!$A$2:$Z$110,MATCH('Provisions to capital'!Q$1,Capital!$A$1:$Z$1,0),FALSE), "")</f>
        <v>5.5569961959576683E-3</v>
      </c>
      <c r="R77" s="11">
        <f>IFERROR( VLOOKUP($A77,Provisions!$A$2:$Z$105,MATCH('Provisions to capital'!R$1,Provisions!$A$1:$Z$1,0),FALSE)  / VLOOKUP($A77,Capital!$A$2:$Z$110,MATCH('Provisions to capital'!R$1,Capital!$A$1:$Z$1,0),FALSE), "")</f>
        <v>-7.4750358519940462E-4</v>
      </c>
      <c r="S77" s="11">
        <f>IFERROR( VLOOKUP($A77,Provisions!$A$2:$Z$105,MATCH('Provisions to capital'!S$1,Provisions!$A$1:$Z$1,0),FALSE)  / VLOOKUP($A77,Capital!$A$2:$Z$110,MATCH('Provisions to capital'!S$1,Capital!$A$1:$Z$1,0),FALSE), "")</f>
        <v>2.1399401748687956E-3</v>
      </c>
      <c r="T77" s="11">
        <f>IFERROR( VLOOKUP($A77,Provisions!$A$2:$Z$105,MATCH('Provisions to capital'!T$1,Provisions!$A$1:$Z$1,0),FALSE)  / VLOOKUP($A77,Capital!$A$2:$Z$110,MATCH('Provisions to capital'!T$1,Capital!$A$1:$Z$1,0),FALSE), "")</f>
        <v>1.0717775436112862E-4</v>
      </c>
      <c r="U77" s="11">
        <f>IFERROR( VLOOKUP($A77,Provisions!$A$2:$Z$105,MATCH('Provisions to capital'!U$1,Provisions!$A$1:$Z$1,0),FALSE)  / VLOOKUP($A77,Capital!$A$2:$Z$110,MATCH('Provisions to capital'!U$1,Capital!$A$1:$Z$1,0),FALSE), "")</f>
        <v>6.8406949903692673E-4</v>
      </c>
      <c r="V77" s="11">
        <f>IFERROR( VLOOKUP($A77,Provisions!$A$2:$Z$105,MATCH('Provisions to capital'!V$1,Provisions!$A$1:$Z$1,0),FALSE)  / VLOOKUP($A77,Capital!$A$2:$Z$110,MATCH('Provisions to capital'!V$1,Capital!$A$1:$Z$1,0),FALSE), "")</f>
        <v>5.9060801909930293E-4</v>
      </c>
      <c r="W77" s="11">
        <f>IFERROR( VLOOKUP($A77,Provisions!$A$2:$Z$105,MATCH('Provisions to capital'!W$1,Provisions!$A$1:$Z$1,0),FALSE)  / VLOOKUP($A77,Capital!$A$2:$Z$110,MATCH('Provisions to capital'!W$1,Capital!$A$1:$Z$1,0),FALSE), "")</f>
        <v>3.8478245499902128E-4</v>
      </c>
      <c r="X77" s="11">
        <f>IFERROR( VLOOKUP($A77,Provisions!$A$2:$Z$105,MATCH('Provisions to capital'!X$1,Provisions!$A$1:$Z$1,0),FALSE)  / VLOOKUP($A77,Capital!$A$2:$Z$110,MATCH('Provisions to capital'!X$1,Capital!$A$1:$Z$1,0),FALSE), "")</f>
        <v>9.8881582315776774E-4</v>
      </c>
      <c r="Y77" s="11">
        <f>IFERROR( VLOOKUP($A77,Provisions!$A$2:$Z$105,MATCH('Provisions to capital'!Y$1,Provisions!$A$1:$Z$1,0),FALSE)  / VLOOKUP($A77,Capital!$A$2:$Z$110,MATCH('Provisions to capital'!Y$1,Capital!$A$1:$Z$1,0),FALSE), "")</f>
        <v>1.4898069858934726E-4</v>
      </c>
      <c r="Z77" s="11">
        <f>IFERROR( VLOOKUP($A77,Provisions!$A$2:$Z$105,MATCH('Provisions to capital'!Z$1,Provisions!$A$1:$Z$1,0),FALSE)  / VLOOKUP($A77,Capital!$A$2:$Z$110,MATCH('Provisions to capital'!Z$1,Capital!$A$1:$Z$1,0),FALSE), "")</f>
        <v>2.543243165343816E-4</v>
      </c>
    </row>
    <row r="78" spans="1:26" x14ac:dyDescent="0.4">
      <c r="A78" s="9" t="s">
        <v>84</v>
      </c>
      <c r="B78" s="10" t="s">
        <v>117</v>
      </c>
      <c r="C78" s="11" t="str">
        <f>IFERROR( VLOOKUP($A78,Provisions!$A$2:$Z$105,MATCH('Provisions to capital'!C$1,Provisions!$A$1:$Z$1,0),FALSE)  / VLOOKUP($A78,Capital!$A$2:$Z$110,MATCH('Provisions to capital'!C$1,Capital!$A$1:$Z$1,0),FALSE), "")</f>
        <v/>
      </c>
      <c r="D78" s="11" t="str">
        <f>IFERROR( VLOOKUP($A78,Provisions!$A$2:$Z$105,MATCH('Provisions to capital'!D$1,Provisions!$A$1:$Z$1,0),FALSE)  / VLOOKUP($A78,Capital!$A$2:$Z$110,MATCH('Provisions to capital'!D$1,Capital!$A$1:$Z$1,0),FALSE), "")</f>
        <v/>
      </c>
      <c r="E78" s="11" t="str">
        <f>IFERROR( VLOOKUP($A78,Provisions!$A$2:$Z$105,MATCH('Provisions to capital'!E$1,Provisions!$A$1:$Z$1,0),FALSE)  / VLOOKUP($A78,Capital!$A$2:$Z$110,MATCH('Provisions to capital'!E$1,Capital!$A$1:$Z$1,0),FALSE), "")</f>
        <v/>
      </c>
      <c r="F78" s="11" t="str">
        <f>IFERROR( VLOOKUP($A78,Provisions!$A$2:$Z$105,MATCH('Provisions to capital'!F$1,Provisions!$A$1:$Z$1,0),FALSE)  / VLOOKUP($A78,Capital!$A$2:$Z$110,MATCH('Provisions to capital'!F$1,Capital!$A$1:$Z$1,0),FALSE), "")</f>
        <v/>
      </c>
      <c r="G78" s="11" t="str">
        <f>IFERROR( VLOOKUP($A78,Provisions!$A$2:$Z$105,MATCH('Provisions to capital'!G$1,Provisions!$A$1:$Z$1,0),FALSE)  / VLOOKUP($A78,Capital!$A$2:$Z$110,MATCH('Provisions to capital'!G$1,Capital!$A$1:$Z$1,0),FALSE), "")</f>
        <v/>
      </c>
      <c r="H78" s="11" t="str">
        <f>IFERROR( VLOOKUP($A78,Provisions!$A$2:$Z$105,MATCH('Provisions to capital'!H$1,Provisions!$A$1:$Z$1,0),FALSE)  / VLOOKUP($A78,Capital!$A$2:$Z$110,MATCH('Provisions to capital'!H$1,Capital!$A$1:$Z$1,0),FALSE), "")</f>
        <v/>
      </c>
      <c r="I78" s="11" t="str">
        <f>IFERROR( VLOOKUP($A78,Provisions!$A$2:$Z$105,MATCH('Provisions to capital'!I$1,Provisions!$A$1:$Z$1,0),FALSE)  / VLOOKUP($A78,Capital!$A$2:$Z$110,MATCH('Provisions to capital'!I$1,Capital!$A$1:$Z$1,0),FALSE), "")</f>
        <v/>
      </c>
      <c r="J78" s="11" t="str">
        <f>IFERROR( VLOOKUP($A78,Provisions!$A$2:$Z$105,MATCH('Provisions to capital'!J$1,Provisions!$A$1:$Z$1,0),FALSE)  / VLOOKUP($A78,Capital!$A$2:$Z$110,MATCH('Provisions to capital'!J$1,Capital!$A$1:$Z$1,0),FALSE), "")</f>
        <v/>
      </c>
      <c r="K78" s="11">
        <f>IFERROR( VLOOKUP($A78,Provisions!$A$2:$Z$105,MATCH('Provisions to capital'!K$1,Provisions!$A$1:$Z$1,0),FALSE)  / VLOOKUP($A78,Capital!$A$2:$Z$110,MATCH('Provisions to capital'!K$1,Capital!$A$1:$Z$1,0),FALSE), "")</f>
        <v>4.701224508648922E-2</v>
      </c>
      <c r="L78" s="11">
        <f>IFERROR( VLOOKUP($A78,Provisions!$A$2:$Z$105,MATCH('Provisions to capital'!L$1,Provisions!$A$1:$Z$1,0),FALSE)  / VLOOKUP($A78,Capital!$A$2:$Z$110,MATCH('Provisions to capital'!L$1,Capital!$A$1:$Z$1,0),FALSE), "")</f>
        <v>0</v>
      </c>
      <c r="M78" s="11">
        <f>IFERROR( VLOOKUP($A78,Provisions!$A$2:$Z$105,MATCH('Provisions to capital'!M$1,Provisions!$A$1:$Z$1,0),FALSE)  / VLOOKUP($A78,Capital!$A$2:$Z$110,MATCH('Provisions to capital'!M$1,Capital!$A$1:$Z$1,0),FALSE), "")</f>
        <v>0</v>
      </c>
      <c r="N78" s="11">
        <f>IFERROR( VLOOKUP($A78,Provisions!$A$2:$Z$105,MATCH('Provisions to capital'!N$1,Provisions!$A$1:$Z$1,0),FALSE)  / VLOOKUP($A78,Capital!$A$2:$Z$110,MATCH('Provisions to capital'!N$1,Capital!$A$1:$Z$1,0),FALSE), "")</f>
        <v>0</v>
      </c>
      <c r="O78" s="11">
        <f>IFERROR( VLOOKUP($A78,Provisions!$A$2:$Z$105,MATCH('Provisions to capital'!O$1,Provisions!$A$1:$Z$1,0),FALSE)  / VLOOKUP($A78,Capital!$A$2:$Z$110,MATCH('Provisions to capital'!O$1,Capital!$A$1:$Z$1,0),FALSE), "")</f>
        <v>0</v>
      </c>
      <c r="P78" s="11">
        <f>IFERROR( VLOOKUP($A78,Provisions!$A$2:$Z$105,MATCH('Provisions to capital'!P$1,Provisions!$A$1:$Z$1,0),FALSE)  / VLOOKUP($A78,Capital!$A$2:$Z$110,MATCH('Provisions to capital'!P$1,Capital!$A$1:$Z$1,0),FALSE), "")</f>
        <v>0</v>
      </c>
      <c r="Q78" s="11">
        <f>IFERROR( VLOOKUP($A78,Provisions!$A$2:$Z$105,MATCH('Provisions to capital'!Q$1,Provisions!$A$1:$Z$1,0),FALSE)  / VLOOKUP($A78,Capital!$A$2:$Z$110,MATCH('Provisions to capital'!Q$1,Capital!$A$1:$Z$1,0),FALSE), "")</f>
        <v>0</v>
      </c>
      <c r="R78" s="11">
        <f>IFERROR( VLOOKUP($A78,Provisions!$A$2:$Z$105,MATCH('Provisions to capital'!R$1,Provisions!$A$1:$Z$1,0),FALSE)  / VLOOKUP($A78,Capital!$A$2:$Z$110,MATCH('Provisions to capital'!R$1,Capital!$A$1:$Z$1,0),FALSE), "")</f>
        <v>0</v>
      </c>
      <c r="S78" s="11">
        <f>IFERROR( VLOOKUP($A78,Provisions!$A$2:$Z$105,MATCH('Provisions to capital'!S$1,Provisions!$A$1:$Z$1,0),FALSE)  / VLOOKUP($A78,Capital!$A$2:$Z$110,MATCH('Provisions to capital'!S$1,Capital!$A$1:$Z$1,0),FALSE), "")</f>
        <v>0</v>
      </c>
      <c r="T78" s="11">
        <f>IFERROR( VLOOKUP($A78,Provisions!$A$2:$Z$105,MATCH('Provisions to capital'!T$1,Provisions!$A$1:$Z$1,0),FALSE)  / VLOOKUP($A78,Capital!$A$2:$Z$110,MATCH('Provisions to capital'!T$1,Capital!$A$1:$Z$1,0),FALSE), "")</f>
        <v>0</v>
      </c>
      <c r="U78" s="11">
        <f>IFERROR( VLOOKUP($A78,Provisions!$A$2:$Z$105,MATCH('Provisions to capital'!U$1,Provisions!$A$1:$Z$1,0),FALSE)  / VLOOKUP($A78,Capital!$A$2:$Z$110,MATCH('Provisions to capital'!U$1,Capital!$A$1:$Z$1,0),FALSE), "")</f>
        <v>4.7898805065997058E-2</v>
      </c>
      <c r="V78" s="11">
        <f>IFERROR( VLOOKUP($A78,Provisions!$A$2:$Z$105,MATCH('Provisions to capital'!V$1,Provisions!$A$1:$Z$1,0),FALSE)  / VLOOKUP($A78,Capital!$A$2:$Z$110,MATCH('Provisions to capital'!V$1,Capital!$A$1:$Z$1,0),FALSE), "")</f>
        <v>4.7087529755760422E-2</v>
      </c>
      <c r="W78" s="11">
        <f>IFERROR( VLOOKUP($A78,Provisions!$A$2:$Z$105,MATCH('Provisions to capital'!W$1,Provisions!$A$1:$Z$1,0),FALSE)  / VLOOKUP($A78,Capital!$A$2:$Z$110,MATCH('Provisions to capital'!W$1,Capital!$A$1:$Z$1,0),FALSE), "")</f>
        <v>5.8663573907416042E-2</v>
      </c>
      <c r="X78" s="11">
        <f>IFERROR( VLOOKUP($A78,Provisions!$A$2:$Z$105,MATCH('Provisions to capital'!X$1,Provisions!$A$1:$Z$1,0),FALSE)  / VLOOKUP($A78,Capital!$A$2:$Z$110,MATCH('Provisions to capital'!X$1,Capital!$A$1:$Z$1,0),FALSE), "")</f>
        <v>3.5149397693066124E-2</v>
      </c>
      <c r="Y78" s="11">
        <f>IFERROR( VLOOKUP($A78,Provisions!$A$2:$Z$105,MATCH('Provisions to capital'!Y$1,Provisions!$A$1:$Z$1,0),FALSE)  / VLOOKUP($A78,Capital!$A$2:$Z$110,MATCH('Provisions to capital'!Y$1,Capital!$A$1:$Z$1,0),FALSE), "")</f>
        <v>4.571336401865668E-2</v>
      </c>
      <c r="Z78" s="11">
        <f>IFERROR( VLOOKUP($A78,Provisions!$A$2:$Z$105,MATCH('Provisions to capital'!Z$1,Provisions!$A$1:$Z$1,0),FALSE)  / VLOOKUP($A78,Capital!$A$2:$Z$110,MATCH('Provisions to capital'!Z$1,Capital!$A$1:$Z$1,0),FALSE), "")</f>
        <v>3.3356881171882888E-2</v>
      </c>
    </row>
    <row r="79" spans="1:26" x14ac:dyDescent="0.4">
      <c r="A79" s="9" t="s">
        <v>85</v>
      </c>
      <c r="B79" s="10" t="s">
        <v>117</v>
      </c>
      <c r="C79" s="11" t="str">
        <f>IFERROR( VLOOKUP($A79,Provisions!$A$2:$Z$105,MATCH('Provisions to capital'!C$1,Provisions!$A$1:$Z$1,0),FALSE)  / VLOOKUP($A79,Capital!$A$2:$Z$110,MATCH('Provisions to capital'!C$1,Capital!$A$1:$Z$1,0),FALSE), "")</f>
        <v/>
      </c>
      <c r="D79" s="11" t="str">
        <f>IFERROR( VLOOKUP($A79,Provisions!$A$2:$Z$105,MATCH('Provisions to capital'!D$1,Provisions!$A$1:$Z$1,0),FALSE)  / VLOOKUP($A79,Capital!$A$2:$Z$110,MATCH('Provisions to capital'!D$1,Capital!$A$1:$Z$1,0),FALSE), "")</f>
        <v/>
      </c>
      <c r="E79" s="11" t="str">
        <f>IFERROR( VLOOKUP($A79,Provisions!$A$2:$Z$105,MATCH('Provisions to capital'!E$1,Provisions!$A$1:$Z$1,0),FALSE)  / VLOOKUP($A79,Capital!$A$2:$Z$110,MATCH('Provisions to capital'!E$1,Capital!$A$1:$Z$1,0),FALSE), "")</f>
        <v/>
      </c>
      <c r="F79" s="11" t="str">
        <f>IFERROR( VLOOKUP($A79,Provisions!$A$2:$Z$105,MATCH('Provisions to capital'!F$1,Provisions!$A$1:$Z$1,0),FALSE)  / VLOOKUP($A79,Capital!$A$2:$Z$110,MATCH('Provisions to capital'!F$1,Capital!$A$1:$Z$1,0),FALSE), "")</f>
        <v/>
      </c>
      <c r="G79" s="11" t="str">
        <f>IFERROR( VLOOKUP($A79,Provisions!$A$2:$Z$105,MATCH('Provisions to capital'!G$1,Provisions!$A$1:$Z$1,0),FALSE)  / VLOOKUP($A79,Capital!$A$2:$Z$110,MATCH('Provisions to capital'!G$1,Capital!$A$1:$Z$1,0),FALSE), "")</f>
        <v/>
      </c>
      <c r="H79" s="11" t="str">
        <f>IFERROR( VLOOKUP($A79,Provisions!$A$2:$Z$105,MATCH('Provisions to capital'!H$1,Provisions!$A$1:$Z$1,0),FALSE)  / VLOOKUP($A79,Capital!$A$2:$Z$110,MATCH('Provisions to capital'!H$1,Capital!$A$1:$Z$1,0),FALSE), "")</f>
        <v/>
      </c>
      <c r="I79" s="11" t="str">
        <f>IFERROR( VLOOKUP($A79,Provisions!$A$2:$Z$105,MATCH('Provisions to capital'!I$1,Provisions!$A$1:$Z$1,0),FALSE)  / VLOOKUP($A79,Capital!$A$2:$Z$110,MATCH('Provisions to capital'!I$1,Capital!$A$1:$Z$1,0),FALSE), "")</f>
        <v/>
      </c>
      <c r="J79" s="11" t="str">
        <f>IFERROR( VLOOKUP($A79,Provisions!$A$2:$Z$105,MATCH('Provisions to capital'!J$1,Provisions!$A$1:$Z$1,0),FALSE)  / VLOOKUP($A79,Capital!$A$2:$Z$110,MATCH('Provisions to capital'!J$1,Capital!$A$1:$Z$1,0),FALSE), "")</f>
        <v/>
      </c>
      <c r="K79" s="11">
        <f>IFERROR( VLOOKUP($A79,Provisions!$A$2:$Z$105,MATCH('Provisions to capital'!K$1,Provisions!$A$1:$Z$1,0),FALSE)  / VLOOKUP($A79,Capital!$A$2:$Z$110,MATCH('Provisions to capital'!K$1,Capital!$A$1:$Z$1,0),FALSE), "")</f>
        <v>0</v>
      </c>
      <c r="L79" s="11">
        <f>IFERROR( VLOOKUP($A79,Provisions!$A$2:$Z$105,MATCH('Provisions to capital'!L$1,Provisions!$A$1:$Z$1,0),FALSE)  / VLOOKUP($A79,Capital!$A$2:$Z$110,MATCH('Provisions to capital'!L$1,Capital!$A$1:$Z$1,0),FALSE), "")</f>
        <v>0</v>
      </c>
      <c r="M79" s="11">
        <f>IFERROR( VLOOKUP($A79,Provisions!$A$2:$Z$105,MATCH('Provisions to capital'!M$1,Provisions!$A$1:$Z$1,0),FALSE)  / VLOOKUP($A79,Capital!$A$2:$Z$110,MATCH('Provisions to capital'!M$1,Capital!$A$1:$Z$1,0),FALSE), "")</f>
        <v>0</v>
      </c>
      <c r="N79" s="11">
        <f>IFERROR( VLOOKUP($A79,Provisions!$A$2:$Z$105,MATCH('Provisions to capital'!N$1,Provisions!$A$1:$Z$1,0),FALSE)  / VLOOKUP($A79,Capital!$A$2:$Z$110,MATCH('Provisions to capital'!N$1,Capital!$A$1:$Z$1,0),FALSE), "")</f>
        <v>0</v>
      </c>
      <c r="O79" s="11">
        <f>IFERROR( VLOOKUP($A79,Provisions!$A$2:$Z$105,MATCH('Provisions to capital'!O$1,Provisions!$A$1:$Z$1,0),FALSE)  / VLOOKUP($A79,Capital!$A$2:$Z$110,MATCH('Provisions to capital'!O$1,Capital!$A$1:$Z$1,0),FALSE), "")</f>
        <v>0</v>
      </c>
      <c r="P79" s="11">
        <f>IFERROR( VLOOKUP($A79,Provisions!$A$2:$Z$105,MATCH('Provisions to capital'!P$1,Provisions!$A$1:$Z$1,0),FALSE)  / VLOOKUP($A79,Capital!$A$2:$Z$110,MATCH('Provisions to capital'!P$1,Capital!$A$1:$Z$1,0),FALSE), "")</f>
        <v>0</v>
      </c>
      <c r="Q79" s="11">
        <f>IFERROR( VLOOKUP($A79,Provisions!$A$2:$Z$105,MATCH('Provisions to capital'!Q$1,Provisions!$A$1:$Z$1,0),FALSE)  / VLOOKUP($A79,Capital!$A$2:$Z$110,MATCH('Provisions to capital'!Q$1,Capital!$A$1:$Z$1,0),FALSE), "")</f>
        <v>0</v>
      </c>
      <c r="R79" s="11">
        <f>IFERROR( VLOOKUP($A79,Provisions!$A$2:$Z$105,MATCH('Provisions to capital'!R$1,Provisions!$A$1:$Z$1,0),FALSE)  / VLOOKUP($A79,Capital!$A$2:$Z$110,MATCH('Provisions to capital'!R$1,Capital!$A$1:$Z$1,0),FALSE), "")</f>
        <v>0</v>
      </c>
      <c r="S79" s="11">
        <f>IFERROR( VLOOKUP($A79,Provisions!$A$2:$Z$105,MATCH('Provisions to capital'!S$1,Provisions!$A$1:$Z$1,0),FALSE)  / VLOOKUP($A79,Capital!$A$2:$Z$110,MATCH('Provisions to capital'!S$1,Capital!$A$1:$Z$1,0),FALSE), "")</f>
        <v>0</v>
      </c>
      <c r="T79" s="11">
        <f>IFERROR( VLOOKUP($A79,Provisions!$A$2:$Z$105,MATCH('Provisions to capital'!T$1,Provisions!$A$1:$Z$1,0),FALSE)  / VLOOKUP($A79,Capital!$A$2:$Z$110,MATCH('Provisions to capital'!T$1,Capital!$A$1:$Z$1,0),FALSE), "")</f>
        <v>7.5006050212943556E-2</v>
      </c>
      <c r="U79" s="11">
        <f>IFERROR( VLOOKUP($A79,Provisions!$A$2:$Z$105,MATCH('Provisions to capital'!U$1,Provisions!$A$1:$Z$1,0),FALSE)  / VLOOKUP($A79,Capital!$A$2:$Z$110,MATCH('Provisions to capital'!U$1,Capital!$A$1:$Z$1,0),FALSE), "")</f>
        <v>0</v>
      </c>
      <c r="V79" s="11">
        <f>IFERROR( VLOOKUP($A79,Provisions!$A$2:$Z$105,MATCH('Provisions to capital'!V$1,Provisions!$A$1:$Z$1,0),FALSE)  / VLOOKUP($A79,Capital!$A$2:$Z$110,MATCH('Provisions to capital'!V$1,Capital!$A$1:$Z$1,0),FALSE), "")</f>
        <v>5.597320083846976E-2</v>
      </c>
      <c r="W79" s="11">
        <f>IFERROR( VLOOKUP($A79,Provisions!$A$2:$Z$105,MATCH('Provisions to capital'!W$1,Provisions!$A$1:$Z$1,0),FALSE)  / VLOOKUP($A79,Capital!$A$2:$Z$110,MATCH('Provisions to capital'!W$1,Capital!$A$1:$Z$1,0),FALSE), "")</f>
        <v>1.3517962552050454E-2</v>
      </c>
      <c r="X79" s="11">
        <f>IFERROR( VLOOKUP($A79,Provisions!$A$2:$Z$105,MATCH('Provisions to capital'!X$1,Provisions!$A$1:$Z$1,0),FALSE)  / VLOOKUP($A79,Capital!$A$2:$Z$110,MATCH('Provisions to capital'!X$1,Capital!$A$1:$Z$1,0),FALSE), "")</f>
        <v>6.152563463001884E-3</v>
      </c>
      <c r="Y79" s="11">
        <f>IFERROR( VLOOKUP($A79,Provisions!$A$2:$Z$105,MATCH('Provisions to capital'!Y$1,Provisions!$A$1:$Z$1,0),FALSE)  / VLOOKUP($A79,Capital!$A$2:$Z$110,MATCH('Provisions to capital'!Y$1,Capital!$A$1:$Z$1,0),FALSE), "")</f>
        <v>2.2963185937321245E-2</v>
      </c>
      <c r="Z79" s="11" t="str">
        <f>IFERROR( VLOOKUP($A79,Provisions!$A$2:$Z$105,MATCH('Provisions to capital'!Z$1,Provisions!$A$1:$Z$1,0),FALSE)  / VLOOKUP($A79,Capital!$A$2:$Z$110,MATCH('Provisions to capital'!Z$1,Capital!$A$1:$Z$1,0),FALSE), "")</f>
        <v/>
      </c>
    </row>
    <row r="80" spans="1:26" x14ac:dyDescent="0.4">
      <c r="A80" s="9" t="s">
        <v>86</v>
      </c>
      <c r="B80" s="10" t="s">
        <v>117</v>
      </c>
      <c r="C80" s="11" t="str">
        <f>IFERROR( VLOOKUP($A80,Provisions!$A$2:$Z$105,MATCH('Provisions to capital'!C$1,Provisions!$A$1:$Z$1,0),FALSE)  / VLOOKUP($A80,Capital!$A$2:$Z$110,MATCH('Provisions to capital'!C$1,Capital!$A$1:$Z$1,0),FALSE), "")</f>
        <v/>
      </c>
      <c r="D80" s="11" t="str">
        <f>IFERROR( VLOOKUP($A80,Provisions!$A$2:$Z$105,MATCH('Provisions to capital'!D$1,Provisions!$A$1:$Z$1,0),FALSE)  / VLOOKUP($A80,Capital!$A$2:$Z$110,MATCH('Provisions to capital'!D$1,Capital!$A$1:$Z$1,0),FALSE), "")</f>
        <v/>
      </c>
      <c r="E80" s="11" t="str">
        <f>IFERROR( VLOOKUP($A80,Provisions!$A$2:$Z$105,MATCH('Provisions to capital'!E$1,Provisions!$A$1:$Z$1,0),FALSE)  / VLOOKUP($A80,Capital!$A$2:$Z$110,MATCH('Provisions to capital'!E$1,Capital!$A$1:$Z$1,0),FALSE), "")</f>
        <v/>
      </c>
      <c r="F80" s="11" t="str">
        <f>IFERROR( VLOOKUP($A80,Provisions!$A$2:$Z$105,MATCH('Provisions to capital'!F$1,Provisions!$A$1:$Z$1,0),FALSE)  / VLOOKUP($A80,Capital!$A$2:$Z$110,MATCH('Provisions to capital'!F$1,Capital!$A$1:$Z$1,0),FALSE), "")</f>
        <v/>
      </c>
      <c r="G80" s="11" t="str">
        <f>IFERROR( VLOOKUP($A80,Provisions!$A$2:$Z$105,MATCH('Provisions to capital'!G$1,Provisions!$A$1:$Z$1,0),FALSE)  / VLOOKUP($A80,Capital!$A$2:$Z$110,MATCH('Provisions to capital'!G$1,Capital!$A$1:$Z$1,0),FALSE), "")</f>
        <v/>
      </c>
      <c r="H80" s="11" t="str">
        <f>IFERROR( VLOOKUP($A80,Provisions!$A$2:$Z$105,MATCH('Provisions to capital'!H$1,Provisions!$A$1:$Z$1,0),FALSE)  / VLOOKUP($A80,Capital!$A$2:$Z$110,MATCH('Provisions to capital'!H$1,Capital!$A$1:$Z$1,0),FALSE), "")</f>
        <v/>
      </c>
      <c r="I80" s="11" t="str">
        <f>IFERROR( VLOOKUP($A80,Provisions!$A$2:$Z$105,MATCH('Provisions to capital'!I$1,Provisions!$A$1:$Z$1,0),FALSE)  / VLOOKUP($A80,Capital!$A$2:$Z$110,MATCH('Provisions to capital'!I$1,Capital!$A$1:$Z$1,0),FALSE), "")</f>
        <v/>
      </c>
      <c r="J80" s="11" t="str">
        <f>IFERROR( VLOOKUP($A80,Provisions!$A$2:$Z$105,MATCH('Provisions to capital'!J$1,Provisions!$A$1:$Z$1,0),FALSE)  / VLOOKUP($A80,Capital!$A$2:$Z$110,MATCH('Provisions to capital'!J$1,Capital!$A$1:$Z$1,0),FALSE), "")</f>
        <v/>
      </c>
      <c r="K80" s="11">
        <f>IFERROR( VLOOKUP($A80,Provisions!$A$2:$Z$105,MATCH('Provisions to capital'!K$1,Provisions!$A$1:$Z$1,0),FALSE)  / VLOOKUP($A80,Capital!$A$2:$Z$110,MATCH('Provisions to capital'!K$1,Capital!$A$1:$Z$1,0),FALSE), "")</f>
        <v>0.16908698783169049</v>
      </c>
      <c r="L80" s="11">
        <f>IFERROR( VLOOKUP($A80,Provisions!$A$2:$Z$105,MATCH('Provisions to capital'!L$1,Provisions!$A$1:$Z$1,0),FALSE)  / VLOOKUP($A80,Capital!$A$2:$Z$110,MATCH('Provisions to capital'!L$1,Capital!$A$1:$Z$1,0),FALSE), "")</f>
        <v>0.19719898786607781</v>
      </c>
      <c r="M80" s="11">
        <f>IFERROR( VLOOKUP($A80,Provisions!$A$2:$Z$105,MATCH('Provisions to capital'!M$1,Provisions!$A$1:$Z$1,0),FALSE)  / VLOOKUP($A80,Capital!$A$2:$Z$110,MATCH('Provisions to capital'!M$1,Capital!$A$1:$Z$1,0),FALSE), "")</f>
        <v>0.16475553289119532</v>
      </c>
      <c r="N80" s="11">
        <f>IFERROR( VLOOKUP($A80,Provisions!$A$2:$Z$105,MATCH('Provisions to capital'!N$1,Provisions!$A$1:$Z$1,0),FALSE)  / VLOOKUP($A80,Capital!$A$2:$Z$110,MATCH('Provisions to capital'!N$1,Capital!$A$1:$Z$1,0),FALSE), "")</f>
        <v>0.12698143708810297</v>
      </c>
      <c r="O80" s="11">
        <f>IFERROR( VLOOKUP($A80,Provisions!$A$2:$Z$105,MATCH('Provisions to capital'!O$1,Provisions!$A$1:$Z$1,0),FALSE)  / VLOOKUP($A80,Capital!$A$2:$Z$110,MATCH('Provisions to capital'!O$1,Capital!$A$1:$Z$1,0),FALSE), "")</f>
        <v>9.7294260073839164E-2</v>
      </c>
      <c r="P80" s="11">
        <f>IFERROR( VLOOKUP($A80,Provisions!$A$2:$Z$105,MATCH('Provisions to capital'!P$1,Provisions!$A$1:$Z$1,0),FALSE)  / VLOOKUP($A80,Capital!$A$2:$Z$110,MATCH('Provisions to capital'!P$1,Capital!$A$1:$Z$1,0),FALSE), "")</f>
        <v>0.13184234247761434</v>
      </c>
      <c r="Q80" s="11">
        <f>IFERROR( VLOOKUP($A80,Provisions!$A$2:$Z$105,MATCH('Provisions to capital'!Q$1,Provisions!$A$1:$Z$1,0),FALSE)  / VLOOKUP($A80,Capital!$A$2:$Z$110,MATCH('Provisions to capital'!Q$1,Capital!$A$1:$Z$1,0),FALSE), "")</f>
        <v>0.10921161043122779</v>
      </c>
      <c r="R80" s="11">
        <f>IFERROR( VLOOKUP($A80,Provisions!$A$2:$Z$105,MATCH('Provisions to capital'!R$1,Provisions!$A$1:$Z$1,0),FALSE)  / VLOOKUP($A80,Capital!$A$2:$Z$110,MATCH('Provisions to capital'!R$1,Capital!$A$1:$Z$1,0),FALSE), "")</f>
        <v>0.12657909867842906</v>
      </c>
      <c r="S80" s="11">
        <f>IFERROR( VLOOKUP($A80,Provisions!$A$2:$Z$105,MATCH('Provisions to capital'!S$1,Provisions!$A$1:$Z$1,0),FALSE)  / VLOOKUP($A80,Capital!$A$2:$Z$110,MATCH('Provisions to capital'!S$1,Capital!$A$1:$Z$1,0),FALSE), "")</f>
        <v>0.11050778379245652</v>
      </c>
      <c r="T80" s="11">
        <f>IFERROR( VLOOKUP($A80,Provisions!$A$2:$Z$105,MATCH('Provisions to capital'!T$1,Provisions!$A$1:$Z$1,0),FALSE)  / VLOOKUP($A80,Capital!$A$2:$Z$110,MATCH('Provisions to capital'!T$1,Capital!$A$1:$Z$1,0),FALSE), "")</f>
        <v>0.13374124282276117</v>
      </c>
      <c r="U80" s="11">
        <f>IFERROR( VLOOKUP($A80,Provisions!$A$2:$Z$105,MATCH('Provisions to capital'!U$1,Provisions!$A$1:$Z$1,0),FALSE)  / VLOOKUP($A80,Capital!$A$2:$Z$110,MATCH('Provisions to capital'!U$1,Capital!$A$1:$Z$1,0),FALSE), "")</f>
        <v>8.1598640336918715E-2</v>
      </c>
      <c r="V80" s="11">
        <f>IFERROR( VLOOKUP($A80,Provisions!$A$2:$Z$105,MATCH('Provisions to capital'!V$1,Provisions!$A$1:$Z$1,0),FALSE)  / VLOOKUP($A80,Capital!$A$2:$Z$110,MATCH('Provisions to capital'!V$1,Capital!$A$1:$Z$1,0),FALSE), "")</f>
        <v>0.10658508933250554</v>
      </c>
      <c r="W80" s="11">
        <f>IFERROR( VLOOKUP($A80,Provisions!$A$2:$Z$105,MATCH('Provisions to capital'!W$1,Provisions!$A$1:$Z$1,0),FALSE)  / VLOOKUP($A80,Capital!$A$2:$Z$110,MATCH('Provisions to capital'!W$1,Capital!$A$1:$Z$1,0),FALSE), "")</f>
        <v>0.13051851935187056</v>
      </c>
      <c r="X80" s="11">
        <f>IFERROR( VLOOKUP($A80,Provisions!$A$2:$Z$105,MATCH('Provisions to capital'!X$1,Provisions!$A$1:$Z$1,0),FALSE)  / VLOOKUP($A80,Capital!$A$2:$Z$110,MATCH('Provisions to capital'!X$1,Capital!$A$1:$Z$1,0),FALSE), "")</f>
        <v>0.13488683928215156</v>
      </c>
      <c r="Y80" s="11">
        <f>IFERROR( VLOOKUP($A80,Provisions!$A$2:$Z$105,MATCH('Provisions to capital'!Y$1,Provisions!$A$1:$Z$1,0),FALSE)  / VLOOKUP($A80,Capital!$A$2:$Z$110,MATCH('Provisions to capital'!Y$1,Capital!$A$1:$Z$1,0),FALSE), "")</f>
        <v>5.7606542975576901E-2</v>
      </c>
      <c r="Z80" s="11" t="str">
        <f>IFERROR( VLOOKUP($A80,Provisions!$A$2:$Z$105,MATCH('Provisions to capital'!Z$1,Provisions!$A$1:$Z$1,0),FALSE)  / VLOOKUP($A80,Capital!$A$2:$Z$110,MATCH('Provisions to capital'!Z$1,Capital!$A$1:$Z$1,0),FALSE), "")</f>
        <v/>
      </c>
    </row>
    <row r="81" spans="1:26" x14ac:dyDescent="0.4">
      <c r="A81" s="9" t="s">
        <v>87</v>
      </c>
      <c r="B81" s="10" t="s">
        <v>117</v>
      </c>
      <c r="C81" s="11" t="str">
        <f>IFERROR( VLOOKUP($A81,Provisions!$A$2:$Z$105,MATCH('Provisions to capital'!C$1,Provisions!$A$1:$Z$1,0),FALSE)  / VLOOKUP($A81,Capital!$A$2:$Z$110,MATCH('Provisions to capital'!C$1,Capital!$A$1:$Z$1,0),FALSE), "")</f>
        <v/>
      </c>
      <c r="D81" s="11" t="str">
        <f>IFERROR( VLOOKUP($A81,Provisions!$A$2:$Z$105,MATCH('Provisions to capital'!D$1,Provisions!$A$1:$Z$1,0),FALSE)  / VLOOKUP($A81,Capital!$A$2:$Z$110,MATCH('Provisions to capital'!D$1,Capital!$A$1:$Z$1,0),FALSE), "")</f>
        <v/>
      </c>
      <c r="E81" s="11" t="str">
        <f>IFERROR( VLOOKUP($A81,Provisions!$A$2:$Z$105,MATCH('Provisions to capital'!E$1,Provisions!$A$1:$Z$1,0),FALSE)  / VLOOKUP($A81,Capital!$A$2:$Z$110,MATCH('Provisions to capital'!E$1,Capital!$A$1:$Z$1,0),FALSE), "")</f>
        <v/>
      </c>
      <c r="F81" s="11" t="str">
        <f>IFERROR( VLOOKUP($A81,Provisions!$A$2:$Z$105,MATCH('Provisions to capital'!F$1,Provisions!$A$1:$Z$1,0),FALSE)  / VLOOKUP($A81,Capital!$A$2:$Z$110,MATCH('Provisions to capital'!F$1,Capital!$A$1:$Z$1,0),FALSE), "")</f>
        <v/>
      </c>
      <c r="G81" s="11" t="str">
        <f>IFERROR( VLOOKUP($A81,Provisions!$A$2:$Z$105,MATCH('Provisions to capital'!G$1,Provisions!$A$1:$Z$1,0),FALSE)  / VLOOKUP($A81,Capital!$A$2:$Z$110,MATCH('Provisions to capital'!G$1,Capital!$A$1:$Z$1,0),FALSE), "")</f>
        <v/>
      </c>
      <c r="H81" s="11" t="str">
        <f>IFERROR( VLOOKUP($A81,Provisions!$A$2:$Z$105,MATCH('Provisions to capital'!H$1,Provisions!$A$1:$Z$1,0),FALSE)  / VLOOKUP($A81,Capital!$A$2:$Z$110,MATCH('Provisions to capital'!H$1,Capital!$A$1:$Z$1,0),FALSE), "")</f>
        <v/>
      </c>
      <c r="I81" s="11" t="str">
        <f>IFERROR( VLOOKUP($A81,Provisions!$A$2:$Z$105,MATCH('Provisions to capital'!I$1,Provisions!$A$1:$Z$1,0),FALSE)  / VLOOKUP($A81,Capital!$A$2:$Z$110,MATCH('Provisions to capital'!I$1,Capital!$A$1:$Z$1,0),FALSE), "")</f>
        <v/>
      </c>
      <c r="J81" s="11" t="str">
        <f>IFERROR( VLOOKUP($A81,Provisions!$A$2:$Z$105,MATCH('Provisions to capital'!J$1,Provisions!$A$1:$Z$1,0),FALSE)  / VLOOKUP($A81,Capital!$A$2:$Z$110,MATCH('Provisions to capital'!J$1,Capital!$A$1:$Z$1,0),FALSE), "")</f>
        <v/>
      </c>
      <c r="K81" s="11" t="str">
        <f>IFERROR( VLOOKUP($A81,Provisions!$A$2:$Z$105,MATCH('Provisions to capital'!K$1,Provisions!$A$1:$Z$1,0),FALSE)  / VLOOKUP($A81,Capital!$A$2:$Z$110,MATCH('Provisions to capital'!K$1,Capital!$A$1:$Z$1,0),FALSE), "")</f>
        <v/>
      </c>
      <c r="L81" s="11" t="str">
        <f>IFERROR( VLOOKUP($A81,Provisions!$A$2:$Z$105,MATCH('Provisions to capital'!L$1,Provisions!$A$1:$Z$1,0),FALSE)  / VLOOKUP($A81,Capital!$A$2:$Z$110,MATCH('Provisions to capital'!L$1,Capital!$A$1:$Z$1,0),FALSE), "")</f>
        <v/>
      </c>
      <c r="M81" s="11" t="str">
        <f>IFERROR( VLOOKUP($A81,Provisions!$A$2:$Z$105,MATCH('Provisions to capital'!M$1,Provisions!$A$1:$Z$1,0),FALSE)  / VLOOKUP($A81,Capital!$A$2:$Z$110,MATCH('Provisions to capital'!M$1,Capital!$A$1:$Z$1,0),FALSE), "")</f>
        <v/>
      </c>
      <c r="N81" s="11" t="str">
        <f>IFERROR( VLOOKUP($A81,Provisions!$A$2:$Z$105,MATCH('Provisions to capital'!N$1,Provisions!$A$1:$Z$1,0),FALSE)  / VLOOKUP($A81,Capital!$A$2:$Z$110,MATCH('Provisions to capital'!N$1,Capital!$A$1:$Z$1,0),FALSE), "")</f>
        <v/>
      </c>
      <c r="O81" s="11" t="str">
        <f>IFERROR( VLOOKUP($A81,Provisions!$A$2:$Z$105,MATCH('Provisions to capital'!O$1,Provisions!$A$1:$Z$1,0),FALSE)  / VLOOKUP($A81,Capital!$A$2:$Z$110,MATCH('Provisions to capital'!O$1,Capital!$A$1:$Z$1,0),FALSE), "")</f>
        <v/>
      </c>
      <c r="P81" s="11" t="str">
        <f>IFERROR( VLOOKUP($A81,Provisions!$A$2:$Z$105,MATCH('Provisions to capital'!P$1,Provisions!$A$1:$Z$1,0),FALSE)  / VLOOKUP($A81,Capital!$A$2:$Z$110,MATCH('Provisions to capital'!P$1,Capital!$A$1:$Z$1,0),FALSE), "")</f>
        <v/>
      </c>
      <c r="Q81" s="11" t="str">
        <f>IFERROR( VLOOKUP($A81,Provisions!$A$2:$Z$105,MATCH('Provisions to capital'!Q$1,Provisions!$A$1:$Z$1,0),FALSE)  / VLOOKUP($A81,Capital!$A$2:$Z$110,MATCH('Provisions to capital'!Q$1,Capital!$A$1:$Z$1,0),FALSE), "")</f>
        <v/>
      </c>
      <c r="R81" s="11" t="str">
        <f>IFERROR( VLOOKUP($A81,Provisions!$A$2:$Z$105,MATCH('Provisions to capital'!R$1,Provisions!$A$1:$Z$1,0),FALSE)  / VLOOKUP($A81,Capital!$A$2:$Z$110,MATCH('Provisions to capital'!R$1,Capital!$A$1:$Z$1,0),FALSE), "")</f>
        <v/>
      </c>
      <c r="S81" s="11">
        <f>IFERROR( VLOOKUP($A81,Provisions!$A$2:$Z$105,MATCH('Provisions to capital'!S$1,Provisions!$A$1:$Z$1,0),FALSE)  / VLOOKUP($A81,Capital!$A$2:$Z$110,MATCH('Provisions to capital'!S$1,Capital!$A$1:$Z$1,0),FALSE), "")</f>
        <v>2.5610465661893053E-2</v>
      </c>
      <c r="T81" s="11">
        <f>IFERROR( VLOOKUP($A81,Provisions!$A$2:$Z$105,MATCH('Provisions to capital'!T$1,Provisions!$A$1:$Z$1,0),FALSE)  / VLOOKUP($A81,Capital!$A$2:$Z$110,MATCH('Provisions to capital'!T$1,Capital!$A$1:$Z$1,0),FALSE), "")</f>
        <v>4.9654973757672548E-2</v>
      </c>
      <c r="U81" s="11">
        <f>IFERROR( VLOOKUP($A81,Provisions!$A$2:$Z$105,MATCH('Provisions to capital'!U$1,Provisions!$A$1:$Z$1,0),FALSE)  / VLOOKUP($A81,Capital!$A$2:$Z$110,MATCH('Provisions to capital'!U$1,Capital!$A$1:$Z$1,0),FALSE), "")</f>
        <v>2.2054724704158504E-2</v>
      </c>
      <c r="V81" s="11">
        <f>IFERROR( VLOOKUP($A81,Provisions!$A$2:$Z$105,MATCH('Provisions to capital'!V$1,Provisions!$A$1:$Z$1,0),FALSE)  / VLOOKUP($A81,Capital!$A$2:$Z$110,MATCH('Provisions to capital'!V$1,Capital!$A$1:$Z$1,0),FALSE), "")</f>
        <v>1.3516898970574839E-2</v>
      </c>
      <c r="W81" s="11">
        <f>IFERROR( VLOOKUP($A81,Provisions!$A$2:$Z$105,MATCH('Provisions to capital'!W$1,Provisions!$A$1:$Z$1,0),FALSE)  / VLOOKUP($A81,Capital!$A$2:$Z$110,MATCH('Provisions to capital'!W$1,Capital!$A$1:$Z$1,0),FALSE), "")</f>
        <v>2.1391678622668581E-2</v>
      </c>
      <c r="X81" s="11">
        <f>IFERROR( VLOOKUP($A81,Provisions!$A$2:$Z$105,MATCH('Provisions to capital'!X$1,Provisions!$A$1:$Z$1,0),FALSE)  / VLOOKUP($A81,Capital!$A$2:$Z$110,MATCH('Provisions to capital'!X$1,Capital!$A$1:$Z$1,0),FALSE), "")</f>
        <v>1.6554916237415517E-2</v>
      </c>
      <c r="Y81" s="11">
        <f>IFERROR( VLOOKUP($A81,Provisions!$A$2:$Z$105,MATCH('Provisions to capital'!Y$1,Provisions!$A$1:$Z$1,0),FALSE)  / VLOOKUP($A81,Capital!$A$2:$Z$110,MATCH('Provisions to capital'!Y$1,Capital!$A$1:$Z$1,0),FALSE), "")</f>
        <v>4.5537017315505066E-2</v>
      </c>
      <c r="Z81" s="11">
        <f>IFERROR( VLOOKUP($A81,Provisions!$A$2:$Z$105,MATCH('Provisions to capital'!Z$1,Provisions!$A$1:$Z$1,0),FALSE)  / VLOOKUP($A81,Capital!$A$2:$Z$110,MATCH('Provisions to capital'!Z$1,Capital!$A$1:$Z$1,0),FALSE), "")</f>
        <v>1.2294373956273873E-2</v>
      </c>
    </row>
    <row r="82" spans="1:26" x14ac:dyDescent="0.4">
      <c r="A82" s="9" t="s">
        <v>88</v>
      </c>
      <c r="B82" s="10" t="s">
        <v>117</v>
      </c>
      <c r="C82" s="11" t="str">
        <f>IFERROR( VLOOKUP($A82,Provisions!$A$2:$Z$105,MATCH('Provisions to capital'!C$1,Provisions!$A$1:$Z$1,0),FALSE)  / VLOOKUP($A82,Capital!$A$2:$Z$110,MATCH('Provisions to capital'!C$1,Capital!$A$1:$Z$1,0),FALSE), "")</f>
        <v/>
      </c>
      <c r="D82" s="11" t="str">
        <f>IFERROR( VLOOKUP($A82,Provisions!$A$2:$Z$105,MATCH('Provisions to capital'!D$1,Provisions!$A$1:$Z$1,0),FALSE)  / VLOOKUP($A82,Capital!$A$2:$Z$110,MATCH('Provisions to capital'!D$1,Capital!$A$1:$Z$1,0),FALSE), "")</f>
        <v/>
      </c>
      <c r="E82" s="11" t="str">
        <f>IFERROR( VLOOKUP($A82,Provisions!$A$2:$Z$105,MATCH('Provisions to capital'!E$1,Provisions!$A$1:$Z$1,0),FALSE)  / VLOOKUP($A82,Capital!$A$2:$Z$110,MATCH('Provisions to capital'!E$1,Capital!$A$1:$Z$1,0),FALSE), "")</f>
        <v/>
      </c>
      <c r="F82" s="11" t="str">
        <f>IFERROR( VLOOKUP($A82,Provisions!$A$2:$Z$105,MATCH('Provisions to capital'!F$1,Provisions!$A$1:$Z$1,0),FALSE)  / VLOOKUP($A82,Capital!$A$2:$Z$110,MATCH('Provisions to capital'!F$1,Capital!$A$1:$Z$1,0),FALSE), "")</f>
        <v/>
      </c>
      <c r="G82" s="11" t="str">
        <f>IFERROR( VLOOKUP($A82,Provisions!$A$2:$Z$105,MATCH('Provisions to capital'!G$1,Provisions!$A$1:$Z$1,0),FALSE)  / VLOOKUP($A82,Capital!$A$2:$Z$110,MATCH('Provisions to capital'!G$1,Capital!$A$1:$Z$1,0),FALSE), "")</f>
        <v/>
      </c>
      <c r="H82" s="11" t="str">
        <f>IFERROR( VLOOKUP($A82,Provisions!$A$2:$Z$105,MATCH('Provisions to capital'!H$1,Provisions!$A$1:$Z$1,0),FALSE)  / VLOOKUP($A82,Capital!$A$2:$Z$110,MATCH('Provisions to capital'!H$1,Capital!$A$1:$Z$1,0),FALSE), "")</f>
        <v/>
      </c>
      <c r="I82" s="11" t="str">
        <f>IFERROR( VLOOKUP($A82,Provisions!$A$2:$Z$105,MATCH('Provisions to capital'!I$1,Provisions!$A$1:$Z$1,0),FALSE)  / VLOOKUP($A82,Capital!$A$2:$Z$110,MATCH('Provisions to capital'!I$1,Capital!$A$1:$Z$1,0),FALSE), "")</f>
        <v/>
      </c>
      <c r="J82" s="11" t="str">
        <f>IFERROR( VLOOKUP($A82,Provisions!$A$2:$Z$105,MATCH('Provisions to capital'!J$1,Provisions!$A$1:$Z$1,0),FALSE)  / VLOOKUP($A82,Capital!$A$2:$Z$110,MATCH('Provisions to capital'!J$1,Capital!$A$1:$Z$1,0),FALSE), "")</f>
        <v/>
      </c>
      <c r="K82" s="11" t="str">
        <f>IFERROR( VLOOKUP($A82,Provisions!$A$2:$Z$105,MATCH('Provisions to capital'!K$1,Provisions!$A$1:$Z$1,0),FALSE)  / VLOOKUP($A82,Capital!$A$2:$Z$110,MATCH('Provisions to capital'!K$1,Capital!$A$1:$Z$1,0),FALSE), "")</f>
        <v/>
      </c>
      <c r="L82" s="11">
        <f>IFERROR( VLOOKUP($A82,Provisions!$A$2:$Z$105,MATCH('Provisions to capital'!L$1,Provisions!$A$1:$Z$1,0),FALSE)  / VLOOKUP($A82,Capital!$A$2:$Z$110,MATCH('Provisions to capital'!L$1,Capital!$A$1:$Z$1,0),FALSE), "")</f>
        <v>0</v>
      </c>
      <c r="M82" s="11">
        <f>IFERROR( VLOOKUP($A82,Provisions!$A$2:$Z$105,MATCH('Provisions to capital'!M$1,Provisions!$A$1:$Z$1,0),FALSE)  / VLOOKUP($A82,Capital!$A$2:$Z$110,MATCH('Provisions to capital'!M$1,Capital!$A$1:$Z$1,0),FALSE), "")</f>
        <v>0</v>
      </c>
      <c r="N82" s="11">
        <f>IFERROR( VLOOKUP($A82,Provisions!$A$2:$Z$105,MATCH('Provisions to capital'!N$1,Provisions!$A$1:$Z$1,0),FALSE)  / VLOOKUP($A82,Capital!$A$2:$Z$110,MATCH('Provisions to capital'!N$1,Capital!$A$1:$Z$1,0),FALSE), "")</f>
        <v>0</v>
      </c>
      <c r="O82" s="11">
        <f>IFERROR( VLOOKUP($A82,Provisions!$A$2:$Z$105,MATCH('Provisions to capital'!O$1,Provisions!$A$1:$Z$1,0),FALSE)  / VLOOKUP($A82,Capital!$A$2:$Z$110,MATCH('Provisions to capital'!O$1,Capital!$A$1:$Z$1,0),FALSE), "")</f>
        <v>0</v>
      </c>
      <c r="P82" s="11">
        <f>IFERROR( VLOOKUP($A82,Provisions!$A$2:$Z$105,MATCH('Provisions to capital'!P$1,Provisions!$A$1:$Z$1,0),FALSE)  / VLOOKUP($A82,Capital!$A$2:$Z$110,MATCH('Provisions to capital'!P$1,Capital!$A$1:$Z$1,0),FALSE), "")</f>
        <v>0</v>
      </c>
      <c r="Q82" s="11">
        <f>IFERROR( VLOOKUP($A82,Provisions!$A$2:$Z$105,MATCH('Provisions to capital'!Q$1,Provisions!$A$1:$Z$1,0),FALSE)  / VLOOKUP($A82,Capital!$A$2:$Z$110,MATCH('Provisions to capital'!Q$1,Capital!$A$1:$Z$1,0),FALSE), "")</f>
        <v>0</v>
      </c>
      <c r="R82" s="11">
        <f>IFERROR( VLOOKUP($A82,Provisions!$A$2:$Z$105,MATCH('Provisions to capital'!R$1,Provisions!$A$1:$Z$1,0),FALSE)  / VLOOKUP($A82,Capital!$A$2:$Z$110,MATCH('Provisions to capital'!R$1,Capital!$A$1:$Z$1,0),FALSE), "")</f>
        <v>0</v>
      </c>
      <c r="S82" s="11">
        <f>IFERROR( VLOOKUP($A82,Provisions!$A$2:$Z$105,MATCH('Provisions to capital'!S$1,Provisions!$A$1:$Z$1,0),FALSE)  / VLOOKUP($A82,Capital!$A$2:$Z$110,MATCH('Provisions to capital'!S$1,Capital!$A$1:$Z$1,0),FALSE), "")</f>
        <v>0</v>
      </c>
      <c r="T82" s="11">
        <f>IFERROR( VLOOKUP($A82,Provisions!$A$2:$Z$105,MATCH('Provisions to capital'!T$1,Provisions!$A$1:$Z$1,0),FALSE)  / VLOOKUP($A82,Capital!$A$2:$Z$110,MATCH('Provisions to capital'!T$1,Capital!$A$1:$Z$1,0),FALSE), "")</f>
        <v>0</v>
      </c>
      <c r="U82" s="11">
        <f>IFERROR( VLOOKUP($A82,Provisions!$A$2:$Z$105,MATCH('Provisions to capital'!U$1,Provisions!$A$1:$Z$1,0),FALSE)  / VLOOKUP($A82,Capital!$A$2:$Z$110,MATCH('Provisions to capital'!U$1,Capital!$A$1:$Z$1,0),FALSE), "")</f>
        <v>0</v>
      </c>
      <c r="V82" s="11">
        <f>IFERROR( VLOOKUP($A82,Provisions!$A$2:$Z$105,MATCH('Provisions to capital'!V$1,Provisions!$A$1:$Z$1,0),FALSE)  / VLOOKUP($A82,Capital!$A$2:$Z$110,MATCH('Provisions to capital'!V$1,Capital!$A$1:$Z$1,0),FALSE), "")</f>
        <v>0</v>
      </c>
      <c r="W82" s="11">
        <f>IFERROR( VLOOKUP($A82,Provisions!$A$2:$Z$105,MATCH('Provisions to capital'!W$1,Provisions!$A$1:$Z$1,0),FALSE)  / VLOOKUP($A82,Capital!$A$2:$Z$110,MATCH('Provisions to capital'!W$1,Capital!$A$1:$Z$1,0),FALSE), "")</f>
        <v>3.5254054484620233E-2</v>
      </c>
      <c r="X82" s="11">
        <f>IFERROR( VLOOKUP($A82,Provisions!$A$2:$Z$105,MATCH('Provisions to capital'!X$1,Provisions!$A$1:$Z$1,0),FALSE)  / VLOOKUP($A82,Capital!$A$2:$Z$110,MATCH('Provisions to capital'!X$1,Capital!$A$1:$Z$1,0),FALSE), "")</f>
        <v>2.1250142598394597E-2</v>
      </c>
      <c r="Y82" s="11">
        <f>IFERROR( VLOOKUP($A82,Provisions!$A$2:$Z$105,MATCH('Provisions to capital'!Y$1,Provisions!$A$1:$Z$1,0),FALSE)  / VLOOKUP($A82,Capital!$A$2:$Z$110,MATCH('Provisions to capital'!Y$1,Capital!$A$1:$Z$1,0),FALSE), "")</f>
        <v>1.0936729935925118E-2</v>
      </c>
      <c r="Z82" s="11">
        <f>IFERROR( VLOOKUP($A82,Provisions!$A$2:$Z$105,MATCH('Provisions to capital'!Z$1,Provisions!$A$1:$Z$1,0),FALSE)  / VLOOKUP($A82,Capital!$A$2:$Z$110,MATCH('Provisions to capital'!Z$1,Capital!$A$1:$Z$1,0),FALSE), "")</f>
        <v>1.492599451264344E-2</v>
      </c>
    </row>
    <row r="83" spans="1:26" x14ac:dyDescent="0.4">
      <c r="A83" s="9" t="s">
        <v>89</v>
      </c>
      <c r="B83" s="10" t="s">
        <v>117</v>
      </c>
      <c r="C83" s="11" t="str">
        <f>IFERROR( VLOOKUP($A83,Provisions!$A$2:$Z$105,MATCH('Provisions to capital'!C$1,Provisions!$A$1:$Z$1,0),FALSE)  / VLOOKUP($A83,Capital!$A$2:$Z$110,MATCH('Provisions to capital'!C$1,Capital!$A$1:$Z$1,0),FALSE), "")</f>
        <v/>
      </c>
      <c r="D83" s="11" t="str">
        <f>IFERROR( VLOOKUP($A83,Provisions!$A$2:$Z$105,MATCH('Provisions to capital'!D$1,Provisions!$A$1:$Z$1,0),FALSE)  / VLOOKUP($A83,Capital!$A$2:$Z$110,MATCH('Provisions to capital'!D$1,Capital!$A$1:$Z$1,0),FALSE), "")</f>
        <v/>
      </c>
      <c r="E83" s="11" t="str">
        <f>IFERROR( VLOOKUP($A83,Provisions!$A$2:$Z$105,MATCH('Provisions to capital'!E$1,Provisions!$A$1:$Z$1,0),FALSE)  / VLOOKUP($A83,Capital!$A$2:$Z$110,MATCH('Provisions to capital'!E$1,Capital!$A$1:$Z$1,0),FALSE), "")</f>
        <v/>
      </c>
      <c r="F83" s="11" t="str">
        <f>IFERROR( VLOOKUP($A83,Provisions!$A$2:$Z$105,MATCH('Provisions to capital'!F$1,Provisions!$A$1:$Z$1,0),FALSE)  / VLOOKUP($A83,Capital!$A$2:$Z$110,MATCH('Provisions to capital'!F$1,Capital!$A$1:$Z$1,0),FALSE), "")</f>
        <v/>
      </c>
      <c r="G83" s="11" t="str">
        <f>IFERROR( VLOOKUP($A83,Provisions!$A$2:$Z$105,MATCH('Provisions to capital'!G$1,Provisions!$A$1:$Z$1,0),FALSE)  / VLOOKUP($A83,Capital!$A$2:$Z$110,MATCH('Provisions to capital'!G$1,Capital!$A$1:$Z$1,0),FALSE), "")</f>
        <v/>
      </c>
      <c r="H83" s="11" t="str">
        <f>IFERROR( VLOOKUP($A83,Provisions!$A$2:$Z$105,MATCH('Provisions to capital'!H$1,Provisions!$A$1:$Z$1,0),FALSE)  / VLOOKUP($A83,Capital!$A$2:$Z$110,MATCH('Provisions to capital'!H$1,Capital!$A$1:$Z$1,0),FALSE), "")</f>
        <v/>
      </c>
      <c r="I83" s="11">
        <f>IFERROR( VLOOKUP($A83,Provisions!$A$2:$Z$105,MATCH('Provisions to capital'!I$1,Provisions!$A$1:$Z$1,0),FALSE)  / VLOOKUP($A83,Capital!$A$2:$Z$110,MATCH('Provisions to capital'!I$1,Capital!$A$1:$Z$1,0),FALSE), "")</f>
        <v>-1.7270553398001209E-2</v>
      </c>
      <c r="J83" s="11">
        <f>IFERROR( VLOOKUP($A83,Provisions!$A$2:$Z$105,MATCH('Provisions to capital'!J$1,Provisions!$A$1:$Z$1,0),FALSE)  / VLOOKUP($A83,Capital!$A$2:$Z$110,MATCH('Provisions to capital'!J$1,Capital!$A$1:$Z$1,0),FALSE), "")</f>
        <v>2.6517353437524809E-2</v>
      </c>
      <c r="K83" s="11">
        <f>IFERROR( VLOOKUP($A83,Provisions!$A$2:$Z$105,MATCH('Provisions to capital'!K$1,Provisions!$A$1:$Z$1,0),FALSE)  / VLOOKUP($A83,Capital!$A$2:$Z$110,MATCH('Provisions to capital'!K$1,Capital!$A$1:$Z$1,0),FALSE), "")</f>
        <v>7.6449942996528811E-2</v>
      </c>
      <c r="L83" s="11">
        <f>IFERROR( VLOOKUP($A83,Provisions!$A$2:$Z$105,MATCH('Provisions to capital'!L$1,Provisions!$A$1:$Z$1,0),FALSE)  / VLOOKUP($A83,Capital!$A$2:$Z$110,MATCH('Provisions to capital'!L$1,Capital!$A$1:$Z$1,0),FALSE), "")</f>
        <v>-9.0040024452845303E-3</v>
      </c>
      <c r="M83" s="11">
        <f>IFERROR( VLOOKUP($A83,Provisions!$A$2:$Z$105,MATCH('Provisions to capital'!M$1,Provisions!$A$1:$Z$1,0),FALSE)  / VLOOKUP($A83,Capital!$A$2:$Z$110,MATCH('Provisions to capital'!M$1,Capital!$A$1:$Z$1,0),FALSE), "")</f>
        <v>6.1367549965803375E-2</v>
      </c>
      <c r="N83" s="11">
        <f>IFERROR( VLOOKUP($A83,Provisions!$A$2:$Z$105,MATCH('Provisions to capital'!N$1,Provisions!$A$1:$Z$1,0),FALSE)  / VLOOKUP($A83,Capital!$A$2:$Z$110,MATCH('Provisions to capital'!N$1,Capital!$A$1:$Z$1,0),FALSE), "")</f>
        <v>4.7445680921835889E-2</v>
      </c>
      <c r="O83" s="11">
        <f>IFERROR( VLOOKUP($A83,Provisions!$A$2:$Z$105,MATCH('Provisions to capital'!O$1,Provisions!$A$1:$Z$1,0),FALSE)  / VLOOKUP($A83,Capital!$A$2:$Z$110,MATCH('Provisions to capital'!O$1,Capital!$A$1:$Z$1,0),FALSE), "")</f>
        <v>4.8524066557175394E-3</v>
      </c>
      <c r="P83" s="11">
        <f>IFERROR( VLOOKUP($A83,Provisions!$A$2:$Z$105,MATCH('Provisions to capital'!P$1,Provisions!$A$1:$Z$1,0),FALSE)  / VLOOKUP($A83,Capital!$A$2:$Z$110,MATCH('Provisions to capital'!P$1,Capital!$A$1:$Z$1,0),FALSE), "")</f>
        <v>1.0915298397112774E-2</v>
      </c>
      <c r="Q83" s="11">
        <f>IFERROR( VLOOKUP($A83,Provisions!$A$2:$Z$105,MATCH('Provisions to capital'!Q$1,Provisions!$A$1:$Z$1,0),FALSE)  / VLOOKUP($A83,Capital!$A$2:$Z$110,MATCH('Provisions to capital'!Q$1,Capital!$A$1:$Z$1,0),FALSE), "")</f>
        <v>8.9729898331330701E-3</v>
      </c>
      <c r="R83" s="11">
        <f>IFERROR( VLOOKUP($A83,Provisions!$A$2:$Z$105,MATCH('Provisions to capital'!R$1,Provisions!$A$1:$Z$1,0),FALSE)  / VLOOKUP($A83,Capital!$A$2:$Z$110,MATCH('Provisions to capital'!R$1,Capital!$A$1:$Z$1,0),FALSE), "")</f>
        <v>3.2407557866355593E-3</v>
      </c>
      <c r="S83" s="11">
        <f>IFERROR( VLOOKUP($A83,Provisions!$A$2:$Z$105,MATCH('Provisions to capital'!S$1,Provisions!$A$1:$Z$1,0),FALSE)  / VLOOKUP($A83,Capital!$A$2:$Z$110,MATCH('Provisions to capital'!S$1,Capital!$A$1:$Z$1,0),FALSE), "")</f>
        <v>9.7873118255293852E-4</v>
      </c>
      <c r="T83" s="11">
        <f>IFERROR( VLOOKUP($A83,Provisions!$A$2:$Z$105,MATCH('Provisions to capital'!T$1,Provisions!$A$1:$Z$1,0),FALSE)  / VLOOKUP($A83,Capital!$A$2:$Z$110,MATCH('Provisions to capital'!T$1,Capital!$A$1:$Z$1,0),FALSE), "")</f>
        <v>-3.3210684207029574E-4</v>
      </c>
      <c r="U83" s="11">
        <f>IFERROR( VLOOKUP($A83,Provisions!$A$2:$Z$105,MATCH('Provisions to capital'!U$1,Provisions!$A$1:$Z$1,0),FALSE)  / VLOOKUP($A83,Capital!$A$2:$Z$110,MATCH('Provisions to capital'!U$1,Capital!$A$1:$Z$1,0),FALSE), "")</f>
        <v>3.9914894887589794E-3</v>
      </c>
      <c r="V83" s="11">
        <f>IFERROR( VLOOKUP($A83,Provisions!$A$2:$Z$105,MATCH('Provisions to capital'!V$1,Provisions!$A$1:$Z$1,0),FALSE)  / VLOOKUP($A83,Capital!$A$2:$Z$110,MATCH('Provisions to capital'!V$1,Capital!$A$1:$Z$1,0),FALSE), "")</f>
        <v>-7.6563181812648179E-3</v>
      </c>
      <c r="W83" s="11">
        <f>IFERROR( VLOOKUP($A83,Provisions!$A$2:$Z$105,MATCH('Provisions to capital'!W$1,Provisions!$A$1:$Z$1,0),FALSE)  / VLOOKUP($A83,Capital!$A$2:$Z$110,MATCH('Provisions to capital'!W$1,Capital!$A$1:$Z$1,0),FALSE), "")</f>
        <v>0.14164669320763534</v>
      </c>
      <c r="X83" s="11">
        <f>IFERROR( VLOOKUP($A83,Provisions!$A$2:$Z$105,MATCH('Provisions to capital'!X$1,Provisions!$A$1:$Z$1,0),FALSE)  / VLOOKUP($A83,Capital!$A$2:$Z$110,MATCH('Provisions to capital'!X$1,Capital!$A$1:$Z$1,0),FALSE), "")</f>
        <v>-1.9431744739516876E-2</v>
      </c>
      <c r="Y83" s="11" t="str">
        <f>IFERROR( VLOOKUP($A83,Provisions!$A$2:$Z$105,MATCH('Provisions to capital'!Y$1,Provisions!$A$1:$Z$1,0),FALSE)  / VLOOKUP($A83,Capital!$A$2:$Z$110,MATCH('Provisions to capital'!Y$1,Capital!$A$1:$Z$1,0),FALSE), "")</f>
        <v/>
      </c>
      <c r="Z83" s="11" t="str">
        <f>IFERROR( VLOOKUP($A83,Provisions!$A$2:$Z$105,MATCH('Provisions to capital'!Z$1,Provisions!$A$1:$Z$1,0),FALSE)  / VLOOKUP($A83,Capital!$A$2:$Z$110,MATCH('Provisions to capital'!Z$1,Capital!$A$1:$Z$1,0),FALSE), "")</f>
        <v/>
      </c>
    </row>
    <row r="84" spans="1:26" x14ac:dyDescent="0.4">
      <c r="A84" s="9" t="s">
        <v>90</v>
      </c>
      <c r="B84" s="10" t="s">
        <v>117</v>
      </c>
      <c r="C84" s="11" t="str">
        <f>IFERROR( VLOOKUP($A84,Provisions!$A$2:$Z$105,MATCH('Provisions to capital'!C$1,Provisions!$A$1:$Z$1,0),FALSE)  / VLOOKUP($A84,Capital!$A$2:$Z$110,MATCH('Provisions to capital'!C$1,Capital!$A$1:$Z$1,0),FALSE), "")</f>
        <v/>
      </c>
      <c r="D84" s="11" t="str">
        <f>IFERROR( VLOOKUP($A84,Provisions!$A$2:$Z$105,MATCH('Provisions to capital'!D$1,Provisions!$A$1:$Z$1,0),FALSE)  / VLOOKUP($A84,Capital!$A$2:$Z$110,MATCH('Provisions to capital'!D$1,Capital!$A$1:$Z$1,0),FALSE), "")</f>
        <v/>
      </c>
      <c r="E84" s="11" t="str">
        <f>IFERROR( VLOOKUP($A84,Provisions!$A$2:$Z$105,MATCH('Provisions to capital'!E$1,Provisions!$A$1:$Z$1,0),FALSE)  / VLOOKUP($A84,Capital!$A$2:$Z$110,MATCH('Provisions to capital'!E$1,Capital!$A$1:$Z$1,0),FALSE), "")</f>
        <v/>
      </c>
      <c r="F84" s="11" t="str">
        <f>IFERROR( VLOOKUP($A84,Provisions!$A$2:$Z$105,MATCH('Provisions to capital'!F$1,Provisions!$A$1:$Z$1,0),FALSE)  / VLOOKUP($A84,Capital!$A$2:$Z$110,MATCH('Provisions to capital'!F$1,Capital!$A$1:$Z$1,0),FALSE), "")</f>
        <v/>
      </c>
      <c r="G84" s="11" t="str">
        <f>IFERROR( VLOOKUP($A84,Provisions!$A$2:$Z$105,MATCH('Provisions to capital'!G$1,Provisions!$A$1:$Z$1,0),FALSE)  / VLOOKUP($A84,Capital!$A$2:$Z$110,MATCH('Provisions to capital'!G$1,Capital!$A$1:$Z$1,0),FALSE), "")</f>
        <v/>
      </c>
      <c r="H84" s="11">
        <f>IFERROR( VLOOKUP($A84,Provisions!$A$2:$Z$105,MATCH('Provisions to capital'!H$1,Provisions!$A$1:$Z$1,0),FALSE)  / VLOOKUP($A84,Capital!$A$2:$Z$110,MATCH('Provisions to capital'!H$1,Capital!$A$1:$Z$1,0),FALSE), "")</f>
        <v>8.832188420019628E-3</v>
      </c>
      <c r="I84" s="11" t="str">
        <f>IFERROR( VLOOKUP($A84,Provisions!$A$2:$Z$105,MATCH('Provisions to capital'!I$1,Provisions!$A$1:$Z$1,0),FALSE)  / VLOOKUP($A84,Capital!$A$2:$Z$110,MATCH('Provisions to capital'!I$1,Capital!$A$1:$Z$1,0),FALSE), "")</f>
        <v/>
      </c>
      <c r="J84" s="11" t="str">
        <f>IFERROR( VLOOKUP($A84,Provisions!$A$2:$Z$105,MATCH('Provisions to capital'!J$1,Provisions!$A$1:$Z$1,0),FALSE)  / VLOOKUP($A84,Capital!$A$2:$Z$110,MATCH('Provisions to capital'!J$1,Capital!$A$1:$Z$1,0),FALSE), "")</f>
        <v/>
      </c>
      <c r="K84" s="11">
        <f>IFERROR( VLOOKUP($A84,Provisions!$A$2:$Z$105,MATCH('Provisions to capital'!K$1,Provisions!$A$1:$Z$1,0),FALSE)  / VLOOKUP($A84,Capital!$A$2:$Z$110,MATCH('Provisions to capital'!K$1,Capital!$A$1:$Z$1,0),FALSE), "")</f>
        <v>1.2601978823120986E-2</v>
      </c>
      <c r="L84" s="11">
        <f>IFERROR( VLOOKUP($A84,Provisions!$A$2:$Z$105,MATCH('Provisions to capital'!L$1,Provisions!$A$1:$Z$1,0),FALSE)  / VLOOKUP($A84,Capital!$A$2:$Z$110,MATCH('Provisions to capital'!L$1,Capital!$A$1:$Z$1,0),FALSE), "")</f>
        <v>0</v>
      </c>
      <c r="M84" s="11">
        <f>IFERROR( VLOOKUP($A84,Provisions!$A$2:$Z$105,MATCH('Provisions to capital'!M$1,Provisions!$A$1:$Z$1,0),FALSE)  / VLOOKUP($A84,Capital!$A$2:$Z$110,MATCH('Provisions to capital'!M$1,Capital!$A$1:$Z$1,0),FALSE), "")</f>
        <v>0</v>
      </c>
      <c r="N84" s="11">
        <f>IFERROR( VLOOKUP($A84,Provisions!$A$2:$Z$105,MATCH('Provisions to capital'!N$1,Provisions!$A$1:$Z$1,0),FALSE)  / VLOOKUP($A84,Capital!$A$2:$Z$110,MATCH('Provisions to capital'!N$1,Capital!$A$1:$Z$1,0),FALSE), "")</f>
        <v>0</v>
      </c>
      <c r="O84" s="11">
        <f>IFERROR( VLOOKUP($A84,Provisions!$A$2:$Z$105,MATCH('Provisions to capital'!O$1,Provisions!$A$1:$Z$1,0),FALSE)  / VLOOKUP($A84,Capital!$A$2:$Z$110,MATCH('Provisions to capital'!O$1,Capital!$A$1:$Z$1,0),FALSE), "")</f>
        <v>0</v>
      </c>
      <c r="P84" s="11">
        <f>IFERROR( VLOOKUP($A84,Provisions!$A$2:$Z$105,MATCH('Provisions to capital'!P$1,Provisions!$A$1:$Z$1,0),FALSE)  / VLOOKUP($A84,Capital!$A$2:$Z$110,MATCH('Provisions to capital'!P$1,Capital!$A$1:$Z$1,0),FALSE), "")</f>
        <v>0</v>
      </c>
      <c r="Q84" s="11">
        <f>IFERROR( VLOOKUP($A84,Provisions!$A$2:$Z$105,MATCH('Provisions to capital'!Q$1,Provisions!$A$1:$Z$1,0),FALSE)  / VLOOKUP($A84,Capital!$A$2:$Z$110,MATCH('Provisions to capital'!Q$1,Capital!$A$1:$Z$1,0),FALSE), "")</f>
        <v>0</v>
      </c>
      <c r="R84" s="11">
        <f>IFERROR( VLOOKUP($A84,Provisions!$A$2:$Z$105,MATCH('Provisions to capital'!R$1,Provisions!$A$1:$Z$1,0),FALSE)  / VLOOKUP($A84,Capital!$A$2:$Z$110,MATCH('Provisions to capital'!R$1,Capital!$A$1:$Z$1,0),FALSE), "")</f>
        <v>0</v>
      </c>
      <c r="S84" s="11">
        <f>IFERROR( VLOOKUP($A84,Provisions!$A$2:$Z$105,MATCH('Provisions to capital'!S$1,Provisions!$A$1:$Z$1,0),FALSE)  / VLOOKUP($A84,Capital!$A$2:$Z$110,MATCH('Provisions to capital'!S$1,Capital!$A$1:$Z$1,0),FALSE), "")</f>
        <v>0</v>
      </c>
      <c r="T84" s="11">
        <f>IFERROR( VLOOKUP($A84,Provisions!$A$2:$Z$105,MATCH('Provisions to capital'!T$1,Provisions!$A$1:$Z$1,0),FALSE)  / VLOOKUP($A84,Capital!$A$2:$Z$110,MATCH('Provisions to capital'!T$1,Capital!$A$1:$Z$1,0),FALSE), "")</f>
        <v>0</v>
      </c>
      <c r="U84" s="11">
        <f>IFERROR( VLOOKUP($A84,Provisions!$A$2:$Z$105,MATCH('Provisions to capital'!U$1,Provisions!$A$1:$Z$1,0),FALSE)  / VLOOKUP($A84,Capital!$A$2:$Z$110,MATCH('Provisions to capital'!U$1,Capital!$A$1:$Z$1,0),FALSE), "")</f>
        <v>0</v>
      </c>
      <c r="V84" s="11">
        <f>IFERROR( VLOOKUP($A84,Provisions!$A$2:$Z$105,MATCH('Provisions to capital'!V$1,Provisions!$A$1:$Z$1,0),FALSE)  / VLOOKUP($A84,Capital!$A$2:$Z$110,MATCH('Provisions to capital'!V$1,Capital!$A$1:$Z$1,0),FALSE), "")</f>
        <v>0</v>
      </c>
      <c r="W84" s="11" t="str">
        <f>IFERROR( VLOOKUP($A84,Provisions!$A$2:$Z$105,MATCH('Provisions to capital'!W$1,Provisions!$A$1:$Z$1,0),FALSE)  / VLOOKUP($A84,Capital!$A$2:$Z$110,MATCH('Provisions to capital'!W$1,Capital!$A$1:$Z$1,0),FALSE), "")</f>
        <v/>
      </c>
      <c r="X84" s="11" t="str">
        <f>IFERROR( VLOOKUP($A84,Provisions!$A$2:$Z$105,MATCH('Provisions to capital'!X$1,Provisions!$A$1:$Z$1,0),FALSE)  / VLOOKUP($A84,Capital!$A$2:$Z$110,MATCH('Provisions to capital'!X$1,Capital!$A$1:$Z$1,0),FALSE), "")</f>
        <v/>
      </c>
      <c r="Y84" s="11" t="str">
        <f>IFERROR( VLOOKUP($A84,Provisions!$A$2:$Z$105,MATCH('Provisions to capital'!Y$1,Provisions!$A$1:$Z$1,0),FALSE)  / VLOOKUP($A84,Capital!$A$2:$Z$110,MATCH('Provisions to capital'!Y$1,Capital!$A$1:$Z$1,0),FALSE), "")</f>
        <v/>
      </c>
      <c r="Z84" s="11" t="str">
        <f>IFERROR( VLOOKUP($A84,Provisions!$A$2:$Z$105,MATCH('Provisions to capital'!Z$1,Provisions!$A$1:$Z$1,0),FALSE)  / VLOOKUP($A84,Capital!$A$2:$Z$110,MATCH('Provisions to capital'!Z$1,Capital!$A$1:$Z$1,0),FALSE), "")</f>
        <v/>
      </c>
    </row>
    <row r="85" spans="1:26" ht="24.75" x14ac:dyDescent="0.4">
      <c r="A85" s="9" t="s">
        <v>118</v>
      </c>
      <c r="B85" s="10" t="s">
        <v>117</v>
      </c>
      <c r="C85" s="11" t="str">
        <f>IFERROR( VLOOKUP($A85,Provisions!$A$2:$Z$105,MATCH('Provisions to capital'!C$1,Provisions!$A$1:$Z$1,0),FALSE)  / VLOOKUP($A85,Capital!$A$2:$Z$110,MATCH('Provisions to capital'!C$1,Capital!$A$1:$Z$1,0),FALSE), "")</f>
        <v/>
      </c>
      <c r="D85" s="11" t="str">
        <f>IFERROR( VLOOKUP($A85,Provisions!$A$2:$Z$105,MATCH('Provisions to capital'!D$1,Provisions!$A$1:$Z$1,0),FALSE)  / VLOOKUP($A85,Capital!$A$2:$Z$110,MATCH('Provisions to capital'!D$1,Capital!$A$1:$Z$1,0),FALSE), "")</f>
        <v/>
      </c>
      <c r="E85" s="11" t="str">
        <f>IFERROR( VLOOKUP($A85,Provisions!$A$2:$Z$105,MATCH('Provisions to capital'!E$1,Provisions!$A$1:$Z$1,0),FALSE)  / VLOOKUP($A85,Capital!$A$2:$Z$110,MATCH('Provisions to capital'!E$1,Capital!$A$1:$Z$1,0),FALSE), "")</f>
        <v/>
      </c>
      <c r="F85" s="11" t="str">
        <f>IFERROR( VLOOKUP($A85,Provisions!$A$2:$Z$105,MATCH('Provisions to capital'!F$1,Provisions!$A$1:$Z$1,0),FALSE)  / VLOOKUP($A85,Capital!$A$2:$Z$110,MATCH('Provisions to capital'!F$1,Capital!$A$1:$Z$1,0),FALSE), "")</f>
        <v/>
      </c>
      <c r="G85" s="11" t="str">
        <f>IFERROR( VLOOKUP($A85,Provisions!$A$2:$Z$105,MATCH('Provisions to capital'!G$1,Provisions!$A$1:$Z$1,0),FALSE)  / VLOOKUP($A85,Capital!$A$2:$Z$110,MATCH('Provisions to capital'!G$1,Capital!$A$1:$Z$1,0),FALSE), "")</f>
        <v/>
      </c>
      <c r="H85" s="11" t="str">
        <f>IFERROR( VLOOKUP($A85,Provisions!$A$2:$Z$105,MATCH('Provisions to capital'!H$1,Provisions!$A$1:$Z$1,0),FALSE)  / VLOOKUP($A85,Capital!$A$2:$Z$110,MATCH('Provisions to capital'!H$1,Capital!$A$1:$Z$1,0),FALSE), "")</f>
        <v/>
      </c>
      <c r="I85" s="11" t="str">
        <f>IFERROR( VLOOKUP($A85,Provisions!$A$2:$Z$105,MATCH('Provisions to capital'!I$1,Provisions!$A$1:$Z$1,0),FALSE)  / VLOOKUP($A85,Capital!$A$2:$Z$110,MATCH('Provisions to capital'!I$1,Capital!$A$1:$Z$1,0),FALSE), "")</f>
        <v/>
      </c>
      <c r="J85" s="11" t="str">
        <f>IFERROR( VLOOKUP($A85,Provisions!$A$2:$Z$105,MATCH('Provisions to capital'!J$1,Provisions!$A$1:$Z$1,0),FALSE)  / VLOOKUP($A85,Capital!$A$2:$Z$110,MATCH('Provisions to capital'!J$1,Capital!$A$1:$Z$1,0),FALSE), "")</f>
        <v/>
      </c>
      <c r="K85" s="11" t="str">
        <f>IFERROR( VLOOKUP($A85,Provisions!$A$2:$Z$105,MATCH('Provisions to capital'!K$1,Provisions!$A$1:$Z$1,0),FALSE)  / VLOOKUP($A85,Capital!$A$2:$Z$110,MATCH('Provisions to capital'!K$1,Capital!$A$1:$Z$1,0),FALSE), "")</f>
        <v/>
      </c>
      <c r="L85" s="11" t="str">
        <f>IFERROR( VLOOKUP($A85,Provisions!$A$2:$Z$105,MATCH('Provisions to capital'!L$1,Provisions!$A$1:$Z$1,0),FALSE)  / VLOOKUP($A85,Capital!$A$2:$Z$110,MATCH('Provisions to capital'!L$1,Capital!$A$1:$Z$1,0),FALSE), "")</f>
        <v/>
      </c>
      <c r="M85" s="11" t="str">
        <f>IFERROR( VLOOKUP($A85,Provisions!$A$2:$Z$105,MATCH('Provisions to capital'!M$1,Provisions!$A$1:$Z$1,0),FALSE)  / VLOOKUP($A85,Capital!$A$2:$Z$110,MATCH('Provisions to capital'!M$1,Capital!$A$1:$Z$1,0),FALSE), "")</f>
        <v/>
      </c>
      <c r="N85" s="11" t="str">
        <f>IFERROR( VLOOKUP($A85,Provisions!$A$2:$Z$105,MATCH('Provisions to capital'!N$1,Provisions!$A$1:$Z$1,0),FALSE)  / VLOOKUP($A85,Capital!$A$2:$Z$110,MATCH('Provisions to capital'!N$1,Capital!$A$1:$Z$1,0),FALSE), "")</f>
        <v/>
      </c>
      <c r="O85" s="11" t="str">
        <f>IFERROR( VLOOKUP($A85,Provisions!$A$2:$Z$105,MATCH('Provisions to capital'!O$1,Provisions!$A$1:$Z$1,0),FALSE)  / VLOOKUP($A85,Capital!$A$2:$Z$110,MATCH('Provisions to capital'!O$1,Capital!$A$1:$Z$1,0),FALSE), "")</f>
        <v/>
      </c>
      <c r="P85" s="11" t="str">
        <f>IFERROR( VLOOKUP($A85,Provisions!$A$2:$Z$105,MATCH('Provisions to capital'!P$1,Provisions!$A$1:$Z$1,0),FALSE)  / VLOOKUP($A85,Capital!$A$2:$Z$110,MATCH('Provisions to capital'!P$1,Capital!$A$1:$Z$1,0),FALSE), "")</f>
        <v/>
      </c>
      <c r="Q85" s="11" t="str">
        <f>IFERROR( VLOOKUP($A85,Provisions!$A$2:$Z$105,MATCH('Provisions to capital'!Q$1,Provisions!$A$1:$Z$1,0),FALSE)  / VLOOKUP($A85,Capital!$A$2:$Z$110,MATCH('Provisions to capital'!Q$1,Capital!$A$1:$Z$1,0),FALSE), "")</f>
        <v/>
      </c>
      <c r="R85" s="11" t="str">
        <f>IFERROR( VLOOKUP($A85,Provisions!$A$2:$Z$105,MATCH('Provisions to capital'!R$1,Provisions!$A$1:$Z$1,0),FALSE)  / VLOOKUP($A85,Capital!$A$2:$Z$110,MATCH('Provisions to capital'!R$1,Capital!$A$1:$Z$1,0),FALSE), "")</f>
        <v/>
      </c>
      <c r="S85" s="11" t="str">
        <f>IFERROR( VLOOKUP($A85,Provisions!$A$2:$Z$105,MATCH('Provisions to capital'!S$1,Provisions!$A$1:$Z$1,0),FALSE)  / VLOOKUP($A85,Capital!$A$2:$Z$110,MATCH('Provisions to capital'!S$1,Capital!$A$1:$Z$1,0),FALSE), "")</f>
        <v/>
      </c>
      <c r="T85" s="11" t="str">
        <f>IFERROR( VLOOKUP($A85,Provisions!$A$2:$Z$105,MATCH('Provisions to capital'!T$1,Provisions!$A$1:$Z$1,0),FALSE)  / VLOOKUP($A85,Capital!$A$2:$Z$110,MATCH('Provisions to capital'!T$1,Capital!$A$1:$Z$1,0),FALSE), "")</f>
        <v/>
      </c>
      <c r="U85" s="11" t="str">
        <f>IFERROR( VLOOKUP($A85,Provisions!$A$2:$Z$105,MATCH('Provisions to capital'!U$1,Provisions!$A$1:$Z$1,0),FALSE)  / VLOOKUP($A85,Capital!$A$2:$Z$110,MATCH('Provisions to capital'!U$1,Capital!$A$1:$Z$1,0),FALSE), "")</f>
        <v/>
      </c>
      <c r="V85" s="11" t="str">
        <f>IFERROR( VLOOKUP($A85,Provisions!$A$2:$Z$105,MATCH('Provisions to capital'!V$1,Provisions!$A$1:$Z$1,0),FALSE)  / VLOOKUP($A85,Capital!$A$2:$Z$110,MATCH('Provisions to capital'!V$1,Capital!$A$1:$Z$1,0),FALSE), "")</f>
        <v/>
      </c>
      <c r="W85" s="11" t="str">
        <f>IFERROR( VLOOKUP($A85,Provisions!$A$2:$Z$105,MATCH('Provisions to capital'!W$1,Provisions!$A$1:$Z$1,0),FALSE)  / VLOOKUP($A85,Capital!$A$2:$Z$110,MATCH('Provisions to capital'!W$1,Capital!$A$1:$Z$1,0),FALSE), "")</f>
        <v/>
      </c>
      <c r="X85" s="11" t="str">
        <f>IFERROR( VLOOKUP($A85,Provisions!$A$2:$Z$105,MATCH('Provisions to capital'!X$1,Provisions!$A$1:$Z$1,0),FALSE)  / VLOOKUP($A85,Capital!$A$2:$Z$110,MATCH('Provisions to capital'!X$1,Capital!$A$1:$Z$1,0),FALSE), "")</f>
        <v/>
      </c>
      <c r="Y85" s="11" t="str">
        <f>IFERROR( VLOOKUP($A85,Provisions!$A$2:$Z$105,MATCH('Provisions to capital'!Y$1,Provisions!$A$1:$Z$1,0),FALSE)  / VLOOKUP($A85,Capital!$A$2:$Z$110,MATCH('Provisions to capital'!Y$1,Capital!$A$1:$Z$1,0),FALSE), "")</f>
        <v/>
      </c>
      <c r="Z85" s="11" t="str">
        <f>IFERROR( VLOOKUP($A85,Provisions!$A$2:$Z$105,MATCH('Provisions to capital'!Z$1,Provisions!$A$1:$Z$1,0),FALSE)  / VLOOKUP($A85,Capital!$A$2:$Z$110,MATCH('Provisions to capital'!Z$1,Capital!$A$1:$Z$1,0),FALSE), "")</f>
        <v/>
      </c>
    </row>
    <row r="86" spans="1:26" x14ac:dyDescent="0.4">
      <c r="A86" s="9" t="s">
        <v>91</v>
      </c>
      <c r="B86" s="10" t="s">
        <v>117</v>
      </c>
      <c r="C86" s="11" t="str">
        <f>IFERROR( VLOOKUP($A86,Provisions!$A$2:$Z$105,MATCH('Provisions to capital'!C$1,Provisions!$A$1:$Z$1,0),FALSE)  / VLOOKUP($A86,Capital!$A$2:$Z$110,MATCH('Provisions to capital'!C$1,Capital!$A$1:$Z$1,0),FALSE), "")</f>
        <v/>
      </c>
      <c r="D86" s="11" t="str">
        <f>IFERROR( VLOOKUP($A86,Provisions!$A$2:$Z$105,MATCH('Provisions to capital'!D$1,Provisions!$A$1:$Z$1,0),FALSE)  / VLOOKUP($A86,Capital!$A$2:$Z$110,MATCH('Provisions to capital'!D$1,Capital!$A$1:$Z$1,0),FALSE), "")</f>
        <v/>
      </c>
      <c r="E86" s="11" t="str">
        <f>IFERROR( VLOOKUP($A86,Provisions!$A$2:$Z$105,MATCH('Provisions to capital'!E$1,Provisions!$A$1:$Z$1,0),FALSE)  / VLOOKUP($A86,Capital!$A$2:$Z$110,MATCH('Provisions to capital'!E$1,Capital!$A$1:$Z$1,0),FALSE), "")</f>
        <v/>
      </c>
      <c r="F86" s="11" t="str">
        <f>IFERROR( VLOOKUP($A86,Provisions!$A$2:$Z$105,MATCH('Provisions to capital'!F$1,Provisions!$A$1:$Z$1,0),FALSE)  / VLOOKUP($A86,Capital!$A$2:$Z$110,MATCH('Provisions to capital'!F$1,Capital!$A$1:$Z$1,0),FALSE), "")</f>
        <v/>
      </c>
      <c r="G86" s="11" t="str">
        <f>IFERROR( VLOOKUP($A86,Provisions!$A$2:$Z$105,MATCH('Provisions to capital'!G$1,Provisions!$A$1:$Z$1,0),FALSE)  / VLOOKUP($A86,Capital!$A$2:$Z$110,MATCH('Provisions to capital'!G$1,Capital!$A$1:$Z$1,0),FALSE), "")</f>
        <v/>
      </c>
      <c r="H86" s="11" t="str">
        <f>IFERROR( VLOOKUP($A86,Provisions!$A$2:$Z$105,MATCH('Provisions to capital'!H$1,Provisions!$A$1:$Z$1,0),FALSE)  / VLOOKUP($A86,Capital!$A$2:$Z$110,MATCH('Provisions to capital'!H$1,Capital!$A$1:$Z$1,0),FALSE), "")</f>
        <v/>
      </c>
      <c r="I86" s="11" t="str">
        <f>IFERROR( VLOOKUP($A86,Provisions!$A$2:$Z$105,MATCH('Provisions to capital'!I$1,Provisions!$A$1:$Z$1,0),FALSE)  / VLOOKUP($A86,Capital!$A$2:$Z$110,MATCH('Provisions to capital'!I$1,Capital!$A$1:$Z$1,0),FALSE), "")</f>
        <v/>
      </c>
      <c r="J86" s="11" t="str">
        <f>IFERROR( VLOOKUP($A86,Provisions!$A$2:$Z$105,MATCH('Provisions to capital'!J$1,Provisions!$A$1:$Z$1,0),FALSE)  / VLOOKUP($A86,Capital!$A$2:$Z$110,MATCH('Provisions to capital'!J$1,Capital!$A$1:$Z$1,0),FALSE), "")</f>
        <v/>
      </c>
      <c r="K86" s="11" t="str">
        <f>IFERROR( VLOOKUP($A86,Provisions!$A$2:$Z$105,MATCH('Provisions to capital'!K$1,Provisions!$A$1:$Z$1,0),FALSE)  / VLOOKUP($A86,Capital!$A$2:$Z$110,MATCH('Provisions to capital'!K$1,Capital!$A$1:$Z$1,0),FALSE), "")</f>
        <v/>
      </c>
      <c r="L86" s="11" t="str">
        <f>IFERROR( VLOOKUP($A86,Provisions!$A$2:$Z$105,MATCH('Provisions to capital'!L$1,Provisions!$A$1:$Z$1,0),FALSE)  / VLOOKUP($A86,Capital!$A$2:$Z$110,MATCH('Provisions to capital'!L$1,Capital!$A$1:$Z$1,0),FALSE), "")</f>
        <v/>
      </c>
      <c r="M86" s="11">
        <f>IFERROR( VLOOKUP($A86,Provisions!$A$2:$Z$105,MATCH('Provisions to capital'!M$1,Provisions!$A$1:$Z$1,0),FALSE)  / VLOOKUP($A86,Capital!$A$2:$Z$110,MATCH('Provisions to capital'!M$1,Capital!$A$1:$Z$1,0),FALSE), "")</f>
        <v>1.009313269087427E-2</v>
      </c>
      <c r="N86" s="11">
        <f>IFERROR( VLOOKUP($A86,Provisions!$A$2:$Z$105,MATCH('Provisions to capital'!N$1,Provisions!$A$1:$Z$1,0),FALSE)  / VLOOKUP($A86,Capital!$A$2:$Z$110,MATCH('Provisions to capital'!N$1,Capital!$A$1:$Z$1,0),FALSE), "")</f>
        <v>4.4018859085497679E-2</v>
      </c>
      <c r="O86" s="11">
        <f>IFERROR( VLOOKUP($A86,Provisions!$A$2:$Z$105,MATCH('Provisions to capital'!O$1,Provisions!$A$1:$Z$1,0),FALSE)  / VLOOKUP($A86,Capital!$A$2:$Z$110,MATCH('Provisions to capital'!O$1,Capital!$A$1:$Z$1,0),FALSE), "")</f>
        <v>-1.8647132915356089E-4</v>
      </c>
      <c r="P86" s="11">
        <f>IFERROR( VLOOKUP($A86,Provisions!$A$2:$Z$105,MATCH('Provisions to capital'!P$1,Provisions!$A$1:$Z$1,0),FALSE)  / VLOOKUP($A86,Capital!$A$2:$Z$110,MATCH('Provisions to capital'!P$1,Capital!$A$1:$Z$1,0),FALSE), "")</f>
        <v>6.8735189598019362E-3</v>
      </c>
      <c r="Q86" s="11">
        <f>IFERROR( VLOOKUP($A86,Provisions!$A$2:$Z$105,MATCH('Provisions to capital'!Q$1,Provisions!$A$1:$Z$1,0),FALSE)  / VLOOKUP($A86,Capital!$A$2:$Z$110,MATCH('Provisions to capital'!Q$1,Capital!$A$1:$Z$1,0),FALSE), "")</f>
        <v>4.1825706197938288E-2</v>
      </c>
      <c r="R86" s="11">
        <f>IFERROR( VLOOKUP($A86,Provisions!$A$2:$Z$105,MATCH('Provisions to capital'!R$1,Provisions!$A$1:$Z$1,0),FALSE)  / VLOOKUP($A86,Capital!$A$2:$Z$110,MATCH('Provisions to capital'!R$1,Capital!$A$1:$Z$1,0),FALSE), "")</f>
        <v>4.7230156385085972E-2</v>
      </c>
      <c r="S86" s="11">
        <f>IFERROR( VLOOKUP($A86,Provisions!$A$2:$Z$105,MATCH('Provisions to capital'!S$1,Provisions!$A$1:$Z$1,0),FALSE)  / VLOOKUP($A86,Capital!$A$2:$Z$110,MATCH('Provisions to capital'!S$1,Capital!$A$1:$Z$1,0),FALSE), "")</f>
        <v>3.9963740434025327E-2</v>
      </c>
      <c r="T86" s="11">
        <f>IFERROR( VLOOKUP($A86,Provisions!$A$2:$Z$105,MATCH('Provisions to capital'!T$1,Provisions!$A$1:$Z$1,0),FALSE)  / VLOOKUP($A86,Capital!$A$2:$Z$110,MATCH('Provisions to capital'!T$1,Capital!$A$1:$Z$1,0),FALSE), "")</f>
        <v>2.5681151585421658E-2</v>
      </c>
      <c r="U86" s="11">
        <f>IFERROR( VLOOKUP($A86,Provisions!$A$2:$Z$105,MATCH('Provisions to capital'!U$1,Provisions!$A$1:$Z$1,0),FALSE)  / VLOOKUP($A86,Capital!$A$2:$Z$110,MATCH('Provisions to capital'!U$1,Capital!$A$1:$Z$1,0),FALSE), "")</f>
        <v>1.2083874441734505E-2</v>
      </c>
      <c r="V86" s="11">
        <f>IFERROR( VLOOKUP($A86,Provisions!$A$2:$Z$105,MATCH('Provisions to capital'!V$1,Provisions!$A$1:$Z$1,0),FALSE)  / VLOOKUP($A86,Capital!$A$2:$Z$110,MATCH('Provisions to capital'!V$1,Capital!$A$1:$Z$1,0),FALSE), "")</f>
        <v>2.9487792244190153E-2</v>
      </c>
      <c r="W86" s="11">
        <f>IFERROR( VLOOKUP($A86,Provisions!$A$2:$Z$105,MATCH('Provisions to capital'!W$1,Provisions!$A$1:$Z$1,0),FALSE)  / VLOOKUP($A86,Capital!$A$2:$Z$110,MATCH('Provisions to capital'!W$1,Capital!$A$1:$Z$1,0),FALSE), "")</f>
        <v>5.0150296595041624E-2</v>
      </c>
      <c r="X86" s="11">
        <f>IFERROR( VLOOKUP($A86,Provisions!$A$2:$Z$105,MATCH('Provisions to capital'!X$1,Provisions!$A$1:$Z$1,0),FALSE)  / VLOOKUP($A86,Capital!$A$2:$Z$110,MATCH('Provisions to capital'!X$1,Capital!$A$1:$Z$1,0),FALSE), "")</f>
        <v>2.7326186948899257E-2</v>
      </c>
      <c r="Y86" s="11">
        <f>IFERROR( VLOOKUP($A86,Provisions!$A$2:$Z$105,MATCH('Provisions to capital'!Y$1,Provisions!$A$1:$Z$1,0),FALSE)  / VLOOKUP($A86,Capital!$A$2:$Z$110,MATCH('Provisions to capital'!Y$1,Capital!$A$1:$Z$1,0),FALSE), "")</f>
        <v>-1.6464311994113318E-2</v>
      </c>
      <c r="Z86" s="11">
        <f>IFERROR( VLOOKUP($A86,Provisions!$A$2:$Z$105,MATCH('Provisions to capital'!Z$1,Provisions!$A$1:$Z$1,0),FALSE)  / VLOOKUP($A86,Capital!$A$2:$Z$110,MATCH('Provisions to capital'!Z$1,Capital!$A$1:$Z$1,0),FALSE), "")</f>
        <v>-1.1859920594523057E-2</v>
      </c>
    </row>
    <row r="87" spans="1:26" x14ac:dyDescent="0.4">
      <c r="A87" s="9" t="s">
        <v>92</v>
      </c>
      <c r="B87" s="10" t="s">
        <v>117</v>
      </c>
      <c r="C87" s="11" t="str">
        <f>IFERROR( VLOOKUP($A87,Provisions!$A$2:$Z$105,MATCH('Provisions to capital'!C$1,Provisions!$A$1:$Z$1,0),FALSE)  / VLOOKUP($A87,Capital!$A$2:$Z$110,MATCH('Provisions to capital'!C$1,Capital!$A$1:$Z$1,0),FALSE), "")</f>
        <v/>
      </c>
      <c r="D87" s="11" t="str">
        <f>IFERROR( VLOOKUP($A87,Provisions!$A$2:$Z$105,MATCH('Provisions to capital'!D$1,Provisions!$A$1:$Z$1,0),FALSE)  / VLOOKUP($A87,Capital!$A$2:$Z$110,MATCH('Provisions to capital'!D$1,Capital!$A$1:$Z$1,0),FALSE), "")</f>
        <v/>
      </c>
      <c r="E87" s="11" t="str">
        <f>IFERROR( VLOOKUP($A87,Provisions!$A$2:$Z$105,MATCH('Provisions to capital'!E$1,Provisions!$A$1:$Z$1,0),FALSE)  / VLOOKUP($A87,Capital!$A$2:$Z$110,MATCH('Provisions to capital'!E$1,Capital!$A$1:$Z$1,0),FALSE), "")</f>
        <v/>
      </c>
      <c r="F87" s="11" t="str">
        <f>IFERROR( VLOOKUP($A87,Provisions!$A$2:$Z$105,MATCH('Provisions to capital'!F$1,Provisions!$A$1:$Z$1,0),FALSE)  / VLOOKUP($A87,Capital!$A$2:$Z$110,MATCH('Provisions to capital'!F$1,Capital!$A$1:$Z$1,0),FALSE), "")</f>
        <v/>
      </c>
      <c r="G87" s="11" t="str">
        <f>IFERROR( VLOOKUP($A87,Provisions!$A$2:$Z$105,MATCH('Provisions to capital'!G$1,Provisions!$A$1:$Z$1,0),FALSE)  / VLOOKUP($A87,Capital!$A$2:$Z$110,MATCH('Provisions to capital'!G$1,Capital!$A$1:$Z$1,0),FALSE), "")</f>
        <v/>
      </c>
      <c r="H87" s="11" t="str">
        <f>IFERROR( VLOOKUP($A87,Provisions!$A$2:$Z$105,MATCH('Provisions to capital'!H$1,Provisions!$A$1:$Z$1,0),FALSE)  / VLOOKUP($A87,Capital!$A$2:$Z$110,MATCH('Provisions to capital'!H$1,Capital!$A$1:$Z$1,0),FALSE), "")</f>
        <v/>
      </c>
      <c r="I87" s="11" t="str">
        <f>IFERROR( VLOOKUP($A87,Provisions!$A$2:$Z$105,MATCH('Provisions to capital'!I$1,Provisions!$A$1:$Z$1,0),FALSE)  / VLOOKUP($A87,Capital!$A$2:$Z$110,MATCH('Provisions to capital'!I$1,Capital!$A$1:$Z$1,0),FALSE), "")</f>
        <v/>
      </c>
      <c r="J87" s="11" t="str">
        <f>IFERROR( VLOOKUP($A87,Provisions!$A$2:$Z$105,MATCH('Provisions to capital'!J$1,Provisions!$A$1:$Z$1,0),FALSE)  / VLOOKUP($A87,Capital!$A$2:$Z$110,MATCH('Provisions to capital'!J$1,Capital!$A$1:$Z$1,0),FALSE), "")</f>
        <v/>
      </c>
      <c r="K87" s="11">
        <f>IFERROR( VLOOKUP($A87,Provisions!$A$2:$Z$105,MATCH('Provisions to capital'!K$1,Provisions!$A$1:$Z$1,0),FALSE)  / VLOOKUP($A87,Capital!$A$2:$Z$110,MATCH('Provisions to capital'!K$1,Capital!$A$1:$Z$1,0),FALSE), "")</f>
        <v>0.14660571886016371</v>
      </c>
      <c r="L87" s="11">
        <f>IFERROR( VLOOKUP($A87,Provisions!$A$2:$Z$105,MATCH('Provisions to capital'!L$1,Provisions!$A$1:$Z$1,0),FALSE)  / VLOOKUP($A87,Capital!$A$2:$Z$110,MATCH('Provisions to capital'!L$1,Capital!$A$1:$Z$1,0),FALSE), "")</f>
        <v>0.16099089894068402</v>
      </c>
      <c r="M87" s="11">
        <f>IFERROR( VLOOKUP($A87,Provisions!$A$2:$Z$105,MATCH('Provisions to capital'!M$1,Provisions!$A$1:$Z$1,0),FALSE)  / VLOOKUP($A87,Capital!$A$2:$Z$110,MATCH('Provisions to capital'!M$1,Capital!$A$1:$Z$1,0),FALSE), "")</f>
        <v>0.11312404800647953</v>
      </c>
      <c r="N87" s="11">
        <f>IFERROR( VLOOKUP($A87,Provisions!$A$2:$Z$105,MATCH('Provisions to capital'!N$1,Provisions!$A$1:$Z$1,0),FALSE)  / VLOOKUP($A87,Capital!$A$2:$Z$110,MATCH('Provisions to capital'!N$1,Capital!$A$1:$Z$1,0),FALSE), "")</f>
        <v>9.2481386130877488E-2</v>
      </c>
      <c r="O87" s="11">
        <f>IFERROR( VLOOKUP($A87,Provisions!$A$2:$Z$105,MATCH('Provisions to capital'!O$1,Provisions!$A$1:$Z$1,0),FALSE)  / VLOOKUP($A87,Capital!$A$2:$Z$110,MATCH('Provisions to capital'!O$1,Capital!$A$1:$Z$1,0),FALSE), "")</f>
        <v>0.10824327340319359</v>
      </c>
      <c r="P87" s="11">
        <f>IFERROR( VLOOKUP($A87,Provisions!$A$2:$Z$105,MATCH('Provisions to capital'!P$1,Provisions!$A$1:$Z$1,0),FALSE)  / VLOOKUP($A87,Capital!$A$2:$Z$110,MATCH('Provisions to capital'!P$1,Capital!$A$1:$Z$1,0),FALSE), "")</f>
        <v>0.12043367895489121</v>
      </c>
      <c r="Q87" s="11">
        <f>IFERROR( VLOOKUP($A87,Provisions!$A$2:$Z$105,MATCH('Provisions to capital'!Q$1,Provisions!$A$1:$Z$1,0),FALSE)  / VLOOKUP($A87,Capital!$A$2:$Z$110,MATCH('Provisions to capital'!Q$1,Capital!$A$1:$Z$1,0),FALSE), "")</f>
        <v>0.12362782587590267</v>
      </c>
      <c r="R87" s="11">
        <f>IFERROR( VLOOKUP($A87,Provisions!$A$2:$Z$105,MATCH('Provisions to capital'!R$1,Provisions!$A$1:$Z$1,0),FALSE)  / VLOOKUP($A87,Capital!$A$2:$Z$110,MATCH('Provisions to capital'!R$1,Capital!$A$1:$Z$1,0),FALSE), "")</f>
        <v>9.7624762016968597E-2</v>
      </c>
      <c r="S87" s="11">
        <f>IFERROR( VLOOKUP($A87,Provisions!$A$2:$Z$105,MATCH('Provisions to capital'!S$1,Provisions!$A$1:$Z$1,0),FALSE)  / VLOOKUP($A87,Capital!$A$2:$Z$110,MATCH('Provisions to capital'!S$1,Capital!$A$1:$Z$1,0),FALSE), "")</f>
        <v>7.5521511581769854E-2</v>
      </c>
      <c r="T87" s="11">
        <f>IFERROR( VLOOKUP($A87,Provisions!$A$2:$Z$105,MATCH('Provisions to capital'!T$1,Provisions!$A$1:$Z$1,0),FALSE)  / VLOOKUP($A87,Capital!$A$2:$Z$110,MATCH('Provisions to capital'!T$1,Capital!$A$1:$Z$1,0),FALSE), "")</f>
        <v>6.8958753153991012E-2</v>
      </c>
      <c r="U87" s="11">
        <f>IFERROR( VLOOKUP($A87,Provisions!$A$2:$Z$105,MATCH('Provisions to capital'!U$1,Provisions!$A$1:$Z$1,0),FALSE)  / VLOOKUP($A87,Capital!$A$2:$Z$110,MATCH('Provisions to capital'!U$1,Capital!$A$1:$Z$1,0),FALSE), "")</f>
        <v>6.5284505477785193E-2</v>
      </c>
      <c r="V87" s="11">
        <f>IFERROR( VLOOKUP($A87,Provisions!$A$2:$Z$105,MATCH('Provisions to capital'!V$1,Provisions!$A$1:$Z$1,0),FALSE)  / VLOOKUP($A87,Capital!$A$2:$Z$110,MATCH('Provisions to capital'!V$1,Capital!$A$1:$Z$1,0),FALSE), "")</f>
        <v>6.8492605766531378E-2</v>
      </c>
      <c r="W87" s="11">
        <f>IFERROR( VLOOKUP($A87,Provisions!$A$2:$Z$105,MATCH('Provisions to capital'!W$1,Provisions!$A$1:$Z$1,0),FALSE)  / VLOOKUP($A87,Capital!$A$2:$Z$110,MATCH('Provisions to capital'!W$1,Capital!$A$1:$Z$1,0),FALSE), "")</f>
        <v>0.1440948092857775</v>
      </c>
      <c r="X87" s="11">
        <f>IFERROR( VLOOKUP($A87,Provisions!$A$2:$Z$105,MATCH('Provisions to capital'!X$1,Provisions!$A$1:$Z$1,0),FALSE)  / VLOOKUP($A87,Capital!$A$2:$Z$110,MATCH('Provisions to capital'!X$1,Capital!$A$1:$Z$1,0),FALSE), "")</f>
        <v>5.6580158151836812E-2</v>
      </c>
      <c r="Y87" s="11" t="str">
        <f>IFERROR( VLOOKUP($A87,Provisions!$A$2:$Z$105,MATCH('Provisions to capital'!Y$1,Provisions!$A$1:$Z$1,0),FALSE)  / VLOOKUP($A87,Capital!$A$2:$Z$110,MATCH('Provisions to capital'!Y$1,Capital!$A$1:$Z$1,0),FALSE), "")</f>
        <v/>
      </c>
      <c r="Z87" s="11" t="str">
        <f>IFERROR( VLOOKUP($A87,Provisions!$A$2:$Z$105,MATCH('Provisions to capital'!Z$1,Provisions!$A$1:$Z$1,0),FALSE)  / VLOOKUP($A87,Capital!$A$2:$Z$110,MATCH('Provisions to capital'!Z$1,Capital!$A$1:$Z$1,0),FALSE), "")</f>
        <v/>
      </c>
    </row>
    <row r="88" spans="1:26" x14ac:dyDescent="0.4">
      <c r="A88" s="9" t="s">
        <v>93</v>
      </c>
      <c r="B88" s="10" t="s">
        <v>117</v>
      </c>
      <c r="C88" s="11" t="str">
        <f>IFERROR( VLOOKUP($A88,Provisions!$A$2:$Z$105,MATCH('Provisions to capital'!C$1,Provisions!$A$1:$Z$1,0),FALSE)  / VLOOKUP($A88,Capital!$A$2:$Z$110,MATCH('Provisions to capital'!C$1,Capital!$A$1:$Z$1,0),FALSE), "")</f>
        <v/>
      </c>
      <c r="D88" s="11" t="str">
        <f>IFERROR( VLOOKUP($A88,Provisions!$A$2:$Z$105,MATCH('Provisions to capital'!D$1,Provisions!$A$1:$Z$1,0),FALSE)  / VLOOKUP($A88,Capital!$A$2:$Z$110,MATCH('Provisions to capital'!D$1,Capital!$A$1:$Z$1,0),FALSE), "")</f>
        <v/>
      </c>
      <c r="E88" s="11" t="str">
        <f>IFERROR( VLOOKUP($A88,Provisions!$A$2:$Z$105,MATCH('Provisions to capital'!E$1,Provisions!$A$1:$Z$1,0),FALSE)  / VLOOKUP($A88,Capital!$A$2:$Z$110,MATCH('Provisions to capital'!E$1,Capital!$A$1:$Z$1,0),FALSE), "")</f>
        <v/>
      </c>
      <c r="F88" s="11" t="str">
        <f>IFERROR( VLOOKUP($A88,Provisions!$A$2:$Z$105,MATCH('Provisions to capital'!F$1,Provisions!$A$1:$Z$1,0),FALSE)  / VLOOKUP($A88,Capital!$A$2:$Z$110,MATCH('Provisions to capital'!F$1,Capital!$A$1:$Z$1,0),FALSE), "")</f>
        <v/>
      </c>
      <c r="G88" s="11" t="str">
        <f>IFERROR( VLOOKUP($A88,Provisions!$A$2:$Z$105,MATCH('Provisions to capital'!G$1,Provisions!$A$1:$Z$1,0),FALSE)  / VLOOKUP($A88,Capital!$A$2:$Z$110,MATCH('Provisions to capital'!G$1,Capital!$A$1:$Z$1,0),FALSE), "")</f>
        <v/>
      </c>
      <c r="H88" s="11" t="str">
        <f>IFERROR( VLOOKUP($A88,Provisions!$A$2:$Z$105,MATCH('Provisions to capital'!H$1,Provisions!$A$1:$Z$1,0),FALSE)  / VLOOKUP($A88,Capital!$A$2:$Z$110,MATCH('Provisions to capital'!H$1,Capital!$A$1:$Z$1,0),FALSE), "")</f>
        <v/>
      </c>
      <c r="I88" s="11" t="str">
        <f>IFERROR( VLOOKUP($A88,Provisions!$A$2:$Z$105,MATCH('Provisions to capital'!I$1,Provisions!$A$1:$Z$1,0),FALSE)  / VLOOKUP($A88,Capital!$A$2:$Z$110,MATCH('Provisions to capital'!I$1,Capital!$A$1:$Z$1,0),FALSE), "")</f>
        <v/>
      </c>
      <c r="J88" s="11" t="str">
        <f>IFERROR( VLOOKUP($A88,Provisions!$A$2:$Z$105,MATCH('Provisions to capital'!J$1,Provisions!$A$1:$Z$1,0),FALSE)  / VLOOKUP($A88,Capital!$A$2:$Z$110,MATCH('Provisions to capital'!J$1,Capital!$A$1:$Z$1,0),FALSE), "")</f>
        <v/>
      </c>
      <c r="K88" s="11" t="str">
        <f>IFERROR( VLOOKUP($A88,Provisions!$A$2:$Z$105,MATCH('Provisions to capital'!K$1,Provisions!$A$1:$Z$1,0),FALSE)  / VLOOKUP($A88,Capital!$A$2:$Z$110,MATCH('Provisions to capital'!K$1,Capital!$A$1:$Z$1,0),FALSE), "")</f>
        <v/>
      </c>
      <c r="L88" s="11" t="str">
        <f>IFERROR( VLOOKUP($A88,Provisions!$A$2:$Z$105,MATCH('Provisions to capital'!L$1,Provisions!$A$1:$Z$1,0),FALSE)  / VLOOKUP($A88,Capital!$A$2:$Z$110,MATCH('Provisions to capital'!L$1,Capital!$A$1:$Z$1,0),FALSE), "")</f>
        <v/>
      </c>
      <c r="M88" s="11" t="str">
        <f>IFERROR( VLOOKUP($A88,Provisions!$A$2:$Z$105,MATCH('Provisions to capital'!M$1,Provisions!$A$1:$Z$1,0),FALSE)  / VLOOKUP($A88,Capital!$A$2:$Z$110,MATCH('Provisions to capital'!M$1,Capital!$A$1:$Z$1,0),FALSE), "")</f>
        <v/>
      </c>
      <c r="N88" s="11">
        <f>IFERROR( VLOOKUP($A88,Provisions!$A$2:$Z$105,MATCH('Provisions to capital'!N$1,Provisions!$A$1:$Z$1,0),FALSE)  / VLOOKUP($A88,Capital!$A$2:$Z$110,MATCH('Provisions to capital'!N$1,Capital!$A$1:$Z$1,0),FALSE), "")</f>
        <v>-7.9572814888543546E-3</v>
      </c>
      <c r="O88" s="11">
        <f>IFERROR( VLOOKUP($A88,Provisions!$A$2:$Z$105,MATCH('Provisions to capital'!O$1,Provisions!$A$1:$Z$1,0),FALSE)  / VLOOKUP($A88,Capital!$A$2:$Z$110,MATCH('Provisions to capital'!O$1,Capital!$A$1:$Z$1,0),FALSE), "")</f>
        <v>1.6450956357172371E-2</v>
      </c>
      <c r="P88" s="11">
        <f>IFERROR( VLOOKUP($A88,Provisions!$A$2:$Z$105,MATCH('Provisions to capital'!P$1,Provisions!$A$1:$Z$1,0),FALSE)  / VLOOKUP($A88,Capital!$A$2:$Z$110,MATCH('Provisions to capital'!P$1,Capital!$A$1:$Z$1,0),FALSE), "")</f>
        <v>3.760843973420816E-2</v>
      </c>
      <c r="Q88" s="11">
        <f>IFERROR( VLOOKUP($A88,Provisions!$A$2:$Z$105,MATCH('Provisions to capital'!Q$1,Provisions!$A$1:$Z$1,0),FALSE)  / VLOOKUP($A88,Capital!$A$2:$Z$110,MATCH('Provisions to capital'!Q$1,Capital!$A$1:$Z$1,0),FALSE), "")</f>
        <v>2.3234974642706078E-2</v>
      </c>
      <c r="R88" s="11">
        <f>IFERROR( VLOOKUP($A88,Provisions!$A$2:$Z$105,MATCH('Provisions to capital'!R$1,Provisions!$A$1:$Z$1,0),FALSE)  / VLOOKUP($A88,Capital!$A$2:$Z$110,MATCH('Provisions to capital'!R$1,Capital!$A$1:$Z$1,0),FALSE), "")</f>
        <v>3.0694528312780602E-2</v>
      </c>
      <c r="S88" s="11">
        <f>IFERROR( VLOOKUP($A88,Provisions!$A$2:$Z$105,MATCH('Provisions to capital'!S$1,Provisions!$A$1:$Z$1,0),FALSE)  / VLOOKUP($A88,Capital!$A$2:$Z$110,MATCH('Provisions to capital'!S$1,Capital!$A$1:$Z$1,0),FALSE), "")</f>
        <v>1.5309821683795294E-2</v>
      </c>
      <c r="T88" s="11">
        <f>IFERROR( VLOOKUP($A88,Provisions!$A$2:$Z$105,MATCH('Provisions to capital'!T$1,Provisions!$A$1:$Z$1,0),FALSE)  / VLOOKUP($A88,Capital!$A$2:$Z$110,MATCH('Provisions to capital'!T$1,Capital!$A$1:$Z$1,0),FALSE), "")</f>
        <v>2.269461643912286E-2</v>
      </c>
      <c r="U88" s="11">
        <f>IFERROR( VLOOKUP($A88,Provisions!$A$2:$Z$105,MATCH('Provisions to capital'!U$1,Provisions!$A$1:$Z$1,0),FALSE)  / VLOOKUP($A88,Capital!$A$2:$Z$110,MATCH('Provisions to capital'!U$1,Capital!$A$1:$Z$1,0),FALSE), "")</f>
        <v>3.9794466356793678E-2</v>
      </c>
      <c r="V88" s="11">
        <f>IFERROR( VLOOKUP($A88,Provisions!$A$2:$Z$105,MATCH('Provisions to capital'!V$1,Provisions!$A$1:$Z$1,0),FALSE)  / VLOOKUP($A88,Capital!$A$2:$Z$110,MATCH('Provisions to capital'!V$1,Capital!$A$1:$Z$1,0),FALSE), "")</f>
        <v>5.160293552393147E-2</v>
      </c>
      <c r="W88" s="11">
        <f>IFERROR( VLOOKUP($A88,Provisions!$A$2:$Z$105,MATCH('Provisions to capital'!W$1,Provisions!$A$1:$Z$1,0),FALSE)  / VLOOKUP($A88,Capital!$A$2:$Z$110,MATCH('Provisions to capital'!W$1,Capital!$A$1:$Z$1,0),FALSE), "")</f>
        <v>6.6000148624363736E-2</v>
      </c>
      <c r="X88" s="11">
        <f>IFERROR( VLOOKUP($A88,Provisions!$A$2:$Z$105,MATCH('Provisions to capital'!X$1,Provisions!$A$1:$Z$1,0),FALSE)  / VLOOKUP($A88,Capital!$A$2:$Z$110,MATCH('Provisions to capital'!X$1,Capital!$A$1:$Z$1,0),FALSE), "")</f>
        <v>6.6928065822038418E-2</v>
      </c>
      <c r="Y88" s="11">
        <f>IFERROR( VLOOKUP($A88,Provisions!$A$2:$Z$105,MATCH('Provisions to capital'!Y$1,Provisions!$A$1:$Z$1,0),FALSE)  / VLOOKUP($A88,Capital!$A$2:$Z$110,MATCH('Provisions to capital'!Y$1,Capital!$A$1:$Z$1,0),FALSE), "")</f>
        <v>0.19044811349199686</v>
      </c>
      <c r="Z88" s="11" t="str">
        <f>IFERROR( VLOOKUP($A88,Provisions!$A$2:$Z$105,MATCH('Provisions to capital'!Z$1,Provisions!$A$1:$Z$1,0),FALSE)  / VLOOKUP($A88,Capital!$A$2:$Z$110,MATCH('Provisions to capital'!Z$1,Capital!$A$1:$Z$1,0),FALSE), "")</f>
        <v/>
      </c>
    </row>
    <row r="89" spans="1:26" x14ac:dyDescent="0.4">
      <c r="A89" s="9" t="s">
        <v>94</v>
      </c>
      <c r="B89" s="10" t="s">
        <v>117</v>
      </c>
      <c r="C89" s="11" t="str">
        <f>IFERROR( VLOOKUP($A89,Provisions!$A$2:$Z$105,MATCH('Provisions to capital'!C$1,Provisions!$A$1:$Z$1,0),FALSE)  / VLOOKUP($A89,Capital!$A$2:$Z$110,MATCH('Provisions to capital'!C$1,Capital!$A$1:$Z$1,0),FALSE), "")</f>
        <v/>
      </c>
      <c r="D89" s="11" t="str">
        <f>IFERROR( VLOOKUP($A89,Provisions!$A$2:$Z$105,MATCH('Provisions to capital'!D$1,Provisions!$A$1:$Z$1,0),FALSE)  / VLOOKUP($A89,Capital!$A$2:$Z$110,MATCH('Provisions to capital'!D$1,Capital!$A$1:$Z$1,0),FALSE), "")</f>
        <v/>
      </c>
      <c r="E89" s="11" t="str">
        <f>IFERROR( VLOOKUP($A89,Provisions!$A$2:$Z$105,MATCH('Provisions to capital'!E$1,Provisions!$A$1:$Z$1,0),FALSE)  / VLOOKUP($A89,Capital!$A$2:$Z$110,MATCH('Provisions to capital'!E$1,Capital!$A$1:$Z$1,0),FALSE), "")</f>
        <v/>
      </c>
      <c r="F89" s="11" t="str">
        <f>IFERROR( VLOOKUP($A89,Provisions!$A$2:$Z$105,MATCH('Provisions to capital'!F$1,Provisions!$A$1:$Z$1,0),FALSE)  / VLOOKUP($A89,Capital!$A$2:$Z$110,MATCH('Provisions to capital'!F$1,Capital!$A$1:$Z$1,0),FALSE), "")</f>
        <v/>
      </c>
      <c r="G89" s="11" t="str">
        <f>IFERROR( VLOOKUP($A89,Provisions!$A$2:$Z$105,MATCH('Provisions to capital'!G$1,Provisions!$A$1:$Z$1,0),FALSE)  / VLOOKUP($A89,Capital!$A$2:$Z$110,MATCH('Provisions to capital'!G$1,Capital!$A$1:$Z$1,0),FALSE), "")</f>
        <v/>
      </c>
      <c r="H89" s="11" t="str">
        <f>IFERROR( VLOOKUP($A89,Provisions!$A$2:$Z$105,MATCH('Provisions to capital'!H$1,Provisions!$A$1:$Z$1,0),FALSE)  / VLOOKUP($A89,Capital!$A$2:$Z$110,MATCH('Provisions to capital'!H$1,Capital!$A$1:$Z$1,0),FALSE), "")</f>
        <v/>
      </c>
      <c r="I89" s="11">
        <f>IFERROR( VLOOKUP($A89,Provisions!$A$2:$Z$105,MATCH('Provisions to capital'!I$1,Provisions!$A$1:$Z$1,0),FALSE)  / VLOOKUP($A89,Capital!$A$2:$Z$110,MATCH('Provisions to capital'!I$1,Capital!$A$1:$Z$1,0),FALSE), "")</f>
        <v>0</v>
      </c>
      <c r="J89" s="11">
        <f>IFERROR( VLOOKUP($A89,Provisions!$A$2:$Z$105,MATCH('Provisions to capital'!J$1,Provisions!$A$1:$Z$1,0),FALSE)  / VLOOKUP($A89,Capital!$A$2:$Z$110,MATCH('Provisions to capital'!J$1,Capital!$A$1:$Z$1,0),FALSE), "")</f>
        <v>0</v>
      </c>
      <c r="K89" s="11">
        <f>IFERROR( VLOOKUP($A89,Provisions!$A$2:$Z$105,MATCH('Provisions to capital'!K$1,Provisions!$A$1:$Z$1,0),FALSE)  / VLOOKUP($A89,Capital!$A$2:$Z$110,MATCH('Provisions to capital'!K$1,Capital!$A$1:$Z$1,0),FALSE), "")</f>
        <v>0</v>
      </c>
      <c r="L89" s="11">
        <f>IFERROR( VLOOKUP($A89,Provisions!$A$2:$Z$105,MATCH('Provisions to capital'!L$1,Provisions!$A$1:$Z$1,0),FALSE)  / VLOOKUP($A89,Capital!$A$2:$Z$110,MATCH('Provisions to capital'!L$1,Capital!$A$1:$Z$1,0),FALSE), "")</f>
        <v>0</v>
      </c>
      <c r="M89" s="11">
        <f>IFERROR( VLOOKUP($A89,Provisions!$A$2:$Z$105,MATCH('Provisions to capital'!M$1,Provisions!$A$1:$Z$1,0),FALSE)  / VLOOKUP($A89,Capital!$A$2:$Z$110,MATCH('Provisions to capital'!M$1,Capital!$A$1:$Z$1,0),FALSE), "")</f>
        <v>0</v>
      </c>
      <c r="N89" s="11">
        <f>IFERROR( VLOOKUP($A89,Provisions!$A$2:$Z$105,MATCH('Provisions to capital'!N$1,Provisions!$A$1:$Z$1,0),FALSE)  / VLOOKUP($A89,Capital!$A$2:$Z$110,MATCH('Provisions to capital'!N$1,Capital!$A$1:$Z$1,0),FALSE), "")</f>
        <v>0</v>
      </c>
      <c r="O89" s="11">
        <f>IFERROR( VLOOKUP($A89,Provisions!$A$2:$Z$105,MATCH('Provisions to capital'!O$1,Provisions!$A$1:$Z$1,0),FALSE)  / VLOOKUP($A89,Capital!$A$2:$Z$110,MATCH('Provisions to capital'!O$1,Capital!$A$1:$Z$1,0),FALSE), "")</f>
        <v>0</v>
      </c>
      <c r="P89" s="11">
        <f>IFERROR( VLOOKUP($A89,Provisions!$A$2:$Z$105,MATCH('Provisions to capital'!P$1,Provisions!$A$1:$Z$1,0),FALSE)  / VLOOKUP($A89,Capital!$A$2:$Z$110,MATCH('Provisions to capital'!P$1,Capital!$A$1:$Z$1,0),FALSE), "")</f>
        <v>0</v>
      </c>
      <c r="Q89" s="11">
        <f>IFERROR( VLOOKUP($A89,Provisions!$A$2:$Z$105,MATCH('Provisions to capital'!Q$1,Provisions!$A$1:$Z$1,0),FALSE)  / VLOOKUP($A89,Capital!$A$2:$Z$110,MATCH('Provisions to capital'!Q$1,Capital!$A$1:$Z$1,0),FALSE), "")</f>
        <v>0</v>
      </c>
      <c r="R89" s="11">
        <f>IFERROR( VLOOKUP($A89,Provisions!$A$2:$Z$105,MATCH('Provisions to capital'!R$1,Provisions!$A$1:$Z$1,0),FALSE)  / VLOOKUP($A89,Capital!$A$2:$Z$110,MATCH('Provisions to capital'!R$1,Capital!$A$1:$Z$1,0),FALSE), "")</f>
        <v>0</v>
      </c>
      <c r="S89" s="11">
        <f>IFERROR( VLOOKUP($A89,Provisions!$A$2:$Z$105,MATCH('Provisions to capital'!S$1,Provisions!$A$1:$Z$1,0),FALSE)  / VLOOKUP($A89,Capital!$A$2:$Z$110,MATCH('Provisions to capital'!S$1,Capital!$A$1:$Z$1,0),FALSE), "")</f>
        <v>1.1660400603670901E-2</v>
      </c>
      <c r="T89" s="11">
        <f>IFERROR( VLOOKUP($A89,Provisions!$A$2:$Z$105,MATCH('Provisions to capital'!T$1,Provisions!$A$1:$Z$1,0),FALSE)  / VLOOKUP($A89,Capital!$A$2:$Z$110,MATCH('Provisions to capital'!T$1,Capital!$A$1:$Z$1,0),FALSE), "")</f>
        <v>9.3530111217893421E-3</v>
      </c>
      <c r="U89" s="11">
        <f>IFERROR( VLOOKUP($A89,Provisions!$A$2:$Z$105,MATCH('Provisions to capital'!U$1,Provisions!$A$1:$Z$1,0),FALSE)  / VLOOKUP($A89,Capital!$A$2:$Z$110,MATCH('Provisions to capital'!U$1,Capital!$A$1:$Z$1,0),FALSE), "")</f>
        <v>7.5470928117854896E-3</v>
      </c>
      <c r="V89" s="11">
        <f>IFERROR( VLOOKUP($A89,Provisions!$A$2:$Z$105,MATCH('Provisions to capital'!V$1,Provisions!$A$1:$Z$1,0),FALSE)  / VLOOKUP($A89,Capital!$A$2:$Z$110,MATCH('Provisions to capital'!V$1,Capital!$A$1:$Z$1,0),FALSE), "")</f>
        <v>1.0362553326437323E-2</v>
      </c>
      <c r="W89" s="11">
        <f>IFERROR( VLOOKUP($A89,Provisions!$A$2:$Z$105,MATCH('Provisions to capital'!W$1,Provisions!$A$1:$Z$1,0),FALSE)  / VLOOKUP($A89,Capital!$A$2:$Z$110,MATCH('Provisions to capital'!W$1,Capital!$A$1:$Z$1,0),FALSE), "")</f>
        <v>2.2344783815321359E-2</v>
      </c>
      <c r="X89" s="11">
        <f>IFERROR( VLOOKUP($A89,Provisions!$A$2:$Z$105,MATCH('Provisions to capital'!X$1,Provisions!$A$1:$Z$1,0),FALSE)  / VLOOKUP($A89,Capital!$A$2:$Z$110,MATCH('Provisions to capital'!X$1,Capital!$A$1:$Z$1,0),FALSE), "")</f>
        <v>2.9385100516200863E-3</v>
      </c>
      <c r="Y89" s="11">
        <f>IFERROR( VLOOKUP($A89,Provisions!$A$2:$Z$105,MATCH('Provisions to capital'!Y$1,Provisions!$A$1:$Z$1,0),FALSE)  / VLOOKUP($A89,Capital!$A$2:$Z$110,MATCH('Provisions to capital'!Y$1,Capital!$A$1:$Z$1,0),FALSE), "")</f>
        <v>8.8793370095032898E-3</v>
      </c>
      <c r="Z89" s="11">
        <f>IFERROR( VLOOKUP($A89,Provisions!$A$2:$Z$105,MATCH('Provisions to capital'!Z$1,Provisions!$A$1:$Z$1,0),FALSE)  / VLOOKUP($A89,Capital!$A$2:$Z$110,MATCH('Provisions to capital'!Z$1,Capital!$A$1:$Z$1,0),FALSE), "")</f>
        <v>5.182922220897287E-3</v>
      </c>
    </row>
    <row r="90" spans="1:26" x14ac:dyDescent="0.4">
      <c r="A90" s="9" t="s">
        <v>95</v>
      </c>
      <c r="B90" s="10" t="s">
        <v>117</v>
      </c>
      <c r="C90" s="11" t="str">
        <f>IFERROR( VLOOKUP($A90,Provisions!$A$2:$Z$105,MATCH('Provisions to capital'!C$1,Provisions!$A$1:$Z$1,0),FALSE)  / VLOOKUP($A90,Capital!$A$2:$Z$110,MATCH('Provisions to capital'!C$1,Capital!$A$1:$Z$1,0),FALSE), "")</f>
        <v/>
      </c>
      <c r="D90" s="11" t="str">
        <f>IFERROR( VLOOKUP($A90,Provisions!$A$2:$Z$105,MATCH('Provisions to capital'!D$1,Provisions!$A$1:$Z$1,0),FALSE)  / VLOOKUP($A90,Capital!$A$2:$Z$110,MATCH('Provisions to capital'!D$1,Capital!$A$1:$Z$1,0),FALSE), "")</f>
        <v/>
      </c>
      <c r="E90" s="11" t="str">
        <f>IFERROR( VLOOKUP($A90,Provisions!$A$2:$Z$105,MATCH('Provisions to capital'!E$1,Provisions!$A$1:$Z$1,0),FALSE)  / VLOOKUP($A90,Capital!$A$2:$Z$110,MATCH('Provisions to capital'!E$1,Capital!$A$1:$Z$1,0),FALSE), "")</f>
        <v/>
      </c>
      <c r="F90" s="11" t="str">
        <f>IFERROR( VLOOKUP($A90,Provisions!$A$2:$Z$105,MATCH('Provisions to capital'!F$1,Provisions!$A$1:$Z$1,0),FALSE)  / VLOOKUP($A90,Capital!$A$2:$Z$110,MATCH('Provisions to capital'!F$1,Capital!$A$1:$Z$1,0),FALSE), "")</f>
        <v/>
      </c>
      <c r="G90" s="11" t="str">
        <f>IFERROR( VLOOKUP($A90,Provisions!$A$2:$Z$105,MATCH('Provisions to capital'!G$1,Provisions!$A$1:$Z$1,0),FALSE)  / VLOOKUP($A90,Capital!$A$2:$Z$110,MATCH('Provisions to capital'!G$1,Capital!$A$1:$Z$1,0),FALSE), "")</f>
        <v/>
      </c>
      <c r="H90" s="11">
        <f>IFERROR( VLOOKUP($A90,Provisions!$A$2:$Z$105,MATCH('Provisions to capital'!H$1,Provisions!$A$1:$Z$1,0),FALSE)  / VLOOKUP($A90,Capital!$A$2:$Z$110,MATCH('Provisions to capital'!H$1,Capital!$A$1:$Z$1,0),FALSE), "")</f>
        <v>3.5350278181773533E-2</v>
      </c>
      <c r="I90" s="11">
        <f>IFERROR( VLOOKUP($A90,Provisions!$A$2:$Z$105,MATCH('Provisions to capital'!I$1,Provisions!$A$1:$Z$1,0),FALSE)  / VLOOKUP($A90,Capital!$A$2:$Z$110,MATCH('Provisions to capital'!I$1,Capital!$A$1:$Z$1,0),FALSE), "")</f>
        <v>3.1757800999904495E-2</v>
      </c>
      <c r="J90" s="11">
        <f>IFERROR( VLOOKUP($A90,Provisions!$A$2:$Z$105,MATCH('Provisions to capital'!J$1,Provisions!$A$1:$Z$1,0),FALSE)  / VLOOKUP($A90,Capital!$A$2:$Z$110,MATCH('Provisions to capital'!J$1,Capital!$A$1:$Z$1,0),FALSE), "")</f>
        <v>9.2270080160667248E-2</v>
      </c>
      <c r="K90" s="11">
        <f>IFERROR( VLOOKUP($A90,Provisions!$A$2:$Z$105,MATCH('Provisions to capital'!K$1,Provisions!$A$1:$Z$1,0),FALSE)  / VLOOKUP($A90,Capital!$A$2:$Z$110,MATCH('Provisions to capital'!K$1,Capital!$A$1:$Z$1,0),FALSE), "")</f>
        <v>0.22324596108235384</v>
      </c>
      <c r="L90" s="11">
        <f>IFERROR( VLOOKUP($A90,Provisions!$A$2:$Z$105,MATCH('Provisions to capital'!L$1,Provisions!$A$1:$Z$1,0),FALSE)  / VLOOKUP($A90,Capital!$A$2:$Z$110,MATCH('Provisions to capital'!L$1,Capital!$A$1:$Z$1,0),FALSE), "")</f>
        <v>5.4075334101382481E-2</v>
      </c>
      <c r="M90" s="11">
        <f>IFERROR( VLOOKUP($A90,Provisions!$A$2:$Z$105,MATCH('Provisions to capital'!M$1,Provisions!$A$1:$Z$1,0),FALSE)  / VLOOKUP($A90,Capital!$A$2:$Z$110,MATCH('Provisions to capital'!M$1,Capital!$A$1:$Z$1,0),FALSE), "")</f>
        <v>6.8398097708858324E-2</v>
      </c>
      <c r="N90" s="11">
        <f>IFERROR( VLOOKUP($A90,Provisions!$A$2:$Z$105,MATCH('Provisions to capital'!N$1,Provisions!$A$1:$Z$1,0),FALSE)  / VLOOKUP($A90,Capital!$A$2:$Z$110,MATCH('Provisions to capital'!N$1,Capital!$A$1:$Z$1,0),FALSE), "")</f>
        <v>3.3078049143411614E-2</v>
      </c>
      <c r="O90" s="11">
        <f>IFERROR( VLOOKUP($A90,Provisions!$A$2:$Z$105,MATCH('Provisions to capital'!O$1,Provisions!$A$1:$Z$1,0),FALSE)  / VLOOKUP($A90,Capital!$A$2:$Z$110,MATCH('Provisions to capital'!O$1,Capital!$A$1:$Z$1,0),FALSE), "")</f>
        <v>8.1925932092518194E-2</v>
      </c>
      <c r="P90" s="11">
        <f>IFERROR( VLOOKUP($A90,Provisions!$A$2:$Z$105,MATCH('Provisions to capital'!P$1,Provisions!$A$1:$Z$1,0),FALSE)  / VLOOKUP($A90,Capital!$A$2:$Z$110,MATCH('Provisions to capital'!P$1,Capital!$A$1:$Z$1,0),FALSE), "")</f>
        <v>6.4367056384688662E-2</v>
      </c>
      <c r="Q90" s="11">
        <f>IFERROR( VLOOKUP($A90,Provisions!$A$2:$Z$105,MATCH('Provisions to capital'!Q$1,Provisions!$A$1:$Z$1,0),FALSE)  / VLOOKUP($A90,Capital!$A$2:$Z$110,MATCH('Provisions to capital'!Q$1,Capital!$A$1:$Z$1,0),FALSE), "")</f>
        <v>7.665461371578379E-2</v>
      </c>
      <c r="R90" s="11">
        <f>IFERROR( VLOOKUP($A90,Provisions!$A$2:$Z$105,MATCH('Provisions to capital'!R$1,Provisions!$A$1:$Z$1,0),FALSE)  / VLOOKUP($A90,Capital!$A$2:$Z$110,MATCH('Provisions to capital'!R$1,Capital!$A$1:$Z$1,0),FALSE), "")</f>
        <v>5.2909875614542475E-2</v>
      </c>
      <c r="S90" s="11">
        <f>IFERROR( VLOOKUP($A90,Provisions!$A$2:$Z$105,MATCH('Provisions to capital'!S$1,Provisions!$A$1:$Z$1,0),FALSE)  / VLOOKUP($A90,Capital!$A$2:$Z$110,MATCH('Provisions to capital'!S$1,Capital!$A$1:$Z$1,0),FALSE), "")</f>
        <v>3.5121551544534099E-2</v>
      </c>
      <c r="T90" s="11">
        <f>IFERROR( VLOOKUP($A90,Provisions!$A$2:$Z$105,MATCH('Provisions to capital'!T$1,Provisions!$A$1:$Z$1,0),FALSE)  / VLOOKUP($A90,Capital!$A$2:$Z$110,MATCH('Provisions to capital'!T$1,Capital!$A$1:$Z$1,0),FALSE), "")</f>
        <v>2.3947635504739891E-2</v>
      </c>
      <c r="U90" s="11">
        <f>IFERROR( VLOOKUP($A90,Provisions!$A$2:$Z$105,MATCH('Provisions to capital'!U$1,Provisions!$A$1:$Z$1,0),FALSE)  / VLOOKUP($A90,Capital!$A$2:$Z$110,MATCH('Provisions to capital'!U$1,Capital!$A$1:$Z$1,0),FALSE), "")</f>
        <v>3.2178208459064848E-2</v>
      </c>
      <c r="V90" s="11">
        <f>IFERROR( VLOOKUP($A90,Provisions!$A$2:$Z$105,MATCH('Provisions to capital'!V$1,Provisions!$A$1:$Z$1,0),FALSE)  / VLOOKUP($A90,Capital!$A$2:$Z$110,MATCH('Provisions to capital'!V$1,Capital!$A$1:$Z$1,0),FALSE), "")</f>
        <v>8.5383330704321025E-2</v>
      </c>
      <c r="W90" s="11">
        <f>IFERROR( VLOOKUP($A90,Provisions!$A$2:$Z$105,MATCH('Provisions to capital'!W$1,Provisions!$A$1:$Z$1,0),FALSE)  / VLOOKUP($A90,Capital!$A$2:$Z$110,MATCH('Provisions to capital'!W$1,Capital!$A$1:$Z$1,0),FALSE), "")</f>
        <v>3.3765646539714068E-2</v>
      </c>
      <c r="X90" s="11">
        <f>IFERROR( VLOOKUP($A90,Provisions!$A$2:$Z$105,MATCH('Provisions to capital'!X$1,Provisions!$A$1:$Z$1,0),FALSE)  / VLOOKUP($A90,Capital!$A$2:$Z$110,MATCH('Provisions to capital'!X$1,Capital!$A$1:$Z$1,0),FALSE), "")</f>
        <v>6.5835452713152082E-2</v>
      </c>
      <c r="Y90" s="11">
        <f>IFERROR( VLOOKUP($A90,Provisions!$A$2:$Z$105,MATCH('Provisions to capital'!Y$1,Provisions!$A$1:$Z$1,0),FALSE)  / VLOOKUP($A90,Capital!$A$2:$Z$110,MATCH('Provisions to capital'!Y$1,Capital!$A$1:$Z$1,0),FALSE), "")</f>
        <v>6.052359450654108E-2</v>
      </c>
      <c r="Z90" s="11">
        <f>IFERROR( VLOOKUP($A90,Provisions!$A$2:$Z$105,MATCH('Provisions to capital'!Z$1,Provisions!$A$1:$Z$1,0),FALSE)  / VLOOKUP($A90,Capital!$A$2:$Z$110,MATCH('Provisions to capital'!Z$1,Capital!$A$1:$Z$1,0),FALSE), "")</f>
        <v>5.0963754247248035E-2</v>
      </c>
    </row>
    <row r="91" spans="1:26" x14ac:dyDescent="0.4">
      <c r="A91" s="9" t="s">
        <v>96</v>
      </c>
      <c r="B91" s="10" t="s">
        <v>117</v>
      </c>
      <c r="C91" s="11" t="str">
        <f>IFERROR( VLOOKUP($A91,Provisions!$A$2:$Z$105,MATCH('Provisions to capital'!C$1,Provisions!$A$1:$Z$1,0),FALSE)  / VLOOKUP($A91,Capital!$A$2:$Z$110,MATCH('Provisions to capital'!C$1,Capital!$A$1:$Z$1,0),FALSE), "")</f>
        <v/>
      </c>
      <c r="D91" s="11" t="str">
        <f>IFERROR( VLOOKUP($A91,Provisions!$A$2:$Z$105,MATCH('Provisions to capital'!D$1,Provisions!$A$1:$Z$1,0),FALSE)  / VLOOKUP($A91,Capital!$A$2:$Z$110,MATCH('Provisions to capital'!D$1,Capital!$A$1:$Z$1,0),FALSE), "")</f>
        <v/>
      </c>
      <c r="E91" s="11" t="str">
        <f>IFERROR( VLOOKUP($A91,Provisions!$A$2:$Z$105,MATCH('Provisions to capital'!E$1,Provisions!$A$1:$Z$1,0),FALSE)  / VLOOKUP($A91,Capital!$A$2:$Z$110,MATCH('Provisions to capital'!E$1,Capital!$A$1:$Z$1,0),FALSE), "")</f>
        <v/>
      </c>
      <c r="F91" s="11" t="str">
        <f>IFERROR( VLOOKUP($A91,Provisions!$A$2:$Z$105,MATCH('Provisions to capital'!F$1,Provisions!$A$1:$Z$1,0),FALSE)  / VLOOKUP($A91,Capital!$A$2:$Z$110,MATCH('Provisions to capital'!F$1,Capital!$A$1:$Z$1,0),FALSE), "")</f>
        <v/>
      </c>
      <c r="G91" s="11" t="str">
        <f>IFERROR( VLOOKUP($A91,Provisions!$A$2:$Z$105,MATCH('Provisions to capital'!G$1,Provisions!$A$1:$Z$1,0),FALSE)  / VLOOKUP($A91,Capital!$A$2:$Z$110,MATCH('Provisions to capital'!G$1,Capital!$A$1:$Z$1,0),FALSE), "")</f>
        <v/>
      </c>
      <c r="H91" s="11" t="str">
        <f>IFERROR( VLOOKUP($A91,Provisions!$A$2:$Z$105,MATCH('Provisions to capital'!H$1,Provisions!$A$1:$Z$1,0),FALSE)  / VLOOKUP($A91,Capital!$A$2:$Z$110,MATCH('Provisions to capital'!H$1,Capital!$A$1:$Z$1,0),FALSE), "")</f>
        <v/>
      </c>
      <c r="I91" s="11" t="str">
        <f>IFERROR( VLOOKUP($A91,Provisions!$A$2:$Z$105,MATCH('Provisions to capital'!I$1,Provisions!$A$1:$Z$1,0),FALSE)  / VLOOKUP($A91,Capital!$A$2:$Z$110,MATCH('Provisions to capital'!I$1,Capital!$A$1:$Z$1,0),FALSE), "")</f>
        <v/>
      </c>
      <c r="J91" s="11" t="str">
        <f>IFERROR( VLOOKUP($A91,Provisions!$A$2:$Z$105,MATCH('Provisions to capital'!J$1,Provisions!$A$1:$Z$1,0),FALSE)  / VLOOKUP($A91,Capital!$A$2:$Z$110,MATCH('Provisions to capital'!J$1,Capital!$A$1:$Z$1,0),FALSE), "")</f>
        <v/>
      </c>
      <c r="K91" s="11">
        <f>IFERROR( VLOOKUP($A91,Provisions!$A$2:$Z$105,MATCH('Provisions to capital'!K$1,Provisions!$A$1:$Z$1,0),FALSE)  / VLOOKUP($A91,Capital!$A$2:$Z$110,MATCH('Provisions to capital'!K$1,Capital!$A$1:$Z$1,0),FALSE), "")</f>
        <v>0</v>
      </c>
      <c r="L91" s="11">
        <f>IFERROR( VLOOKUP($A91,Provisions!$A$2:$Z$105,MATCH('Provisions to capital'!L$1,Provisions!$A$1:$Z$1,0),FALSE)  / VLOOKUP($A91,Capital!$A$2:$Z$110,MATCH('Provisions to capital'!L$1,Capital!$A$1:$Z$1,0),FALSE), "")</f>
        <v>0</v>
      </c>
      <c r="M91" s="11">
        <f>IFERROR( VLOOKUP($A91,Provisions!$A$2:$Z$105,MATCH('Provisions to capital'!M$1,Provisions!$A$1:$Z$1,0),FALSE)  / VLOOKUP($A91,Capital!$A$2:$Z$110,MATCH('Provisions to capital'!M$1,Capital!$A$1:$Z$1,0),FALSE), "")</f>
        <v>8.3176179888126103E-2</v>
      </c>
      <c r="N91" s="11">
        <f>IFERROR( VLOOKUP($A91,Provisions!$A$2:$Z$105,MATCH('Provisions to capital'!N$1,Provisions!$A$1:$Z$1,0),FALSE)  / VLOOKUP($A91,Capital!$A$2:$Z$110,MATCH('Provisions to capital'!N$1,Capital!$A$1:$Z$1,0),FALSE), "")</f>
        <v>4.9991479230295621E-2</v>
      </c>
      <c r="O91" s="11">
        <f>IFERROR( VLOOKUP($A91,Provisions!$A$2:$Z$105,MATCH('Provisions to capital'!O$1,Provisions!$A$1:$Z$1,0),FALSE)  / VLOOKUP($A91,Capital!$A$2:$Z$110,MATCH('Provisions to capital'!O$1,Capital!$A$1:$Z$1,0),FALSE), "")</f>
        <v>6.2320860641791424E-2</v>
      </c>
      <c r="P91" s="11">
        <f>IFERROR( VLOOKUP($A91,Provisions!$A$2:$Z$105,MATCH('Provisions to capital'!P$1,Provisions!$A$1:$Z$1,0),FALSE)  / VLOOKUP($A91,Capital!$A$2:$Z$110,MATCH('Provisions to capital'!P$1,Capital!$A$1:$Z$1,0),FALSE), "")</f>
        <v>7.2029071247300069E-2</v>
      </c>
      <c r="Q91" s="11">
        <f>IFERROR( VLOOKUP($A91,Provisions!$A$2:$Z$105,MATCH('Provisions to capital'!Q$1,Provisions!$A$1:$Z$1,0),FALSE)  / VLOOKUP($A91,Capital!$A$2:$Z$110,MATCH('Provisions to capital'!Q$1,Capital!$A$1:$Z$1,0),FALSE), "")</f>
        <v>0.42481569714428313</v>
      </c>
      <c r="R91" s="11">
        <f>IFERROR( VLOOKUP($A91,Provisions!$A$2:$Z$105,MATCH('Provisions to capital'!R$1,Provisions!$A$1:$Z$1,0),FALSE)  / VLOOKUP($A91,Capital!$A$2:$Z$110,MATCH('Provisions to capital'!R$1,Capital!$A$1:$Z$1,0),FALSE), "")</f>
        <v>0</v>
      </c>
      <c r="S91" s="11">
        <f>IFERROR( VLOOKUP($A91,Provisions!$A$2:$Z$105,MATCH('Provisions to capital'!S$1,Provisions!$A$1:$Z$1,0),FALSE)  / VLOOKUP($A91,Capital!$A$2:$Z$110,MATCH('Provisions to capital'!S$1,Capital!$A$1:$Z$1,0),FALSE), "")</f>
        <v>0</v>
      </c>
      <c r="T91" s="11">
        <f>IFERROR( VLOOKUP($A91,Provisions!$A$2:$Z$105,MATCH('Provisions to capital'!T$1,Provisions!$A$1:$Z$1,0),FALSE)  / VLOOKUP($A91,Capital!$A$2:$Z$110,MATCH('Provisions to capital'!T$1,Capital!$A$1:$Z$1,0),FALSE), "")</f>
        <v>0</v>
      </c>
      <c r="U91" s="11">
        <f>IFERROR( VLOOKUP($A91,Provisions!$A$2:$Z$105,MATCH('Provisions to capital'!U$1,Provisions!$A$1:$Z$1,0),FALSE)  / VLOOKUP($A91,Capital!$A$2:$Z$110,MATCH('Provisions to capital'!U$1,Capital!$A$1:$Z$1,0),FALSE), "")</f>
        <v>0</v>
      </c>
      <c r="V91" s="11">
        <f>IFERROR( VLOOKUP($A91,Provisions!$A$2:$Z$105,MATCH('Provisions to capital'!V$1,Provisions!$A$1:$Z$1,0),FALSE)  / VLOOKUP($A91,Capital!$A$2:$Z$110,MATCH('Provisions to capital'!V$1,Capital!$A$1:$Z$1,0),FALSE), "")</f>
        <v>0</v>
      </c>
      <c r="W91" s="11">
        <f>IFERROR( VLOOKUP($A91,Provisions!$A$2:$Z$105,MATCH('Provisions to capital'!W$1,Provisions!$A$1:$Z$1,0),FALSE)  / VLOOKUP($A91,Capital!$A$2:$Z$110,MATCH('Provisions to capital'!W$1,Capital!$A$1:$Z$1,0),FALSE), "")</f>
        <v>0</v>
      </c>
      <c r="X91" s="11">
        <f>IFERROR( VLOOKUP($A91,Provisions!$A$2:$Z$105,MATCH('Provisions to capital'!X$1,Provisions!$A$1:$Z$1,0),FALSE)  / VLOOKUP($A91,Capital!$A$2:$Z$110,MATCH('Provisions to capital'!X$1,Capital!$A$1:$Z$1,0),FALSE), "")</f>
        <v>0</v>
      </c>
      <c r="Y91" s="11" t="str">
        <f>IFERROR( VLOOKUP($A91,Provisions!$A$2:$Z$105,MATCH('Provisions to capital'!Y$1,Provisions!$A$1:$Z$1,0),FALSE)  / VLOOKUP($A91,Capital!$A$2:$Z$110,MATCH('Provisions to capital'!Y$1,Capital!$A$1:$Z$1,0),FALSE), "")</f>
        <v/>
      </c>
      <c r="Z91" s="11" t="str">
        <f>IFERROR( VLOOKUP($A91,Provisions!$A$2:$Z$105,MATCH('Provisions to capital'!Z$1,Provisions!$A$1:$Z$1,0),FALSE)  / VLOOKUP($A91,Capital!$A$2:$Z$110,MATCH('Provisions to capital'!Z$1,Capital!$A$1:$Z$1,0),FALSE), "")</f>
        <v/>
      </c>
    </row>
    <row r="92" spans="1:26" x14ac:dyDescent="0.4">
      <c r="A92" s="9" t="s">
        <v>97</v>
      </c>
      <c r="B92" s="10" t="s">
        <v>117</v>
      </c>
      <c r="C92" s="11" t="str">
        <f>IFERROR( VLOOKUP($A92,Provisions!$A$2:$Z$105,MATCH('Provisions to capital'!C$1,Provisions!$A$1:$Z$1,0),FALSE)  / VLOOKUP($A92,Capital!$A$2:$Z$110,MATCH('Provisions to capital'!C$1,Capital!$A$1:$Z$1,0),FALSE), "")</f>
        <v/>
      </c>
      <c r="D92" s="11" t="str">
        <f>IFERROR( VLOOKUP($A92,Provisions!$A$2:$Z$105,MATCH('Provisions to capital'!D$1,Provisions!$A$1:$Z$1,0),FALSE)  / VLOOKUP($A92,Capital!$A$2:$Z$110,MATCH('Provisions to capital'!D$1,Capital!$A$1:$Z$1,0),FALSE), "")</f>
        <v/>
      </c>
      <c r="E92" s="11" t="str">
        <f>IFERROR( VLOOKUP($A92,Provisions!$A$2:$Z$105,MATCH('Provisions to capital'!E$1,Provisions!$A$1:$Z$1,0),FALSE)  / VLOOKUP($A92,Capital!$A$2:$Z$110,MATCH('Provisions to capital'!E$1,Capital!$A$1:$Z$1,0),FALSE), "")</f>
        <v/>
      </c>
      <c r="F92" s="11" t="str">
        <f>IFERROR( VLOOKUP($A92,Provisions!$A$2:$Z$105,MATCH('Provisions to capital'!F$1,Provisions!$A$1:$Z$1,0),FALSE)  / VLOOKUP($A92,Capital!$A$2:$Z$110,MATCH('Provisions to capital'!F$1,Capital!$A$1:$Z$1,0),FALSE), "")</f>
        <v/>
      </c>
      <c r="G92" s="11" t="str">
        <f>IFERROR( VLOOKUP($A92,Provisions!$A$2:$Z$105,MATCH('Provisions to capital'!G$1,Provisions!$A$1:$Z$1,0),FALSE)  / VLOOKUP($A92,Capital!$A$2:$Z$110,MATCH('Provisions to capital'!G$1,Capital!$A$1:$Z$1,0),FALSE), "")</f>
        <v/>
      </c>
      <c r="H92" s="11" t="str">
        <f>IFERROR( VLOOKUP($A92,Provisions!$A$2:$Z$105,MATCH('Provisions to capital'!H$1,Provisions!$A$1:$Z$1,0),FALSE)  / VLOOKUP($A92,Capital!$A$2:$Z$110,MATCH('Provisions to capital'!H$1,Capital!$A$1:$Z$1,0),FALSE), "")</f>
        <v/>
      </c>
      <c r="I92" s="11" t="str">
        <f>IFERROR( VLOOKUP($A92,Provisions!$A$2:$Z$105,MATCH('Provisions to capital'!I$1,Provisions!$A$1:$Z$1,0),FALSE)  / VLOOKUP($A92,Capital!$A$2:$Z$110,MATCH('Provisions to capital'!I$1,Capital!$A$1:$Z$1,0),FALSE), "")</f>
        <v/>
      </c>
      <c r="J92" s="11" t="str">
        <f>IFERROR( VLOOKUP($A92,Provisions!$A$2:$Z$105,MATCH('Provisions to capital'!J$1,Provisions!$A$1:$Z$1,0),FALSE)  / VLOOKUP($A92,Capital!$A$2:$Z$110,MATCH('Provisions to capital'!J$1,Capital!$A$1:$Z$1,0),FALSE), "")</f>
        <v/>
      </c>
      <c r="K92" s="11" t="str">
        <f>IFERROR( VLOOKUP($A92,Provisions!$A$2:$Z$105,MATCH('Provisions to capital'!K$1,Provisions!$A$1:$Z$1,0),FALSE)  / VLOOKUP($A92,Capital!$A$2:$Z$110,MATCH('Provisions to capital'!K$1,Capital!$A$1:$Z$1,0),FALSE), "")</f>
        <v/>
      </c>
      <c r="L92" s="11" t="str">
        <f>IFERROR( VLOOKUP($A92,Provisions!$A$2:$Z$105,MATCH('Provisions to capital'!L$1,Provisions!$A$1:$Z$1,0),FALSE)  / VLOOKUP($A92,Capital!$A$2:$Z$110,MATCH('Provisions to capital'!L$1,Capital!$A$1:$Z$1,0),FALSE), "")</f>
        <v/>
      </c>
      <c r="M92" s="11">
        <f>IFERROR( VLOOKUP($A92,Provisions!$A$2:$Z$105,MATCH('Provisions to capital'!M$1,Provisions!$A$1:$Z$1,0),FALSE)  / VLOOKUP($A92,Capital!$A$2:$Z$110,MATCH('Provisions to capital'!M$1,Capital!$A$1:$Z$1,0),FALSE), "")</f>
        <v>0.10675402942460986</v>
      </c>
      <c r="N92" s="11">
        <f>IFERROR( VLOOKUP($A92,Provisions!$A$2:$Z$105,MATCH('Provisions to capital'!N$1,Provisions!$A$1:$Z$1,0),FALSE)  / VLOOKUP($A92,Capital!$A$2:$Z$110,MATCH('Provisions to capital'!N$1,Capital!$A$1:$Z$1,0),FALSE), "")</f>
        <v>7.4746784234052593E-2</v>
      </c>
      <c r="O92" s="11">
        <f>IFERROR( VLOOKUP($A92,Provisions!$A$2:$Z$105,MATCH('Provisions to capital'!O$1,Provisions!$A$1:$Z$1,0),FALSE)  / VLOOKUP($A92,Capital!$A$2:$Z$110,MATCH('Provisions to capital'!O$1,Capital!$A$1:$Z$1,0),FALSE), "")</f>
        <v>6.2637078978360503E-2</v>
      </c>
      <c r="P92" s="11">
        <f>IFERROR( VLOOKUP($A92,Provisions!$A$2:$Z$105,MATCH('Provisions to capital'!P$1,Provisions!$A$1:$Z$1,0),FALSE)  / VLOOKUP($A92,Capital!$A$2:$Z$110,MATCH('Provisions to capital'!P$1,Capital!$A$1:$Z$1,0),FALSE), "")</f>
        <v>7.5183725166500973E-2</v>
      </c>
      <c r="Q92" s="11">
        <f>IFERROR( VLOOKUP($A92,Provisions!$A$2:$Z$105,MATCH('Provisions to capital'!Q$1,Provisions!$A$1:$Z$1,0),FALSE)  / VLOOKUP($A92,Capital!$A$2:$Z$110,MATCH('Provisions to capital'!Q$1,Capital!$A$1:$Z$1,0),FALSE), "")</f>
        <v>7.6703443940190519E-2</v>
      </c>
      <c r="R92" s="11">
        <f>IFERROR( VLOOKUP($A92,Provisions!$A$2:$Z$105,MATCH('Provisions to capital'!R$1,Provisions!$A$1:$Z$1,0),FALSE)  / VLOOKUP($A92,Capital!$A$2:$Z$110,MATCH('Provisions to capital'!R$1,Capital!$A$1:$Z$1,0),FALSE), "")</f>
        <v>4.3823327425182003E-2</v>
      </c>
      <c r="S92" s="11">
        <f>IFERROR( VLOOKUP($A92,Provisions!$A$2:$Z$105,MATCH('Provisions to capital'!S$1,Provisions!$A$1:$Z$1,0),FALSE)  / VLOOKUP($A92,Capital!$A$2:$Z$110,MATCH('Provisions to capital'!S$1,Capital!$A$1:$Z$1,0),FALSE), "")</f>
        <v>9.7100337048655075E-2</v>
      </c>
      <c r="T92" s="11">
        <f>IFERROR( VLOOKUP($A92,Provisions!$A$2:$Z$105,MATCH('Provisions to capital'!T$1,Provisions!$A$1:$Z$1,0),FALSE)  / VLOOKUP($A92,Capital!$A$2:$Z$110,MATCH('Provisions to capital'!T$1,Capital!$A$1:$Z$1,0),FALSE), "")</f>
        <v>0.13116872609050131</v>
      </c>
      <c r="U92" s="11">
        <f>IFERROR( VLOOKUP($A92,Provisions!$A$2:$Z$105,MATCH('Provisions to capital'!U$1,Provisions!$A$1:$Z$1,0),FALSE)  / VLOOKUP($A92,Capital!$A$2:$Z$110,MATCH('Provisions to capital'!U$1,Capital!$A$1:$Z$1,0),FALSE), "")</f>
        <v>0.19145660554777377</v>
      </c>
      <c r="V92" s="11">
        <f>IFERROR( VLOOKUP($A92,Provisions!$A$2:$Z$105,MATCH('Provisions to capital'!V$1,Provisions!$A$1:$Z$1,0),FALSE)  / VLOOKUP($A92,Capital!$A$2:$Z$110,MATCH('Provisions to capital'!V$1,Capital!$A$1:$Z$1,0),FALSE), "")</f>
        <v>0.16293088586677787</v>
      </c>
      <c r="W92" s="11">
        <f>IFERROR( VLOOKUP($A92,Provisions!$A$2:$Z$105,MATCH('Provisions to capital'!W$1,Provisions!$A$1:$Z$1,0),FALSE)  / VLOOKUP($A92,Capital!$A$2:$Z$110,MATCH('Provisions to capital'!W$1,Capital!$A$1:$Z$1,0),FALSE), "")</f>
        <v>0.1305199544228374</v>
      </c>
      <c r="X92" s="11">
        <f>IFERROR( VLOOKUP($A92,Provisions!$A$2:$Z$105,MATCH('Provisions to capital'!X$1,Provisions!$A$1:$Z$1,0),FALSE)  / VLOOKUP($A92,Capital!$A$2:$Z$110,MATCH('Provisions to capital'!X$1,Capital!$A$1:$Z$1,0),FALSE), "")</f>
        <v>0.121969913841646</v>
      </c>
      <c r="Y92" s="11">
        <f>IFERROR( VLOOKUP($A92,Provisions!$A$2:$Z$105,MATCH('Provisions to capital'!Y$1,Provisions!$A$1:$Z$1,0),FALSE)  / VLOOKUP($A92,Capital!$A$2:$Z$110,MATCH('Provisions to capital'!Y$1,Capital!$A$1:$Z$1,0),FALSE), "")</f>
        <v>0.10437167501375401</v>
      </c>
      <c r="Z92" s="11" t="str">
        <f>IFERROR( VLOOKUP($A92,Provisions!$A$2:$Z$105,MATCH('Provisions to capital'!Z$1,Provisions!$A$1:$Z$1,0),FALSE)  / VLOOKUP($A92,Capital!$A$2:$Z$110,MATCH('Provisions to capital'!Z$1,Capital!$A$1:$Z$1,0),FALSE), "")</f>
        <v/>
      </c>
    </row>
    <row r="93" spans="1:26" x14ac:dyDescent="0.4">
      <c r="A93" s="9" t="s">
        <v>98</v>
      </c>
      <c r="B93" s="10" t="s">
        <v>117</v>
      </c>
      <c r="C93" s="11" t="str">
        <f>IFERROR( VLOOKUP($A93,Provisions!$A$2:$Z$105,MATCH('Provisions to capital'!C$1,Provisions!$A$1:$Z$1,0),FALSE)  / VLOOKUP($A93,Capital!$A$2:$Z$110,MATCH('Provisions to capital'!C$1,Capital!$A$1:$Z$1,0),FALSE), "")</f>
        <v/>
      </c>
      <c r="D93" s="11" t="str">
        <f>IFERROR( VLOOKUP($A93,Provisions!$A$2:$Z$105,MATCH('Provisions to capital'!D$1,Provisions!$A$1:$Z$1,0),FALSE)  / VLOOKUP($A93,Capital!$A$2:$Z$110,MATCH('Provisions to capital'!D$1,Capital!$A$1:$Z$1,0),FALSE), "")</f>
        <v/>
      </c>
      <c r="E93" s="11" t="str">
        <f>IFERROR( VLOOKUP($A93,Provisions!$A$2:$Z$105,MATCH('Provisions to capital'!E$1,Provisions!$A$1:$Z$1,0),FALSE)  / VLOOKUP($A93,Capital!$A$2:$Z$110,MATCH('Provisions to capital'!E$1,Capital!$A$1:$Z$1,0),FALSE), "")</f>
        <v/>
      </c>
      <c r="F93" s="11" t="str">
        <f>IFERROR( VLOOKUP($A93,Provisions!$A$2:$Z$105,MATCH('Provisions to capital'!F$1,Provisions!$A$1:$Z$1,0),FALSE)  / VLOOKUP($A93,Capital!$A$2:$Z$110,MATCH('Provisions to capital'!F$1,Capital!$A$1:$Z$1,0),FALSE), "")</f>
        <v/>
      </c>
      <c r="G93" s="11" t="str">
        <f>IFERROR( VLOOKUP($A93,Provisions!$A$2:$Z$105,MATCH('Provisions to capital'!G$1,Provisions!$A$1:$Z$1,0),FALSE)  / VLOOKUP($A93,Capital!$A$2:$Z$110,MATCH('Provisions to capital'!G$1,Capital!$A$1:$Z$1,0),FALSE), "")</f>
        <v/>
      </c>
      <c r="H93" s="11" t="str">
        <f>IFERROR( VLOOKUP($A93,Provisions!$A$2:$Z$105,MATCH('Provisions to capital'!H$1,Provisions!$A$1:$Z$1,0),FALSE)  / VLOOKUP($A93,Capital!$A$2:$Z$110,MATCH('Provisions to capital'!H$1,Capital!$A$1:$Z$1,0),FALSE), "")</f>
        <v/>
      </c>
      <c r="I93" s="11">
        <f>IFERROR( VLOOKUP($A93,Provisions!$A$2:$Z$105,MATCH('Provisions to capital'!I$1,Provisions!$A$1:$Z$1,0),FALSE)  / VLOOKUP($A93,Capital!$A$2:$Z$110,MATCH('Provisions to capital'!I$1,Capital!$A$1:$Z$1,0),FALSE), "")</f>
        <v>9.0277124237497355E-2</v>
      </c>
      <c r="J93" s="11">
        <f>IFERROR( VLOOKUP($A93,Provisions!$A$2:$Z$105,MATCH('Provisions to capital'!J$1,Provisions!$A$1:$Z$1,0),FALSE)  / VLOOKUP($A93,Capital!$A$2:$Z$110,MATCH('Provisions to capital'!J$1,Capital!$A$1:$Z$1,0),FALSE), "")</f>
        <v>0.12400888866881229</v>
      </c>
      <c r="K93" s="11">
        <f>IFERROR( VLOOKUP($A93,Provisions!$A$2:$Z$105,MATCH('Provisions to capital'!K$1,Provisions!$A$1:$Z$1,0),FALSE)  / VLOOKUP($A93,Capital!$A$2:$Z$110,MATCH('Provisions to capital'!K$1,Capital!$A$1:$Z$1,0),FALSE), "")</f>
        <v>5.7286014181238278E-2</v>
      </c>
      <c r="L93" s="11">
        <f>IFERROR( VLOOKUP($A93,Provisions!$A$2:$Z$105,MATCH('Provisions to capital'!L$1,Provisions!$A$1:$Z$1,0),FALSE)  / VLOOKUP($A93,Capital!$A$2:$Z$110,MATCH('Provisions to capital'!L$1,Capital!$A$1:$Z$1,0),FALSE), "")</f>
        <v>4.9670120254290948E-2</v>
      </c>
      <c r="M93" s="11">
        <f>IFERROR( VLOOKUP($A93,Provisions!$A$2:$Z$105,MATCH('Provisions to capital'!M$1,Provisions!$A$1:$Z$1,0),FALSE)  / VLOOKUP($A93,Capital!$A$2:$Z$110,MATCH('Provisions to capital'!M$1,Capital!$A$1:$Z$1,0),FALSE), "")</f>
        <v>3.5057680534727464E-2</v>
      </c>
      <c r="N93" s="11">
        <f>IFERROR( VLOOKUP($A93,Provisions!$A$2:$Z$105,MATCH('Provisions to capital'!N$1,Provisions!$A$1:$Z$1,0),FALSE)  / VLOOKUP($A93,Capital!$A$2:$Z$110,MATCH('Provisions to capital'!N$1,Capital!$A$1:$Z$1,0),FALSE), "")</f>
        <v>5.0278889788943848E-2</v>
      </c>
      <c r="O93" s="11">
        <f>IFERROR( VLOOKUP($A93,Provisions!$A$2:$Z$105,MATCH('Provisions to capital'!O$1,Provisions!$A$1:$Z$1,0),FALSE)  / VLOOKUP($A93,Capital!$A$2:$Z$110,MATCH('Provisions to capital'!O$1,Capital!$A$1:$Z$1,0),FALSE), "")</f>
        <v>4.4995444034373951E-2</v>
      </c>
      <c r="P93" s="11">
        <f>IFERROR( VLOOKUP($A93,Provisions!$A$2:$Z$105,MATCH('Provisions to capital'!P$1,Provisions!$A$1:$Z$1,0),FALSE)  / VLOOKUP($A93,Capital!$A$2:$Z$110,MATCH('Provisions to capital'!P$1,Capital!$A$1:$Z$1,0),FALSE), "")</f>
        <v>5.1916132447520157E-2</v>
      </c>
      <c r="Q93" s="11">
        <f>IFERROR( VLOOKUP($A93,Provisions!$A$2:$Z$105,MATCH('Provisions to capital'!Q$1,Provisions!$A$1:$Z$1,0),FALSE)  / VLOOKUP($A93,Capital!$A$2:$Z$110,MATCH('Provisions to capital'!Q$1,Capital!$A$1:$Z$1,0),FALSE), "")</f>
        <v>4.500938361656466E-2</v>
      </c>
      <c r="R93" s="11">
        <f>IFERROR( VLOOKUP($A93,Provisions!$A$2:$Z$105,MATCH('Provisions to capital'!R$1,Provisions!$A$1:$Z$1,0),FALSE)  / VLOOKUP($A93,Capital!$A$2:$Z$110,MATCH('Provisions to capital'!R$1,Capital!$A$1:$Z$1,0),FALSE), "")</f>
        <v>6.9404663086332558E-2</v>
      </c>
      <c r="S93" s="11">
        <f>IFERROR( VLOOKUP($A93,Provisions!$A$2:$Z$105,MATCH('Provisions to capital'!S$1,Provisions!$A$1:$Z$1,0),FALSE)  / VLOOKUP($A93,Capital!$A$2:$Z$110,MATCH('Provisions to capital'!S$1,Capital!$A$1:$Z$1,0),FALSE), "")</f>
        <v>6.7588395624337619E-2</v>
      </c>
      <c r="T93" s="11">
        <f>IFERROR( VLOOKUP($A93,Provisions!$A$2:$Z$105,MATCH('Provisions to capital'!T$1,Provisions!$A$1:$Z$1,0),FALSE)  / VLOOKUP($A93,Capital!$A$2:$Z$110,MATCH('Provisions to capital'!T$1,Capital!$A$1:$Z$1,0),FALSE), "")</f>
        <v>7.6364499982586473E-2</v>
      </c>
      <c r="U93" s="11" t="str">
        <f>IFERROR( VLOOKUP($A93,Provisions!$A$2:$Z$105,MATCH('Provisions to capital'!U$1,Provisions!$A$1:$Z$1,0),FALSE)  / VLOOKUP($A93,Capital!$A$2:$Z$110,MATCH('Provisions to capital'!U$1,Capital!$A$1:$Z$1,0),FALSE), "")</f>
        <v/>
      </c>
      <c r="V93" s="11" t="str">
        <f>IFERROR( VLOOKUP($A93,Provisions!$A$2:$Z$105,MATCH('Provisions to capital'!V$1,Provisions!$A$1:$Z$1,0),FALSE)  / VLOOKUP($A93,Capital!$A$2:$Z$110,MATCH('Provisions to capital'!V$1,Capital!$A$1:$Z$1,0),FALSE), "")</f>
        <v/>
      </c>
      <c r="W93" s="11">
        <f>IFERROR( VLOOKUP($A93,Provisions!$A$2:$Z$105,MATCH('Provisions to capital'!W$1,Provisions!$A$1:$Z$1,0),FALSE)  / VLOOKUP($A93,Capital!$A$2:$Z$110,MATCH('Provisions to capital'!W$1,Capital!$A$1:$Z$1,0),FALSE), "")</f>
        <v>7.9639816419436474E-2</v>
      </c>
      <c r="X93" s="11">
        <f>IFERROR( VLOOKUP($A93,Provisions!$A$2:$Z$105,MATCH('Provisions to capital'!X$1,Provisions!$A$1:$Z$1,0),FALSE)  / VLOOKUP($A93,Capital!$A$2:$Z$110,MATCH('Provisions to capital'!X$1,Capital!$A$1:$Z$1,0),FALSE), "")</f>
        <v>6.8858096935991042E-2</v>
      </c>
      <c r="Y93" s="11">
        <f>IFERROR( VLOOKUP($A93,Provisions!$A$2:$Z$105,MATCH('Provisions to capital'!Y$1,Provisions!$A$1:$Z$1,0),FALSE)  / VLOOKUP($A93,Capital!$A$2:$Z$110,MATCH('Provisions to capital'!Y$1,Capital!$A$1:$Z$1,0),FALSE), "")</f>
        <v>6.941990689398532E-2</v>
      </c>
      <c r="Z93" s="11">
        <f>IFERROR( VLOOKUP($A93,Provisions!$A$2:$Z$105,MATCH('Provisions to capital'!Z$1,Provisions!$A$1:$Z$1,0),FALSE)  / VLOOKUP($A93,Capital!$A$2:$Z$110,MATCH('Provisions to capital'!Z$1,Capital!$A$1:$Z$1,0),FALSE), "")</f>
        <v>6.8471434081224622E-2</v>
      </c>
    </row>
    <row r="94" spans="1:26" x14ac:dyDescent="0.4">
      <c r="A94" s="9" t="s">
        <v>99</v>
      </c>
      <c r="B94" s="10" t="s">
        <v>117</v>
      </c>
      <c r="C94" s="11" t="str">
        <f>IFERROR( VLOOKUP($A94,Provisions!$A$2:$Z$105,MATCH('Provisions to capital'!C$1,Provisions!$A$1:$Z$1,0),FALSE)  / VLOOKUP($A94,Capital!$A$2:$Z$110,MATCH('Provisions to capital'!C$1,Capital!$A$1:$Z$1,0),FALSE), "")</f>
        <v/>
      </c>
      <c r="D94" s="11" t="str">
        <f>IFERROR( VLOOKUP($A94,Provisions!$A$2:$Z$105,MATCH('Provisions to capital'!D$1,Provisions!$A$1:$Z$1,0),FALSE)  / VLOOKUP($A94,Capital!$A$2:$Z$110,MATCH('Provisions to capital'!D$1,Capital!$A$1:$Z$1,0),FALSE), "")</f>
        <v/>
      </c>
      <c r="E94" s="11" t="str">
        <f>IFERROR( VLOOKUP($A94,Provisions!$A$2:$Z$105,MATCH('Provisions to capital'!E$1,Provisions!$A$1:$Z$1,0),FALSE)  / VLOOKUP($A94,Capital!$A$2:$Z$110,MATCH('Provisions to capital'!E$1,Capital!$A$1:$Z$1,0),FALSE), "")</f>
        <v/>
      </c>
      <c r="F94" s="11" t="str">
        <f>IFERROR( VLOOKUP($A94,Provisions!$A$2:$Z$105,MATCH('Provisions to capital'!F$1,Provisions!$A$1:$Z$1,0),FALSE)  / VLOOKUP($A94,Capital!$A$2:$Z$110,MATCH('Provisions to capital'!F$1,Capital!$A$1:$Z$1,0),FALSE), "")</f>
        <v/>
      </c>
      <c r="G94" s="11" t="str">
        <f>IFERROR( VLOOKUP($A94,Provisions!$A$2:$Z$105,MATCH('Provisions to capital'!G$1,Provisions!$A$1:$Z$1,0),FALSE)  / VLOOKUP($A94,Capital!$A$2:$Z$110,MATCH('Provisions to capital'!G$1,Capital!$A$1:$Z$1,0),FALSE), "")</f>
        <v/>
      </c>
      <c r="H94" s="11" t="str">
        <f>IFERROR( VLOOKUP($A94,Provisions!$A$2:$Z$105,MATCH('Provisions to capital'!H$1,Provisions!$A$1:$Z$1,0),FALSE)  / VLOOKUP($A94,Capital!$A$2:$Z$110,MATCH('Provisions to capital'!H$1,Capital!$A$1:$Z$1,0),FALSE), "")</f>
        <v/>
      </c>
      <c r="I94" s="11" t="str">
        <f>IFERROR( VLOOKUP($A94,Provisions!$A$2:$Z$105,MATCH('Provisions to capital'!I$1,Provisions!$A$1:$Z$1,0),FALSE)  / VLOOKUP($A94,Capital!$A$2:$Z$110,MATCH('Provisions to capital'!I$1,Capital!$A$1:$Z$1,0),FALSE), "")</f>
        <v/>
      </c>
      <c r="J94" s="11" t="str">
        <f>IFERROR( VLOOKUP($A94,Provisions!$A$2:$Z$105,MATCH('Provisions to capital'!J$1,Provisions!$A$1:$Z$1,0),FALSE)  / VLOOKUP($A94,Capital!$A$2:$Z$110,MATCH('Provisions to capital'!J$1,Capital!$A$1:$Z$1,0),FALSE), "")</f>
        <v/>
      </c>
      <c r="K94" s="11" t="str">
        <f>IFERROR( VLOOKUP($A94,Provisions!$A$2:$Z$105,MATCH('Provisions to capital'!K$1,Provisions!$A$1:$Z$1,0),FALSE)  / VLOOKUP($A94,Capital!$A$2:$Z$110,MATCH('Provisions to capital'!K$1,Capital!$A$1:$Z$1,0),FALSE), "")</f>
        <v/>
      </c>
      <c r="L94" s="11" t="str">
        <f>IFERROR( VLOOKUP($A94,Provisions!$A$2:$Z$105,MATCH('Provisions to capital'!L$1,Provisions!$A$1:$Z$1,0),FALSE)  / VLOOKUP($A94,Capital!$A$2:$Z$110,MATCH('Provisions to capital'!L$1,Capital!$A$1:$Z$1,0),FALSE), "")</f>
        <v/>
      </c>
      <c r="M94" s="11" t="str">
        <f>IFERROR( VLOOKUP($A94,Provisions!$A$2:$Z$105,MATCH('Provisions to capital'!M$1,Provisions!$A$1:$Z$1,0),FALSE)  / VLOOKUP($A94,Capital!$A$2:$Z$110,MATCH('Provisions to capital'!M$1,Capital!$A$1:$Z$1,0),FALSE), "")</f>
        <v/>
      </c>
      <c r="N94" s="11" t="str">
        <f>IFERROR( VLOOKUP($A94,Provisions!$A$2:$Z$105,MATCH('Provisions to capital'!N$1,Provisions!$A$1:$Z$1,0),FALSE)  / VLOOKUP($A94,Capital!$A$2:$Z$110,MATCH('Provisions to capital'!N$1,Capital!$A$1:$Z$1,0),FALSE), "")</f>
        <v/>
      </c>
      <c r="O94" s="11">
        <f>IFERROR( VLOOKUP($A94,Provisions!$A$2:$Z$105,MATCH('Provisions to capital'!O$1,Provisions!$A$1:$Z$1,0),FALSE)  / VLOOKUP($A94,Capital!$A$2:$Z$110,MATCH('Provisions to capital'!O$1,Capital!$A$1:$Z$1,0),FALSE), "")</f>
        <v>2.6348276529821846E-2</v>
      </c>
      <c r="P94" s="11">
        <f>IFERROR( VLOOKUP($A94,Provisions!$A$2:$Z$105,MATCH('Provisions to capital'!P$1,Provisions!$A$1:$Z$1,0),FALSE)  / VLOOKUP($A94,Capital!$A$2:$Z$110,MATCH('Provisions to capital'!P$1,Capital!$A$1:$Z$1,0),FALSE), "")</f>
        <v>1.1363142571589971E-2</v>
      </c>
      <c r="Q94" s="11">
        <f>IFERROR( VLOOKUP($A94,Provisions!$A$2:$Z$105,MATCH('Provisions to capital'!Q$1,Provisions!$A$1:$Z$1,0),FALSE)  / VLOOKUP($A94,Capital!$A$2:$Z$110,MATCH('Provisions to capital'!Q$1,Capital!$A$1:$Z$1,0),FALSE), "")</f>
        <v>1.2016922318253782E-2</v>
      </c>
      <c r="R94" s="11">
        <f>IFERROR( VLOOKUP($A94,Provisions!$A$2:$Z$105,MATCH('Provisions to capital'!R$1,Provisions!$A$1:$Z$1,0),FALSE)  / VLOOKUP($A94,Capital!$A$2:$Z$110,MATCH('Provisions to capital'!R$1,Capital!$A$1:$Z$1,0),FALSE), "")</f>
        <v>1.6512659178398375E-2</v>
      </c>
      <c r="S94" s="11">
        <f>IFERROR( VLOOKUP($A94,Provisions!$A$2:$Z$105,MATCH('Provisions to capital'!S$1,Provisions!$A$1:$Z$1,0),FALSE)  / VLOOKUP($A94,Capital!$A$2:$Z$110,MATCH('Provisions to capital'!S$1,Capital!$A$1:$Z$1,0),FALSE), "")</f>
        <v>-3.5824323340800102E-3</v>
      </c>
      <c r="T94" s="11">
        <f>IFERROR( VLOOKUP($A94,Provisions!$A$2:$Z$105,MATCH('Provisions to capital'!T$1,Provisions!$A$1:$Z$1,0),FALSE)  / VLOOKUP($A94,Capital!$A$2:$Z$110,MATCH('Provisions to capital'!T$1,Capital!$A$1:$Z$1,0),FALSE), "")</f>
        <v>-1.1157967280901828E-3</v>
      </c>
      <c r="U94" s="11">
        <f>IFERROR( VLOOKUP($A94,Provisions!$A$2:$Z$105,MATCH('Provisions to capital'!U$1,Provisions!$A$1:$Z$1,0),FALSE)  / VLOOKUP($A94,Capital!$A$2:$Z$110,MATCH('Provisions to capital'!U$1,Capital!$A$1:$Z$1,0),FALSE), "")</f>
        <v>1.6760456491544597E-2</v>
      </c>
      <c r="V94" s="11">
        <f>IFERROR( VLOOKUP($A94,Provisions!$A$2:$Z$105,MATCH('Provisions to capital'!V$1,Provisions!$A$1:$Z$1,0),FALSE)  / VLOOKUP($A94,Capital!$A$2:$Z$110,MATCH('Provisions to capital'!V$1,Capital!$A$1:$Z$1,0),FALSE), "")</f>
        <v>1.0173306324555481E-2</v>
      </c>
      <c r="W94" s="11">
        <f>IFERROR( VLOOKUP($A94,Provisions!$A$2:$Z$105,MATCH('Provisions to capital'!W$1,Provisions!$A$1:$Z$1,0),FALSE)  / VLOOKUP($A94,Capital!$A$2:$Z$110,MATCH('Provisions to capital'!W$1,Capital!$A$1:$Z$1,0),FALSE), "")</f>
        <v>5.7780634054019002E-2</v>
      </c>
      <c r="X94" s="11">
        <f>IFERROR( VLOOKUP($A94,Provisions!$A$2:$Z$105,MATCH('Provisions to capital'!X$1,Provisions!$A$1:$Z$1,0),FALSE)  / VLOOKUP($A94,Capital!$A$2:$Z$110,MATCH('Provisions to capital'!X$1,Capital!$A$1:$Z$1,0),FALSE), "")</f>
        <v>3.0622460396914201E-3</v>
      </c>
      <c r="Y94" s="11">
        <f>IFERROR( VLOOKUP($A94,Provisions!$A$2:$Z$105,MATCH('Provisions to capital'!Y$1,Provisions!$A$1:$Z$1,0),FALSE)  / VLOOKUP($A94,Capital!$A$2:$Z$110,MATCH('Provisions to capital'!Y$1,Capital!$A$1:$Z$1,0),FALSE), "")</f>
        <v>2.4135593979824461E-2</v>
      </c>
      <c r="Z94" s="11">
        <f>IFERROR( VLOOKUP($A94,Provisions!$A$2:$Z$105,MATCH('Provisions to capital'!Z$1,Provisions!$A$1:$Z$1,0),FALSE)  / VLOOKUP($A94,Capital!$A$2:$Z$110,MATCH('Provisions to capital'!Z$1,Capital!$A$1:$Z$1,0),FALSE), "")</f>
        <v>-1.6812391628588441E-2</v>
      </c>
    </row>
    <row r="95" spans="1:26" x14ac:dyDescent="0.4">
      <c r="A95" s="9" t="s">
        <v>100</v>
      </c>
      <c r="B95" s="10" t="s">
        <v>117</v>
      </c>
      <c r="C95" s="11" t="str">
        <f>IFERROR( VLOOKUP($A95,Provisions!$A$2:$Z$105,MATCH('Provisions to capital'!C$1,Provisions!$A$1:$Z$1,0),FALSE)  / VLOOKUP($A95,Capital!$A$2:$Z$110,MATCH('Provisions to capital'!C$1,Capital!$A$1:$Z$1,0),FALSE), "")</f>
        <v/>
      </c>
      <c r="D95" s="11" t="str">
        <f>IFERROR( VLOOKUP($A95,Provisions!$A$2:$Z$105,MATCH('Provisions to capital'!D$1,Provisions!$A$1:$Z$1,0),FALSE)  / VLOOKUP($A95,Capital!$A$2:$Z$110,MATCH('Provisions to capital'!D$1,Capital!$A$1:$Z$1,0),FALSE), "")</f>
        <v/>
      </c>
      <c r="E95" s="11" t="str">
        <f>IFERROR( VLOOKUP($A95,Provisions!$A$2:$Z$105,MATCH('Provisions to capital'!E$1,Provisions!$A$1:$Z$1,0),FALSE)  / VLOOKUP($A95,Capital!$A$2:$Z$110,MATCH('Provisions to capital'!E$1,Capital!$A$1:$Z$1,0),FALSE), "")</f>
        <v/>
      </c>
      <c r="F95" s="11" t="str">
        <f>IFERROR( VLOOKUP($A95,Provisions!$A$2:$Z$105,MATCH('Provisions to capital'!F$1,Provisions!$A$1:$Z$1,0),FALSE)  / VLOOKUP($A95,Capital!$A$2:$Z$110,MATCH('Provisions to capital'!F$1,Capital!$A$1:$Z$1,0),FALSE), "")</f>
        <v/>
      </c>
      <c r="G95" s="11" t="str">
        <f>IFERROR( VLOOKUP($A95,Provisions!$A$2:$Z$105,MATCH('Provisions to capital'!G$1,Provisions!$A$1:$Z$1,0),FALSE)  / VLOOKUP($A95,Capital!$A$2:$Z$110,MATCH('Provisions to capital'!G$1,Capital!$A$1:$Z$1,0),FALSE), "")</f>
        <v/>
      </c>
      <c r="H95" s="11" t="str">
        <f>IFERROR( VLOOKUP($A95,Provisions!$A$2:$Z$105,MATCH('Provisions to capital'!H$1,Provisions!$A$1:$Z$1,0),FALSE)  / VLOOKUP($A95,Capital!$A$2:$Z$110,MATCH('Provisions to capital'!H$1,Capital!$A$1:$Z$1,0),FALSE), "")</f>
        <v/>
      </c>
      <c r="I95" s="11" t="str">
        <f>IFERROR( VLOOKUP($A95,Provisions!$A$2:$Z$105,MATCH('Provisions to capital'!I$1,Provisions!$A$1:$Z$1,0),FALSE)  / VLOOKUP($A95,Capital!$A$2:$Z$110,MATCH('Provisions to capital'!I$1,Capital!$A$1:$Z$1,0),FALSE), "")</f>
        <v/>
      </c>
      <c r="J95" s="11" t="str">
        <f>IFERROR( VLOOKUP($A95,Provisions!$A$2:$Z$105,MATCH('Provisions to capital'!J$1,Provisions!$A$1:$Z$1,0),FALSE)  / VLOOKUP($A95,Capital!$A$2:$Z$110,MATCH('Provisions to capital'!J$1,Capital!$A$1:$Z$1,0),FALSE), "")</f>
        <v/>
      </c>
      <c r="K95" s="11">
        <f>IFERROR( VLOOKUP($A95,Provisions!$A$2:$Z$105,MATCH('Provisions to capital'!K$1,Provisions!$A$1:$Z$1,0),FALSE)  / VLOOKUP($A95,Capital!$A$2:$Z$110,MATCH('Provisions to capital'!K$1,Capital!$A$1:$Z$1,0),FALSE), "")</f>
        <v>1.0193949992123402E-2</v>
      </c>
      <c r="L95" s="11">
        <f>IFERROR( VLOOKUP($A95,Provisions!$A$2:$Z$105,MATCH('Provisions to capital'!L$1,Provisions!$A$1:$Z$1,0),FALSE)  / VLOOKUP($A95,Capital!$A$2:$Z$110,MATCH('Provisions to capital'!L$1,Capital!$A$1:$Z$1,0),FALSE), "")</f>
        <v>6.1131984584010562E-2</v>
      </c>
      <c r="M95" s="11">
        <f>IFERROR( VLOOKUP($A95,Provisions!$A$2:$Z$105,MATCH('Provisions to capital'!M$1,Provisions!$A$1:$Z$1,0),FALSE)  / VLOOKUP($A95,Capital!$A$2:$Z$110,MATCH('Provisions to capital'!M$1,Capital!$A$1:$Z$1,0),FALSE), "")</f>
        <v>3.7574239515841996E-2</v>
      </c>
      <c r="N95" s="11">
        <f>IFERROR( VLOOKUP($A95,Provisions!$A$2:$Z$105,MATCH('Provisions to capital'!N$1,Provisions!$A$1:$Z$1,0),FALSE)  / VLOOKUP($A95,Capital!$A$2:$Z$110,MATCH('Provisions to capital'!N$1,Capital!$A$1:$Z$1,0),FALSE), "")</f>
        <v>3.3637500893974118E-2</v>
      </c>
      <c r="O95" s="11">
        <f>IFERROR( VLOOKUP($A95,Provisions!$A$2:$Z$105,MATCH('Provisions to capital'!O$1,Provisions!$A$1:$Z$1,0),FALSE)  / VLOOKUP($A95,Capital!$A$2:$Z$110,MATCH('Provisions to capital'!O$1,Capital!$A$1:$Z$1,0),FALSE), "")</f>
        <v>3.1028981921462976E-2</v>
      </c>
      <c r="P95" s="11">
        <f>IFERROR( VLOOKUP($A95,Provisions!$A$2:$Z$105,MATCH('Provisions to capital'!P$1,Provisions!$A$1:$Z$1,0),FALSE)  / VLOOKUP($A95,Capital!$A$2:$Z$110,MATCH('Provisions to capital'!P$1,Capital!$A$1:$Z$1,0),FALSE), "")</f>
        <v>-4.6831197992351055E-3</v>
      </c>
      <c r="Q95" s="11">
        <f>IFERROR( VLOOKUP($A95,Provisions!$A$2:$Z$105,MATCH('Provisions to capital'!Q$1,Provisions!$A$1:$Z$1,0),FALSE)  / VLOOKUP($A95,Capital!$A$2:$Z$110,MATCH('Provisions to capital'!Q$1,Capital!$A$1:$Z$1,0),FALSE), "")</f>
        <v>1.6120819993452013E-2</v>
      </c>
      <c r="R95" s="11">
        <f>IFERROR( VLOOKUP($A95,Provisions!$A$2:$Z$105,MATCH('Provisions to capital'!R$1,Provisions!$A$1:$Z$1,0),FALSE)  / VLOOKUP($A95,Capital!$A$2:$Z$110,MATCH('Provisions to capital'!R$1,Capital!$A$1:$Z$1,0),FALSE), "")</f>
        <v>6.3341262712070115E-3</v>
      </c>
      <c r="S95" s="11">
        <f>IFERROR( VLOOKUP($A95,Provisions!$A$2:$Z$105,MATCH('Provisions to capital'!S$1,Provisions!$A$1:$Z$1,0),FALSE)  / VLOOKUP($A95,Capital!$A$2:$Z$110,MATCH('Provisions to capital'!S$1,Capital!$A$1:$Z$1,0),FALSE), "")</f>
        <v>1.9071561915356234E-3</v>
      </c>
      <c r="T95" s="11">
        <f>IFERROR( VLOOKUP($A95,Provisions!$A$2:$Z$105,MATCH('Provisions to capital'!T$1,Provisions!$A$1:$Z$1,0),FALSE)  / VLOOKUP($A95,Capital!$A$2:$Z$110,MATCH('Provisions to capital'!T$1,Capital!$A$1:$Z$1,0),FALSE), "")</f>
        <v>1.5217309971297293E-2</v>
      </c>
      <c r="U95" s="11">
        <f>IFERROR( VLOOKUP($A95,Provisions!$A$2:$Z$105,MATCH('Provisions to capital'!U$1,Provisions!$A$1:$Z$1,0),FALSE)  / VLOOKUP($A95,Capital!$A$2:$Z$110,MATCH('Provisions to capital'!U$1,Capital!$A$1:$Z$1,0),FALSE), "")</f>
        <v>1.9689171198083395E-2</v>
      </c>
      <c r="V95" s="11">
        <f>IFERROR( VLOOKUP($A95,Provisions!$A$2:$Z$105,MATCH('Provisions to capital'!V$1,Provisions!$A$1:$Z$1,0),FALSE)  / VLOOKUP($A95,Capital!$A$2:$Z$110,MATCH('Provisions to capital'!V$1,Capital!$A$1:$Z$1,0),FALSE), "")</f>
        <v>4.1825497782201695E-3</v>
      </c>
      <c r="W95" s="11">
        <f>IFERROR( VLOOKUP($A95,Provisions!$A$2:$Z$105,MATCH('Provisions to capital'!W$1,Provisions!$A$1:$Z$1,0),FALSE)  / VLOOKUP($A95,Capital!$A$2:$Z$110,MATCH('Provisions to capital'!W$1,Capital!$A$1:$Z$1,0),FALSE), "")</f>
        <v>5.5590751550966239E-2</v>
      </c>
      <c r="X95" s="11">
        <f>IFERROR( VLOOKUP($A95,Provisions!$A$2:$Z$105,MATCH('Provisions to capital'!X$1,Provisions!$A$1:$Z$1,0),FALSE)  / VLOOKUP($A95,Capital!$A$2:$Z$110,MATCH('Provisions to capital'!X$1,Capital!$A$1:$Z$1,0),FALSE), "")</f>
        <v>1.3950016652308935E-2</v>
      </c>
      <c r="Y95" s="11">
        <f>IFERROR( VLOOKUP($A95,Provisions!$A$2:$Z$105,MATCH('Provisions to capital'!Y$1,Provisions!$A$1:$Z$1,0),FALSE)  / VLOOKUP($A95,Capital!$A$2:$Z$110,MATCH('Provisions to capital'!Y$1,Capital!$A$1:$Z$1,0),FALSE), "")</f>
        <v>8.7763300385171692E-3</v>
      </c>
      <c r="Z95" s="11">
        <f>IFERROR( VLOOKUP($A95,Provisions!$A$2:$Z$105,MATCH('Provisions to capital'!Z$1,Provisions!$A$1:$Z$1,0),FALSE)  / VLOOKUP($A95,Capital!$A$2:$Z$110,MATCH('Provisions to capital'!Z$1,Capital!$A$1:$Z$1,0),FALSE), "")</f>
        <v>2.87436176141837E-2</v>
      </c>
    </row>
    <row r="96" spans="1:26" x14ac:dyDescent="0.4">
      <c r="A96" s="9" t="s">
        <v>101</v>
      </c>
      <c r="B96" s="10" t="s">
        <v>117</v>
      </c>
      <c r="C96" s="11" t="str">
        <f>IFERROR( VLOOKUP($A96,Provisions!$A$2:$Z$105,MATCH('Provisions to capital'!C$1,Provisions!$A$1:$Z$1,0),FALSE)  / VLOOKUP($A96,Capital!$A$2:$Z$110,MATCH('Provisions to capital'!C$1,Capital!$A$1:$Z$1,0),FALSE), "")</f>
        <v/>
      </c>
      <c r="D96" s="11" t="str">
        <f>IFERROR( VLOOKUP($A96,Provisions!$A$2:$Z$105,MATCH('Provisions to capital'!D$1,Provisions!$A$1:$Z$1,0),FALSE)  / VLOOKUP($A96,Capital!$A$2:$Z$110,MATCH('Provisions to capital'!D$1,Capital!$A$1:$Z$1,0),FALSE), "")</f>
        <v/>
      </c>
      <c r="E96" s="11" t="str">
        <f>IFERROR( VLOOKUP($A96,Provisions!$A$2:$Z$105,MATCH('Provisions to capital'!E$1,Provisions!$A$1:$Z$1,0),FALSE)  / VLOOKUP($A96,Capital!$A$2:$Z$110,MATCH('Provisions to capital'!E$1,Capital!$A$1:$Z$1,0),FALSE), "")</f>
        <v/>
      </c>
      <c r="F96" s="11" t="str">
        <f>IFERROR( VLOOKUP($A96,Provisions!$A$2:$Z$105,MATCH('Provisions to capital'!F$1,Provisions!$A$1:$Z$1,0),FALSE)  / VLOOKUP($A96,Capital!$A$2:$Z$110,MATCH('Provisions to capital'!F$1,Capital!$A$1:$Z$1,0),FALSE), "")</f>
        <v/>
      </c>
      <c r="G96" s="11" t="str">
        <f>IFERROR( VLOOKUP($A96,Provisions!$A$2:$Z$105,MATCH('Provisions to capital'!G$1,Provisions!$A$1:$Z$1,0),FALSE)  / VLOOKUP($A96,Capital!$A$2:$Z$110,MATCH('Provisions to capital'!G$1,Capital!$A$1:$Z$1,0),FALSE), "")</f>
        <v/>
      </c>
      <c r="H96" s="11">
        <f>IFERROR( VLOOKUP($A96,Provisions!$A$2:$Z$105,MATCH('Provisions to capital'!H$1,Provisions!$A$1:$Z$1,0),FALSE)  / VLOOKUP($A96,Capital!$A$2:$Z$110,MATCH('Provisions to capital'!H$1,Capital!$A$1:$Z$1,0),FALSE), "")</f>
        <v>4.6435155250255482E-2</v>
      </c>
      <c r="I96" s="11">
        <f>IFERROR( VLOOKUP($A96,Provisions!$A$2:$Z$105,MATCH('Provisions to capital'!I$1,Provisions!$A$1:$Z$1,0),FALSE)  / VLOOKUP($A96,Capital!$A$2:$Z$110,MATCH('Provisions to capital'!I$1,Capital!$A$1:$Z$1,0),FALSE), "")</f>
        <v>3.4825598272971423E-2</v>
      </c>
      <c r="J96" s="11">
        <f>IFERROR( VLOOKUP($A96,Provisions!$A$2:$Z$105,MATCH('Provisions to capital'!J$1,Provisions!$A$1:$Z$1,0),FALSE)  / VLOOKUP($A96,Capital!$A$2:$Z$110,MATCH('Provisions to capital'!J$1,Capital!$A$1:$Z$1,0),FALSE), "")</f>
        <v>3.8219503035040743E-2</v>
      </c>
      <c r="K96" s="11">
        <f>IFERROR( VLOOKUP($A96,Provisions!$A$2:$Z$105,MATCH('Provisions to capital'!K$1,Provisions!$A$1:$Z$1,0),FALSE)  / VLOOKUP($A96,Capital!$A$2:$Z$110,MATCH('Provisions to capital'!K$1,Capital!$A$1:$Z$1,0),FALSE), "")</f>
        <v>5.8697027186850041E-2</v>
      </c>
      <c r="L96" s="11">
        <f>IFERROR( VLOOKUP($A96,Provisions!$A$2:$Z$105,MATCH('Provisions to capital'!L$1,Provisions!$A$1:$Z$1,0),FALSE)  / VLOOKUP($A96,Capital!$A$2:$Z$110,MATCH('Provisions to capital'!L$1,Capital!$A$1:$Z$1,0),FALSE), "")</f>
        <v>8.5732742951266205E-2</v>
      </c>
      <c r="M96" s="11">
        <f>IFERROR( VLOOKUP($A96,Provisions!$A$2:$Z$105,MATCH('Provisions to capital'!M$1,Provisions!$A$1:$Z$1,0),FALSE)  / VLOOKUP($A96,Capital!$A$2:$Z$110,MATCH('Provisions to capital'!M$1,Capital!$A$1:$Z$1,0),FALSE), "")</f>
        <v>3.9311013068183229E-2</v>
      </c>
      <c r="N96" s="11">
        <f>IFERROR( VLOOKUP($A96,Provisions!$A$2:$Z$105,MATCH('Provisions to capital'!N$1,Provisions!$A$1:$Z$1,0),FALSE)  / VLOOKUP($A96,Capital!$A$2:$Z$110,MATCH('Provisions to capital'!N$1,Capital!$A$1:$Z$1,0),FALSE), "")</f>
        <v>2.612868967458478E-2</v>
      </c>
      <c r="O96" s="11">
        <f>IFERROR( VLOOKUP($A96,Provisions!$A$2:$Z$105,MATCH('Provisions to capital'!O$1,Provisions!$A$1:$Z$1,0),FALSE)  / VLOOKUP($A96,Capital!$A$2:$Z$110,MATCH('Provisions to capital'!O$1,Capital!$A$1:$Z$1,0),FALSE), "")</f>
        <v>4.0140787032239042E-2</v>
      </c>
      <c r="P96" s="11">
        <f>IFERROR( VLOOKUP($A96,Provisions!$A$2:$Z$105,MATCH('Provisions to capital'!P$1,Provisions!$A$1:$Z$1,0),FALSE)  / VLOOKUP($A96,Capital!$A$2:$Z$110,MATCH('Provisions to capital'!P$1,Capital!$A$1:$Z$1,0),FALSE), "")</f>
        <v>4.7176684890625917E-2</v>
      </c>
      <c r="Q96" s="11">
        <f>IFERROR( VLOOKUP($A96,Provisions!$A$2:$Z$105,MATCH('Provisions to capital'!Q$1,Provisions!$A$1:$Z$1,0),FALSE)  / VLOOKUP($A96,Capital!$A$2:$Z$110,MATCH('Provisions to capital'!Q$1,Capital!$A$1:$Z$1,0),FALSE), "")</f>
        <v>5.0408321658025015E-2</v>
      </c>
      <c r="R96" s="11">
        <f>IFERROR( VLOOKUP($A96,Provisions!$A$2:$Z$105,MATCH('Provisions to capital'!R$1,Provisions!$A$1:$Z$1,0),FALSE)  / VLOOKUP($A96,Capital!$A$2:$Z$110,MATCH('Provisions to capital'!R$1,Capital!$A$1:$Z$1,0),FALSE), "")</f>
        <v>6.3238398342377738E-2</v>
      </c>
      <c r="S96" s="11">
        <f>IFERROR( VLOOKUP($A96,Provisions!$A$2:$Z$105,MATCH('Provisions to capital'!S$1,Provisions!$A$1:$Z$1,0),FALSE)  / VLOOKUP($A96,Capital!$A$2:$Z$110,MATCH('Provisions to capital'!S$1,Capital!$A$1:$Z$1,0),FALSE), "")</f>
        <v>6.1887534277758546E-2</v>
      </c>
      <c r="T96" s="11">
        <f>IFERROR( VLOOKUP($A96,Provisions!$A$2:$Z$105,MATCH('Provisions to capital'!T$1,Provisions!$A$1:$Z$1,0),FALSE)  / VLOOKUP($A96,Capital!$A$2:$Z$110,MATCH('Provisions to capital'!T$1,Capital!$A$1:$Z$1,0),FALSE), "")</f>
        <v>4.7277002915751126E-2</v>
      </c>
      <c r="U96" s="11">
        <f>IFERROR( VLOOKUP($A96,Provisions!$A$2:$Z$105,MATCH('Provisions to capital'!U$1,Provisions!$A$1:$Z$1,0),FALSE)  / VLOOKUP($A96,Capital!$A$2:$Z$110,MATCH('Provisions to capital'!U$1,Capital!$A$1:$Z$1,0),FALSE), "")</f>
        <v>6.8238958762996405E-2</v>
      </c>
      <c r="V96" s="11">
        <f>IFERROR( VLOOKUP($A96,Provisions!$A$2:$Z$105,MATCH('Provisions to capital'!V$1,Provisions!$A$1:$Z$1,0),FALSE)  / VLOOKUP($A96,Capital!$A$2:$Z$110,MATCH('Provisions to capital'!V$1,Capital!$A$1:$Z$1,0),FALSE), "")</f>
        <v>8.9360511343391985E-2</v>
      </c>
      <c r="W96" s="11">
        <f>IFERROR( VLOOKUP($A96,Provisions!$A$2:$Z$105,MATCH('Provisions to capital'!W$1,Provisions!$A$1:$Z$1,0),FALSE)  / VLOOKUP($A96,Capital!$A$2:$Z$110,MATCH('Provisions to capital'!W$1,Capital!$A$1:$Z$1,0),FALSE), "")</f>
        <v>5.3990544532687458E-2</v>
      </c>
      <c r="X96" s="11">
        <f>IFERROR( VLOOKUP($A96,Provisions!$A$2:$Z$105,MATCH('Provisions to capital'!X$1,Provisions!$A$1:$Z$1,0),FALSE)  / VLOOKUP($A96,Capital!$A$2:$Z$110,MATCH('Provisions to capital'!X$1,Capital!$A$1:$Z$1,0),FALSE), "")</f>
        <v>4.7959240971115202E-2</v>
      </c>
      <c r="Y96" s="11">
        <f>IFERROR( VLOOKUP($A96,Provisions!$A$2:$Z$105,MATCH('Provisions to capital'!Y$1,Provisions!$A$1:$Z$1,0),FALSE)  / VLOOKUP($A96,Capital!$A$2:$Z$110,MATCH('Provisions to capital'!Y$1,Capital!$A$1:$Z$1,0),FALSE), "")</f>
        <v>4.4255784304526424E-2</v>
      </c>
      <c r="Z96" s="11">
        <f>IFERROR( VLOOKUP($A96,Provisions!$A$2:$Z$105,MATCH('Provisions to capital'!Z$1,Provisions!$A$1:$Z$1,0),FALSE)  / VLOOKUP($A96,Capital!$A$2:$Z$110,MATCH('Provisions to capital'!Z$1,Capital!$A$1:$Z$1,0),FALSE), "")</f>
        <v>2.8752696111554579E-2</v>
      </c>
    </row>
    <row r="97" spans="1:26" x14ac:dyDescent="0.4">
      <c r="A97" s="9" t="s">
        <v>102</v>
      </c>
      <c r="B97" s="10" t="s">
        <v>117</v>
      </c>
      <c r="C97" s="11" t="str">
        <f>IFERROR( VLOOKUP($A97,Provisions!$A$2:$Z$105,MATCH('Provisions to capital'!C$1,Provisions!$A$1:$Z$1,0),FALSE)  / VLOOKUP($A97,Capital!$A$2:$Z$110,MATCH('Provisions to capital'!C$1,Capital!$A$1:$Z$1,0),FALSE), "")</f>
        <v/>
      </c>
      <c r="D97" s="11" t="str">
        <f>IFERROR( VLOOKUP($A97,Provisions!$A$2:$Z$105,MATCH('Provisions to capital'!D$1,Provisions!$A$1:$Z$1,0),FALSE)  / VLOOKUP($A97,Capital!$A$2:$Z$110,MATCH('Provisions to capital'!D$1,Capital!$A$1:$Z$1,0),FALSE), "")</f>
        <v/>
      </c>
      <c r="E97" s="11" t="str">
        <f>IFERROR( VLOOKUP($A97,Provisions!$A$2:$Z$105,MATCH('Provisions to capital'!E$1,Provisions!$A$1:$Z$1,0),FALSE)  / VLOOKUP($A97,Capital!$A$2:$Z$110,MATCH('Provisions to capital'!E$1,Capital!$A$1:$Z$1,0),FALSE), "")</f>
        <v/>
      </c>
      <c r="F97" s="11" t="str">
        <f>IFERROR( VLOOKUP($A97,Provisions!$A$2:$Z$105,MATCH('Provisions to capital'!F$1,Provisions!$A$1:$Z$1,0),FALSE)  / VLOOKUP($A97,Capital!$A$2:$Z$110,MATCH('Provisions to capital'!F$1,Capital!$A$1:$Z$1,0),FALSE), "")</f>
        <v/>
      </c>
      <c r="G97" s="11" t="str">
        <f>IFERROR( VLOOKUP($A97,Provisions!$A$2:$Z$105,MATCH('Provisions to capital'!G$1,Provisions!$A$1:$Z$1,0),FALSE)  / VLOOKUP($A97,Capital!$A$2:$Z$110,MATCH('Provisions to capital'!G$1,Capital!$A$1:$Z$1,0),FALSE), "")</f>
        <v/>
      </c>
      <c r="H97" s="11">
        <f>IFERROR( VLOOKUP($A97,Provisions!$A$2:$Z$105,MATCH('Provisions to capital'!H$1,Provisions!$A$1:$Z$1,0),FALSE)  / VLOOKUP($A97,Capital!$A$2:$Z$110,MATCH('Provisions to capital'!H$1,Capital!$A$1:$Z$1,0),FALSE), "")</f>
        <v>0</v>
      </c>
      <c r="I97" s="11">
        <f>IFERROR( VLOOKUP($A97,Provisions!$A$2:$Z$105,MATCH('Provisions to capital'!I$1,Provisions!$A$1:$Z$1,0),FALSE)  / VLOOKUP($A97,Capital!$A$2:$Z$110,MATCH('Provisions to capital'!I$1,Capital!$A$1:$Z$1,0),FALSE), "")</f>
        <v>0</v>
      </c>
      <c r="J97" s="11">
        <f>IFERROR( VLOOKUP($A97,Provisions!$A$2:$Z$105,MATCH('Provisions to capital'!J$1,Provisions!$A$1:$Z$1,0),FALSE)  / VLOOKUP($A97,Capital!$A$2:$Z$110,MATCH('Provisions to capital'!J$1,Capital!$A$1:$Z$1,0),FALSE), "")</f>
        <v>0</v>
      </c>
      <c r="K97" s="11">
        <f>IFERROR( VLOOKUP($A97,Provisions!$A$2:$Z$105,MATCH('Provisions to capital'!K$1,Provisions!$A$1:$Z$1,0),FALSE)  / VLOOKUP($A97,Capital!$A$2:$Z$110,MATCH('Provisions to capital'!K$1,Capital!$A$1:$Z$1,0),FALSE), "")</f>
        <v>0</v>
      </c>
      <c r="L97" s="11">
        <f>IFERROR( VLOOKUP($A97,Provisions!$A$2:$Z$105,MATCH('Provisions to capital'!L$1,Provisions!$A$1:$Z$1,0),FALSE)  / VLOOKUP($A97,Capital!$A$2:$Z$110,MATCH('Provisions to capital'!L$1,Capital!$A$1:$Z$1,0),FALSE), "")</f>
        <v>0</v>
      </c>
      <c r="M97" s="11">
        <f>IFERROR( VLOOKUP($A97,Provisions!$A$2:$Z$105,MATCH('Provisions to capital'!M$1,Provisions!$A$1:$Z$1,0),FALSE)  / VLOOKUP($A97,Capital!$A$2:$Z$110,MATCH('Provisions to capital'!M$1,Capital!$A$1:$Z$1,0),FALSE), "")</f>
        <v>0</v>
      </c>
      <c r="N97" s="11">
        <f>IFERROR( VLOOKUP($A97,Provisions!$A$2:$Z$105,MATCH('Provisions to capital'!N$1,Provisions!$A$1:$Z$1,0),FALSE)  / VLOOKUP($A97,Capital!$A$2:$Z$110,MATCH('Provisions to capital'!N$1,Capital!$A$1:$Z$1,0),FALSE), "")</f>
        <v>0</v>
      </c>
      <c r="O97" s="11">
        <f>IFERROR( VLOOKUP($A97,Provisions!$A$2:$Z$105,MATCH('Provisions to capital'!O$1,Provisions!$A$1:$Z$1,0),FALSE)  / VLOOKUP($A97,Capital!$A$2:$Z$110,MATCH('Provisions to capital'!O$1,Capital!$A$1:$Z$1,0),FALSE), "")</f>
        <v>0</v>
      </c>
      <c r="P97" s="11">
        <f>IFERROR( VLOOKUP($A97,Provisions!$A$2:$Z$105,MATCH('Provisions to capital'!P$1,Provisions!$A$1:$Z$1,0),FALSE)  / VLOOKUP($A97,Capital!$A$2:$Z$110,MATCH('Provisions to capital'!P$1,Capital!$A$1:$Z$1,0),FALSE), "")</f>
        <v>0</v>
      </c>
      <c r="Q97" s="11">
        <f>IFERROR( VLOOKUP($A97,Provisions!$A$2:$Z$105,MATCH('Provisions to capital'!Q$1,Provisions!$A$1:$Z$1,0),FALSE)  / VLOOKUP($A97,Capital!$A$2:$Z$110,MATCH('Provisions to capital'!Q$1,Capital!$A$1:$Z$1,0),FALSE), "")</f>
        <v>0</v>
      </c>
      <c r="R97" s="11">
        <f>IFERROR( VLOOKUP($A97,Provisions!$A$2:$Z$105,MATCH('Provisions to capital'!R$1,Provisions!$A$1:$Z$1,0),FALSE)  / VLOOKUP($A97,Capital!$A$2:$Z$110,MATCH('Provisions to capital'!R$1,Capital!$A$1:$Z$1,0),FALSE), "")</f>
        <v>0</v>
      </c>
      <c r="S97" s="11">
        <f>IFERROR( VLOOKUP($A97,Provisions!$A$2:$Z$105,MATCH('Provisions to capital'!S$1,Provisions!$A$1:$Z$1,0),FALSE)  / VLOOKUP($A97,Capital!$A$2:$Z$110,MATCH('Provisions to capital'!S$1,Capital!$A$1:$Z$1,0),FALSE), "")</f>
        <v>0</v>
      </c>
      <c r="T97" s="11">
        <f>IFERROR( VLOOKUP($A97,Provisions!$A$2:$Z$105,MATCH('Provisions to capital'!T$1,Provisions!$A$1:$Z$1,0),FALSE)  / VLOOKUP($A97,Capital!$A$2:$Z$110,MATCH('Provisions to capital'!T$1,Capital!$A$1:$Z$1,0),FALSE), "")</f>
        <v>0</v>
      </c>
      <c r="U97" s="11">
        <f>IFERROR( VLOOKUP($A97,Provisions!$A$2:$Z$105,MATCH('Provisions to capital'!U$1,Provisions!$A$1:$Z$1,0),FALSE)  / VLOOKUP($A97,Capital!$A$2:$Z$110,MATCH('Provisions to capital'!U$1,Capital!$A$1:$Z$1,0),FALSE), "")</f>
        <v>4.4115272241346676E-2</v>
      </c>
      <c r="V97" s="11">
        <f>IFERROR( VLOOKUP($A97,Provisions!$A$2:$Z$105,MATCH('Provisions to capital'!V$1,Provisions!$A$1:$Z$1,0),FALSE)  / VLOOKUP($A97,Capital!$A$2:$Z$110,MATCH('Provisions to capital'!V$1,Capital!$A$1:$Z$1,0),FALSE), "")</f>
        <v>3.794832517537914E-2</v>
      </c>
      <c r="W97" s="11">
        <f>IFERROR( VLOOKUP($A97,Provisions!$A$2:$Z$105,MATCH('Provisions to capital'!W$1,Provisions!$A$1:$Z$1,0),FALSE)  / VLOOKUP($A97,Capital!$A$2:$Z$110,MATCH('Provisions to capital'!W$1,Capital!$A$1:$Z$1,0),FALSE), "")</f>
        <v>6.9016244820629735E-2</v>
      </c>
      <c r="X97" s="11">
        <f>IFERROR( VLOOKUP($A97,Provisions!$A$2:$Z$105,MATCH('Provisions to capital'!X$1,Provisions!$A$1:$Z$1,0),FALSE)  / VLOOKUP($A97,Capital!$A$2:$Z$110,MATCH('Provisions to capital'!X$1,Capital!$A$1:$Z$1,0),FALSE), "")</f>
        <v>7.7417822125695784E-2</v>
      </c>
      <c r="Y97" s="11">
        <f>IFERROR( VLOOKUP($A97,Provisions!$A$2:$Z$105,MATCH('Provisions to capital'!Y$1,Provisions!$A$1:$Z$1,0),FALSE)  / VLOOKUP($A97,Capital!$A$2:$Z$110,MATCH('Provisions to capital'!Y$1,Capital!$A$1:$Z$1,0),FALSE), "")</f>
        <v>7.3124973907077895E-2</v>
      </c>
      <c r="Z97" s="11">
        <f>IFERROR( VLOOKUP($A97,Provisions!$A$2:$Z$105,MATCH('Provisions to capital'!Z$1,Provisions!$A$1:$Z$1,0),FALSE)  / VLOOKUP($A97,Capital!$A$2:$Z$110,MATCH('Provisions to capital'!Z$1,Capital!$A$1:$Z$1,0),FALSE), "")</f>
        <v>5.8676472865706708E-2</v>
      </c>
    </row>
    <row r="98" spans="1:26" x14ac:dyDescent="0.4">
      <c r="A98" s="9" t="s">
        <v>103</v>
      </c>
      <c r="B98" s="10" t="s">
        <v>117</v>
      </c>
      <c r="C98" s="11" t="str">
        <f>IFERROR( VLOOKUP($A98,Provisions!$A$2:$Z$105,MATCH('Provisions to capital'!C$1,Provisions!$A$1:$Z$1,0),FALSE)  / VLOOKUP($A98,Capital!$A$2:$Z$110,MATCH('Provisions to capital'!C$1,Capital!$A$1:$Z$1,0),FALSE), "")</f>
        <v/>
      </c>
      <c r="D98" s="11" t="str">
        <f>IFERROR( VLOOKUP($A98,Provisions!$A$2:$Z$105,MATCH('Provisions to capital'!D$1,Provisions!$A$1:$Z$1,0),FALSE)  / VLOOKUP($A98,Capital!$A$2:$Z$110,MATCH('Provisions to capital'!D$1,Capital!$A$1:$Z$1,0),FALSE), "")</f>
        <v/>
      </c>
      <c r="E98" s="11" t="str">
        <f>IFERROR( VLOOKUP($A98,Provisions!$A$2:$Z$105,MATCH('Provisions to capital'!E$1,Provisions!$A$1:$Z$1,0),FALSE)  / VLOOKUP($A98,Capital!$A$2:$Z$110,MATCH('Provisions to capital'!E$1,Capital!$A$1:$Z$1,0),FALSE), "")</f>
        <v/>
      </c>
      <c r="F98" s="11" t="str">
        <f>IFERROR( VLOOKUP($A98,Provisions!$A$2:$Z$105,MATCH('Provisions to capital'!F$1,Provisions!$A$1:$Z$1,0),FALSE)  / VLOOKUP($A98,Capital!$A$2:$Z$110,MATCH('Provisions to capital'!F$1,Capital!$A$1:$Z$1,0),FALSE), "")</f>
        <v/>
      </c>
      <c r="G98" s="11" t="str">
        <f>IFERROR( VLOOKUP($A98,Provisions!$A$2:$Z$105,MATCH('Provisions to capital'!G$1,Provisions!$A$1:$Z$1,0),FALSE)  / VLOOKUP($A98,Capital!$A$2:$Z$110,MATCH('Provisions to capital'!G$1,Capital!$A$1:$Z$1,0),FALSE), "")</f>
        <v/>
      </c>
      <c r="H98" s="11">
        <f>IFERROR( VLOOKUP($A98,Provisions!$A$2:$Z$105,MATCH('Provisions to capital'!H$1,Provisions!$A$1:$Z$1,0),FALSE)  / VLOOKUP($A98,Capital!$A$2:$Z$110,MATCH('Provisions to capital'!H$1,Capital!$A$1:$Z$1,0),FALSE), "")</f>
        <v>9.0114315982890325E-2</v>
      </c>
      <c r="I98" s="11">
        <f>IFERROR( VLOOKUP($A98,Provisions!$A$2:$Z$105,MATCH('Provisions to capital'!I$1,Provisions!$A$1:$Z$1,0),FALSE)  / VLOOKUP($A98,Capital!$A$2:$Z$110,MATCH('Provisions to capital'!I$1,Capital!$A$1:$Z$1,0),FALSE), "")</f>
        <v>0.10350123820425143</v>
      </c>
      <c r="J98" s="11">
        <f>IFERROR( VLOOKUP($A98,Provisions!$A$2:$Z$105,MATCH('Provisions to capital'!J$1,Provisions!$A$1:$Z$1,0),FALSE)  / VLOOKUP($A98,Capital!$A$2:$Z$110,MATCH('Provisions to capital'!J$1,Capital!$A$1:$Z$1,0),FALSE), "")</f>
        <v>8.7116669687966608E-2</v>
      </c>
      <c r="K98" s="11">
        <f>IFERROR( VLOOKUP($A98,Provisions!$A$2:$Z$105,MATCH('Provisions to capital'!K$1,Provisions!$A$1:$Z$1,0),FALSE)  / VLOOKUP($A98,Capital!$A$2:$Z$110,MATCH('Provisions to capital'!K$1,Capital!$A$1:$Z$1,0),FALSE), "")</f>
        <v>0.17599995449581363</v>
      </c>
      <c r="L98" s="11">
        <f>IFERROR( VLOOKUP($A98,Provisions!$A$2:$Z$105,MATCH('Provisions to capital'!L$1,Provisions!$A$1:$Z$1,0),FALSE)  / VLOOKUP($A98,Capital!$A$2:$Z$110,MATCH('Provisions to capital'!L$1,Capital!$A$1:$Z$1,0),FALSE), "")</f>
        <v>0.44470650055341543</v>
      </c>
      <c r="M98" s="11">
        <f>IFERROR( VLOOKUP($A98,Provisions!$A$2:$Z$105,MATCH('Provisions to capital'!M$1,Provisions!$A$1:$Z$1,0),FALSE)  / VLOOKUP($A98,Capital!$A$2:$Z$110,MATCH('Provisions to capital'!M$1,Capital!$A$1:$Z$1,0),FALSE), "")</f>
        <v>0.23340408216643962</v>
      </c>
      <c r="N98" s="11">
        <f>IFERROR( VLOOKUP($A98,Provisions!$A$2:$Z$105,MATCH('Provisions to capital'!N$1,Provisions!$A$1:$Z$1,0),FALSE)  / VLOOKUP($A98,Capital!$A$2:$Z$110,MATCH('Provisions to capital'!N$1,Capital!$A$1:$Z$1,0),FALSE), "")</f>
        <v>0.17267221948575115</v>
      </c>
      <c r="O98" s="11">
        <f>IFERROR( VLOOKUP($A98,Provisions!$A$2:$Z$105,MATCH('Provisions to capital'!O$1,Provisions!$A$1:$Z$1,0),FALSE)  / VLOOKUP($A98,Capital!$A$2:$Z$110,MATCH('Provisions to capital'!O$1,Capital!$A$1:$Z$1,0),FALSE), "")</f>
        <v>0.14926292256640944</v>
      </c>
      <c r="P98" s="11">
        <f>IFERROR( VLOOKUP($A98,Provisions!$A$2:$Z$105,MATCH('Provisions to capital'!P$1,Provisions!$A$1:$Z$1,0),FALSE)  / VLOOKUP($A98,Capital!$A$2:$Z$110,MATCH('Provisions to capital'!P$1,Capital!$A$1:$Z$1,0),FALSE), "")</f>
        <v>0.12625686958942992</v>
      </c>
      <c r="Q98" s="11">
        <f>IFERROR( VLOOKUP($A98,Provisions!$A$2:$Z$105,MATCH('Provisions to capital'!Q$1,Provisions!$A$1:$Z$1,0),FALSE)  / VLOOKUP($A98,Capital!$A$2:$Z$110,MATCH('Provisions to capital'!Q$1,Capital!$A$1:$Z$1,0),FALSE), "")</f>
        <v>0.50747842498069029</v>
      </c>
      <c r="R98" s="11">
        <f>IFERROR( VLOOKUP($A98,Provisions!$A$2:$Z$105,MATCH('Provisions to capital'!R$1,Provisions!$A$1:$Z$1,0),FALSE)  / VLOOKUP($A98,Capital!$A$2:$Z$110,MATCH('Provisions to capital'!R$1,Capital!$A$1:$Z$1,0),FALSE), "")</f>
        <v>0.84907850096849302</v>
      </c>
      <c r="S98" s="11">
        <f>IFERROR( VLOOKUP($A98,Provisions!$A$2:$Z$105,MATCH('Provisions to capital'!S$1,Provisions!$A$1:$Z$1,0),FALSE)  / VLOOKUP($A98,Capital!$A$2:$Z$110,MATCH('Provisions to capital'!S$1,Capital!$A$1:$Z$1,0),FALSE), "")</f>
        <v>1.7098846818665983</v>
      </c>
      <c r="T98" s="11">
        <f>IFERROR( VLOOKUP($A98,Provisions!$A$2:$Z$105,MATCH('Provisions to capital'!T$1,Provisions!$A$1:$Z$1,0),FALSE)  / VLOOKUP($A98,Capital!$A$2:$Z$110,MATCH('Provisions to capital'!T$1,Capital!$A$1:$Z$1,0),FALSE), "")</f>
        <v>0.40928218778575676</v>
      </c>
      <c r="U98" s="11">
        <f>IFERROR( VLOOKUP($A98,Provisions!$A$2:$Z$105,MATCH('Provisions to capital'!U$1,Provisions!$A$1:$Z$1,0),FALSE)  / VLOOKUP($A98,Capital!$A$2:$Z$110,MATCH('Provisions to capital'!U$1,Capital!$A$1:$Z$1,0),FALSE), "")</f>
        <v>0.24923779546879302</v>
      </c>
      <c r="V98" s="11">
        <f>IFERROR( VLOOKUP($A98,Provisions!$A$2:$Z$105,MATCH('Provisions to capital'!V$1,Provisions!$A$1:$Z$1,0),FALSE)  / VLOOKUP($A98,Capital!$A$2:$Z$110,MATCH('Provisions to capital'!V$1,Capital!$A$1:$Z$1,0),FALSE), "")</f>
        <v>7.4175410641422329E-2</v>
      </c>
      <c r="W98" s="11">
        <f>IFERROR( VLOOKUP($A98,Provisions!$A$2:$Z$105,MATCH('Provisions to capital'!W$1,Provisions!$A$1:$Z$1,0),FALSE)  / VLOOKUP($A98,Capital!$A$2:$Z$110,MATCH('Provisions to capital'!W$1,Capital!$A$1:$Z$1,0),FALSE), "")</f>
        <v>0.10855912815919012</v>
      </c>
      <c r="X98" s="11">
        <f>IFERROR( VLOOKUP($A98,Provisions!$A$2:$Z$105,MATCH('Provisions to capital'!X$1,Provisions!$A$1:$Z$1,0),FALSE)  / VLOOKUP($A98,Capital!$A$2:$Z$110,MATCH('Provisions to capital'!X$1,Capital!$A$1:$Z$1,0),FALSE), "")</f>
        <v>3.5475191336496854E-2</v>
      </c>
      <c r="Y98" s="11">
        <f>IFERROR( VLOOKUP($A98,Provisions!$A$2:$Z$105,MATCH('Provisions to capital'!Y$1,Provisions!$A$1:$Z$1,0),FALSE)  / VLOOKUP($A98,Capital!$A$2:$Z$110,MATCH('Provisions to capital'!Y$1,Capital!$A$1:$Z$1,0),FALSE), "")</f>
        <v>0.50324806532663202</v>
      </c>
      <c r="Z98" s="11">
        <f>IFERROR( VLOOKUP($A98,Provisions!$A$2:$Z$105,MATCH('Provisions to capital'!Z$1,Provisions!$A$1:$Z$1,0),FALSE)  / VLOOKUP($A98,Capital!$A$2:$Z$110,MATCH('Provisions to capital'!Z$1,Capital!$A$1:$Z$1,0),FALSE), "")</f>
        <v>2.1442002620669668E-3</v>
      </c>
    </row>
    <row r="99" spans="1:26" x14ac:dyDescent="0.4">
      <c r="A99" s="9" t="s">
        <v>104</v>
      </c>
      <c r="B99" s="10" t="s">
        <v>117</v>
      </c>
      <c r="C99" s="11" t="str">
        <f>IFERROR( VLOOKUP($A99,Provisions!$A$2:$Z$105,MATCH('Provisions to capital'!C$1,Provisions!$A$1:$Z$1,0),FALSE)  / VLOOKUP($A99,Capital!$A$2:$Z$110,MATCH('Provisions to capital'!C$1,Capital!$A$1:$Z$1,0),FALSE), "")</f>
        <v/>
      </c>
      <c r="D99" s="11" t="str">
        <f>IFERROR( VLOOKUP($A99,Provisions!$A$2:$Z$105,MATCH('Provisions to capital'!D$1,Provisions!$A$1:$Z$1,0),FALSE)  / VLOOKUP($A99,Capital!$A$2:$Z$110,MATCH('Provisions to capital'!D$1,Capital!$A$1:$Z$1,0),FALSE), "")</f>
        <v/>
      </c>
      <c r="E99" s="11" t="str">
        <f>IFERROR( VLOOKUP($A99,Provisions!$A$2:$Z$105,MATCH('Provisions to capital'!E$1,Provisions!$A$1:$Z$1,0),FALSE)  / VLOOKUP($A99,Capital!$A$2:$Z$110,MATCH('Provisions to capital'!E$1,Capital!$A$1:$Z$1,0),FALSE), "")</f>
        <v/>
      </c>
      <c r="F99" s="11" t="str">
        <f>IFERROR( VLOOKUP($A99,Provisions!$A$2:$Z$105,MATCH('Provisions to capital'!F$1,Provisions!$A$1:$Z$1,0),FALSE)  / VLOOKUP($A99,Capital!$A$2:$Z$110,MATCH('Provisions to capital'!F$1,Capital!$A$1:$Z$1,0),FALSE), "")</f>
        <v/>
      </c>
      <c r="G99" s="11" t="str">
        <f>IFERROR( VLOOKUP($A99,Provisions!$A$2:$Z$105,MATCH('Provisions to capital'!G$1,Provisions!$A$1:$Z$1,0),FALSE)  / VLOOKUP($A99,Capital!$A$2:$Z$110,MATCH('Provisions to capital'!G$1,Capital!$A$1:$Z$1,0),FALSE), "")</f>
        <v/>
      </c>
      <c r="H99" s="11" t="str">
        <f>IFERROR( VLOOKUP($A99,Provisions!$A$2:$Z$105,MATCH('Provisions to capital'!H$1,Provisions!$A$1:$Z$1,0),FALSE)  / VLOOKUP($A99,Capital!$A$2:$Z$110,MATCH('Provisions to capital'!H$1,Capital!$A$1:$Z$1,0),FALSE), "")</f>
        <v/>
      </c>
      <c r="I99" s="11" t="str">
        <f>IFERROR( VLOOKUP($A99,Provisions!$A$2:$Z$105,MATCH('Provisions to capital'!I$1,Provisions!$A$1:$Z$1,0),FALSE)  / VLOOKUP($A99,Capital!$A$2:$Z$110,MATCH('Provisions to capital'!I$1,Capital!$A$1:$Z$1,0),FALSE), "")</f>
        <v/>
      </c>
      <c r="J99" s="11" t="str">
        <f>IFERROR( VLOOKUP($A99,Provisions!$A$2:$Z$105,MATCH('Provisions to capital'!J$1,Provisions!$A$1:$Z$1,0),FALSE)  / VLOOKUP($A99,Capital!$A$2:$Z$110,MATCH('Provisions to capital'!J$1,Capital!$A$1:$Z$1,0),FALSE), "")</f>
        <v/>
      </c>
      <c r="K99" s="11" t="str">
        <f>IFERROR( VLOOKUP($A99,Provisions!$A$2:$Z$105,MATCH('Provisions to capital'!K$1,Provisions!$A$1:$Z$1,0),FALSE)  / VLOOKUP($A99,Capital!$A$2:$Z$110,MATCH('Provisions to capital'!K$1,Capital!$A$1:$Z$1,0),FALSE), "")</f>
        <v/>
      </c>
      <c r="L99" s="11">
        <f>IFERROR( VLOOKUP($A99,Provisions!$A$2:$Z$105,MATCH('Provisions to capital'!L$1,Provisions!$A$1:$Z$1,0),FALSE)  / VLOOKUP($A99,Capital!$A$2:$Z$110,MATCH('Provisions to capital'!L$1,Capital!$A$1:$Z$1,0),FALSE), "")</f>
        <v>8.0674362124191629E-2</v>
      </c>
      <c r="M99" s="11">
        <f>IFERROR( VLOOKUP($A99,Provisions!$A$2:$Z$105,MATCH('Provisions to capital'!M$1,Provisions!$A$1:$Z$1,0),FALSE)  / VLOOKUP($A99,Capital!$A$2:$Z$110,MATCH('Provisions to capital'!M$1,Capital!$A$1:$Z$1,0),FALSE), "")</f>
        <v>6.4460140572139987E-2</v>
      </c>
      <c r="N99" s="11">
        <f>IFERROR( VLOOKUP($A99,Provisions!$A$2:$Z$105,MATCH('Provisions to capital'!N$1,Provisions!$A$1:$Z$1,0),FALSE)  / VLOOKUP($A99,Capital!$A$2:$Z$110,MATCH('Provisions to capital'!N$1,Capital!$A$1:$Z$1,0),FALSE), "")</f>
        <v>6.1720449117082035E-2</v>
      </c>
      <c r="O99" s="11">
        <f>IFERROR( VLOOKUP($A99,Provisions!$A$2:$Z$105,MATCH('Provisions to capital'!O$1,Provisions!$A$1:$Z$1,0),FALSE)  / VLOOKUP($A99,Capital!$A$2:$Z$110,MATCH('Provisions to capital'!O$1,Capital!$A$1:$Z$1,0),FALSE), "")</f>
        <v>5.1655546062058605E-2</v>
      </c>
      <c r="P99" s="11">
        <f>IFERROR( VLOOKUP($A99,Provisions!$A$2:$Z$105,MATCH('Provisions to capital'!P$1,Provisions!$A$1:$Z$1,0),FALSE)  / VLOOKUP($A99,Capital!$A$2:$Z$110,MATCH('Provisions to capital'!P$1,Capital!$A$1:$Z$1,0),FALSE), "")</f>
        <v>4.14307571254134E-2</v>
      </c>
      <c r="Q99" s="11">
        <f>IFERROR( VLOOKUP($A99,Provisions!$A$2:$Z$105,MATCH('Provisions to capital'!Q$1,Provisions!$A$1:$Z$1,0),FALSE)  / VLOOKUP($A99,Capital!$A$2:$Z$110,MATCH('Provisions to capital'!Q$1,Capital!$A$1:$Z$1,0),FALSE), "")</f>
        <v>3.719393133366284E-2</v>
      </c>
      <c r="R99" s="11">
        <f>IFERROR( VLOOKUP($A99,Provisions!$A$2:$Z$105,MATCH('Provisions to capital'!R$1,Provisions!$A$1:$Z$1,0),FALSE)  / VLOOKUP($A99,Capital!$A$2:$Z$110,MATCH('Provisions to capital'!R$1,Capital!$A$1:$Z$1,0),FALSE), "")</f>
        <v>4.69926244130148E-2</v>
      </c>
      <c r="S99" s="11">
        <f>IFERROR( VLOOKUP($A99,Provisions!$A$2:$Z$105,MATCH('Provisions to capital'!S$1,Provisions!$A$1:$Z$1,0),FALSE)  / VLOOKUP($A99,Capital!$A$2:$Z$110,MATCH('Provisions to capital'!S$1,Capital!$A$1:$Z$1,0),FALSE), "")</f>
        <v>5.6818599924217048E-2</v>
      </c>
      <c r="T99" s="11">
        <f>IFERROR( VLOOKUP($A99,Provisions!$A$2:$Z$105,MATCH('Provisions to capital'!T$1,Provisions!$A$1:$Z$1,0),FALSE)  / VLOOKUP($A99,Capital!$A$2:$Z$110,MATCH('Provisions to capital'!T$1,Capital!$A$1:$Z$1,0),FALSE), "")</f>
        <v>5.493023169748476E-2</v>
      </c>
      <c r="U99" s="11">
        <f>IFERROR( VLOOKUP($A99,Provisions!$A$2:$Z$105,MATCH('Provisions to capital'!U$1,Provisions!$A$1:$Z$1,0),FALSE)  / VLOOKUP($A99,Capital!$A$2:$Z$110,MATCH('Provisions to capital'!U$1,Capital!$A$1:$Z$1,0),FALSE), "")</f>
        <v>6.5396859083191844E-2</v>
      </c>
      <c r="V99" s="11">
        <f>IFERROR( VLOOKUP($A99,Provisions!$A$2:$Z$105,MATCH('Provisions to capital'!V$1,Provisions!$A$1:$Z$1,0),FALSE)  / VLOOKUP($A99,Capital!$A$2:$Z$110,MATCH('Provisions to capital'!V$1,Capital!$A$1:$Z$1,0),FALSE), "")</f>
        <v>5.491375179100956E-2</v>
      </c>
      <c r="W99" s="11">
        <f>IFERROR( VLOOKUP($A99,Provisions!$A$2:$Z$105,MATCH('Provisions to capital'!W$1,Provisions!$A$1:$Z$1,0),FALSE)  / VLOOKUP($A99,Capital!$A$2:$Z$110,MATCH('Provisions to capital'!W$1,Capital!$A$1:$Z$1,0),FALSE), "")</f>
        <v>6.8492922088138952E-2</v>
      </c>
      <c r="X99" s="11">
        <f>IFERROR( VLOOKUP($A99,Provisions!$A$2:$Z$105,MATCH('Provisions to capital'!X$1,Provisions!$A$1:$Z$1,0),FALSE)  / VLOOKUP($A99,Capital!$A$2:$Z$110,MATCH('Provisions to capital'!X$1,Capital!$A$1:$Z$1,0),FALSE), "")</f>
        <v>5.1938017668482966E-2</v>
      </c>
      <c r="Y99" s="11">
        <f>IFERROR( VLOOKUP($A99,Provisions!$A$2:$Z$105,MATCH('Provisions to capital'!Y$1,Provisions!$A$1:$Z$1,0),FALSE)  / VLOOKUP($A99,Capital!$A$2:$Z$110,MATCH('Provisions to capital'!Y$1,Capital!$A$1:$Z$1,0),FALSE), "")</f>
        <v>3.5514312341649916E-2</v>
      </c>
      <c r="Z99" s="11">
        <f>IFERROR( VLOOKUP($A99,Provisions!$A$2:$Z$105,MATCH('Provisions to capital'!Z$1,Provisions!$A$1:$Z$1,0),FALSE)  / VLOOKUP($A99,Capital!$A$2:$Z$110,MATCH('Provisions to capital'!Z$1,Capital!$A$1:$Z$1,0),FALSE), "")</f>
        <v>4.125811983284515E-2</v>
      </c>
    </row>
    <row r="100" spans="1:26" x14ac:dyDescent="0.4">
      <c r="A100" s="9" t="s">
        <v>105</v>
      </c>
      <c r="B100" s="10" t="s">
        <v>117</v>
      </c>
      <c r="C100" s="11" t="str">
        <f>IFERROR( VLOOKUP($A100,Provisions!$A$2:$Z$105,MATCH('Provisions to capital'!C$1,Provisions!$A$1:$Z$1,0),FALSE)  / VLOOKUP($A100,Capital!$A$2:$Z$110,MATCH('Provisions to capital'!C$1,Capital!$A$1:$Z$1,0),FALSE), "")</f>
        <v/>
      </c>
      <c r="D100" s="11" t="str">
        <f>IFERROR( VLOOKUP($A100,Provisions!$A$2:$Z$105,MATCH('Provisions to capital'!D$1,Provisions!$A$1:$Z$1,0),FALSE)  / VLOOKUP($A100,Capital!$A$2:$Z$110,MATCH('Provisions to capital'!D$1,Capital!$A$1:$Z$1,0),FALSE), "")</f>
        <v/>
      </c>
      <c r="E100" s="11" t="str">
        <f>IFERROR( VLOOKUP($A100,Provisions!$A$2:$Z$105,MATCH('Provisions to capital'!E$1,Provisions!$A$1:$Z$1,0),FALSE)  / VLOOKUP($A100,Capital!$A$2:$Z$110,MATCH('Provisions to capital'!E$1,Capital!$A$1:$Z$1,0),FALSE), "")</f>
        <v/>
      </c>
      <c r="F100" s="11" t="str">
        <f>IFERROR( VLOOKUP($A100,Provisions!$A$2:$Z$105,MATCH('Provisions to capital'!F$1,Provisions!$A$1:$Z$1,0),FALSE)  / VLOOKUP($A100,Capital!$A$2:$Z$110,MATCH('Provisions to capital'!F$1,Capital!$A$1:$Z$1,0),FALSE), "")</f>
        <v/>
      </c>
      <c r="G100" s="11" t="str">
        <f>IFERROR( VLOOKUP($A100,Provisions!$A$2:$Z$105,MATCH('Provisions to capital'!G$1,Provisions!$A$1:$Z$1,0),FALSE)  / VLOOKUP($A100,Capital!$A$2:$Z$110,MATCH('Provisions to capital'!G$1,Capital!$A$1:$Z$1,0),FALSE), "")</f>
        <v/>
      </c>
      <c r="H100" s="11">
        <f>IFERROR( VLOOKUP($A100,Provisions!$A$2:$Z$105,MATCH('Provisions to capital'!H$1,Provisions!$A$1:$Z$1,0),FALSE)  / VLOOKUP($A100,Capital!$A$2:$Z$110,MATCH('Provisions to capital'!H$1,Capital!$A$1:$Z$1,0),FALSE), "")</f>
        <v>0</v>
      </c>
      <c r="I100" s="11" t="str">
        <f>IFERROR( VLOOKUP($A100,Provisions!$A$2:$Z$105,MATCH('Provisions to capital'!I$1,Provisions!$A$1:$Z$1,0),FALSE)  / VLOOKUP($A100,Capital!$A$2:$Z$110,MATCH('Provisions to capital'!I$1,Capital!$A$1:$Z$1,0),FALSE), "")</f>
        <v/>
      </c>
      <c r="J100" s="11" t="str">
        <f>IFERROR( VLOOKUP($A100,Provisions!$A$2:$Z$105,MATCH('Provisions to capital'!J$1,Provisions!$A$1:$Z$1,0),FALSE)  / VLOOKUP($A100,Capital!$A$2:$Z$110,MATCH('Provisions to capital'!J$1,Capital!$A$1:$Z$1,0),FALSE), "")</f>
        <v/>
      </c>
      <c r="K100" s="11">
        <f>IFERROR( VLOOKUP($A100,Provisions!$A$2:$Z$105,MATCH('Provisions to capital'!K$1,Provisions!$A$1:$Z$1,0),FALSE)  / VLOOKUP($A100,Capital!$A$2:$Z$110,MATCH('Provisions to capital'!K$1,Capital!$A$1:$Z$1,0),FALSE), "")</f>
        <v>0</v>
      </c>
      <c r="L100" s="11">
        <f>IFERROR( VLOOKUP($A100,Provisions!$A$2:$Z$105,MATCH('Provisions to capital'!L$1,Provisions!$A$1:$Z$1,0),FALSE)  / VLOOKUP($A100,Capital!$A$2:$Z$110,MATCH('Provisions to capital'!L$1,Capital!$A$1:$Z$1,0),FALSE), "")</f>
        <v>0</v>
      </c>
      <c r="M100" s="11">
        <f>IFERROR( VLOOKUP($A100,Provisions!$A$2:$Z$105,MATCH('Provisions to capital'!M$1,Provisions!$A$1:$Z$1,0),FALSE)  / VLOOKUP($A100,Capital!$A$2:$Z$110,MATCH('Provisions to capital'!M$1,Capital!$A$1:$Z$1,0),FALSE), "")</f>
        <v>0</v>
      </c>
      <c r="N100" s="11">
        <f>IFERROR( VLOOKUP($A100,Provisions!$A$2:$Z$105,MATCH('Provisions to capital'!N$1,Provisions!$A$1:$Z$1,0),FALSE)  / VLOOKUP($A100,Capital!$A$2:$Z$110,MATCH('Provisions to capital'!N$1,Capital!$A$1:$Z$1,0),FALSE), "")</f>
        <v>0</v>
      </c>
      <c r="O100" s="11">
        <f>IFERROR( VLOOKUP($A100,Provisions!$A$2:$Z$105,MATCH('Provisions to capital'!O$1,Provisions!$A$1:$Z$1,0),FALSE)  / VLOOKUP($A100,Capital!$A$2:$Z$110,MATCH('Provisions to capital'!O$1,Capital!$A$1:$Z$1,0),FALSE), "")</f>
        <v>0</v>
      </c>
      <c r="P100" s="11">
        <f>IFERROR( VLOOKUP($A100,Provisions!$A$2:$Z$105,MATCH('Provisions to capital'!P$1,Provisions!$A$1:$Z$1,0),FALSE)  / VLOOKUP($A100,Capital!$A$2:$Z$110,MATCH('Provisions to capital'!P$1,Capital!$A$1:$Z$1,0),FALSE), "")</f>
        <v>0</v>
      </c>
      <c r="Q100" s="11">
        <f>IFERROR( VLOOKUP($A100,Provisions!$A$2:$Z$105,MATCH('Provisions to capital'!Q$1,Provisions!$A$1:$Z$1,0),FALSE)  / VLOOKUP($A100,Capital!$A$2:$Z$110,MATCH('Provisions to capital'!Q$1,Capital!$A$1:$Z$1,0),FALSE), "")</f>
        <v>0</v>
      </c>
      <c r="R100" s="11">
        <f>IFERROR( VLOOKUP($A100,Provisions!$A$2:$Z$105,MATCH('Provisions to capital'!R$1,Provisions!$A$1:$Z$1,0),FALSE)  / VLOOKUP($A100,Capital!$A$2:$Z$110,MATCH('Provisions to capital'!R$1,Capital!$A$1:$Z$1,0),FALSE), "")</f>
        <v>0</v>
      </c>
      <c r="S100" s="11">
        <f>IFERROR( VLOOKUP($A100,Provisions!$A$2:$Z$105,MATCH('Provisions to capital'!S$1,Provisions!$A$1:$Z$1,0),FALSE)  / VLOOKUP($A100,Capital!$A$2:$Z$110,MATCH('Provisions to capital'!S$1,Capital!$A$1:$Z$1,0),FALSE), "")</f>
        <v>0</v>
      </c>
      <c r="T100" s="11">
        <f>IFERROR( VLOOKUP($A100,Provisions!$A$2:$Z$105,MATCH('Provisions to capital'!T$1,Provisions!$A$1:$Z$1,0),FALSE)  / VLOOKUP($A100,Capital!$A$2:$Z$110,MATCH('Provisions to capital'!T$1,Capital!$A$1:$Z$1,0),FALSE), "")</f>
        <v>0</v>
      </c>
      <c r="U100" s="11">
        <f>IFERROR( VLOOKUP($A100,Provisions!$A$2:$Z$105,MATCH('Provisions to capital'!U$1,Provisions!$A$1:$Z$1,0),FALSE)  / VLOOKUP($A100,Capital!$A$2:$Z$110,MATCH('Provisions to capital'!U$1,Capital!$A$1:$Z$1,0),FALSE), "")</f>
        <v>1.0049772744485415E-2</v>
      </c>
      <c r="V100" s="11">
        <f>IFERROR( VLOOKUP($A100,Provisions!$A$2:$Z$105,MATCH('Provisions to capital'!V$1,Provisions!$A$1:$Z$1,0),FALSE)  / VLOOKUP($A100,Capital!$A$2:$Z$110,MATCH('Provisions to capital'!V$1,Capital!$A$1:$Z$1,0),FALSE), "")</f>
        <v>1.6696805597239125E-2</v>
      </c>
      <c r="W100" s="11">
        <f>IFERROR( VLOOKUP($A100,Provisions!$A$2:$Z$105,MATCH('Provisions to capital'!W$1,Provisions!$A$1:$Z$1,0),FALSE)  / VLOOKUP($A100,Capital!$A$2:$Z$110,MATCH('Provisions to capital'!W$1,Capital!$A$1:$Z$1,0),FALSE), "")</f>
        <v>4.000681695740313E-2</v>
      </c>
      <c r="X100" s="11">
        <f>IFERROR( VLOOKUP($A100,Provisions!$A$2:$Z$105,MATCH('Provisions to capital'!X$1,Provisions!$A$1:$Z$1,0),FALSE)  / VLOOKUP($A100,Capital!$A$2:$Z$110,MATCH('Provisions to capital'!X$1,Capital!$A$1:$Z$1,0),FALSE), "")</f>
        <v>-4.6470279339625338E-3</v>
      </c>
      <c r="Y100" s="11">
        <f>IFERROR( VLOOKUP($A100,Provisions!$A$2:$Z$105,MATCH('Provisions to capital'!Y$1,Provisions!$A$1:$Z$1,0),FALSE)  / VLOOKUP($A100,Capital!$A$2:$Z$110,MATCH('Provisions to capital'!Y$1,Capital!$A$1:$Z$1,0),FALSE), "")</f>
        <v>1.3329632704101074E-2</v>
      </c>
      <c r="Z100" s="11">
        <f>IFERROR( VLOOKUP($A100,Provisions!$A$2:$Z$105,MATCH('Provisions to capital'!Z$1,Provisions!$A$1:$Z$1,0),FALSE)  / VLOOKUP($A100,Capital!$A$2:$Z$110,MATCH('Provisions to capital'!Z$1,Capital!$A$1:$Z$1,0),FALSE), "")</f>
        <v>1.1931623008122992E-2</v>
      </c>
    </row>
    <row r="101" spans="1:26" x14ac:dyDescent="0.4">
      <c r="A101" s="9" t="s">
        <v>106</v>
      </c>
      <c r="B101" s="10" t="s">
        <v>117</v>
      </c>
      <c r="C101" s="11" t="str">
        <f>IFERROR( VLOOKUP($A101,Provisions!$A$2:$Z$105,MATCH('Provisions to capital'!C$1,Provisions!$A$1:$Z$1,0),FALSE)  / VLOOKUP($A101,Capital!$A$2:$Z$110,MATCH('Provisions to capital'!C$1,Capital!$A$1:$Z$1,0),FALSE), "")</f>
        <v/>
      </c>
      <c r="D101" s="11" t="str">
        <f>IFERROR( VLOOKUP($A101,Provisions!$A$2:$Z$105,MATCH('Provisions to capital'!D$1,Provisions!$A$1:$Z$1,0),FALSE)  / VLOOKUP($A101,Capital!$A$2:$Z$110,MATCH('Provisions to capital'!D$1,Capital!$A$1:$Z$1,0),FALSE), "")</f>
        <v/>
      </c>
      <c r="E101" s="11" t="str">
        <f>IFERROR( VLOOKUP($A101,Provisions!$A$2:$Z$105,MATCH('Provisions to capital'!E$1,Provisions!$A$1:$Z$1,0),FALSE)  / VLOOKUP($A101,Capital!$A$2:$Z$110,MATCH('Provisions to capital'!E$1,Capital!$A$1:$Z$1,0),FALSE), "")</f>
        <v/>
      </c>
      <c r="F101" s="11" t="str">
        <f>IFERROR( VLOOKUP($A101,Provisions!$A$2:$Z$105,MATCH('Provisions to capital'!F$1,Provisions!$A$1:$Z$1,0),FALSE)  / VLOOKUP($A101,Capital!$A$2:$Z$110,MATCH('Provisions to capital'!F$1,Capital!$A$1:$Z$1,0),FALSE), "")</f>
        <v/>
      </c>
      <c r="G101" s="11" t="str">
        <f>IFERROR( VLOOKUP($A101,Provisions!$A$2:$Z$105,MATCH('Provisions to capital'!G$1,Provisions!$A$1:$Z$1,0),FALSE)  / VLOOKUP($A101,Capital!$A$2:$Z$110,MATCH('Provisions to capital'!G$1,Capital!$A$1:$Z$1,0),FALSE), "")</f>
        <v/>
      </c>
      <c r="H101" s="11" t="str">
        <f>IFERROR( VLOOKUP($A101,Provisions!$A$2:$Z$105,MATCH('Provisions to capital'!H$1,Provisions!$A$1:$Z$1,0),FALSE)  / VLOOKUP($A101,Capital!$A$2:$Z$110,MATCH('Provisions to capital'!H$1,Capital!$A$1:$Z$1,0),FALSE), "")</f>
        <v/>
      </c>
      <c r="I101" s="11" t="str">
        <f>IFERROR( VLOOKUP($A101,Provisions!$A$2:$Z$105,MATCH('Provisions to capital'!I$1,Provisions!$A$1:$Z$1,0),FALSE)  / VLOOKUP($A101,Capital!$A$2:$Z$110,MATCH('Provisions to capital'!I$1,Capital!$A$1:$Z$1,0),FALSE), "")</f>
        <v/>
      </c>
      <c r="J101" s="11" t="str">
        <f>IFERROR( VLOOKUP($A101,Provisions!$A$2:$Z$105,MATCH('Provisions to capital'!J$1,Provisions!$A$1:$Z$1,0),FALSE)  / VLOOKUP($A101,Capital!$A$2:$Z$110,MATCH('Provisions to capital'!J$1,Capital!$A$1:$Z$1,0),FALSE), "")</f>
        <v/>
      </c>
      <c r="K101" s="11" t="str">
        <f>IFERROR( VLOOKUP($A101,Provisions!$A$2:$Z$105,MATCH('Provisions to capital'!K$1,Provisions!$A$1:$Z$1,0),FALSE)  / VLOOKUP($A101,Capital!$A$2:$Z$110,MATCH('Provisions to capital'!K$1,Capital!$A$1:$Z$1,0),FALSE), "")</f>
        <v/>
      </c>
      <c r="L101" s="11" t="str">
        <f>IFERROR( VLOOKUP($A101,Provisions!$A$2:$Z$105,MATCH('Provisions to capital'!L$1,Provisions!$A$1:$Z$1,0),FALSE)  / VLOOKUP($A101,Capital!$A$2:$Z$110,MATCH('Provisions to capital'!L$1,Capital!$A$1:$Z$1,0),FALSE), "")</f>
        <v/>
      </c>
      <c r="M101" s="11" t="str">
        <f>IFERROR( VLOOKUP($A101,Provisions!$A$2:$Z$105,MATCH('Provisions to capital'!M$1,Provisions!$A$1:$Z$1,0),FALSE)  / VLOOKUP($A101,Capital!$A$2:$Z$110,MATCH('Provisions to capital'!M$1,Capital!$A$1:$Z$1,0),FALSE), "")</f>
        <v/>
      </c>
      <c r="N101" s="11" t="str">
        <f>IFERROR( VLOOKUP($A101,Provisions!$A$2:$Z$105,MATCH('Provisions to capital'!N$1,Provisions!$A$1:$Z$1,0),FALSE)  / VLOOKUP($A101,Capital!$A$2:$Z$110,MATCH('Provisions to capital'!N$1,Capital!$A$1:$Z$1,0),FALSE), "")</f>
        <v/>
      </c>
      <c r="O101" s="11" t="str">
        <f>IFERROR( VLOOKUP($A101,Provisions!$A$2:$Z$105,MATCH('Provisions to capital'!O$1,Provisions!$A$1:$Z$1,0),FALSE)  / VLOOKUP($A101,Capital!$A$2:$Z$110,MATCH('Provisions to capital'!O$1,Capital!$A$1:$Z$1,0),FALSE), "")</f>
        <v/>
      </c>
      <c r="P101" s="11" t="str">
        <f>IFERROR( VLOOKUP($A101,Provisions!$A$2:$Z$105,MATCH('Provisions to capital'!P$1,Provisions!$A$1:$Z$1,0),FALSE)  / VLOOKUP($A101,Capital!$A$2:$Z$110,MATCH('Provisions to capital'!P$1,Capital!$A$1:$Z$1,0),FALSE), "")</f>
        <v/>
      </c>
      <c r="Q101" s="11" t="str">
        <f>IFERROR( VLOOKUP($A101,Provisions!$A$2:$Z$105,MATCH('Provisions to capital'!Q$1,Provisions!$A$1:$Z$1,0),FALSE)  / VLOOKUP($A101,Capital!$A$2:$Z$110,MATCH('Provisions to capital'!Q$1,Capital!$A$1:$Z$1,0),FALSE), "")</f>
        <v/>
      </c>
      <c r="R101" s="11">
        <f>IFERROR( VLOOKUP($A101,Provisions!$A$2:$Z$105,MATCH('Provisions to capital'!R$1,Provisions!$A$1:$Z$1,0),FALSE)  / VLOOKUP($A101,Capital!$A$2:$Z$110,MATCH('Provisions to capital'!R$1,Capital!$A$1:$Z$1,0),FALSE), "")</f>
        <v>4.8459123317351936E-2</v>
      </c>
      <c r="S101" s="11">
        <f>IFERROR( VLOOKUP($A101,Provisions!$A$2:$Z$105,MATCH('Provisions to capital'!S$1,Provisions!$A$1:$Z$1,0),FALSE)  / VLOOKUP($A101,Capital!$A$2:$Z$110,MATCH('Provisions to capital'!S$1,Capital!$A$1:$Z$1,0),FALSE), "")</f>
        <v>5.3273792811049721E-2</v>
      </c>
      <c r="T101" s="11">
        <f>IFERROR( VLOOKUP($A101,Provisions!$A$2:$Z$105,MATCH('Provisions to capital'!T$1,Provisions!$A$1:$Z$1,0),FALSE)  / VLOOKUP($A101,Capital!$A$2:$Z$110,MATCH('Provisions to capital'!T$1,Capital!$A$1:$Z$1,0),FALSE), "")</f>
        <v>4.9174409214938902E-2</v>
      </c>
      <c r="U101" s="11">
        <f>IFERROR( VLOOKUP($A101,Provisions!$A$2:$Z$105,MATCH('Provisions to capital'!U$1,Provisions!$A$1:$Z$1,0),FALSE)  / VLOOKUP($A101,Capital!$A$2:$Z$110,MATCH('Provisions to capital'!U$1,Capital!$A$1:$Z$1,0),FALSE), "")</f>
        <v>4.136035894568247E-2</v>
      </c>
      <c r="V101" s="11">
        <f>IFERROR( VLOOKUP($A101,Provisions!$A$2:$Z$105,MATCH('Provisions to capital'!V$1,Provisions!$A$1:$Z$1,0),FALSE)  / VLOOKUP($A101,Capital!$A$2:$Z$110,MATCH('Provisions to capital'!V$1,Capital!$A$1:$Z$1,0),FALSE), "")</f>
        <v>4.9313112004370489E-2</v>
      </c>
      <c r="W101" s="11">
        <f>IFERROR( VLOOKUP($A101,Provisions!$A$2:$Z$105,MATCH('Provisions to capital'!W$1,Provisions!$A$1:$Z$1,0),FALSE)  / VLOOKUP($A101,Capital!$A$2:$Z$110,MATCH('Provisions to capital'!W$1,Capital!$A$1:$Z$1,0),FALSE), "")</f>
        <v>3.9356232151628937E-2</v>
      </c>
      <c r="X101" s="11">
        <f>IFERROR( VLOOKUP($A101,Provisions!$A$2:$Z$105,MATCH('Provisions to capital'!X$1,Provisions!$A$1:$Z$1,0),FALSE)  / VLOOKUP($A101,Capital!$A$2:$Z$110,MATCH('Provisions to capital'!X$1,Capital!$A$1:$Z$1,0),FALSE), "")</f>
        <v>2.4210617198064693E-2</v>
      </c>
      <c r="Y101" s="11">
        <f>IFERROR( VLOOKUP($A101,Provisions!$A$2:$Z$105,MATCH('Provisions to capital'!Y$1,Provisions!$A$1:$Z$1,0),FALSE)  / VLOOKUP($A101,Capital!$A$2:$Z$110,MATCH('Provisions to capital'!Y$1,Capital!$A$1:$Z$1,0),FALSE), "")</f>
        <v>4.2902374142983687E-2</v>
      </c>
      <c r="Z101" s="11">
        <f>IFERROR( VLOOKUP($A101,Provisions!$A$2:$Z$105,MATCH('Provisions to capital'!Z$1,Provisions!$A$1:$Z$1,0),FALSE)  / VLOOKUP($A101,Capital!$A$2:$Z$110,MATCH('Provisions to capital'!Z$1,Capital!$A$1:$Z$1,0),FALSE), "")</f>
        <v>5.1593876933216848E-2</v>
      </c>
    </row>
    <row r="102" spans="1:26" x14ac:dyDescent="0.4">
      <c r="A102" s="9" t="s">
        <v>107</v>
      </c>
      <c r="B102" s="10" t="s">
        <v>117</v>
      </c>
      <c r="C102" s="11" t="str">
        <f>IFERROR( VLOOKUP($A102,Provisions!$A$2:$Z$105,MATCH('Provisions to capital'!C$1,Provisions!$A$1:$Z$1,0),FALSE)  / VLOOKUP($A102,Capital!$A$2:$Z$110,MATCH('Provisions to capital'!C$1,Capital!$A$1:$Z$1,0),FALSE), "")</f>
        <v/>
      </c>
      <c r="D102" s="11" t="str">
        <f>IFERROR( VLOOKUP($A102,Provisions!$A$2:$Z$105,MATCH('Provisions to capital'!D$1,Provisions!$A$1:$Z$1,0),FALSE)  / VLOOKUP($A102,Capital!$A$2:$Z$110,MATCH('Provisions to capital'!D$1,Capital!$A$1:$Z$1,0),FALSE), "")</f>
        <v/>
      </c>
      <c r="E102" s="11" t="str">
        <f>IFERROR( VLOOKUP($A102,Provisions!$A$2:$Z$105,MATCH('Provisions to capital'!E$1,Provisions!$A$1:$Z$1,0),FALSE)  / VLOOKUP($A102,Capital!$A$2:$Z$110,MATCH('Provisions to capital'!E$1,Capital!$A$1:$Z$1,0),FALSE), "")</f>
        <v/>
      </c>
      <c r="F102" s="11" t="str">
        <f>IFERROR( VLOOKUP($A102,Provisions!$A$2:$Z$105,MATCH('Provisions to capital'!F$1,Provisions!$A$1:$Z$1,0),FALSE)  / VLOOKUP($A102,Capital!$A$2:$Z$110,MATCH('Provisions to capital'!F$1,Capital!$A$1:$Z$1,0),FALSE), "")</f>
        <v/>
      </c>
      <c r="G102" s="11" t="str">
        <f>IFERROR( VLOOKUP($A102,Provisions!$A$2:$Z$105,MATCH('Provisions to capital'!G$1,Provisions!$A$1:$Z$1,0),FALSE)  / VLOOKUP($A102,Capital!$A$2:$Z$110,MATCH('Provisions to capital'!G$1,Capital!$A$1:$Z$1,0),FALSE), "")</f>
        <v/>
      </c>
      <c r="H102" s="11" t="str">
        <f>IFERROR( VLOOKUP($A102,Provisions!$A$2:$Z$105,MATCH('Provisions to capital'!H$1,Provisions!$A$1:$Z$1,0),FALSE)  / VLOOKUP($A102,Capital!$A$2:$Z$110,MATCH('Provisions to capital'!H$1,Capital!$A$1:$Z$1,0),FALSE), "")</f>
        <v/>
      </c>
      <c r="I102" s="11" t="str">
        <f>IFERROR( VLOOKUP($A102,Provisions!$A$2:$Z$105,MATCH('Provisions to capital'!I$1,Provisions!$A$1:$Z$1,0),FALSE)  / VLOOKUP($A102,Capital!$A$2:$Z$110,MATCH('Provisions to capital'!I$1,Capital!$A$1:$Z$1,0),FALSE), "")</f>
        <v/>
      </c>
      <c r="J102" s="11" t="str">
        <f>IFERROR( VLOOKUP($A102,Provisions!$A$2:$Z$105,MATCH('Provisions to capital'!J$1,Provisions!$A$1:$Z$1,0),FALSE)  / VLOOKUP($A102,Capital!$A$2:$Z$110,MATCH('Provisions to capital'!J$1,Capital!$A$1:$Z$1,0),FALSE), "")</f>
        <v/>
      </c>
      <c r="K102" s="11" t="str">
        <f>IFERROR( VLOOKUP($A102,Provisions!$A$2:$Z$105,MATCH('Provisions to capital'!K$1,Provisions!$A$1:$Z$1,0),FALSE)  / VLOOKUP($A102,Capital!$A$2:$Z$110,MATCH('Provisions to capital'!K$1,Capital!$A$1:$Z$1,0),FALSE), "")</f>
        <v/>
      </c>
      <c r="L102" s="11" t="str">
        <f>IFERROR( VLOOKUP($A102,Provisions!$A$2:$Z$105,MATCH('Provisions to capital'!L$1,Provisions!$A$1:$Z$1,0),FALSE)  / VLOOKUP($A102,Capital!$A$2:$Z$110,MATCH('Provisions to capital'!L$1,Capital!$A$1:$Z$1,0),FALSE), "")</f>
        <v/>
      </c>
      <c r="M102" s="11">
        <f>IFERROR( VLOOKUP($A102,Provisions!$A$2:$Z$105,MATCH('Provisions to capital'!M$1,Provisions!$A$1:$Z$1,0),FALSE)  / VLOOKUP($A102,Capital!$A$2:$Z$110,MATCH('Provisions to capital'!M$1,Capital!$A$1:$Z$1,0),FALSE), "")</f>
        <v>0</v>
      </c>
      <c r="N102" s="11">
        <f>IFERROR( VLOOKUP($A102,Provisions!$A$2:$Z$105,MATCH('Provisions to capital'!N$1,Provisions!$A$1:$Z$1,0),FALSE)  / VLOOKUP($A102,Capital!$A$2:$Z$110,MATCH('Provisions to capital'!N$1,Capital!$A$1:$Z$1,0),FALSE), "")</f>
        <v>0</v>
      </c>
      <c r="O102" s="11">
        <f>IFERROR( VLOOKUP($A102,Provisions!$A$2:$Z$105,MATCH('Provisions to capital'!O$1,Provisions!$A$1:$Z$1,0),FALSE)  / VLOOKUP($A102,Capital!$A$2:$Z$110,MATCH('Provisions to capital'!O$1,Capital!$A$1:$Z$1,0),FALSE), "")</f>
        <v>0</v>
      </c>
      <c r="P102" s="11">
        <f>IFERROR( VLOOKUP($A102,Provisions!$A$2:$Z$105,MATCH('Provisions to capital'!P$1,Provisions!$A$1:$Z$1,0),FALSE)  / VLOOKUP($A102,Capital!$A$2:$Z$110,MATCH('Provisions to capital'!P$1,Capital!$A$1:$Z$1,0),FALSE), "")</f>
        <v>0</v>
      </c>
      <c r="Q102" s="11">
        <f>IFERROR( VLOOKUP($A102,Provisions!$A$2:$Z$105,MATCH('Provisions to capital'!Q$1,Provisions!$A$1:$Z$1,0),FALSE)  / VLOOKUP($A102,Capital!$A$2:$Z$110,MATCH('Provisions to capital'!Q$1,Capital!$A$1:$Z$1,0),FALSE), "")</f>
        <v>0</v>
      </c>
      <c r="R102" s="11">
        <f>IFERROR( VLOOKUP($A102,Provisions!$A$2:$Z$105,MATCH('Provisions to capital'!R$1,Provisions!$A$1:$Z$1,0),FALSE)  / VLOOKUP($A102,Capital!$A$2:$Z$110,MATCH('Provisions to capital'!R$1,Capital!$A$1:$Z$1,0),FALSE), "")</f>
        <v>0</v>
      </c>
      <c r="S102" s="11">
        <f>IFERROR( VLOOKUP($A102,Provisions!$A$2:$Z$105,MATCH('Provisions to capital'!S$1,Provisions!$A$1:$Z$1,0),FALSE)  / VLOOKUP($A102,Capital!$A$2:$Z$110,MATCH('Provisions to capital'!S$1,Capital!$A$1:$Z$1,0),FALSE), "")</f>
        <v>0</v>
      </c>
      <c r="T102" s="11">
        <f>IFERROR( VLOOKUP($A102,Provisions!$A$2:$Z$105,MATCH('Provisions to capital'!T$1,Provisions!$A$1:$Z$1,0),FALSE)  / VLOOKUP($A102,Capital!$A$2:$Z$110,MATCH('Provisions to capital'!T$1,Capital!$A$1:$Z$1,0),FALSE), "")</f>
        <v>0</v>
      </c>
      <c r="U102" s="11">
        <f>IFERROR( VLOOKUP($A102,Provisions!$A$2:$Z$105,MATCH('Provisions to capital'!U$1,Provisions!$A$1:$Z$1,0),FALSE)  / VLOOKUP($A102,Capital!$A$2:$Z$110,MATCH('Provisions to capital'!U$1,Capital!$A$1:$Z$1,0),FALSE), "")</f>
        <v>0</v>
      </c>
      <c r="V102" s="11">
        <f>IFERROR( VLOOKUP($A102,Provisions!$A$2:$Z$105,MATCH('Provisions to capital'!V$1,Provisions!$A$1:$Z$1,0),FALSE)  / VLOOKUP($A102,Capital!$A$2:$Z$110,MATCH('Provisions to capital'!V$1,Capital!$A$1:$Z$1,0),FALSE), "")</f>
        <v>7.3488846454426909E-2</v>
      </c>
      <c r="W102" s="11">
        <f>IFERROR( VLOOKUP($A102,Provisions!$A$2:$Z$105,MATCH('Provisions to capital'!W$1,Provisions!$A$1:$Z$1,0),FALSE)  / VLOOKUP($A102,Capital!$A$2:$Z$110,MATCH('Provisions to capital'!W$1,Capital!$A$1:$Z$1,0),FALSE), "")</f>
        <v>0.10924841567396658</v>
      </c>
      <c r="X102" s="11">
        <f>IFERROR( VLOOKUP($A102,Provisions!$A$2:$Z$105,MATCH('Provisions to capital'!X$1,Provisions!$A$1:$Z$1,0),FALSE)  / VLOOKUP($A102,Capital!$A$2:$Z$110,MATCH('Provisions to capital'!X$1,Capital!$A$1:$Z$1,0),FALSE), "")</f>
        <v>0.17411027050245184</v>
      </c>
      <c r="Y102" s="11">
        <f>IFERROR( VLOOKUP($A102,Provisions!$A$2:$Z$105,MATCH('Provisions to capital'!Y$1,Provisions!$A$1:$Z$1,0),FALSE)  / VLOOKUP($A102,Capital!$A$2:$Z$110,MATCH('Provisions to capital'!Y$1,Capital!$A$1:$Z$1,0),FALSE), "")</f>
        <v>0.16619293319037029</v>
      </c>
      <c r="Z102" s="11">
        <f>IFERROR( VLOOKUP($A102,Provisions!$A$2:$Z$105,MATCH('Provisions to capital'!Z$1,Provisions!$A$1:$Z$1,0),FALSE)  / VLOOKUP($A102,Capital!$A$2:$Z$110,MATCH('Provisions to capital'!Z$1,Capital!$A$1:$Z$1,0),FALSE), "")</f>
        <v>0.17384918803434918</v>
      </c>
    </row>
    <row r="103" spans="1:26" x14ac:dyDescent="0.4">
      <c r="A103" s="9" t="s">
        <v>108</v>
      </c>
      <c r="B103" s="10" t="s">
        <v>117</v>
      </c>
      <c r="C103" s="11" t="str">
        <f>IFERROR( VLOOKUP($A103,Provisions!$A$2:$Z$105,MATCH('Provisions to capital'!C$1,Provisions!$A$1:$Z$1,0),FALSE)  / VLOOKUP($A103,Capital!$A$2:$Z$110,MATCH('Provisions to capital'!C$1,Capital!$A$1:$Z$1,0),FALSE), "")</f>
        <v/>
      </c>
      <c r="D103" s="11" t="str">
        <f>IFERROR( VLOOKUP($A103,Provisions!$A$2:$Z$105,MATCH('Provisions to capital'!D$1,Provisions!$A$1:$Z$1,0),FALSE)  / VLOOKUP($A103,Capital!$A$2:$Z$110,MATCH('Provisions to capital'!D$1,Capital!$A$1:$Z$1,0),FALSE), "")</f>
        <v/>
      </c>
      <c r="E103" s="11" t="str">
        <f>IFERROR( VLOOKUP($A103,Provisions!$A$2:$Z$105,MATCH('Provisions to capital'!E$1,Provisions!$A$1:$Z$1,0),FALSE)  / VLOOKUP($A103,Capital!$A$2:$Z$110,MATCH('Provisions to capital'!E$1,Capital!$A$1:$Z$1,0),FALSE), "")</f>
        <v/>
      </c>
      <c r="F103" s="11" t="str">
        <f>IFERROR( VLOOKUP($A103,Provisions!$A$2:$Z$105,MATCH('Provisions to capital'!F$1,Provisions!$A$1:$Z$1,0),FALSE)  / VLOOKUP($A103,Capital!$A$2:$Z$110,MATCH('Provisions to capital'!F$1,Capital!$A$1:$Z$1,0),FALSE), "")</f>
        <v/>
      </c>
      <c r="G103" s="11" t="str">
        <f>IFERROR( VLOOKUP($A103,Provisions!$A$2:$Z$105,MATCH('Provisions to capital'!G$1,Provisions!$A$1:$Z$1,0),FALSE)  / VLOOKUP($A103,Capital!$A$2:$Z$110,MATCH('Provisions to capital'!G$1,Capital!$A$1:$Z$1,0),FALSE), "")</f>
        <v/>
      </c>
      <c r="H103" s="11" t="str">
        <f>IFERROR( VLOOKUP($A103,Provisions!$A$2:$Z$105,MATCH('Provisions to capital'!H$1,Provisions!$A$1:$Z$1,0),FALSE)  / VLOOKUP($A103,Capital!$A$2:$Z$110,MATCH('Provisions to capital'!H$1,Capital!$A$1:$Z$1,0),FALSE), "")</f>
        <v/>
      </c>
      <c r="I103" s="11" t="str">
        <f>IFERROR( VLOOKUP($A103,Provisions!$A$2:$Z$105,MATCH('Provisions to capital'!I$1,Provisions!$A$1:$Z$1,0),FALSE)  / VLOOKUP($A103,Capital!$A$2:$Z$110,MATCH('Provisions to capital'!I$1,Capital!$A$1:$Z$1,0),FALSE), "")</f>
        <v/>
      </c>
      <c r="J103" s="11" t="str">
        <f>IFERROR( VLOOKUP($A103,Provisions!$A$2:$Z$105,MATCH('Provisions to capital'!J$1,Provisions!$A$1:$Z$1,0),FALSE)  / VLOOKUP($A103,Capital!$A$2:$Z$110,MATCH('Provisions to capital'!J$1,Capital!$A$1:$Z$1,0),FALSE), "")</f>
        <v/>
      </c>
      <c r="K103" s="11" t="str">
        <f>IFERROR( VLOOKUP($A103,Provisions!$A$2:$Z$105,MATCH('Provisions to capital'!K$1,Provisions!$A$1:$Z$1,0),FALSE)  / VLOOKUP($A103,Capital!$A$2:$Z$110,MATCH('Provisions to capital'!K$1,Capital!$A$1:$Z$1,0),FALSE), "")</f>
        <v/>
      </c>
      <c r="L103" s="11" t="str">
        <f>IFERROR( VLOOKUP($A103,Provisions!$A$2:$Z$105,MATCH('Provisions to capital'!L$1,Provisions!$A$1:$Z$1,0),FALSE)  / VLOOKUP($A103,Capital!$A$2:$Z$110,MATCH('Provisions to capital'!L$1,Capital!$A$1:$Z$1,0),FALSE), "")</f>
        <v/>
      </c>
      <c r="M103" s="11">
        <f>IFERROR( VLOOKUP($A103,Provisions!$A$2:$Z$105,MATCH('Provisions to capital'!M$1,Provisions!$A$1:$Z$1,0),FALSE)  / VLOOKUP($A103,Capital!$A$2:$Z$110,MATCH('Provisions to capital'!M$1,Capital!$A$1:$Z$1,0),FALSE), "")</f>
        <v>3.6344586347979616E-2</v>
      </c>
      <c r="N103" s="11">
        <f>IFERROR( VLOOKUP($A103,Provisions!$A$2:$Z$105,MATCH('Provisions to capital'!N$1,Provisions!$A$1:$Z$1,0),FALSE)  / VLOOKUP($A103,Capital!$A$2:$Z$110,MATCH('Provisions to capital'!N$1,Capital!$A$1:$Z$1,0),FALSE), "")</f>
        <v>0.11764121466499208</v>
      </c>
      <c r="O103" s="11">
        <f>IFERROR( VLOOKUP($A103,Provisions!$A$2:$Z$105,MATCH('Provisions to capital'!O$1,Provisions!$A$1:$Z$1,0),FALSE)  / VLOOKUP($A103,Capital!$A$2:$Z$110,MATCH('Provisions to capital'!O$1,Capital!$A$1:$Z$1,0),FALSE), "")</f>
        <v>0.14119812800668416</v>
      </c>
      <c r="P103" s="11">
        <f>IFERROR( VLOOKUP($A103,Provisions!$A$2:$Z$105,MATCH('Provisions to capital'!P$1,Provisions!$A$1:$Z$1,0),FALSE)  / VLOOKUP($A103,Capital!$A$2:$Z$110,MATCH('Provisions to capital'!P$1,Capital!$A$1:$Z$1,0),FALSE), "")</f>
        <v>3.6576672333585233E-2</v>
      </c>
      <c r="Q103" s="11">
        <f>IFERROR( VLOOKUP($A103,Provisions!$A$2:$Z$105,MATCH('Provisions to capital'!Q$1,Provisions!$A$1:$Z$1,0),FALSE)  / VLOOKUP($A103,Capital!$A$2:$Z$110,MATCH('Provisions to capital'!Q$1,Capital!$A$1:$Z$1,0),FALSE), "")</f>
        <v>3.9200139392508743E-2</v>
      </c>
      <c r="R103" s="11">
        <f>IFERROR( VLOOKUP($A103,Provisions!$A$2:$Z$105,MATCH('Provisions to capital'!R$1,Provisions!$A$1:$Z$1,0),FALSE)  / VLOOKUP($A103,Capital!$A$2:$Z$110,MATCH('Provisions to capital'!R$1,Capital!$A$1:$Z$1,0),FALSE), "")</f>
        <v>8.778886920590806E-2</v>
      </c>
      <c r="S103" s="11">
        <f>IFERROR( VLOOKUP($A103,Provisions!$A$2:$Z$105,MATCH('Provisions to capital'!S$1,Provisions!$A$1:$Z$1,0),FALSE)  / VLOOKUP($A103,Capital!$A$2:$Z$110,MATCH('Provisions to capital'!S$1,Capital!$A$1:$Z$1,0),FALSE), "")</f>
        <v>3.4470655187300858E-2</v>
      </c>
      <c r="T103" s="11">
        <f>IFERROR( VLOOKUP($A103,Provisions!$A$2:$Z$105,MATCH('Provisions to capital'!T$1,Provisions!$A$1:$Z$1,0),FALSE)  / VLOOKUP($A103,Capital!$A$2:$Z$110,MATCH('Provisions to capital'!T$1,Capital!$A$1:$Z$1,0),FALSE), "")</f>
        <v>0.13607772379180921</v>
      </c>
      <c r="U103" s="11" t="str">
        <f>IFERROR( VLOOKUP($A103,Provisions!$A$2:$Z$105,MATCH('Provisions to capital'!U$1,Provisions!$A$1:$Z$1,0),FALSE)  / VLOOKUP($A103,Capital!$A$2:$Z$110,MATCH('Provisions to capital'!U$1,Capital!$A$1:$Z$1,0),FALSE), "")</f>
        <v/>
      </c>
      <c r="V103" s="11" t="str">
        <f>IFERROR( VLOOKUP($A103,Provisions!$A$2:$Z$105,MATCH('Provisions to capital'!V$1,Provisions!$A$1:$Z$1,0),FALSE)  / VLOOKUP($A103,Capital!$A$2:$Z$110,MATCH('Provisions to capital'!V$1,Capital!$A$1:$Z$1,0),FALSE), "")</f>
        <v/>
      </c>
      <c r="W103" s="11" t="str">
        <f>IFERROR( VLOOKUP($A103,Provisions!$A$2:$Z$105,MATCH('Provisions to capital'!W$1,Provisions!$A$1:$Z$1,0),FALSE)  / VLOOKUP($A103,Capital!$A$2:$Z$110,MATCH('Provisions to capital'!W$1,Capital!$A$1:$Z$1,0),FALSE), "")</f>
        <v/>
      </c>
      <c r="X103" s="11" t="str">
        <f>IFERROR( VLOOKUP($A103,Provisions!$A$2:$Z$105,MATCH('Provisions to capital'!X$1,Provisions!$A$1:$Z$1,0),FALSE)  / VLOOKUP($A103,Capital!$A$2:$Z$110,MATCH('Provisions to capital'!X$1,Capital!$A$1:$Z$1,0),FALSE), "")</f>
        <v/>
      </c>
      <c r="Y103" s="11" t="str">
        <f>IFERROR( VLOOKUP($A103,Provisions!$A$2:$Z$105,MATCH('Provisions to capital'!Y$1,Provisions!$A$1:$Z$1,0),FALSE)  / VLOOKUP($A103,Capital!$A$2:$Z$110,MATCH('Provisions to capital'!Y$1,Capital!$A$1:$Z$1,0),FALSE), "")</f>
        <v/>
      </c>
      <c r="Z103" s="11" t="str">
        <f>IFERROR( VLOOKUP($A103,Provisions!$A$2:$Z$105,MATCH('Provisions to capital'!Z$1,Provisions!$A$1:$Z$1,0),FALSE)  / VLOOKUP($A103,Capital!$A$2:$Z$110,MATCH('Provisions to capital'!Z$1,Capital!$A$1:$Z$1,0),FALSE), "")</f>
        <v/>
      </c>
    </row>
    <row r="104" spans="1:26" x14ac:dyDescent="0.4">
      <c r="A104" s="9" t="s">
        <v>109</v>
      </c>
      <c r="B104" s="10" t="s">
        <v>117</v>
      </c>
      <c r="C104" s="11" t="str">
        <f>IFERROR( VLOOKUP($A104,Provisions!$A$2:$Z$105,MATCH('Provisions to capital'!C$1,Provisions!$A$1:$Z$1,0),FALSE)  / VLOOKUP($A104,Capital!$A$2:$Z$110,MATCH('Provisions to capital'!C$1,Capital!$A$1:$Z$1,0),FALSE), "")</f>
        <v/>
      </c>
      <c r="D104" s="11" t="str">
        <f>IFERROR( VLOOKUP($A104,Provisions!$A$2:$Z$105,MATCH('Provisions to capital'!D$1,Provisions!$A$1:$Z$1,0),FALSE)  / VLOOKUP($A104,Capital!$A$2:$Z$110,MATCH('Provisions to capital'!D$1,Capital!$A$1:$Z$1,0),FALSE), "")</f>
        <v/>
      </c>
      <c r="E104" s="11" t="str">
        <f>IFERROR( VLOOKUP($A104,Provisions!$A$2:$Z$105,MATCH('Provisions to capital'!E$1,Provisions!$A$1:$Z$1,0),FALSE)  / VLOOKUP($A104,Capital!$A$2:$Z$110,MATCH('Provisions to capital'!E$1,Capital!$A$1:$Z$1,0),FALSE), "")</f>
        <v/>
      </c>
      <c r="F104" s="11" t="str">
        <f>IFERROR( VLOOKUP($A104,Provisions!$A$2:$Z$105,MATCH('Provisions to capital'!F$1,Provisions!$A$1:$Z$1,0),FALSE)  / VLOOKUP($A104,Capital!$A$2:$Z$110,MATCH('Provisions to capital'!F$1,Capital!$A$1:$Z$1,0),FALSE), "")</f>
        <v/>
      </c>
      <c r="G104" s="11" t="str">
        <f>IFERROR( VLOOKUP($A104,Provisions!$A$2:$Z$105,MATCH('Provisions to capital'!G$1,Provisions!$A$1:$Z$1,0),FALSE)  / VLOOKUP($A104,Capital!$A$2:$Z$110,MATCH('Provisions to capital'!G$1,Capital!$A$1:$Z$1,0),FALSE), "")</f>
        <v/>
      </c>
      <c r="H104" s="11" t="str">
        <f>IFERROR( VLOOKUP($A104,Provisions!$A$2:$Z$105,MATCH('Provisions to capital'!H$1,Provisions!$A$1:$Z$1,0),FALSE)  / VLOOKUP($A104,Capital!$A$2:$Z$110,MATCH('Provisions to capital'!H$1,Capital!$A$1:$Z$1,0),FALSE), "")</f>
        <v/>
      </c>
      <c r="I104" s="11" t="str">
        <f>IFERROR( VLOOKUP($A104,Provisions!$A$2:$Z$105,MATCH('Provisions to capital'!I$1,Provisions!$A$1:$Z$1,0),FALSE)  / VLOOKUP($A104,Capital!$A$2:$Z$110,MATCH('Provisions to capital'!I$1,Capital!$A$1:$Z$1,0),FALSE), "")</f>
        <v/>
      </c>
      <c r="J104" s="11" t="str">
        <f>IFERROR( VLOOKUP($A104,Provisions!$A$2:$Z$105,MATCH('Provisions to capital'!J$1,Provisions!$A$1:$Z$1,0),FALSE)  / VLOOKUP($A104,Capital!$A$2:$Z$110,MATCH('Provisions to capital'!J$1,Capital!$A$1:$Z$1,0),FALSE), "")</f>
        <v/>
      </c>
      <c r="K104" s="11">
        <f>IFERROR( VLOOKUP($A104,Provisions!$A$2:$Z$105,MATCH('Provisions to capital'!K$1,Provisions!$A$1:$Z$1,0),FALSE)  / VLOOKUP($A104,Capital!$A$2:$Z$110,MATCH('Provisions to capital'!K$1,Capital!$A$1:$Z$1,0),FALSE), "")</f>
        <v>9.745260288625425E-2</v>
      </c>
      <c r="L104" s="11">
        <f>IFERROR( VLOOKUP($A104,Provisions!$A$2:$Z$105,MATCH('Provisions to capital'!L$1,Provisions!$A$1:$Z$1,0),FALSE)  / VLOOKUP($A104,Capital!$A$2:$Z$110,MATCH('Provisions to capital'!L$1,Capital!$A$1:$Z$1,0),FALSE), "")</f>
        <v>4.9634079296090268E-2</v>
      </c>
      <c r="M104" s="11">
        <f>IFERROR( VLOOKUP($A104,Provisions!$A$2:$Z$105,MATCH('Provisions to capital'!M$1,Provisions!$A$1:$Z$1,0),FALSE)  / VLOOKUP($A104,Capital!$A$2:$Z$110,MATCH('Provisions to capital'!M$1,Capital!$A$1:$Z$1,0),FALSE), "")</f>
        <v>6.0311455957300808E-2</v>
      </c>
      <c r="N104" s="11">
        <f>IFERROR( VLOOKUP($A104,Provisions!$A$2:$Z$105,MATCH('Provisions to capital'!N$1,Provisions!$A$1:$Z$1,0),FALSE)  / VLOOKUP($A104,Capital!$A$2:$Z$110,MATCH('Provisions to capital'!N$1,Capital!$A$1:$Z$1,0),FALSE), "")</f>
        <v>8.4136676164046867E-2</v>
      </c>
      <c r="O104" s="11">
        <f>IFERROR( VLOOKUP($A104,Provisions!$A$2:$Z$105,MATCH('Provisions to capital'!O$1,Provisions!$A$1:$Z$1,0),FALSE)  / VLOOKUP($A104,Capital!$A$2:$Z$110,MATCH('Provisions to capital'!O$1,Capital!$A$1:$Z$1,0),FALSE), "")</f>
        <v>0.12213300521699989</v>
      </c>
      <c r="P104" s="11">
        <f>IFERROR( VLOOKUP($A104,Provisions!$A$2:$Z$105,MATCH('Provisions to capital'!P$1,Provisions!$A$1:$Z$1,0),FALSE)  / VLOOKUP($A104,Capital!$A$2:$Z$110,MATCH('Provisions to capital'!P$1,Capital!$A$1:$Z$1,0),FALSE), "")</f>
        <v>8.6151810315486327E-2</v>
      </c>
      <c r="Q104" s="11">
        <f>IFERROR( VLOOKUP($A104,Provisions!$A$2:$Z$105,MATCH('Provisions to capital'!Q$1,Provisions!$A$1:$Z$1,0),FALSE)  / VLOOKUP($A104,Capital!$A$2:$Z$110,MATCH('Provisions to capital'!Q$1,Capital!$A$1:$Z$1,0),FALSE), "")</f>
        <v>0.11614287649578095</v>
      </c>
      <c r="R104" s="11">
        <f>IFERROR( VLOOKUP($A104,Provisions!$A$2:$Z$105,MATCH('Provisions to capital'!R$1,Provisions!$A$1:$Z$1,0),FALSE)  / VLOOKUP($A104,Capital!$A$2:$Z$110,MATCH('Provisions to capital'!R$1,Capital!$A$1:$Z$1,0),FALSE), "")</f>
        <v>9.1723931167231945E-2</v>
      </c>
      <c r="S104" s="11">
        <f>IFERROR( VLOOKUP($A104,Provisions!$A$2:$Z$105,MATCH('Provisions to capital'!S$1,Provisions!$A$1:$Z$1,0),FALSE)  / VLOOKUP($A104,Capital!$A$2:$Z$110,MATCH('Provisions to capital'!S$1,Capital!$A$1:$Z$1,0),FALSE), "")</f>
        <v>8.8481723696638509E-2</v>
      </c>
      <c r="T104" s="11">
        <f>IFERROR( VLOOKUP($A104,Provisions!$A$2:$Z$105,MATCH('Provisions to capital'!T$1,Provisions!$A$1:$Z$1,0),FALSE)  / VLOOKUP($A104,Capital!$A$2:$Z$110,MATCH('Provisions to capital'!T$1,Capital!$A$1:$Z$1,0),FALSE), "")</f>
        <v>0.11159062686506636</v>
      </c>
      <c r="U104" s="11">
        <f>IFERROR( VLOOKUP($A104,Provisions!$A$2:$Z$105,MATCH('Provisions to capital'!U$1,Provisions!$A$1:$Z$1,0),FALSE)  / VLOOKUP($A104,Capital!$A$2:$Z$110,MATCH('Provisions to capital'!U$1,Capital!$A$1:$Z$1,0),FALSE), "")</f>
        <v>9.4970689131548006E-2</v>
      </c>
      <c r="V104" s="11">
        <f>IFERROR( VLOOKUP($A104,Provisions!$A$2:$Z$105,MATCH('Provisions to capital'!V$1,Provisions!$A$1:$Z$1,0),FALSE)  / VLOOKUP($A104,Capital!$A$2:$Z$110,MATCH('Provisions to capital'!V$1,Capital!$A$1:$Z$1,0),FALSE), "")</f>
        <v>0.10223134664557951</v>
      </c>
      <c r="W104" s="11">
        <f>IFERROR( VLOOKUP($A104,Provisions!$A$2:$Z$105,MATCH('Provisions to capital'!W$1,Provisions!$A$1:$Z$1,0),FALSE)  / VLOOKUP($A104,Capital!$A$2:$Z$110,MATCH('Provisions to capital'!W$1,Capital!$A$1:$Z$1,0),FALSE), "")</f>
        <v>8.4380535700905798E-2</v>
      </c>
      <c r="X104" s="11">
        <f>IFERROR( VLOOKUP($A104,Provisions!$A$2:$Z$105,MATCH('Provisions to capital'!X$1,Provisions!$A$1:$Z$1,0),FALSE)  / VLOOKUP($A104,Capital!$A$2:$Z$110,MATCH('Provisions to capital'!X$1,Capital!$A$1:$Z$1,0),FALSE), "")</f>
        <v>0.10007054479950762</v>
      </c>
      <c r="Y104" s="11">
        <f>IFERROR( VLOOKUP($A104,Provisions!$A$2:$Z$105,MATCH('Provisions to capital'!Y$1,Provisions!$A$1:$Z$1,0),FALSE)  / VLOOKUP($A104,Capital!$A$2:$Z$110,MATCH('Provisions to capital'!Y$1,Capital!$A$1:$Z$1,0),FALSE), "")</f>
        <v>8.1618300692646209E-2</v>
      </c>
      <c r="Z104" s="11" t="str">
        <f>IFERROR( VLOOKUP($A104,Provisions!$A$2:$Z$105,MATCH('Provisions to capital'!Z$1,Provisions!$A$1:$Z$1,0),FALSE)  / VLOOKUP($A104,Capital!$A$2:$Z$110,MATCH('Provisions to capital'!Z$1,Capital!$A$1:$Z$1,0),FALSE), "")</f>
        <v/>
      </c>
    </row>
    <row r="105" spans="1:26" x14ac:dyDescent="0.4">
      <c r="A105" s="9" t="s">
        <v>110</v>
      </c>
      <c r="B105" s="10" t="s">
        <v>117</v>
      </c>
      <c r="C105" s="11" t="str">
        <f>IFERROR( VLOOKUP($A105,Provisions!$A$2:$Z$105,MATCH('Provisions to capital'!C$1,Provisions!$A$1:$Z$1,0),FALSE)  / VLOOKUP($A105,Capital!$A$2:$Z$110,MATCH('Provisions to capital'!C$1,Capital!$A$1:$Z$1,0),FALSE), "")</f>
        <v/>
      </c>
      <c r="D105" s="11" t="str">
        <f>IFERROR( VLOOKUP($A105,Provisions!$A$2:$Z$105,MATCH('Provisions to capital'!D$1,Provisions!$A$1:$Z$1,0),FALSE)  / VLOOKUP($A105,Capital!$A$2:$Z$110,MATCH('Provisions to capital'!D$1,Capital!$A$1:$Z$1,0),FALSE), "")</f>
        <v/>
      </c>
      <c r="E105" s="11" t="str">
        <f>IFERROR( VLOOKUP($A105,Provisions!$A$2:$Z$105,MATCH('Provisions to capital'!E$1,Provisions!$A$1:$Z$1,0),FALSE)  / VLOOKUP($A105,Capital!$A$2:$Z$110,MATCH('Provisions to capital'!E$1,Capital!$A$1:$Z$1,0),FALSE), "")</f>
        <v/>
      </c>
      <c r="F105" s="11" t="str">
        <f>IFERROR( VLOOKUP($A105,Provisions!$A$2:$Z$105,MATCH('Provisions to capital'!F$1,Provisions!$A$1:$Z$1,0),FALSE)  / VLOOKUP($A105,Capital!$A$2:$Z$110,MATCH('Provisions to capital'!F$1,Capital!$A$1:$Z$1,0),FALSE), "")</f>
        <v/>
      </c>
      <c r="G105" s="11" t="str">
        <f>IFERROR( VLOOKUP($A105,Provisions!$A$2:$Z$105,MATCH('Provisions to capital'!G$1,Provisions!$A$1:$Z$1,0),FALSE)  / VLOOKUP($A105,Capital!$A$2:$Z$110,MATCH('Provisions to capital'!G$1,Capital!$A$1:$Z$1,0),FALSE), "")</f>
        <v/>
      </c>
      <c r="H105" s="11" t="str">
        <f>IFERROR( VLOOKUP($A105,Provisions!$A$2:$Z$105,MATCH('Provisions to capital'!H$1,Provisions!$A$1:$Z$1,0),FALSE)  / VLOOKUP($A105,Capital!$A$2:$Z$110,MATCH('Provisions to capital'!H$1,Capital!$A$1:$Z$1,0),FALSE), "")</f>
        <v/>
      </c>
      <c r="I105" s="11" t="str">
        <f>IFERROR( VLOOKUP($A105,Provisions!$A$2:$Z$105,MATCH('Provisions to capital'!I$1,Provisions!$A$1:$Z$1,0),FALSE)  / VLOOKUP($A105,Capital!$A$2:$Z$110,MATCH('Provisions to capital'!I$1,Capital!$A$1:$Z$1,0),FALSE), "")</f>
        <v/>
      </c>
      <c r="J105" s="11">
        <f>IFERROR( VLOOKUP($A105,Provisions!$A$2:$Z$105,MATCH('Provisions to capital'!J$1,Provisions!$A$1:$Z$1,0),FALSE)  / VLOOKUP($A105,Capital!$A$2:$Z$110,MATCH('Provisions to capital'!J$1,Capital!$A$1:$Z$1,0),FALSE), "")</f>
        <v>7.4193304665163093E-2</v>
      </c>
      <c r="K105" s="11">
        <f>IFERROR( VLOOKUP($A105,Provisions!$A$2:$Z$105,MATCH('Provisions to capital'!K$1,Provisions!$A$1:$Z$1,0),FALSE)  / VLOOKUP($A105,Capital!$A$2:$Z$110,MATCH('Provisions to capital'!K$1,Capital!$A$1:$Z$1,0),FALSE), "")</f>
        <v>3.1039125759486016E-2</v>
      </c>
      <c r="L105" s="11">
        <f>IFERROR( VLOOKUP($A105,Provisions!$A$2:$Z$105,MATCH('Provisions to capital'!L$1,Provisions!$A$1:$Z$1,0),FALSE)  / VLOOKUP($A105,Capital!$A$2:$Z$110,MATCH('Provisions to capital'!L$1,Capital!$A$1:$Z$1,0),FALSE), "")</f>
        <v>2.7159342322836397</v>
      </c>
      <c r="M105" s="11">
        <f>IFERROR( VLOOKUP($A105,Provisions!$A$2:$Z$105,MATCH('Provisions to capital'!M$1,Provisions!$A$1:$Z$1,0),FALSE)  / VLOOKUP($A105,Capital!$A$2:$Z$110,MATCH('Provisions to capital'!M$1,Capital!$A$1:$Z$1,0),FALSE), "")</f>
        <v>0.1093364703587081</v>
      </c>
      <c r="N105" s="11">
        <f>IFERROR( VLOOKUP($A105,Provisions!$A$2:$Z$105,MATCH('Provisions to capital'!N$1,Provisions!$A$1:$Z$1,0),FALSE)  / VLOOKUP($A105,Capital!$A$2:$Z$110,MATCH('Provisions to capital'!N$1,Capital!$A$1:$Z$1,0),FALSE), "")</f>
        <v>7.4231580009924639E-3</v>
      </c>
      <c r="O105" s="11">
        <f>IFERROR( VLOOKUP($A105,Provisions!$A$2:$Z$105,MATCH('Provisions to capital'!O$1,Provisions!$A$1:$Z$1,0),FALSE)  / VLOOKUP($A105,Capital!$A$2:$Z$110,MATCH('Provisions to capital'!O$1,Capital!$A$1:$Z$1,0),FALSE), "")</f>
        <v>3.064282796766838E-2</v>
      </c>
      <c r="P105" s="11">
        <f>IFERROR( VLOOKUP($A105,Provisions!$A$2:$Z$105,MATCH('Provisions to capital'!P$1,Provisions!$A$1:$Z$1,0),FALSE)  / VLOOKUP($A105,Capital!$A$2:$Z$110,MATCH('Provisions to capital'!P$1,Capital!$A$1:$Z$1,0),FALSE), "")</f>
        <v>2.984392434880721E-2</v>
      </c>
      <c r="Q105" s="11">
        <f>IFERROR( VLOOKUP($A105,Provisions!$A$2:$Z$105,MATCH('Provisions to capital'!Q$1,Provisions!$A$1:$Z$1,0),FALSE)  / VLOOKUP($A105,Capital!$A$2:$Z$110,MATCH('Provisions to capital'!Q$1,Capital!$A$1:$Z$1,0),FALSE), "")</f>
        <v>2.3562004085189981E-2</v>
      </c>
      <c r="R105" s="11">
        <f>IFERROR( VLOOKUP($A105,Provisions!$A$2:$Z$105,MATCH('Provisions to capital'!R$1,Provisions!$A$1:$Z$1,0),FALSE)  / VLOOKUP($A105,Capital!$A$2:$Z$110,MATCH('Provisions to capital'!R$1,Capital!$A$1:$Z$1,0),FALSE), "")</f>
        <v>3.8789083455877324E-2</v>
      </c>
      <c r="S105" s="11">
        <f>IFERROR( VLOOKUP($A105,Provisions!$A$2:$Z$105,MATCH('Provisions to capital'!S$1,Provisions!$A$1:$Z$1,0),FALSE)  / VLOOKUP($A105,Capital!$A$2:$Z$110,MATCH('Provisions to capital'!S$1,Capital!$A$1:$Z$1,0),FALSE), "")</f>
        <v>4.9581516849367561E-2</v>
      </c>
      <c r="T105" s="11">
        <f>IFERROR( VLOOKUP($A105,Provisions!$A$2:$Z$105,MATCH('Provisions to capital'!T$1,Provisions!$A$1:$Z$1,0),FALSE)  / VLOOKUP($A105,Capital!$A$2:$Z$110,MATCH('Provisions to capital'!T$1,Capital!$A$1:$Z$1,0),FALSE), "")</f>
        <v>6.1861316792787578E-2</v>
      </c>
      <c r="U105" s="11">
        <f>IFERROR( VLOOKUP($A105,Provisions!$A$2:$Z$105,MATCH('Provisions to capital'!U$1,Provisions!$A$1:$Z$1,0),FALSE)  / VLOOKUP($A105,Capital!$A$2:$Z$110,MATCH('Provisions to capital'!U$1,Capital!$A$1:$Z$1,0),FALSE), "")</f>
        <v>7.1395440548164643E-2</v>
      </c>
      <c r="V105" s="11">
        <f>IFERROR( VLOOKUP($A105,Provisions!$A$2:$Z$105,MATCH('Provisions to capital'!V$1,Provisions!$A$1:$Z$1,0),FALSE)  / VLOOKUP($A105,Capital!$A$2:$Z$110,MATCH('Provisions to capital'!V$1,Capital!$A$1:$Z$1,0),FALSE), "")</f>
        <v>5.5258913722353004E-2</v>
      </c>
      <c r="W105" s="11">
        <f>IFERROR( VLOOKUP($A105,Provisions!$A$2:$Z$105,MATCH('Provisions to capital'!W$1,Provisions!$A$1:$Z$1,0),FALSE)  / VLOOKUP($A105,Capital!$A$2:$Z$110,MATCH('Provisions to capital'!W$1,Capital!$A$1:$Z$1,0),FALSE), "")</f>
        <v>8.4412843199145465E-2</v>
      </c>
      <c r="X105" s="11">
        <f>IFERROR( VLOOKUP($A105,Provisions!$A$2:$Z$105,MATCH('Provisions to capital'!X$1,Provisions!$A$1:$Z$1,0),FALSE)  / VLOOKUP($A105,Capital!$A$2:$Z$110,MATCH('Provisions to capital'!X$1,Capital!$A$1:$Z$1,0),FALSE), "")</f>
        <v>2.9180804620208736E-2</v>
      </c>
      <c r="Y105" s="11">
        <f>IFERROR( VLOOKUP($A105,Provisions!$A$2:$Z$105,MATCH('Provisions to capital'!Y$1,Provisions!$A$1:$Z$1,0),FALSE)  / VLOOKUP($A105,Capital!$A$2:$Z$110,MATCH('Provisions to capital'!Y$1,Capital!$A$1:$Z$1,0),FALSE), "")</f>
        <v>8.9972810107611743E-3</v>
      </c>
      <c r="Z105" s="11" t="str">
        <f>IFERROR( VLOOKUP($A105,Provisions!$A$2:$Z$105,MATCH('Provisions to capital'!Z$1,Provisions!$A$1:$Z$1,0),FALSE)  / VLOOKUP($A105,Capital!$A$2:$Z$110,MATCH('Provisions to capital'!Z$1,Capital!$A$1:$Z$1,0),FALSE), 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ACB0-0744-4092-A9C9-4FA2265A5728}">
  <dimension ref="A1:O2617"/>
  <sheetViews>
    <sheetView workbookViewId="0">
      <selection activeCell="G112" sqref="G112"/>
    </sheetView>
  </sheetViews>
  <sheetFormatPr defaultRowHeight="13.5" x14ac:dyDescent="0.4"/>
  <cols>
    <col min="3" max="3" width="14.87890625" customWidth="1"/>
  </cols>
  <sheetData>
    <row r="1" spans="1:15" ht="27" x14ac:dyDescent="0.4">
      <c r="A1" s="6" t="s">
        <v>111</v>
      </c>
      <c r="B1" s="6" t="s">
        <v>112</v>
      </c>
      <c r="C1" s="6" t="s">
        <v>116</v>
      </c>
      <c r="D1" s="6" t="s">
        <v>113</v>
      </c>
      <c r="E1" s="6" t="s">
        <v>114</v>
      </c>
      <c r="F1" s="6" t="s">
        <v>119</v>
      </c>
      <c r="G1" s="6" t="s">
        <v>115</v>
      </c>
      <c r="H1" s="6"/>
      <c r="I1" s="6"/>
    </row>
    <row r="2" spans="1:15" x14ac:dyDescent="0.4">
      <c r="A2">
        <v>1</v>
      </c>
      <c r="B2">
        <v>1</v>
      </c>
      <c r="C2" t="str">
        <f>D2&amp;E2</f>
        <v>Albania2000</v>
      </c>
      <c r="D2" t="str">
        <f>VLOOKUP(A2,$J$2:$K$110,2,FALSE)</f>
        <v>Albania</v>
      </c>
      <c r="E2">
        <f>VLOOKUP(B2,$N$2:$O$25,2,FALSE)</f>
        <v>2000</v>
      </c>
      <c r="F2" t="str">
        <f>VLOOKUP(D2,CAR!$A$2:$Z$110, MATCH('Long form'!E2,CAR!$A$1:$Z$1,0),FALSE)</f>
        <v/>
      </c>
      <c r="G2" t="str">
        <f>VLOOKUP(D2,'Provisions to capital'!$A$2:$Z$105, MATCH('Long form'!E2,'Provisions to capital'!$A$1:$Z$1,0),FALSE)</f>
        <v/>
      </c>
      <c r="J2">
        <v>1</v>
      </c>
      <c r="K2" s="1" t="s">
        <v>0</v>
      </c>
      <c r="N2">
        <v>1</v>
      </c>
      <c r="O2" s="5">
        <v>2000</v>
      </c>
    </row>
    <row r="3" spans="1:15" x14ac:dyDescent="0.4">
      <c r="A3">
        <v>1</v>
      </c>
      <c r="B3">
        <v>2</v>
      </c>
      <c r="C3" t="str">
        <f t="shared" ref="C3:C66" si="0">D3&amp;E3</f>
        <v>Albania2001</v>
      </c>
      <c r="D3" t="str">
        <f t="shared" ref="D3:D66" si="1">VLOOKUP(A3,$J$2:$K$110,2,FALSE)</f>
        <v>Albania</v>
      </c>
      <c r="E3">
        <f t="shared" ref="E3:E66" si="2">VLOOKUP(B3,$N$2:$O$25,2,FALSE)</f>
        <v>2001</v>
      </c>
      <c r="F3" t="str">
        <f>VLOOKUP(D3,CAR!$A$2:$Z$110, MATCH('Long form'!E3,CAR!$A$1:$Z$1,0),FALSE)</f>
        <v/>
      </c>
      <c r="G3" t="str">
        <f>VLOOKUP(D3,'Provisions to capital'!$A$2:$Z$105, MATCH('Long form'!E3,'Provisions to capital'!$A$1:$Z$1,0),FALSE)</f>
        <v/>
      </c>
      <c r="J3">
        <v>2</v>
      </c>
      <c r="K3" s="1" t="s">
        <v>3</v>
      </c>
      <c r="N3">
        <v>2</v>
      </c>
      <c r="O3" s="5">
        <v>2001</v>
      </c>
    </row>
    <row r="4" spans="1:15" x14ac:dyDescent="0.4">
      <c r="A4">
        <v>1</v>
      </c>
      <c r="B4">
        <v>3</v>
      </c>
      <c r="C4" t="str">
        <f t="shared" si="0"/>
        <v>Albania2002</v>
      </c>
      <c r="D4" t="str">
        <f t="shared" si="1"/>
        <v>Albania</v>
      </c>
      <c r="E4">
        <f t="shared" si="2"/>
        <v>2002</v>
      </c>
      <c r="F4" t="str">
        <f>VLOOKUP(D4,CAR!$A$2:$Z$110, MATCH('Long form'!E4,CAR!$A$1:$Z$1,0),FALSE)</f>
        <v/>
      </c>
      <c r="G4" t="str">
        <f>VLOOKUP(D4,'Provisions to capital'!$A$2:$Z$105, MATCH('Long form'!E4,'Provisions to capital'!$A$1:$Z$1,0),FALSE)</f>
        <v/>
      </c>
      <c r="J4">
        <v>3</v>
      </c>
      <c r="K4" s="1" t="s">
        <v>4</v>
      </c>
      <c r="N4">
        <v>3</v>
      </c>
      <c r="O4" s="5">
        <v>2002</v>
      </c>
    </row>
    <row r="5" spans="1:15" x14ac:dyDescent="0.4">
      <c r="A5">
        <v>1</v>
      </c>
      <c r="B5">
        <v>4</v>
      </c>
      <c r="C5" t="str">
        <f t="shared" si="0"/>
        <v>Albania2003</v>
      </c>
      <c r="D5" t="str">
        <f t="shared" si="1"/>
        <v>Albania</v>
      </c>
      <c r="E5">
        <f t="shared" si="2"/>
        <v>2003</v>
      </c>
      <c r="F5" t="str">
        <f>VLOOKUP(D5,CAR!$A$2:$Z$110, MATCH('Long form'!E5,CAR!$A$1:$Z$1,0),FALSE)</f>
        <v/>
      </c>
      <c r="G5" t="str">
        <f>VLOOKUP(D5,'Provisions to capital'!$A$2:$Z$105, MATCH('Long form'!E5,'Provisions to capital'!$A$1:$Z$1,0),FALSE)</f>
        <v/>
      </c>
      <c r="J5">
        <v>4</v>
      </c>
      <c r="K5" s="1" t="s">
        <v>5</v>
      </c>
      <c r="N5">
        <v>4</v>
      </c>
      <c r="O5" s="5">
        <v>2003</v>
      </c>
    </row>
    <row r="6" spans="1:15" ht="24.75" x14ac:dyDescent="0.4">
      <c r="A6">
        <v>1</v>
      </c>
      <c r="B6">
        <v>5</v>
      </c>
      <c r="C6" t="str">
        <f t="shared" si="0"/>
        <v>Albania2004</v>
      </c>
      <c r="D6" t="str">
        <f t="shared" si="1"/>
        <v>Albania</v>
      </c>
      <c r="E6">
        <f t="shared" si="2"/>
        <v>2004</v>
      </c>
      <c r="F6" t="str">
        <f>VLOOKUP(D6,CAR!$A$2:$Z$110, MATCH('Long form'!E6,CAR!$A$1:$Z$1,0),FALSE)</f>
        <v/>
      </c>
      <c r="G6" t="str">
        <f>VLOOKUP(D6,'Provisions to capital'!$A$2:$Z$105, MATCH('Long form'!E6,'Provisions to capital'!$A$1:$Z$1,0),FALSE)</f>
        <v/>
      </c>
      <c r="J6">
        <v>5</v>
      </c>
      <c r="K6" s="1" t="s">
        <v>6</v>
      </c>
      <c r="N6">
        <v>5</v>
      </c>
      <c r="O6" s="5">
        <v>2004</v>
      </c>
    </row>
    <row r="7" spans="1:15" x14ac:dyDescent="0.4">
      <c r="A7">
        <v>1</v>
      </c>
      <c r="B7">
        <v>6</v>
      </c>
      <c r="C7" t="str">
        <f t="shared" si="0"/>
        <v>Albania2005</v>
      </c>
      <c r="D7" t="str">
        <f t="shared" si="1"/>
        <v>Albania</v>
      </c>
      <c r="E7">
        <f t="shared" si="2"/>
        <v>2005</v>
      </c>
      <c r="F7" t="str">
        <f>VLOOKUP(D7,CAR!$A$2:$Z$110, MATCH('Long form'!E7,CAR!$A$1:$Z$1,0),FALSE)</f>
        <v/>
      </c>
      <c r="G7" t="str">
        <f>VLOOKUP(D7,'Provisions to capital'!$A$2:$Z$105, MATCH('Long form'!E7,'Provisions to capital'!$A$1:$Z$1,0),FALSE)</f>
        <v/>
      </c>
      <c r="J7">
        <v>6</v>
      </c>
      <c r="K7" s="1" t="s">
        <v>7</v>
      </c>
      <c r="N7">
        <v>6</v>
      </c>
      <c r="O7" s="5">
        <v>2005</v>
      </c>
    </row>
    <row r="8" spans="1:15" ht="24.75" x14ac:dyDescent="0.4">
      <c r="A8">
        <v>1</v>
      </c>
      <c r="B8">
        <v>7</v>
      </c>
      <c r="C8" t="str">
        <f t="shared" si="0"/>
        <v>Albania2006</v>
      </c>
      <c r="D8" t="str">
        <f t="shared" si="1"/>
        <v>Albania</v>
      </c>
      <c r="E8">
        <f t="shared" si="2"/>
        <v>2006</v>
      </c>
      <c r="F8" t="str">
        <f>VLOOKUP(D8,CAR!$A$2:$Z$110, MATCH('Long form'!E8,CAR!$A$1:$Z$1,0),FALSE)</f>
        <v/>
      </c>
      <c r="G8" t="str">
        <f>VLOOKUP(D8,'Provisions to capital'!$A$2:$Z$105, MATCH('Long form'!E8,'Provisions to capital'!$A$1:$Z$1,0),FALSE)</f>
        <v/>
      </c>
      <c r="J8">
        <v>7</v>
      </c>
      <c r="K8" s="1" t="s">
        <v>8</v>
      </c>
      <c r="N8">
        <v>7</v>
      </c>
      <c r="O8" s="5">
        <v>2006</v>
      </c>
    </row>
    <row r="9" spans="1:15" x14ac:dyDescent="0.4">
      <c r="A9">
        <v>1</v>
      </c>
      <c r="B9">
        <v>8</v>
      </c>
      <c r="C9" t="str">
        <f t="shared" si="0"/>
        <v>Albania2007</v>
      </c>
      <c r="D9" t="str">
        <f t="shared" si="1"/>
        <v>Albania</v>
      </c>
      <c r="E9">
        <f t="shared" si="2"/>
        <v>2007</v>
      </c>
      <c r="F9" t="str">
        <f>VLOOKUP(D9,CAR!$A$2:$Z$110, MATCH('Long form'!E9,CAR!$A$1:$Z$1,0),FALSE)</f>
        <v/>
      </c>
      <c r="G9" t="str">
        <f>VLOOKUP(D9,'Provisions to capital'!$A$2:$Z$105, MATCH('Long form'!E9,'Provisions to capital'!$A$1:$Z$1,0),FALSE)</f>
        <v/>
      </c>
      <c r="J9">
        <v>8</v>
      </c>
      <c r="K9" s="1" t="s">
        <v>9</v>
      </c>
      <c r="N9">
        <v>8</v>
      </c>
      <c r="O9" s="5">
        <v>2007</v>
      </c>
    </row>
    <row r="10" spans="1:15" x14ac:dyDescent="0.4">
      <c r="A10">
        <v>1</v>
      </c>
      <c r="B10">
        <v>9</v>
      </c>
      <c r="C10" t="str">
        <f t="shared" si="0"/>
        <v>Albania2008</v>
      </c>
      <c r="D10" t="str">
        <f t="shared" si="1"/>
        <v>Albania</v>
      </c>
      <c r="E10">
        <f t="shared" si="2"/>
        <v>2008</v>
      </c>
      <c r="F10" t="str">
        <f>VLOOKUP(D10,CAR!$A$2:$Z$110, MATCH('Long form'!E10,CAR!$A$1:$Z$1,0),FALSE)</f>
        <v/>
      </c>
      <c r="G10" t="str">
        <f>VLOOKUP(D10,'Provisions to capital'!$A$2:$Z$105, MATCH('Long form'!E10,'Provisions to capital'!$A$1:$Z$1,0),FALSE)</f>
        <v/>
      </c>
      <c r="J10">
        <v>9</v>
      </c>
      <c r="K10" s="1" t="s">
        <v>10</v>
      </c>
      <c r="N10">
        <v>9</v>
      </c>
      <c r="O10" s="5">
        <v>2008</v>
      </c>
    </row>
    <row r="11" spans="1:15" ht="24.75" x14ac:dyDescent="0.4">
      <c r="A11">
        <v>1</v>
      </c>
      <c r="B11">
        <v>10</v>
      </c>
      <c r="C11" t="str">
        <f t="shared" si="0"/>
        <v>Albania2009</v>
      </c>
      <c r="D11" t="str">
        <f t="shared" si="1"/>
        <v>Albania</v>
      </c>
      <c r="E11">
        <f t="shared" si="2"/>
        <v>2009</v>
      </c>
      <c r="F11" t="str">
        <f>VLOOKUP(D11,CAR!$A$2:$Z$110, MATCH('Long form'!E11,CAR!$A$1:$Z$1,0),FALSE)</f>
        <v/>
      </c>
      <c r="G11" t="str">
        <f>VLOOKUP(D11,'Provisions to capital'!$A$2:$Z$105, MATCH('Long form'!E11,'Provisions to capital'!$A$1:$Z$1,0),FALSE)</f>
        <v/>
      </c>
      <c r="J11">
        <v>10</v>
      </c>
      <c r="K11" s="1" t="s">
        <v>11</v>
      </c>
      <c r="N11">
        <v>10</v>
      </c>
      <c r="O11" s="5">
        <v>2009</v>
      </c>
    </row>
    <row r="12" spans="1:15" x14ac:dyDescent="0.4">
      <c r="A12">
        <v>1</v>
      </c>
      <c r="B12">
        <v>11</v>
      </c>
      <c r="C12" t="str">
        <f t="shared" si="0"/>
        <v>Albania2010</v>
      </c>
      <c r="D12" t="str">
        <f t="shared" si="1"/>
        <v>Albania</v>
      </c>
      <c r="E12">
        <f t="shared" si="2"/>
        <v>2010</v>
      </c>
      <c r="F12">
        <f>VLOOKUP(D12,CAR!$A$2:$Z$110, MATCH('Long form'!E12,CAR!$A$1:$Z$1,0),FALSE)</f>
        <v>0.15384867906481856</v>
      </c>
      <c r="G12">
        <f>VLOOKUP(D12,'Provisions to capital'!$A$2:$Z$105, MATCH('Long form'!E12,'Provisions to capital'!$A$1:$Z$1,0),FALSE)</f>
        <v>0.15254969135956895</v>
      </c>
      <c r="J12">
        <v>11</v>
      </c>
      <c r="K12" s="1" t="s">
        <v>12</v>
      </c>
      <c r="N12">
        <v>11</v>
      </c>
      <c r="O12" s="5">
        <v>2010</v>
      </c>
    </row>
    <row r="13" spans="1:15" x14ac:dyDescent="0.4">
      <c r="A13">
        <v>1</v>
      </c>
      <c r="B13">
        <v>12</v>
      </c>
      <c r="C13" t="str">
        <f t="shared" si="0"/>
        <v>Albania2011</v>
      </c>
      <c r="D13" t="str">
        <f t="shared" si="1"/>
        <v>Albania</v>
      </c>
      <c r="E13">
        <f t="shared" si="2"/>
        <v>2011</v>
      </c>
      <c r="F13">
        <f>VLOOKUP(D13,CAR!$A$2:$Z$110, MATCH('Long form'!E13,CAR!$A$1:$Z$1,0),FALSE)</f>
        <v>0.15562692927159277</v>
      </c>
      <c r="G13">
        <f>VLOOKUP(D13,'Provisions to capital'!$A$2:$Z$105, MATCH('Long form'!E13,'Provisions to capital'!$A$1:$Z$1,0),FALSE)</f>
        <v>0.16694822426745004</v>
      </c>
      <c r="J13">
        <v>12</v>
      </c>
      <c r="K13" s="1" t="s">
        <v>13</v>
      </c>
      <c r="N13">
        <v>12</v>
      </c>
      <c r="O13" s="5">
        <v>2011</v>
      </c>
    </row>
    <row r="14" spans="1:15" x14ac:dyDescent="0.4">
      <c r="A14">
        <v>1</v>
      </c>
      <c r="B14">
        <v>13</v>
      </c>
      <c r="C14" t="str">
        <f t="shared" si="0"/>
        <v>Albania2012</v>
      </c>
      <c r="D14" t="str">
        <f t="shared" si="1"/>
        <v>Albania</v>
      </c>
      <c r="E14">
        <f t="shared" si="2"/>
        <v>2012</v>
      </c>
      <c r="F14">
        <f>VLOOKUP(D14,CAR!$A$2:$Z$110, MATCH('Long form'!E14,CAR!$A$1:$Z$1,0),FALSE)</f>
        <v>0.16168894781268581</v>
      </c>
      <c r="G14">
        <f>VLOOKUP(D14,'Provisions to capital'!$A$2:$Z$105, MATCH('Long form'!E14,'Provisions to capital'!$A$1:$Z$1,0),FALSE)</f>
        <v>0.19492643117657354</v>
      </c>
      <c r="J14">
        <v>13</v>
      </c>
      <c r="K14" s="1" t="s">
        <v>14</v>
      </c>
      <c r="N14">
        <v>13</v>
      </c>
      <c r="O14" s="5">
        <v>2012</v>
      </c>
    </row>
    <row r="15" spans="1:15" ht="37.15" x14ac:dyDescent="0.4">
      <c r="A15">
        <v>1</v>
      </c>
      <c r="B15">
        <v>14</v>
      </c>
      <c r="C15" t="str">
        <f t="shared" si="0"/>
        <v>Albania2013</v>
      </c>
      <c r="D15" t="str">
        <f t="shared" si="1"/>
        <v>Albania</v>
      </c>
      <c r="E15">
        <f t="shared" si="2"/>
        <v>2013</v>
      </c>
      <c r="F15">
        <f>VLOOKUP(D15,CAR!$A$2:$Z$110, MATCH('Long form'!E15,CAR!$A$1:$Z$1,0),FALSE)</f>
        <v>0.17957756867200209</v>
      </c>
      <c r="G15">
        <f>VLOOKUP(D15,'Provisions to capital'!$A$2:$Z$105, MATCH('Long form'!E15,'Provisions to capital'!$A$1:$Z$1,0),FALSE)</f>
        <v>0.12850448486532115</v>
      </c>
      <c r="J15">
        <v>14</v>
      </c>
      <c r="K15" s="1" t="s">
        <v>15</v>
      </c>
      <c r="N15">
        <v>14</v>
      </c>
      <c r="O15" s="5">
        <v>2013</v>
      </c>
    </row>
    <row r="16" spans="1:15" x14ac:dyDescent="0.4">
      <c r="A16">
        <v>1</v>
      </c>
      <c r="B16">
        <v>15</v>
      </c>
      <c r="C16" t="str">
        <f t="shared" si="0"/>
        <v>Albania2014</v>
      </c>
      <c r="D16" t="str">
        <f t="shared" si="1"/>
        <v>Albania</v>
      </c>
      <c r="E16">
        <f t="shared" si="2"/>
        <v>2014</v>
      </c>
      <c r="F16">
        <f>VLOOKUP(D16,CAR!$A$2:$Z$110, MATCH('Long form'!E16,CAR!$A$1:$Z$1,0),FALSE)</f>
        <v>0.16841581113023352</v>
      </c>
      <c r="G16">
        <f>VLOOKUP(D16,'Provisions to capital'!$A$2:$Z$105, MATCH('Long form'!E16,'Provisions to capital'!$A$1:$Z$1,0),FALSE)</f>
        <v>0.10129328973613566</v>
      </c>
      <c r="J16">
        <v>15</v>
      </c>
      <c r="K16" s="1" t="s">
        <v>16</v>
      </c>
      <c r="N16">
        <v>15</v>
      </c>
      <c r="O16" s="5">
        <v>2014</v>
      </c>
    </row>
    <row r="17" spans="1:15" x14ac:dyDescent="0.4">
      <c r="A17">
        <v>1</v>
      </c>
      <c r="B17">
        <v>16</v>
      </c>
      <c r="C17" t="str">
        <f t="shared" si="0"/>
        <v>Albania2015</v>
      </c>
      <c r="D17" t="str">
        <f t="shared" si="1"/>
        <v>Albania</v>
      </c>
      <c r="E17">
        <f t="shared" si="2"/>
        <v>2015</v>
      </c>
      <c r="F17">
        <f>VLOOKUP(D17,CAR!$A$2:$Z$110, MATCH('Long form'!E17,CAR!$A$1:$Z$1,0),FALSE)</f>
        <v>0.15977374138782316</v>
      </c>
      <c r="G17">
        <f>VLOOKUP(D17,'Provisions to capital'!$A$2:$Z$105, MATCH('Long form'!E17,'Provisions to capital'!$A$1:$Z$1,0),FALSE)</f>
        <v>8.6798801801302519E-2</v>
      </c>
      <c r="J17">
        <v>16</v>
      </c>
      <c r="K17" s="1" t="s">
        <v>17</v>
      </c>
      <c r="N17">
        <v>16</v>
      </c>
      <c r="O17" s="5">
        <v>2015</v>
      </c>
    </row>
    <row r="18" spans="1:15" ht="24.75" x14ac:dyDescent="0.4">
      <c r="A18">
        <v>1</v>
      </c>
      <c r="B18">
        <v>17</v>
      </c>
      <c r="C18" t="str">
        <f t="shared" si="0"/>
        <v>Albania2016</v>
      </c>
      <c r="D18" t="str">
        <f t="shared" si="1"/>
        <v>Albania</v>
      </c>
      <c r="E18">
        <f t="shared" si="2"/>
        <v>2016</v>
      </c>
      <c r="F18">
        <f>VLOOKUP(D18,CAR!$A$2:$Z$110, MATCH('Long form'!E18,CAR!$A$1:$Z$1,0),FALSE)</f>
        <v>0.15711601817345949</v>
      </c>
      <c r="G18">
        <f>VLOOKUP(D18,'Provisions to capital'!$A$2:$Z$105, MATCH('Long form'!E18,'Provisions to capital'!$A$1:$Z$1,0),FALSE)</f>
        <v>0.12472719293017655</v>
      </c>
      <c r="J18">
        <v>17</v>
      </c>
      <c r="K18" s="1" t="s">
        <v>18</v>
      </c>
      <c r="N18">
        <v>17</v>
      </c>
      <c r="O18" s="5">
        <v>2016</v>
      </c>
    </row>
    <row r="19" spans="1:15" x14ac:dyDescent="0.4">
      <c r="A19">
        <v>1</v>
      </c>
      <c r="B19">
        <v>18</v>
      </c>
      <c r="C19" t="str">
        <f t="shared" si="0"/>
        <v>Albania2017</v>
      </c>
      <c r="D19" t="str">
        <f t="shared" si="1"/>
        <v>Albania</v>
      </c>
      <c r="E19">
        <f t="shared" si="2"/>
        <v>2017</v>
      </c>
      <c r="F19">
        <f>VLOOKUP(D19,CAR!$A$2:$Z$110, MATCH('Long form'!E19,CAR!$A$1:$Z$1,0),FALSE)</f>
        <v>0.16598364369790813</v>
      </c>
      <c r="G19">
        <f>VLOOKUP(D19,'Provisions to capital'!$A$2:$Z$105, MATCH('Long form'!E19,'Provisions to capital'!$A$1:$Z$1,0),FALSE)</f>
        <v>8.2629783777190286E-3</v>
      </c>
      <c r="J19">
        <v>18</v>
      </c>
      <c r="K19" s="1" t="s">
        <v>19</v>
      </c>
      <c r="N19">
        <v>18</v>
      </c>
      <c r="O19" s="5">
        <v>2017</v>
      </c>
    </row>
    <row r="20" spans="1:15" x14ac:dyDescent="0.4">
      <c r="A20">
        <v>1</v>
      </c>
      <c r="B20">
        <v>19</v>
      </c>
      <c r="C20" t="str">
        <f t="shared" si="0"/>
        <v>Albania2018</v>
      </c>
      <c r="D20" t="str">
        <f t="shared" si="1"/>
        <v>Albania</v>
      </c>
      <c r="E20">
        <f t="shared" si="2"/>
        <v>2018</v>
      </c>
      <c r="F20">
        <f>VLOOKUP(D20,CAR!$A$2:$Z$110, MATCH('Long form'!E20,CAR!$A$1:$Z$1,0),FALSE)</f>
        <v>0.18235052687825323</v>
      </c>
      <c r="G20">
        <f>VLOOKUP(D20,'Provisions to capital'!$A$2:$Z$105, MATCH('Long form'!E20,'Provisions to capital'!$A$1:$Z$1,0),FALSE)</f>
        <v>1.5982750498898225E-2</v>
      </c>
      <c r="J20">
        <v>19</v>
      </c>
      <c r="K20" s="1" t="s">
        <v>20</v>
      </c>
      <c r="N20">
        <v>19</v>
      </c>
      <c r="O20" s="5">
        <v>2018</v>
      </c>
    </row>
    <row r="21" spans="1:15" x14ac:dyDescent="0.4">
      <c r="A21">
        <v>1</v>
      </c>
      <c r="B21">
        <v>20</v>
      </c>
      <c r="C21" t="str">
        <f t="shared" si="0"/>
        <v>Albania2019</v>
      </c>
      <c r="D21" t="str">
        <f t="shared" si="1"/>
        <v>Albania</v>
      </c>
      <c r="E21">
        <f t="shared" si="2"/>
        <v>2019</v>
      </c>
      <c r="F21">
        <f>VLOOKUP(D21,CAR!$A$2:$Z$110, MATCH('Long form'!E21,CAR!$A$1:$Z$1,0),FALSE)</f>
        <v>0.18277151509373576</v>
      </c>
      <c r="G21">
        <f>VLOOKUP(D21,'Provisions to capital'!$A$2:$Z$105, MATCH('Long form'!E21,'Provisions to capital'!$A$1:$Z$1,0),FALSE)</f>
        <v>1.2682081012681872E-3</v>
      </c>
      <c r="J21">
        <v>20</v>
      </c>
      <c r="K21" s="1" t="s">
        <v>21</v>
      </c>
      <c r="N21">
        <v>20</v>
      </c>
      <c r="O21" s="5">
        <v>2019</v>
      </c>
    </row>
    <row r="22" spans="1:15" x14ac:dyDescent="0.4">
      <c r="A22">
        <v>1</v>
      </c>
      <c r="B22">
        <v>21</v>
      </c>
      <c r="C22" t="str">
        <f t="shared" si="0"/>
        <v>Albania2020</v>
      </c>
      <c r="D22" t="str">
        <f t="shared" si="1"/>
        <v>Albania</v>
      </c>
      <c r="E22">
        <f t="shared" si="2"/>
        <v>2020</v>
      </c>
      <c r="F22">
        <f>VLOOKUP(D22,CAR!$A$2:$Z$110, MATCH('Long form'!E22,CAR!$A$1:$Z$1,0),FALSE)</f>
        <v>0.18321577367457034</v>
      </c>
      <c r="G22">
        <f>VLOOKUP(D22,'Provisions to capital'!$A$2:$Z$105, MATCH('Long form'!E22,'Provisions to capital'!$A$1:$Z$1,0),FALSE)</f>
        <v>4.7494654889681222E-2</v>
      </c>
      <c r="J22">
        <v>21</v>
      </c>
      <c r="K22" s="1" t="s">
        <v>22</v>
      </c>
      <c r="N22">
        <v>21</v>
      </c>
      <c r="O22" s="5">
        <v>2020</v>
      </c>
    </row>
    <row r="23" spans="1:15" x14ac:dyDescent="0.4">
      <c r="A23">
        <v>1</v>
      </c>
      <c r="B23">
        <v>22</v>
      </c>
      <c r="C23" t="str">
        <f t="shared" si="0"/>
        <v>Albania2021</v>
      </c>
      <c r="D23" t="str">
        <f t="shared" si="1"/>
        <v>Albania</v>
      </c>
      <c r="E23">
        <f t="shared" si="2"/>
        <v>2021</v>
      </c>
      <c r="F23">
        <f>VLOOKUP(D23,CAR!$A$2:$Z$110, MATCH('Long form'!E23,CAR!$A$1:$Z$1,0),FALSE)</f>
        <v>0.17999570190782824</v>
      </c>
      <c r="G23">
        <f>VLOOKUP(D23,'Provisions to capital'!$A$2:$Z$105, MATCH('Long form'!E23,'Provisions to capital'!$A$1:$Z$1,0),FALSE)</f>
        <v>5.0294862646726108E-3</v>
      </c>
      <c r="J23">
        <v>22</v>
      </c>
      <c r="K23" s="1" t="s">
        <v>23</v>
      </c>
      <c r="N23">
        <v>22</v>
      </c>
      <c r="O23" s="5">
        <v>2021</v>
      </c>
    </row>
    <row r="24" spans="1:15" ht="37.15" x14ac:dyDescent="0.4">
      <c r="A24">
        <v>1</v>
      </c>
      <c r="B24">
        <v>23</v>
      </c>
      <c r="C24" t="str">
        <f t="shared" si="0"/>
        <v>Albania2022</v>
      </c>
      <c r="D24" t="str">
        <f t="shared" si="1"/>
        <v>Albania</v>
      </c>
      <c r="E24">
        <f t="shared" si="2"/>
        <v>2022</v>
      </c>
      <c r="F24">
        <f>VLOOKUP(D24,CAR!$A$2:$Z$110, MATCH('Long form'!E24,CAR!$A$1:$Z$1,0),FALSE)</f>
        <v>0.18130297092464109</v>
      </c>
      <c r="G24">
        <f>VLOOKUP(D24,'Provisions to capital'!$A$2:$Z$105, MATCH('Long form'!E24,'Provisions to capital'!$A$1:$Z$1,0),FALSE)</f>
        <v>2.3610645272352536E-2</v>
      </c>
      <c r="J24">
        <v>23</v>
      </c>
      <c r="K24" s="1" t="s">
        <v>24</v>
      </c>
      <c r="N24">
        <v>23</v>
      </c>
      <c r="O24" s="5">
        <v>2022</v>
      </c>
    </row>
    <row r="25" spans="1:15" x14ac:dyDescent="0.4">
      <c r="A25">
        <v>1</v>
      </c>
      <c r="B25">
        <v>24</v>
      </c>
      <c r="C25" t="str">
        <f t="shared" si="0"/>
        <v>Albania2023</v>
      </c>
      <c r="D25" t="str">
        <f t="shared" si="1"/>
        <v>Albania</v>
      </c>
      <c r="E25">
        <f t="shared" si="2"/>
        <v>2023</v>
      </c>
      <c r="F25">
        <f>VLOOKUP(D25,CAR!$A$2:$Z$110, MATCH('Long form'!E25,CAR!$A$1:$Z$1,0),FALSE)</f>
        <v>0.19422753424889319</v>
      </c>
      <c r="G25">
        <f>VLOOKUP(D25,'Provisions to capital'!$A$2:$Z$105, MATCH('Long form'!E25,'Provisions to capital'!$A$1:$Z$1,0),FALSE)</f>
        <v>3.0564916774478035E-2</v>
      </c>
      <c r="J25">
        <v>24</v>
      </c>
      <c r="K25" s="1" t="s">
        <v>25</v>
      </c>
      <c r="N25">
        <v>24</v>
      </c>
      <c r="O25" s="5">
        <v>2023</v>
      </c>
    </row>
    <row r="26" spans="1:15" x14ac:dyDescent="0.4">
      <c r="A26">
        <f>A2+1</f>
        <v>2</v>
      </c>
      <c r="B26">
        <f>B2</f>
        <v>1</v>
      </c>
      <c r="C26" t="str">
        <f t="shared" si="0"/>
        <v>Algeria2000</v>
      </c>
      <c r="D26" t="str">
        <f t="shared" si="1"/>
        <v>Algeria</v>
      </c>
      <c r="E26">
        <f t="shared" si="2"/>
        <v>2000</v>
      </c>
      <c r="F26" t="str">
        <f>VLOOKUP(D26,CAR!$A$2:$Z$110, MATCH('Long form'!E26,CAR!$A$1:$Z$1,0),FALSE)</f>
        <v/>
      </c>
      <c r="G26" t="str">
        <f>VLOOKUP(D26,'Provisions to capital'!$A$2:$Z$105, MATCH('Long form'!E26,'Provisions to capital'!$A$1:$Z$1,0),FALSE)</f>
        <v/>
      </c>
      <c r="J26">
        <v>25</v>
      </c>
      <c r="K26" s="1" t="s">
        <v>26</v>
      </c>
    </row>
    <row r="27" spans="1:15" ht="24.75" x14ac:dyDescent="0.4">
      <c r="A27">
        <f t="shared" ref="A27:A90" si="3">A3+1</f>
        <v>2</v>
      </c>
      <c r="B27">
        <f t="shared" ref="B27:B90" si="4">B3</f>
        <v>2</v>
      </c>
      <c r="C27" t="str">
        <f t="shared" si="0"/>
        <v>Algeria2001</v>
      </c>
      <c r="D27" t="str">
        <f t="shared" si="1"/>
        <v>Algeria</v>
      </c>
      <c r="E27">
        <f t="shared" si="2"/>
        <v>2001</v>
      </c>
      <c r="F27" t="str">
        <f>VLOOKUP(D27,CAR!$A$2:$Z$110, MATCH('Long form'!E27,CAR!$A$1:$Z$1,0),FALSE)</f>
        <v/>
      </c>
      <c r="G27" t="str">
        <f>VLOOKUP(D27,'Provisions to capital'!$A$2:$Z$105, MATCH('Long form'!E27,'Provisions to capital'!$A$1:$Z$1,0),FALSE)</f>
        <v/>
      </c>
      <c r="J27">
        <v>26</v>
      </c>
      <c r="K27" s="1" t="s">
        <v>27</v>
      </c>
    </row>
    <row r="28" spans="1:15" x14ac:dyDescent="0.4">
      <c r="A28">
        <f t="shared" si="3"/>
        <v>2</v>
      </c>
      <c r="B28">
        <f t="shared" si="4"/>
        <v>3</v>
      </c>
      <c r="C28" t="str">
        <f t="shared" si="0"/>
        <v>Algeria2002</v>
      </c>
      <c r="D28" t="str">
        <f t="shared" si="1"/>
        <v>Algeria</v>
      </c>
      <c r="E28">
        <f t="shared" si="2"/>
        <v>2002</v>
      </c>
      <c r="F28" t="str">
        <f>VLOOKUP(D28,CAR!$A$2:$Z$110, MATCH('Long form'!E28,CAR!$A$1:$Z$1,0),FALSE)</f>
        <v/>
      </c>
      <c r="G28" t="str">
        <f>VLOOKUP(D28,'Provisions to capital'!$A$2:$Z$105, MATCH('Long form'!E28,'Provisions to capital'!$A$1:$Z$1,0),FALSE)</f>
        <v/>
      </c>
      <c r="J28">
        <v>27</v>
      </c>
      <c r="K28" s="1" t="s">
        <v>28</v>
      </c>
    </row>
    <row r="29" spans="1:15" ht="24.75" x14ac:dyDescent="0.4">
      <c r="A29">
        <f t="shared" si="3"/>
        <v>2</v>
      </c>
      <c r="B29">
        <f t="shared" si="4"/>
        <v>4</v>
      </c>
      <c r="C29" t="str">
        <f t="shared" si="0"/>
        <v>Algeria2003</v>
      </c>
      <c r="D29" t="str">
        <f t="shared" si="1"/>
        <v>Algeria</v>
      </c>
      <c r="E29">
        <f t="shared" si="2"/>
        <v>2003</v>
      </c>
      <c r="F29" t="str">
        <f>VLOOKUP(D29,CAR!$A$2:$Z$110, MATCH('Long form'!E29,CAR!$A$1:$Z$1,0),FALSE)</f>
        <v/>
      </c>
      <c r="G29" t="str">
        <f>VLOOKUP(D29,'Provisions to capital'!$A$2:$Z$105, MATCH('Long form'!E29,'Provisions to capital'!$A$1:$Z$1,0),FALSE)</f>
        <v/>
      </c>
      <c r="J29">
        <v>28</v>
      </c>
      <c r="K29" s="1" t="s">
        <v>29</v>
      </c>
    </row>
    <row r="30" spans="1:15" ht="37.15" x14ac:dyDescent="0.4">
      <c r="A30">
        <f t="shared" si="3"/>
        <v>2</v>
      </c>
      <c r="B30">
        <f t="shared" si="4"/>
        <v>5</v>
      </c>
      <c r="C30" t="str">
        <f t="shared" si="0"/>
        <v>Algeria2004</v>
      </c>
      <c r="D30" t="str">
        <f t="shared" si="1"/>
        <v>Algeria</v>
      </c>
      <c r="E30">
        <f t="shared" si="2"/>
        <v>2004</v>
      </c>
      <c r="F30" t="str">
        <f>VLOOKUP(D30,CAR!$A$2:$Z$110, MATCH('Long form'!E30,CAR!$A$1:$Z$1,0),FALSE)</f>
        <v/>
      </c>
      <c r="G30" t="str">
        <f>VLOOKUP(D30,'Provisions to capital'!$A$2:$Z$105, MATCH('Long form'!E30,'Provisions to capital'!$A$1:$Z$1,0),FALSE)</f>
        <v/>
      </c>
      <c r="J30">
        <v>29</v>
      </c>
      <c r="K30" s="1" t="s">
        <v>30</v>
      </c>
    </row>
    <row r="31" spans="1:15" ht="24.75" x14ac:dyDescent="0.4">
      <c r="A31">
        <f t="shared" si="3"/>
        <v>2</v>
      </c>
      <c r="B31">
        <f t="shared" si="4"/>
        <v>6</v>
      </c>
      <c r="C31" t="str">
        <f t="shared" si="0"/>
        <v>Algeria2005</v>
      </c>
      <c r="D31" t="str">
        <f t="shared" si="1"/>
        <v>Algeria</v>
      </c>
      <c r="E31">
        <f t="shared" si="2"/>
        <v>2005</v>
      </c>
      <c r="F31" t="str">
        <f>VLOOKUP(D31,CAR!$A$2:$Z$110, MATCH('Long form'!E31,CAR!$A$1:$Z$1,0),FALSE)</f>
        <v/>
      </c>
      <c r="G31" t="str">
        <f>VLOOKUP(D31,'Provisions to capital'!$A$2:$Z$105, MATCH('Long form'!E31,'Provisions to capital'!$A$1:$Z$1,0),FALSE)</f>
        <v/>
      </c>
      <c r="J31">
        <v>30</v>
      </c>
      <c r="K31" s="1" t="s">
        <v>31</v>
      </c>
    </row>
    <row r="32" spans="1:15" x14ac:dyDescent="0.4">
      <c r="A32">
        <f t="shared" si="3"/>
        <v>2</v>
      </c>
      <c r="B32">
        <f t="shared" si="4"/>
        <v>7</v>
      </c>
      <c r="C32" t="str">
        <f t="shared" si="0"/>
        <v>Algeria2006</v>
      </c>
      <c r="D32" t="str">
        <f t="shared" si="1"/>
        <v>Algeria</v>
      </c>
      <c r="E32">
        <f t="shared" si="2"/>
        <v>2006</v>
      </c>
      <c r="F32" t="str">
        <f>VLOOKUP(D32,CAR!$A$2:$Z$110, MATCH('Long form'!E32,CAR!$A$1:$Z$1,0),FALSE)</f>
        <v/>
      </c>
      <c r="G32" t="str">
        <f>VLOOKUP(D32,'Provisions to capital'!$A$2:$Z$105, MATCH('Long form'!E32,'Provisions to capital'!$A$1:$Z$1,0),FALSE)</f>
        <v/>
      </c>
      <c r="J32">
        <v>31</v>
      </c>
      <c r="K32" s="1" t="s">
        <v>32</v>
      </c>
    </row>
    <row r="33" spans="1:11" ht="49.5" x14ac:dyDescent="0.4">
      <c r="A33">
        <f t="shared" si="3"/>
        <v>2</v>
      </c>
      <c r="B33">
        <f t="shared" si="4"/>
        <v>8</v>
      </c>
      <c r="C33" t="str">
        <f t="shared" si="0"/>
        <v>Algeria2007</v>
      </c>
      <c r="D33" t="str">
        <f t="shared" si="1"/>
        <v>Algeria</v>
      </c>
      <c r="E33">
        <f t="shared" si="2"/>
        <v>2007</v>
      </c>
      <c r="F33" t="str">
        <f>VLOOKUP(D33,CAR!$A$2:$Z$110, MATCH('Long form'!E33,CAR!$A$1:$Z$1,0),FALSE)</f>
        <v/>
      </c>
      <c r="G33" t="str">
        <f>VLOOKUP(D33,'Provisions to capital'!$A$2:$Z$105, MATCH('Long form'!E33,'Provisions to capital'!$A$1:$Z$1,0),FALSE)</f>
        <v/>
      </c>
      <c r="J33">
        <v>32</v>
      </c>
      <c r="K33" s="1" t="s">
        <v>33</v>
      </c>
    </row>
    <row r="34" spans="1:11" x14ac:dyDescent="0.4">
      <c r="A34">
        <f t="shared" si="3"/>
        <v>2</v>
      </c>
      <c r="B34">
        <f t="shared" si="4"/>
        <v>9</v>
      </c>
      <c r="C34" t="str">
        <f t="shared" si="0"/>
        <v>Algeria2008</v>
      </c>
      <c r="D34" t="str">
        <f t="shared" si="1"/>
        <v>Algeria</v>
      </c>
      <c r="E34">
        <f t="shared" si="2"/>
        <v>2008</v>
      </c>
      <c r="F34" t="str">
        <f>VLOOKUP(D34,CAR!$A$2:$Z$110, MATCH('Long form'!E34,CAR!$A$1:$Z$1,0),FALSE)</f>
        <v/>
      </c>
      <c r="G34" t="str">
        <f>VLOOKUP(D34,'Provisions to capital'!$A$2:$Z$105, MATCH('Long form'!E34,'Provisions to capital'!$A$1:$Z$1,0),FALSE)</f>
        <v/>
      </c>
      <c r="J34">
        <v>33</v>
      </c>
      <c r="K34" s="1" t="s">
        <v>34</v>
      </c>
    </row>
    <row r="35" spans="1:11" x14ac:dyDescent="0.4">
      <c r="A35">
        <f t="shared" si="3"/>
        <v>2</v>
      </c>
      <c r="B35">
        <f t="shared" si="4"/>
        <v>10</v>
      </c>
      <c r="C35" t="str">
        <f t="shared" si="0"/>
        <v>Algeria2009</v>
      </c>
      <c r="D35" t="str">
        <f t="shared" si="1"/>
        <v>Algeria</v>
      </c>
      <c r="E35">
        <f t="shared" si="2"/>
        <v>2009</v>
      </c>
      <c r="F35">
        <f>VLOOKUP(D35,CAR!$A$2:$Z$110, MATCH('Long form'!E35,CAR!$A$1:$Z$1,0),FALSE)</f>
        <v>0.26154102467959145</v>
      </c>
      <c r="G35">
        <f>VLOOKUP(D35,'Provisions to capital'!$A$2:$Z$105, MATCH('Long form'!E35,'Provisions to capital'!$A$1:$Z$1,0),FALSE)</f>
        <v>0.50778353852175562</v>
      </c>
      <c r="J35">
        <v>34</v>
      </c>
      <c r="K35" s="1" t="s">
        <v>35</v>
      </c>
    </row>
    <row r="36" spans="1:11" x14ac:dyDescent="0.4">
      <c r="A36">
        <f t="shared" si="3"/>
        <v>2</v>
      </c>
      <c r="B36">
        <f t="shared" si="4"/>
        <v>11</v>
      </c>
      <c r="C36" t="str">
        <f t="shared" si="0"/>
        <v>Algeria2010</v>
      </c>
      <c r="D36" t="str">
        <f t="shared" si="1"/>
        <v>Algeria</v>
      </c>
      <c r="E36">
        <f t="shared" si="2"/>
        <v>2010</v>
      </c>
      <c r="F36">
        <f>VLOOKUP(D36,CAR!$A$2:$Z$110, MATCH('Long form'!E36,CAR!$A$1:$Z$1,0),FALSE)</f>
        <v>0.23636416058845819</v>
      </c>
      <c r="G36">
        <f>VLOOKUP(D36,'Provisions to capital'!$A$2:$Z$105, MATCH('Long form'!E36,'Provisions to capital'!$A$1:$Z$1,0),FALSE)</f>
        <v>0.42271161924346201</v>
      </c>
      <c r="J36">
        <v>35</v>
      </c>
      <c r="K36" s="1" t="s">
        <v>36</v>
      </c>
    </row>
    <row r="37" spans="1:11" ht="24.75" x14ac:dyDescent="0.4">
      <c r="A37">
        <f t="shared" si="3"/>
        <v>2</v>
      </c>
      <c r="B37">
        <f t="shared" si="4"/>
        <v>12</v>
      </c>
      <c r="C37" t="str">
        <f t="shared" si="0"/>
        <v>Algeria2011</v>
      </c>
      <c r="D37" t="str">
        <f t="shared" si="1"/>
        <v>Algeria</v>
      </c>
      <c r="E37">
        <f t="shared" si="2"/>
        <v>2011</v>
      </c>
      <c r="F37">
        <f>VLOOKUP(D37,CAR!$A$2:$Z$110, MATCH('Long form'!E37,CAR!$A$1:$Z$1,0),FALSE)</f>
        <v>0.23774605820470593</v>
      </c>
      <c r="G37">
        <f>VLOOKUP(D37,'Provisions to capital'!$A$2:$Z$105, MATCH('Long form'!E37,'Provisions to capital'!$A$1:$Z$1,0),FALSE)</f>
        <v>0.27622839756267481</v>
      </c>
      <c r="J37">
        <v>36</v>
      </c>
      <c r="K37" s="1" t="s">
        <v>37</v>
      </c>
    </row>
    <row r="38" spans="1:11" ht="37.15" x14ac:dyDescent="0.4">
      <c r="A38">
        <f t="shared" si="3"/>
        <v>2</v>
      </c>
      <c r="B38">
        <f t="shared" si="4"/>
        <v>13</v>
      </c>
      <c r="C38" t="str">
        <f t="shared" si="0"/>
        <v>Algeria2012</v>
      </c>
      <c r="D38" t="str">
        <f t="shared" si="1"/>
        <v>Algeria</v>
      </c>
      <c r="E38">
        <f t="shared" si="2"/>
        <v>2012</v>
      </c>
      <c r="F38">
        <f>VLOOKUP(D38,CAR!$A$2:$Z$110, MATCH('Long form'!E38,CAR!$A$1:$Z$1,0),FALSE)</f>
        <v>0.23615796911085543</v>
      </c>
      <c r="G38">
        <f>VLOOKUP(D38,'Provisions to capital'!$A$2:$Z$105, MATCH('Long form'!E38,'Provisions to capital'!$A$1:$Z$1,0),FALSE)</f>
        <v>0.24459641800647552</v>
      </c>
      <c r="J38">
        <v>37</v>
      </c>
      <c r="K38" s="1" t="s">
        <v>38</v>
      </c>
    </row>
    <row r="39" spans="1:11" ht="24.75" x14ac:dyDescent="0.4">
      <c r="A39">
        <f t="shared" si="3"/>
        <v>2</v>
      </c>
      <c r="B39">
        <f t="shared" si="4"/>
        <v>14</v>
      </c>
      <c r="C39" t="str">
        <f t="shared" si="0"/>
        <v>Algeria2013</v>
      </c>
      <c r="D39" t="str">
        <f t="shared" si="1"/>
        <v>Algeria</v>
      </c>
      <c r="E39">
        <f t="shared" si="2"/>
        <v>2013</v>
      </c>
      <c r="F39">
        <f>VLOOKUP(D39,CAR!$A$2:$Z$110, MATCH('Long form'!E39,CAR!$A$1:$Z$1,0),FALSE)</f>
        <v>0.21487500919329985</v>
      </c>
      <c r="G39">
        <f>VLOOKUP(D39,'Provisions to capital'!$A$2:$Z$105, MATCH('Long form'!E39,'Provisions to capital'!$A$1:$Z$1,0),FALSE)</f>
        <v>0.11766644729996896</v>
      </c>
      <c r="J39">
        <v>38</v>
      </c>
      <c r="K39" s="1" t="s">
        <v>39</v>
      </c>
    </row>
    <row r="40" spans="1:11" ht="49.5" x14ac:dyDescent="0.4">
      <c r="A40">
        <f t="shared" si="3"/>
        <v>2</v>
      </c>
      <c r="B40">
        <f t="shared" si="4"/>
        <v>15</v>
      </c>
      <c r="C40" t="str">
        <f t="shared" si="0"/>
        <v>Algeria2014</v>
      </c>
      <c r="D40" t="str">
        <f t="shared" si="1"/>
        <v>Algeria</v>
      </c>
      <c r="E40">
        <f t="shared" si="2"/>
        <v>2014</v>
      </c>
      <c r="F40">
        <f>VLOOKUP(D40,CAR!$A$2:$Z$110, MATCH('Long form'!E40,CAR!$A$1:$Z$1,0),FALSE)</f>
        <v>0.15791741075429572</v>
      </c>
      <c r="G40">
        <f>VLOOKUP(D40,'Provisions to capital'!$A$2:$Z$105, MATCH('Long form'!E40,'Provisions to capital'!$A$1:$Z$1,0),FALSE)</f>
        <v>0.19698223376636209</v>
      </c>
      <c r="J40">
        <v>39</v>
      </c>
      <c r="K40" s="1" t="s">
        <v>40</v>
      </c>
    </row>
    <row r="41" spans="1:11" x14ac:dyDescent="0.4">
      <c r="A41">
        <f t="shared" si="3"/>
        <v>2</v>
      </c>
      <c r="B41">
        <f t="shared" si="4"/>
        <v>16</v>
      </c>
      <c r="C41" t="str">
        <f t="shared" si="0"/>
        <v>Algeria2015</v>
      </c>
      <c r="D41" t="str">
        <f t="shared" si="1"/>
        <v>Algeria</v>
      </c>
      <c r="E41">
        <f t="shared" si="2"/>
        <v>2015</v>
      </c>
      <c r="F41">
        <f>VLOOKUP(D41,CAR!$A$2:$Z$110, MATCH('Long form'!E41,CAR!$A$1:$Z$1,0),FALSE)</f>
        <v>0.18401117570053954</v>
      </c>
      <c r="G41">
        <f>VLOOKUP(D41,'Provisions to capital'!$A$2:$Z$105, MATCH('Long form'!E41,'Provisions to capital'!$A$1:$Z$1,0),FALSE)</f>
        <v>0.17819060398920916</v>
      </c>
      <c r="J41">
        <v>40</v>
      </c>
      <c r="K41" s="1" t="s">
        <v>41</v>
      </c>
    </row>
    <row r="42" spans="1:11" x14ac:dyDescent="0.4">
      <c r="A42">
        <f t="shared" si="3"/>
        <v>2</v>
      </c>
      <c r="B42">
        <f t="shared" si="4"/>
        <v>17</v>
      </c>
      <c r="C42" t="str">
        <f t="shared" si="0"/>
        <v>Algeria2016</v>
      </c>
      <c r="D42" t="str">
        <f t="shared" si="1"/>
        <v>Algeria</v>
      </c>
      <c r="E42">
        <f t="shared" si="2"/>
        <v>2016</v>
      </c>
      <c r="F42">
        <f>VLOOKUP(D42,CAR!$A$2:$Z$110, MATCH('Long form'!E42,CAR!$A$1:$Z$1,0),FALSE)</f>
        <v>0.18751880006034088</v>
      </c>
      <c r="G42">
        <f>VLOOKUP(D42,'Provisions to capital'!$A$2:$Z$105, MATCH('Long form'!E42,'Provisions to capital'!$A$1:$Z$1,0),FALSE)</f>
        <v>0.20698470291529866</v>
      </c>
      <c r="J42">
        <v>41</v>
      </c>
      <c r="K42" s="1" t="s">
        <v>42</v>
      </c>
    </row>
    <row r="43" spans="1:11" x14ac:dyDescent="0.4">
      <c r="A43">
        <f t="shared" si="3"/>
        <v>2</v>
      </c>
      <c r="B43">
        <f t="shared" si="4"/>
        <v>18</v>
      </c>
      <c r="C43" t="str">
        <f t="shared" si="0"/>
        <v>Algeria2017</v>
      </c>
      <c r="D43" t="str">
        <f t="shared" si="1"/>
        <v>Algeria</v>
      </c>
      <c r="E43">
        <f t="shared" si="2"/>
        <v>2017</v>
      </c>
      <c r="F43">
        <f>VLOOKUP(D43,CAR!$A$2:$Z$110, MATCH('Long form'!E43,CAR!$A$1:$Z$1,0),FALSE)</f>
        <v>0.19454753773049174</v>
      </c>
      <c r="G43">
        <f>VLOOKUP(D43,'Provisions to capital'!$A$2:$Z$105, MATCH('Long form'!E43,'Provisions to capital'!$A$1:$Z$1,0),FALSE)</f>
        <v>0.17064533455944961</v>
      </c>
      <c r="J43">
        <v>42</v>
      </c>
      <c r="K43" s="1" t="s">
        <v>43</v>
      </c>
    </row>
    <row r="44" spans="1:11" ht="24.75" x14ac:dyDescent="0.4">
      <c r="A44">
        <f t="shared" si="3"/>
        <v>2</v>
      </c>
      <c r="B44">
        <f t="shared" si="4"/>
        <v>19</v>
      </c>
      <c r="C44" t="str">
        <f t="shared" si="0"/>
        <v>Algeria2018</v>
      </c>
      <c r="D44" t="str">
        <f t="shared" si="1"/>
        <v>Algeria</v>
      </c>
      <c r="E44">
        <f t="shared" si="2"/>
        <v>2018</v>
      </c>
      <c r="F44">
        <f>VLOOKUP(D44,CAR!$A$2:$Z$110, MATCH('Long form'!E44,CAR!$A$1:$Z$1,0),FALSE)</f>
        <v>0.19048987575594417</v>
      </c>
      <c r="G44">
        <f>VLOOKUP(D44,'Provisions to capital'!$A$2:$Z$105, MATCH('Long form'!E44,'Provisions to capital'!$A$1:$Z$1,0),FALSE)</f>
        <v>9.4418541111097876E-2</v>
      </c>
      <c r="J44">
        <v>43</v>
      </c>
      <c r="K44" s="1" t="s">
        <v>44</v>
      </c>
    </row>
    <row r="45" spans="1:11" x14ac:dyDescent="0.4">
      <c r="A45">
        <f t="shared" si="3"/>
        <v>2</v>
      </c>
      <c r="B45">
        <f t="shared" si="4"/>
        <v>20</v>
      </c>
      <c r="C45" t="str">
        <f t="shared" si="0"/>
        <v>Algeria2019</v>
      </c>
      <c r="D45" t="str">
        <f t="shared" si="1"/>
        <v>Algeria</v>
      </c>
      <c r="E45">
        <f t="shared" si="2"/>
        <v>2019</v>
      </c>
      <c r="F45">
        <f>VLOOKUP(D45,CAR!$A$2:$Z$110, MATCH('Long form'!E45,CAR!$A$1:$Z$1,0),FALSE)</f>
        <v>0.17994942869385125</v>
      </c>
      <c r="G45">
        <f>VLOOKUP(D45,'Provisions to capital'!$A$2:$Z$105, MATCH('Long form'!E45,'Provisions to capital'!$A$1:$Z$1,0),FALSE)</f>
        <v>0.15107299813825914</v>
      </c>
      <c r="J45">
        <v>44</v>
      </c>
      <c r="K45" s="1" t="s">
        <v>45</v>
      </c>
    </row>
    <row r="46" spans="1:11" x14ac:dyDescent="0.4">
      <c r="A46">
        <f t="shared" si="3"/>
        <v>2</v>
      </c>
      <c r="B46">
        <f t="shared" si="4"/>
        <v>21</v>
      </c>
      <c r="C46" t="str">
        <f t="shared" si="0"/>
        <v>Algeria2020</v>
      </c>
      <c r="D46" t="str">
        <f t="shared" si="1"/>
        <v>Algeria</v>
      </c>
      <c r="E46">
        <f t="shared" si="2"/>
        <v>2020</v>
      </c>
      <c r="F46">
        <f>VLOOKUP(D46,CAR!$A$2:$Z$110, MATCH('Long form'!E46,CAR!$A$1:$Z$1,0),FALSE)</f>
        <v>0.19170679843727814</v>
      </c>
      <c r="G46">
        <f>VLOOKUP(D46,'Provisions to capital'!$A$2:$Z$105, MATCH('Long form'!E46,'Provisions to capital'!$A$1:$Z$1,0),FALSE)</f>
        <v>0.14023062893549759</v>
      </c>
      <c r="J46">
        <v>45</v>
      </c>
      <c r="K46" s="1" t="s">
        <v>46</v>
      </c>
    </row>
    <row r="47" spans="1:11" x14ac:dyDescent="0.4">
      <c r="A47">
        <f t="shared" si="3"/>
        <v>2</v>
      </c>
      <c r="B47">
        <f t="shared" si="4"/>
        <v>22</v>
      </c>
      <c r="C47" t="str">
        <f t="shared" si="0"/>
        <v>Algeria2021</v>
      </c>
      <c r="D47" t="str">
        <f t="shared" si="1"/>
        <v>Algeria</v>
      </c>
      <c r="E47">
        <f t="shared" si="2"/>
        <v>2021</v>
      </c>
      <c r="F47">
        <f>VLOOKUP(D47,CAR!$A$2:$Z$110, MATCH('Long form'!E47,CAR!$A$1:$Z$1,0),FALSE)</f>
        <v>0.21599727599390361</v>
      </c>
      <c r="G47">
        <f>VLOOKUP(D47,'Provisions to capital'!$A$2:$Z$105, MATCH('Long form'!E47,'Provisions to capital'!$A$1:$Z$1,0),FALSE)</f>
        <v>0.1232926844876964</v>
      </c>
      <c r="J47">
        <v>46</v>
      </c>
      <c r="K47" s="1" t="s">
        <v>47</v>
      </c>
    </row>
    <row r="48" spans="1:11" x14ac:dyDescent="0.4">
      <c r="A48">
        <f t="shared" si="3"/>
        <v>2</v>
      </c>
      <c r="B48">
        <f t="shared" si="4"/>
        <v>23</v>
      </c>
      <c r="C48" t="str">
        <f t="shared" si="0"/>
        <v>Algeria2022</v>
      </c>
      <c r="D48" t="str">
        <f t="shared" si="1"/>
        <v>Algeria</v>
      </c>
      <c r="E48">
        <f t="shared" si="2"/>
        <v>2022</v>
      </c>
      <c r="F48">
        <f>VLOOKUP(D48,CAR!$A$2:$Z$110, MATCH('Long form'!E48,CAR!$A$1:$Z$1,0),FALSE)</f>
        <v>0.21017004163079192</v>
      </c>
      <c r="G48">
        <f>VLOOKUP(D48,'Provisions to capital'!$A$2:$Z$105, MATCH('Long form'!E48,'Provisions to capital'!$A$1:$Z$1,0),FALSE)</f>
        <v>6.264720638612245E-2</v>
      </c>
      <c r="J48">
        <v>47</v>
      </c>
      <c r="K48" s="1" t="s">
        <v>48</v>
      </c>
    </row>
    <row r="49" spans="1:11" x14ac:dyDescent="0.4">
      <c r="A49">
        <f t="shared" si="3"/>
        <v>2</v>
      </c>
      <c r="B49">
        <f t="shared" si="4"/>
        <v>24</v>
      </c>
      <c r="C49" t="str">
        <f t="shared" si="0"/>
        <v>Algeria2023</v>
      </c>
      <c r="D49" t="str">
        <f t="shared" si="1"/>
        <v>Algeria</v>
      </c>
      <c r="E49">
        <f t="shared" si="2"/>
        <v>2023</v>
      </c>
      <c r="F49" t="str">
        <f>VLOOKUP(D49,CAR!$A$2:$Z$110, MATCH('Long form'!E49,CAR!$A$1:$Z$1,0),FALSE)</f>
        <v/>
      </c>
      <c r="G49" t="str">
        <f>VLOOKUP(D49,'Provisions to capital'!$A$2:$Z$105, MATCH('Long form'!E49,'Provisions to capital'!$A$1:$Z$1,0),FALSE)</f>
        <v/>
      </c>
      <c r="J49">
        <v>48</v>
      </c>
      <c r="K49" s="1" t="s">
        <v>49</v>
      </c>
    </row>
    <row r="50" spans="1:11" x14ac:dyDescent="0.4">
      <c r="A50">
        <f t="shared" si="3"/>
        <v>3</v>
      </c>
      <c r="B50">
        <f t="shared" si="4"/>
        <v>1</v>
      </c>
      <c r="C50" t="str">
        <f t="shared" si="0"/>
        <v>Angola2000</v>
      </c>
      <c r="D50" t="str">
        <f t="shared" si="1"/>
        <v>Angola</v>
      </c>
      <c r="E50">
        <f t="shared" si="2"/>
        <v>2000</v>
      </c>
      <c r="F50" t="str">
        <f>VLOOKUP(D50,CAR!$A$2:$Z$110, MATCH('Long form'!E50,CAR!$A$1:$Z$1,0),FALSE)</f>
        <v/>
      </c>
      <c r="G50" t="str">
        <f>VLOOKUP(D50,'Provisions to capital'!$A$2:$Z$105, MATCH('Long form'!E50,'Provisions to capital'!$A$1:$Z$1,0),FALSE)</f>
        <v/>
      </c>
      <c r="J50">
        <v>49</v>
      </c>
      <c r="K50" s="1" t="s">
        <v>50</v>
      </c>
    </row>
    <row r="51" spans="1:11" x14ac:dyDescent="0.4">
      <c r="A51">
        <f t="shared" si="3"/>
        <v>3</v>
      </c>
      <c r="B51">
        <f t="shared" si="4"/>
        <v>2</v>
      </c>
      <c r="C51" t="str">
        <f t="shared" si="0"/>
        <v>Angola2001</v>
      </c>
      <c r="D51" t="str">
        <f t="shared" si="1"/>
        <v>Angola</v>
      </c>
      <c r="E51">
        <f t="shared" si="2"/>
        <v>2001</v>
      </c>
      <c r="F51" t="str">
        <f>VLOOKUP(D51,CAR!$A$2:$Z$110, MATCH('Long form'!E51,CAR!$A$1:$Z$1,0),FALSE)</f>
        <v/>
      </c>
      <c r="G51" t="str">
        <f>VLOOKUP(D51,'Provisions to capital'!$A$2:$Z$105, MATCH('Long form'!E51,'Provisions to capital'!$A$1:$Z$1,0),FALSE)</f>
        <v/>
      </c>
      <c r="J51">
        <v>50</v>
      </c>
      <c r="K51" s="1" t="s">
        <v>51</v>
      </c>
    </row>
    <row r="52" spans="1:11" x14ac:dyDescent="0.4">
      <c r="A52">
        <f t="shared" si="3"/>
        <v>3</v>
      </c>
      <c r="B52">
        <f t="shared" si="4"/>
        <v>3</v>
      </c>
      <c r="C52" t="str">
        <f t="shared" si="0"/>
        <v>Angola2002</v>
      </c>
      <c r="D52" t="str">
        <f t="shared" si="1"/>
        <v>Angola</v>
      </c>
      <c r="E52">
        <f t="shared" si="2"/>
        <v>2002</v>
      </c>
      <c r="F52" t="str">
        <f>VLOOKUP(D52,CAR!$A$2:$Z$110, MATCH('Long form'!E52,CAR!$A$1:$Z$1,0),FALSE)</f>
        <v/>
      </c>
      <c r="G52" t="str">
        <f>VLOOKUP(D52,'Provisions to capital'!$A$2:$Z$105, MATCH('Long form'!E52,'Provisions to capital'!$A$1:$Z$1,0),FALSE)</f>
        <v/>
      </c>
      <c r="J52">
        <v>51</v>
      </c>
      <c r="K52" s="1" t="s">
        <v>52</v>
      </c>
    </row>
    <row r="53" spans="1:11" x14ac:dyDescent="0.4">
      <c r="A53">
        <f t="shared" si="3"/>
        <v>3</v>
      </c>
      <c r="B53">
        <f t="shared" si="4"/>
        <v>4</v>
      </c>
      <c r="C53" t="str">
        <f t="shared" si="0"/>
        <v>Angola2003</v>
      </c>
      <c r="D53" t="str">
        <f t="shared" si="1"/>
        <v>Angola</v>
      </c>
      <c r="E53">
        <f t="shared" si="2"/>
        <v>2003</v>
      </c>
      <c r="F53" t="str">
        <f>VLOOKUP(D53,CAR!$A$2:$Z$110, MATCH('Long form'!E53,CAR!$A$1:$Z$1,0),FALSE)</f>
        <v/>
      </c>
      <c r="G53" t="str">
        <f>VLOOKUP(D53,'Provisions to capital'!$A$2:$Z$105, MATCH('Long form'!E53,'Provisions to capital'!$A$1:$Z$1,0),FALSE)</f>
        <v/>
      </c>
      <c r="J53">
        <v>52</v>
      </c>
      <c r="K53" s="1" t="s">
        <v>53</v>
      </c>
    </row>
    <row r="54" spans="1:11" x14ac:dyDescent="0.4">
      <c r="A54">
        <f t="shared" si="3"/>
        <v>3</v>
      </c>
      <c r="B54">
        <f t="shared" si="4"/>
        <v>5</v>
      </c>
      <c r="C54" t="str">
        <f t="shared" si="0"/>
        <v>Angola2004</v>
      </c>
      <c r="D54" t="str">
        <f t="shared" si="1"/>
        <v>Angola</v>
      </c>
      <c r="E54">
        <f t="shared" si="2"/>
        <v>2004</v>
      </c>
      <c r="F54" t="str">
        <f>VLOOKUP(D54,CAR!$A$2:$Z$110, MATCH('Long form'!E54,CAR!$A$1:$Z$1,0),FALSE)</f>
        <v/>
      </c>
      <c r="G54" t="str">
        <f>VLOOKUP(D54,'Provisions to capital'!$A$2:$Z$105, MATCH('Long form'!E54,'Provisions to capital'!$A$1:$Z$1,0),FALSE)</f>
        <v/>
      </c>
      <c r="J54">
        <v>53</v>
      </c>
      <c r="K54" s="1" t="s">
        <v>54</v>
      </c>
    </row>
    <row r="55" spans="1:11" x14ac:dyDescent="0.4">
      <c r="A55">
        <f t="shared" si="3"/>
        <v>3</v>
      </c>
      <c r="B55">
        <f t="shared" si="4"/>
        <v>6</v>
      </c>
      <c r="C55" t="str">
        <f t="shared" si="0"/>
        <v>Angola2005</v>
      </c>
      <c r="D55" t="str">
        <f t="shared" si="1"/>
        <v>Angola</v>
      </c>
      <c r="E55">
        <f t="shared" si="2"/>
        <v>2005</v>
      </c>
      <c r="F55" t="str">
        <f>VLOOKUP(D55,CAR!$A$2:$Z$110, MATCH('Long form'!E55,CAR!$A$1:$Z$1,0),FALSE)</f>
        <v/>
      </c>
      <c r="G55" t="str">
        <f>VLOOKUP(D55,'Provisions to capital'!$A$2:$Z$105, MATCH('Long form'!E55,'Provisions to capital'!$A$1:$Z$1,0),FALSE)</f>
        <v/>
      </c>
      <c r="J55">
        <v>54</v>
      </c>
      <c r="K55" s="1" t="s">
        <v>55</v>
      </c>
    </row>
    <row r="56" spans="1:11" x14ac:dyDescent="0.4">
      <c r="A56">
        <f t="shared" si="3"/>
        <v>3</v>
      </c>
      <c r="B56">
        <f t="shared" si="4"/>
        <v>7</v>
      </c>
      <c r="C56" t="str">
        <f t="shared" si="0"/>
        <v>Angola2006</v>
      </c>
      <c r="D56" t="str">
        <f t="shared" si="1"/>
        <v>Angola</v>
      </c>
      <c r="E56">
        <f t="shared" si="2"/>
        <v>2006</v>
      </c>
      <c r="F56" t="str">
        <f>VLOOKUP(D56,CAR!$A$2:$Z$110, MATCH('Long form'!E56,CAR!$A$1:$Z$1,0),FALSE)</f>
        <v/>
      </c>
      <c r="G56" t="str">
        <f>VLOOKUP(D56,'Provisions to capital'!$A$2:$Z$105, MATCH('Long form'!E56,'Provisions to capital'!$A$1:$Z$1,0),FALSE)</f>
        <v/>
      </c>
      <c r="J56">
        <v>55</v>
      </c>
      <c r="K56" s="1" t="s">
        <v>56</v>
      </c>
    </row>
    <row r="57" spans="1:11" ht="24.75" x14ac:dyDescent="0.4">
      <c r="A57">
        <f t="shared" si="3"/>
        <v>3</v>
      </c>
      <c r="B57">
        <f t="shared" si="4"/>
        <v>8</v>
      </c>
      <c r="C57" t="str">
        <f t="shared" si="0"/>
        <v>Angola2007</v>
      </c>
      <c r="D57" t="str">
        <f t="shared" si="1"/>
        <v>Angola</v>
      </c>
      <c r="E57">
        <f t="shared" si="2"/>
        <v>2007</v>
      </c>
      <c r="F57" t="str">
        <f>VLOOKUP(D57,CAR!$A$2:$Z$110, MATCH('Long form'!E57,CAR!$A$1:$Z$1,0),FALSE)</f>
        <v/>
      </c>
      <c r="G57" t="str">
        <f>VLOOKUP(D57,'Provisions to capital'!$A$2:$Z$105, MATCH('Long form'!E57,'Provisions to capital'!$A$1:$Z$1,0),FALSE)</f>
        <v/>
      </c>
      <c r="J57">
        <v>56</v>
      </c>
      <c r="K57" s="1" t="s">
        <v>57</v>
      </c>
    </row>
    <row r="58" spans="1:11" x14ac:dyDescent="0.4">
      <c r="A58">
        <f t="shared" si="3"/>
        <v>3</v>
      </c>
      <c r="B58">
        <f t="shared" si="4"/>
        <v>9</v>
      </c>
      <c r="C58" t="str">
        <f t="shared" si="0"/>
        <v>Angola2008</v>
      </c>
      <c r="D58" t="str">
        <f t="shared" si="1"/>
        <v>Angola</v>
      </c>
      <c r="E58">
        <f t="shared" si="2"/>
        <v>2008</v>
      </c>
      <c r="F58" t="str">
        <f>VLOOKUP(D58,CAR!$A$2:$Z$110, MATCH('Long form'!E58,CAR!$A$1:$Z$1,0),FALSE)</f>
        <v/>
      </c>
      <c r="G58" t="str">
        <f>VLOOKUP(D58,'Provisions to capital'!$A$2:$Z$105, MATCH('Long form'!E58,'Provisions to capital'!$A$1:$Z$1,0),FALSE)</f>
        <v/>
      </c>
      <c r="J58">
        <v>57</v>
      </c>
      <c r="K58" s="1" t="s">
        <v>58</v>
      </c>
    </row>
    <row r="59" spans="1:11" ht="24.75" x14ac:dyDescent="0.4">
      <c r="A59">
        <f t="shared" si="3"/>
        <v>3</v>
      </c>
      <c r="B59">
        <f t="shared" si="4"/>
        <v>10</v>
      </c>
      <c r="C59" t="str">
        <f t="shared" si="0"/>
        <v>Angola2009</v>
      </c>
      <c r="D59" t="str">
        <f t="shared" si="1"/>
        <v>Angola</v>
      </c>
      <c r="E59">
        <f t="shared" si="2"/>
        <v>2009</v>
      </c>
      <c r="F59" t="str">
        <f>VLOOKUP(D59,CAR!$A$2:$Z$110, MATCH('Long form'!E59,CAR!$A$1:$Z$1,0),FALSE)</f>
        <v/>
      </c>
      <c r="G59" t="str">
        <f>VLOOKUP(D59,'Provisions to capital'!$A$2:$Z$105, MATCH('Long form'!E59,'Provisions to capital'!$A$1:$Z$1,0),FALSE)</f>
        <v/>
      </c>
      <c r="J59">
        <v>58</v>
      </c>
      <c r="K59" s="1" t="s">
        <v>59</v>
      </c>
    </row>
    <row r="60" spans="1:11" x14ac:dyDescent="0.4">
      <c r="A60">
        <f t="shared" si="3"/>
        <v>3</v>
      </c>
      <c r="B60">
        <f t="shared" si="4"/>
        <v>11</v>
      </c>
      <c r="C60" t="str">
        <f t="shared" si="0"/>
        <v>Angola2010</v>
      </c>
      <c r="D60" t="str">
        <f t="shared" si="1"/>
        <v>Angola</v>
      </c>
      <c r="E60">
        <f t="shared" si="2"/>
        <v>2010</v>
      </c>
      <c r="F60">
        <f>VLOOKUP(D60,CAR!$A$2:$Z$110, MATCH('Long form'!E60,CAR!$A$1:$Z$1,0),FALSE)</f>
        <v>0.13879345788897099</v>
      </c>
      <c r="G60">
        <f>VLOOKUP(D60,'Provisions to capital'!$A$2:$Z$105, MATCH('Long form'!E60,'Provisions to capital'!$A$1:$Z$1,0),FALSE)</f>
        <v>0.14031587012924823</v>
      </c>
      <c r="J60">
        <v>59</v>
      </c>
      <c r="K60" s="1" t="s">
        <v>60</v>
      </c>
    </row>
    <row r="61" spans="1:11" ht="24.75" x14ac:dyDescent="0.4">
      <c r="A61">
        <f t="shared" si="3"/>
        <v>3</v>
      </c>
      <c r="B61">
        <f t="shared" si="4"/>
        <v>12</v>
      </c>
      <c r="C61" t="str">
        <f t="shared" si="0"/>
        <v>Angola2011</v>
      </c>
      <c r="D61" t="str">
        <f t="shared" si="1"/>
        <v>Angola</v>
      </c>
      <c r="E61">
        <f t="shared" si="2"/>
        <v>2011</v>
      </c>
      <c r="F61">
        <f>VLOOKUP(D61,CAR!$A$2:$Z$110, MATCH('Long form'!E61,CAR!$A$1:$Z$1,0),FALSE)</f>
        <v>0.14461769907149863</v>
      </c>
      <c r="G61">
        <f>VLOOKUP(D61,'Provisions to capital'!$A$2:$Z$105, MATCH('Long form'!E61,'Provisions to capital'!$A$1:$Z$1,0),FALSE)</f>
        <v>0.13978821474786329</v>
      </c>
      <c r="J61">
        <v>60</v>
      </c>
      <c r="K61" s="1" t="s">
        <v>61</v>
      </c>
    </row>
    <row r="62" spans="1:11" x14ac:dyDescent="0.4">
      <c r="A62">
        <f t="shared" si="3"/>
        <v>3</v>
      </c>
      <c r="B62">
        <f t="shared" si="4"/>
        <v>13</v>
      </c>
      <c r="C62" t="str">
        <f t="shared" si="0"/>
        <v>Angola2012</v>
      </c>
      <c r="D62" t="str">
        <f t="shared" si="1"/>
        <v>Angola</v>
      </c>
      <c r="E62">
        <f t="shared" si="2"/>
        <v>2012</v>
      </c>
      <c r="F62">
        <f>VLOOKUP(D62,CAR!$A$2:$Z$110, MATCH('Long form'!E62,CAR!$A$1:$Z$1,0),FALSE)</f>
        <v>0.14299641318990433</v>
      </c>
      <c r="G62">
        <f>VLOOKUP(D62,'Provisions to capital'!$A$2:$Z$105, MATCH('Long form'!E62,'Provisions to capital'!$A$1:$Z$1,0),FALSE)</f>
        <v>0.17076763120060637</v>
      </c>
      <c r="J62">
        <v>61</v>
      </c>
      <c r="K62" s="1" t="s">
        <v>62</v>
      </c>
    </row>
    <row r="63" spans="1:11" ht="24.75" x14ac:dyDescent="0.4">
      <c r="A63">
        <f t="shared" si="3"/>
        <v>3</v>
      </c>
      <c r="B63">
        <f t="shared" si="4"/>
        <v>14</v>
      </c>
      <c r="C63" t="str">
        <f t="shared" si="0"/>
        <v>Angola2013</v>
      </c>
      <c r="D63" t="str">
        <f t="shared" si="1"/>
        <v>Angola</v>
      </c>
      <c r="E63">
        <f t="shared" si="2"/>
        <v>2013</v>
      </c>
      <c r="F63">
        <f>VLOOKUP(D63,CAR!$A$2:$Z$110, MATCH('Long form'!E63,CAR!$A$1:$Z$1,0),FALSE)</f>
        <v>0.15091109419919471</v>
      </c>
      <c r="G63">
        <f>VLOOKUP(D63,'Provisions to capital'!$A$2:$Z$105, MATCH('Long form'!E63,'Provisions to capital'!$A$1:$Z$1,0),FALSE)</f>
        <v>0.10721245347796715</v>
      </c>
      <c r="J63">
        <v>62</v>
      </c>
      <c r="K63" s="1" t="s">
        <v>63</v>
      </c>
    </row>
    <row r="64" spans="1:11" x14ac:dyDescent="0.4">
      <c r="A64">
        <f t="shared" si="3"/>
        <v>3</v>
      </c>
      <c r="B64">
        <f t="shared" si="4"/>
        <v>15</v>
      </c>
      <c r="C64" t="str">
        <f t="shared" si="0"/>
        <v>Angola2014</v>
      </c>
      <c r="D64" t="str">
        <f t="shared" si="1"/>
        <v>Angola</v>
      </c>
      <c r="E64">
        <f t="shared" si="2"/>
        <v>2014</v>
      </c>
      <c r="F64">
        <f>VLOOKUP(D64,CAR!$A$2:$Z$110, MATCH('Long form'!E64,CAR!$A$1:$Z$1,0),FALSE)</f>
        <v>0.14378552187280541</v>
      </c>
      <c r="G64">
        <f>VLOOKUP(D64,'Provisions to capital'!$A$2:$Z$105, MATCH('Long form'!E64,'Provisions to capital'!$A$1:$Z$1,0),FALSE)</f>
        <v>0.17792015212643378</v>
      </c>
      <c r="J64">
        <v>63</v>
      </c>
      <c r="K64" s="1" t="s">
        <v>64</v>
      </c>
    </row>
    <row r="65" spans="1:11" x14ac:dyDescent="0.4">
      <c r="A65">
        <f t="shared" si="3"/>
        <v>3</v>
      </c>
      <c r="B65">
        <f t="shared" si="4"/>
        <v>16</v>
      </c>
      <c r="C65" t="str">
        <f t="shared" si="0"/>
        <v>Angola2015</v>
      </c>
      <c r="D65" t="str">
        <f t="shared" si="1"/>
        <v>Angola</v>
      </c>
      <c r="E65">
        <f t="shared" si="2"/>
        <v>2015</v>
      </c>
      <c r="F65">
        <f>VLOOKUP(D65,CAR!$A$2:$Z$110, MATCH('Long form'!E65,CAR!$A$1:$Z$1,0),FALSE)</f>
        <v>0.15325569686800369</v>
      </c>
      <c r="G65">
        <f>VLOOKUP(D65,'Provisions to capital'!$A$2:$Z$105, MATCH('Long form'!E65,'Provisions to capital'!$A$1:$Z$1,0),FALSE)</f>
        <v>0.14786325822415433</v>
      </c>
      <c r="J65">
        <v>64</v>
      </c>
      <c r="K65" s="1" t="s">
        <v>65</v>
      </c>
    </row>
    <row r="66" spans="1:11" x14ac:dyDescent="0.4">
      <c r="A66">
        <f t="shared" si="3"/>
        <v>3</v>
      </c>
      <c r="B66">
        <f t="shared" si="4"/>
        <v>17</v>
      </c>
      <c r="C66" t="str">
        <f t="shared" si="0"/>
        <v>Angola2016</v>
      </c>
      <c r="D66" t="str">
        <f t="shared" si="1"/>
        <v>Angola</v>
      </c>
      <c r="E66">
        <f t="shared" si="2"/>
        <v>2016</v>
      </c>
      <c r="F66">
        <f>VLOOKUP(D66,CAR!$A$2:$Z$110, MATCH('Long form'!E66,CAR!$A$1:$Z$1,0),FALSE)</f>
        <v>0.18057027011789406</v>
      </c>
      <c r="G66">
        <f>VLOOKUP(D66,'Provisions to capital'!$A$2:$Z$105, MATCH('Long form'!E66,'Provisions to capital'!$A$1:$Z$1,0),FALSE)</f>
        <v>0.10471345808563881</v>
      </c>
      <c r="J66">
        <v>65</v>
      </c>
      <c r="K66" s="1" t="s">
        <v>66</v>
      </c>
    </row>
    <row r="67" spans="1:11" x14ac:dyDescent="0.4">
      <c r="A67">
        <f t="shared" si="3"/>
        <v>3</v>
      </c>
      <c r="B67">
        <f t="shared" si="4"/>
        <v>18</v>
      </c>
      <c r="C67" t="str">
        <f t="shared" ref="C67:C130" si="5">D67&amp;E67</f>
        <v>Angola2017</v>
      </c>
      <c r="D67" t="str">
        <f t="shared" ref="D67:D130" si="6">VLOOKUP(A67,$J$2:$K$110,2,FALSE)</f>
        <v>Angola</v>
      </c>
      <c r="E67">
        <f t="shared" ref="E67:E130" si="7">VLOOKUP(B67,$N$2:$O$25,2,FALSE)</f>
        <v>2017</v>
      </c>
      <c r="F67">
        <f>VLOOKUP(D67,CAR!$A$2:$Z$110, MATCH('Long form'!E67,CAR!$A$1:$Z$1,0),FALSE)</f>
        <v>0.20724206026212147</v>
      </c>
      <c r="G67">
        <f>VLOOKUP(D67,'Provisions to capital'!$A$2:$Z$105, MATCH('Long form'!E67,'Provisions to capital'!$A$1:$Z$1,0),FALSE)</f>
        <v>0.11265613241575019</v>
      </c>
      <c r="J67">
        <v>66</v>
      </c>
      <c r="K67" s="1" t="s">
        <v>67</v>
      </c>
    </row>
    <row r="68" spans="1:11" x14ac:dyDescent="0.4">
      <c r="A68">
        <f t="shared" si="3"/>
        <v>3</v>
      </c>
      <c r="B68">
        <f t="shared" si="4"/>
        <v>19</v>
      </c>
      <c r="C68" t="str">
        <f t="shared" si="5"/>
        <v>Angola2018</v>
      </c>
      <c r="D68" t="str">
        <f t="shared" si="6"/>
        <v>Angola</v>
      </c>
      <c r="E68">
        <f t="shared" si="7"/>
        <v>2018</v>
      </c>
      <c r="F68">
        <f>VLOOKUP(D68,CAR!$A$2:$Z$110, MATCH('Long form'!E68,CAR!$A$1:$Z$1,0),FALSE)</f>
        <v>0.25695593844154102</v>
      </c>
      <c r="G68">
        <f>VLOOKUP(D68,'Provisions to capital'!$A$2:$Z$105, MATCH('Long form'!E68,'Provisions to capital'!$A$1:$Z$1,0),FALSE)</f>
        <v>0.15339149230111745</v>
      </c>
      <c r="J68">
        <v>67</v>
      </c>
      <c r="K68" s="1" t="s">
        <v>68</v>
      </c>
    </row>
    <row r="69" spans="1:11" ht="24.75" x14ac:dyDescent="0.4">
      <c r="A69">
        <f t="shared" si="3"/>
        <v>3</v>
      </c>
      <c r="B69">
        <f t="shared" si="4"/>
        <v>20</v>
      </c>
      <c r="C69" t="str">
        <f t="shared" si="5"/>
        <v>Angola2019</v>
      </c>
      <c r="D69" t="str">
        <f t="shared" si="6"/>
        <v>Angola</v>
      </c>
      <c r="E69">
        <f t="shared" si="7"/>
        <v>2019</v>
      </c>
      <c r="F69">
        <f>VLOOKUP(D69,CAR!$A$2:$Z$110, MATCH('Long form'!E69,CAR!$A$1:$Z$1,0),FALSE)</f>
        <v>0.21968072676546777</v>
      </c>
      <c r="G69">
        <f>VLOOKUP(D69,'Provisions to capital'!$A$2:$Z$105, MATCH('Long form'!E69,'Provisions to capital'!$A$1:$Z$1,0),FALSE)</f>
        <v>0.17295823655370213</v>
      </c>
      <c r="J69">
        <v>68</v>
      </c>
      <c r="K69" s="1" t="s">
        <v>69</v>
      </c>
    </row>
    <row r="70" spans="1:11" x14ac:dyDescent="0.4">
      <c r="A70">
        <f t="shared" si="3"/>
        <v>3</v>
      </c>
      <c r="B70">
        <f t="shared" si="4"/>
        <v>21</v>
      </c>
      <c r="C70" t="str">
        <f t="shared" si="5"/>
        <v>Angola2020</v>
      </c>
      <c r="D70" t="str">
        <f t="shared" si="6"/>
        <v>Angola</v>
      </c>
      <c r="E70">
        <f t="shared" si="7"/>
        <v>2020</v>
      </c>
      <c r="F70">
        <f>VLOOKUP(D70,CAR!$A$2:$Z$110, MATCH('Long form'!E70,CAR!$A$1:$Z$1,0),FALSE)</f>
        <v>0.19466099414842905</v>
      </c>
      <c r="G70">
        <f>VLOOKUP(D70,'Provisions to capital'!$A$2:$Z$105, MATCH('Long form'!E70,'Provisions to capital'!$A$1:$Z$1,0),FALSE)</f>
        <v>-0.25736174136672568</v>
      </c>
      <c r="J70">
        <v>69</v>
      </c>
      <c r="K70" s="1" t="s">
        <v>70</v>
      </c>
    </row>
    <row r="71" spans="1:11" ht="24.75" x14ac:dyDescent="0.4">
      <c r="A71">
        <f t="shared" si="3"/>
        <v>3</v>
      </c>
      <c r="B71">
        <f t="shared" si="4"/>
        <v>22</v>
      </c>
      <c r="C71" t="str">
        <f t="shared" si="5"/>
        <v>Angola2021</v>
      </c>
      <c r="D71" t="str">
        <f t="shared" si="6"/>
        <v>Angola</v>
      </c>
      <c r="E71">
        <f t="shared" si="7"/>
        <v>2021</v>
      </c>
      <c r="F71">
        <f>VLOOKUP(D71,CAR!$A$2:$Z$110, MATCH('Long form'!E71,CAR!$A$1:$Z$1,0),FALSE)</f>
        <v>0.23789999999999992</v>
      </c>
      <c r="G71">
        <f>VLOOKUP(D71,'Provisions to capital'!$A$2:$Z$105, MATCH('Long form'!E71,'Provisions to capital'!$A$1:$Z$1,0),FALSE)</f>
        <v>0.19118201240796023</v>
      </c>
      <c r="J71">
        <v>70</v>
      </c>
      <c r="K71" s="1" t="s">
        <v>71</v>
      </c>
    </row>
    <row r="72" spans="1:11" x14ac:dyDescent="0.4">
      <c r="A72">
        <f t="shared" si="3"/>
        <v>3</v>
      </c>
      <c r="B72">
        <f t="shared" si="4"/>
        <v>23</v>
      </c>
      <c r="C72" t="str">
        <f t="shared" si="5"/>
        <v>Angola2022</v>
      </c>
      <c r="D72" t="str">
        <f t="shared" si="6"/>
        <v>Angola</v>
      </c>
      <c r="E72">
        <f t="shared" si="7"/>
        <v>2022</v>
      </c>
      <c r="F72" t="str">
        <f>VLOOKUP(D72,CAR!$A$2:$Z$110, MATCH('Long form'!E72,CAR!$A$1:$Z$1,0),FALSE)</f>
        <v/>
      </c>
      <c r="G72" t="str">
        <f>VLOOKUP(D72,'Provisions to capital'!$A$2:$Z$105, MATCH('Long form'!E72,'Provisions to capital'!$A$1:$Z$1,0),FALSE)</f>
        <v/>
      </c>
      <c r="J72">
        <v>71</v>
      </c>
      <c r="K72" s="1" t="s">
        <v>72</v>
      </c>
    </row>
    <row r="73" spans="1:11" x14ac:dyDescent="0.4">
      <c r="A73">
        <f t="shared" si="3"/>
        <v>3</v>
      </c>
      <c r="B73">
        <f t="shared" si="4"/>
        <v>24</v>
      </c>
      <c r="C73" t="str">
        <f t="shared" si="5"/>
        <v>Angola2023</v>
      </c>
      <c r="D73" t="str">
        <f t="shared" si="6"/>
        <v>Angola</v>
      </c>
      <c r="E73">
        <f t="shared" si="7"/>
        <v>2023</v>
      </c>
      <c r="F73" t="str">
        <f>VLOOKUP(D73,CAR!$A$2:$Z$110, MATCH('Long form'!E73,CAR!$A$1:$Z$1,0),FALSE)</f>
        <v/>
      </c>
      <c r="G73" t="str">
        <f>VLOOKUP(D73,'Provisions to capital'!$A$2:$Z$105, MATCH('Long form'!E73,'Provisions to capital'!$A$1:$Z$1,0),FALSE)</f>
        <v/>
      </c>
      <c r="J73">
        <v>72</v>
      </c>
      <c r="K73" s="1" t="s">
        <v>73</v>
      </c>
    </row>
    <row r="74" spans="1:11" x14ac:dyDescent="0.4">
      <c r="A74">
        <f t="shared" si="3"/>
        <v>4</v>
      </c>
      <c r="B74">
        <f t="shared" si="4"/>
        <v>1</v>
      </c>
      <c r="C74" t="str">
        <f t="shared" si="5"/>
        <v>Argentina2000</v>
      </c>
      <c r="D74" t="str">
        <f t="shared" si="6"/>
        <v>Argentina</v>
      </c>
      <c r="E74">
        <f t="shared" si="7"/>
        <v>2000</v>
      </c>
      <c r="F74" t="str">
        <f>VLOOKUP(D74,CAR!$A$2:$Z$110, MATCH('Long form'!E74,CAR!$A$1:$Z$1,0),FALSE)</f>
        <v/>
      </c>
      <c r="G74" t="e">
        <f>VLOOKUP(D74,'Provisions to capital'!$A$2:$Z$105, MATCH('Long form'!E74,'Provisions to capital'!$A$1:$Z$1,0),FALSE)</f>
        <v>#N/A</v>
      </c>
      <c r="J74">
        <v>73</v>
      </c>
      <c r="K74" s="1" t="s">
        <v>74</v>
      </c>
    </row>
    <row r="75" spans="1:11" x14ac:dyDescent="0.4">
      <c r="A75">
        <f t="shared" si="3"/>
        <v>4</v>
      </c>
      <c r="B75">
        <f t="shared" si="4"/>
        <v>2</v>
      </c>
      <c r="C75" t="str">
        <f t="shared" si="5"/>
        <v>Argentina2001</v>
      </c>
      <c r="D75" t="str">
        <f t="shared" si="6"/>
        <v>Argentina</v>
      </c>
      <c r="E75">
        <f t="shared" si="7"/>
        <v>2001</v>
      </c>
      <c r="F75" t="str">
        <f>VLOOKUP(D75,CAR!$A$2:$Z$110, MATCH('Long form'!E75,CAR!$A$1:$Z$1,0),FALSE)</f>
        <v/>
      </c>
      <c r="G75" t="e">
        <f>VLOOKUP(D75,'Provisions to capital'!$A$2:$Z$105, MATCH('Long form'!E75,'Provisions to capital'!$A$1:$Z$1,0),FALSE)</f>
        <v>#N/A</v>
      </c>
      <c r="J75">
        <v>74</v>
      </c>
      <c r="K75" s="1" t="s">
        <v>75</v>
      </c>
    </row>
    <row r="76" spans="1:11" ht="37.15" x14ac:dyDescent="0.4">
      <c r="A76">
        <f t="shared" si="3"/>
        <v>4</v>
      </c>
      <c r="B76">
        <f t="shared" si="4"/>
        <v>3</v>
      </c>
      <c r="C76" t="str">
        <f t="shared" si="5"/>
        <v>Argentina2002</v>
      </c>
      <c r="D76" t="str">
        <f t="shared" si="6"/>
        <v>Argentina</v>
      </c>
      <c r="E76">
        <f t="shared" si="7"/>
        <v>2002</v>
      </c>
      <c r="F76" t="str">
        <f>VLOOKUP(D76,CAR!$A$2:$Z$110, MATCH('Long form'!E76,CAR!$A$1:$Z$1,0),FALSE)</f>
        <v/>
      </c>
      <c r="G76" t="e">
        <f>VLOOKUP(D76,'Provisions to capital'!$A$2:$Z$105, MATCH('Long form'!E76,'Provisions to capital'!$A$1:$Z$1,0),FALSE)</f>
        <v>#N/A</v>
      </c>
      <c r="J76">
        <v>75</v>
      </c>
      <c r="K76" s="1" t="s">
        <v>76</v>
      </c>
    </row>
    <row r="77" spans="1:11" x14ac:dyDescent="0.4">
      <c r="A77">
        <f t="shared" si="3"/>
        <v>4</v>
      </c>
      <c r="B77">
        <f t="shared" si="4"/>
        <v>4</v>
      </c>
      <c r="C77" t="str">
        <f t="shared" si="5"/>
        <v>Argentina2003</v>
      </c>
      <c r="D77" t="str">
        <f t="shared" si="6"/>
        <v>Argentina</v>
      </c>
      <c r="E77">
        <f t="shared" si="7"/>
        <v>2003</v>
      </c>
      <c r="F77" t="str">
        <f>VLOOKUP(D77,CAR!$A$2:$Z$110, MATCH('Long form'!E77,CAR!$A$1:$Z$1,0),FALSE)</f>
        <v/>
      </c>
      <c r="G77" t="e">
        <f>VLOOKUP(D77,'Provisions to capital'!$A$2:$Z$105, MATCH('Long form'!E77,'Provisions to capital'!$A$1:$Z$1,0),FALSE)</f>
        <v>#N/A</v>
      </c>
      <c r="J77">
        <v>76</v>
      </c>
      <c r="K77" s="1" t="s">
        <v>77</v>
      </c>
    </row>
    <row r="78" spans="1:11" x14ac:dyDescent="0.4">
      <c r="A78">
        <f t="shared" si="3"/>
        <v>4</v>
      </c>
      <c r="B78">
        <f t="shared" si="4"/>
        <v>5</v>
      </c>
      <c r="C78" t="str">
        <f t="shared" si="5"/>
        <v>Argentina2004</v>
      </c>
      <c r="D78" t="str">
        <f t="shared" si="6"/>
        <v>Argentina</v>
      </c>
      <c r="E78">
        <f t="shared" si="7"/>
        <v>2004</v>
      </c>
      <c r="F78" t="str">
        <f>VLOOKUP(D78,CAR!$A$2:$Z$110, MATCH('Long form'!E78,CAR!$A$1:$Z$1,0),FALSE)</f>
        <v/>
      </c>
      <c r="G78" t="e">
        <f>VLOOKUP(D78,'Provisions to capital'!$A$2:$Z$105, MATCH('Long form'!E78,'Provisions to capital'!$A$1:$Z$1,0),FALSE)</f>
        <v>#N/A</v>
      </c>
      <c r="J78">
        <v>77</v>
      </c>
      <c r="K78" s="1" t="s">
        <v>78</v>
      </c>
    </row>
    <row r="79" spans="1:11" x14ac:dyDescent="0.4">
      <c r="A79">
        <f t="shared" si="3"/>
        <v>4</v>
      </c>
      <c r="B79">
        <f t="shared" si="4"/>
        <v>6</v>
      </c>
      <c r="C79" t="str">
        <f t="shared" si="5"/>
        <v>Argentina2005</v>
      </c>
      <c r="D79" t="str">
        <f t="shared" si="6"/>
        <v>Argentina</v>
      </c>
      <c r="E79">
        <f t="shared" si="7"/>
        <v>2005</v>
      </c>
      <c r="F79">
        <f>VLOOKUP(D79,CAR!$A$2:$Z$110, MATCH('Long form'!E79,CAR!$A$1:$Z$1,0),FALSE)</f>
        <v>0.15888612050924047</v>
      </c>
      <c r="G79" t="e">
        <f>VLOOKUP(D79,'Provisions to capital'!$A$2:$Z$105, MATCH('Long form'!E79,'Provisions to capital'!$A$1:$Z$1,0),FALSE)</f>
        <v>#N/A</v>
      </c>
      <c r="J79">
        <v>78</v>
      </c>
      <c r="K79" s="1" t="s">
        <v>79</v>
      </c>
    </row>
    <row r="80" spans="1:11" ht="24.75" x14ac:dyDescent="0.4">
      <c r="A80">
        <f t="shared" si="3"/>
        <v>4</v>
      </c>
      <c r="B80">
        <f t="shared" si="4"/>
        <v>7</v>
      </c>
      <c r="C80" t="str">
        <f t="shared" si="5"/>
        <v>Argentina2006</v>
      </c>
      <c r="D80" t="str">
        <f t="shared" si="6"/>
        <v>Argentina</v>
      </c>
      <c r="E80">
        <f t="shared" si="7"/>
        <v>2006</v>
      </c>
      <c r="F80">
        <f>VLOOKUP(D80,CAR!$A$2:$Z$110, MATCH('Long form'!E80,CAR!$A$1:$Z$1,0),FALSE)</f>
        <v>0.16867059365627951</v>
      </c>
      <c r="G80" t="e">
        <f>VLOOKUP(D80,'Provisions to capital'!$A$2:$Z$105, MATCH('Long form'!E80,'Provisions to capital'!$A$1:$Z$1,0),FALSE)</f>
        <v>#N/A</v>
      </c>
      <c r="J80">
        <v>79</v>
      </c>
      <c r="K80" s="1" t="s">
        <v>80</v>
      </c>
    </row>
    <row r="81" spans="1:11" x14ac:dyDescent="0.4">
      <c r="A81">
        <f t="shared" si="3"/>
        <v>4</v>
      </c>
      <c r="B81">
        <f t="shared" si="4"/>
        <v>8</v>
      </c>
      <c r="C81" t="str">
        <f t="shared" si="5"/>
        <v>Argentina2007</v>
      </c>
      <c r="D81" t="str">
        <f t="shared" si="6"/>
        <v>Argentina</v>
      </c>
      <c r="E81">
        <f t="shared" si="7"/>
        <v>2007</v>
      </c>
      <c r="F81">
        <f>VLOOKUP(D81,CAR!$A$2:$Z$110, MATCH('Long form'!E81,CAR!$A$1:$Z$1,0),FALSE)</f>
        <v>0.16881581844892293</v>
      </c>
      <c r="G81" t="e">
        <f>VLOOKUP(D81,'Provisions to capital'!$A$2:$Z$105, MATCH('Long form'!E81,'Provisions to capital'!$A$1:$Z$1,0),FALSE)</f>
        <v>#N/A</v>
      </c>
      <c r="J81">
        <v>80</v>
      </c>
      <c r="K81" s="1" t="s">
        <v>81</v>
      </c>
    </row>
    <row r="82" spans="1:11" x14ac:dyDescent="0.4">
      <c r="A82">
        <f t="shared" si="3"/>
        <v>4</v>
      </c>
      <c r="B82">
        <f t="shared" si="4"/>
        <v>9</v>
      </c>
      <c r="C82" t="str">
        <f t="shared" si="5"/>
        <v>Argentina2008</v>
      </c>
      <c r="D82" t="str">
        <f t="shared" si="6"/>
        <v>Argentina</v>
      </c>
      <c r="E82">
        <f t="shared" si="7"/>
        <v>2008</v>
      </c>
      <c r="F82">
        <f>VLOOKUP(D82,CAR!$A$2:$Z$110, MATCH('Long form'!E82,CAR!$A$1:$Z$1,0),FALSE)</f>
        <v>0.16866928153434776</v>
      </c>
      <c r="G82" t="e">
        <f>VLOOKUP(D82,'Provisions to capital'!$A$2:$Z$105, MATCH('Long form'!E82,'Provisions to capital'!$A$1:$Z$1,0),FALSE)</f>
        <v>#N/A</v>
      </c>
      <c r="J82">
        <v>81</v>
      </c>
      <c r="K82" s="1" t="s">
        <v>82</v>
      </c>
    </row>
    <row r="83" spans="1:11" x14ac:dyDescent="0.4">
      <c r="A83">
        <f t="shared" si="3"/>
        <v>4</v>
      </c>
      <c r="B83">
        <f t="shared" si="4"/>
        <v>10</v>
      </c>
      <c r="C83" t="str">
        <f t="shared" si="5"/>
        <v>Argentina2009</v>
      </c>
      <c r="D83" t="str">
        <f t="shared" si="6"/>
        <v>Argentina</v>
      </c>
      <c r="E83">
        <f t="shared" si="7"/>
        <v>2009</v>
      </c>
      <c r="F83">
        <f>VLOOKUP(D83,CAR!$A$2:$Z$110, MATCH('Long form'!E83,CAR!$A$1:$Z$1,0),FALSE)</f>
        <v>0.18812873919038728</v>
      </c>
      <c r="G83" t="e">
        <f>VLOOKUP(D83,'Provisions to capital'!$A$2:$Z$105, MATCH('Long form'!E83,'Provisions to capital'!$A$1:$Z$1,0),FALSE)</f>
        <v>#N/A</v>
      </c>
      <c r="J83">
        <v>82</v>
      </c>
      <c r="K83" s="1" t="s">
        <v>83</v>
      </c>
    </row>
    <row r="84" spans="1:11" ht="24.75" x14ac:dyDescent="0.4">
      <c r="A84">
        <f t="shared" si="3"/>
        <v>4</v>
      </c>
      <c r="B84">
        <f t="shared" si="4"/>
        <v>11</v>
      </c>
      <c r="C84" t="str">
        <f t="shared" si="5"/>
        <v>Argentina2010</v>
      </c>
      <c r="D84" t="str">
        <f t="shared" si="6"/>
        <v>Argentina</v>
      </c>
      <c r="E84">
        <f t="shared" si="7"/>
        <v>2010</v>
      </c>
      <c r="F84">
        <f>VLOOKUP(D84,CAR!$A$2:$Z$110, MATCH('Long form'!E84,CAR!$A$1:$Z$1,0),FALSE)</f>
        <v>0.17670805611337226</v>
      </c>
      <c r="G84" t="e">
        <f>VLOOKUP(D84,'Provisions to capital'!$A$2:$Z$105, MATCH('Long form'!E84,'Provisions to capital'!$A$1:$Z$1,0),FALSE)</f>
        <v>#N/A</v>
      </c>
      <c r="J84">
        <v>83</v>
      </c>
      <c r="K84" s="1" t="s">
        <v>84</v>
      </c>
    </row>
    <row r="85" spans="1:11" ht="24.75" x14ac:dyDescent="0.4">
      <c r="A85">
        <f t="shared" si="3"/>
        <v>4</v>
      </c>
      <c r="B85">
        <f t="shared" si="4"/>
        <v>12</v>
      </c>
      <c r="C85" t="str">
        <f t="shared" si="5"/>
        <v>Argentina2011</v>
      </c>
      <c r="D85" t="str">
        <f t="shared" si="6"/>
        <v>Argentina</v>
      </c>
      <c r="E85">
        <f t="shared" si="7"/>
        <v>2011</v>
      </c>
      <c r="F85">
        <f>VLOOKUP(D85,CAR!$A$2:$Z$110, MATCH('Long form'!E85,CAR!$A$1:$Z$1,0),FALSE)</f>
        <v>0.15612828278410112</v>
      </c>
      <c r="G85" t="e">
        <f>VLOOKUP(D85,'Provisions to capital'!$A$2:$Z$105, MATCH('Long form'!E85,'Provisions to capital'!$A$1:$Z$1,0),FALSE)</f>
        <v>#N/A</v>
      </c>
      <c r="J85">
        <v>84</v>
      </c>
      <c r="K85" s="1" t="s">
        <v>85</v>
      </c>
    </row>
    <row r="86" spans="1:11" x14ac:dyDescent="0.4">
      <c r="A86">
        <f t="shared" si="3"/>
        <v>4</v>
      </c>
      <c r="B86">
        <f t="shared" si="4"/>
        <v>13</v>
      </c>
      <c r="C86" t="str">
        <f t="shared" si="5"/>
        <v>Argentina2012</v>
      </c>
      <c r="D86" t="str">
        <f t="shared" si="6"/>
        <v>Argentina</v>
      </c>
      <c r="E86">
        <f t="shared" si="7"/>
        <v>2012</v>
      </c>
      <c r="F86">
        <f>VLOOKUP(D86,CAR!$A$2:$Z$110, MATCH('Long form'!E86,CAR!$A$1:$Z$1,0),FALSE)</f>
        <v>0.17121851579088571</v>
      </c>
      <c r="G86" t="e">
        <f>VLOOKUP(D86,'Provisions to capital'!$A$2:$Z$105, MATCH('Long form'!E86,'Provisions to capital'!$A$1:$Z$1,0),FALSE)</f>
        <v>#N/A</v>
      </c>
      <c r="J86">
        <v>85</v>
      </c>
      <c r="K86" s="1" t="s">
        <v>86</v>
      </c>
    </row>
    <row r="87" spans="1:11" x14ac:dyDescent="0.4">
      <c r="A87">
        <f t="shared" si="3"/>
        <v>4</v>
      </c>
      <c r="B87">
        <f t="shared" si="4"/>
        <v>14</v>
      </c>
      <c r="C87" t="str">
        <f t="shared" si="5"/>
        <v>Argentina2013</v>
      </c>
      <c r="D87" t="str">
        <f t="shared" si="6"/>
        <v>Argentina</v>
      </c>
      <c r="E87">
        <f t="shared" si="7"/>
        <v>2013</v>
      </c>
      <c r="F87">
        <f>VLOOKUP(D87,CAR!$A$2:$Z$110, MATCH('Long form'!E87,CAR!$A$1:$Z$1,0),FALSE)</f>
        <v>0.13611241933711507</v>
      </c>
      <c r="G87" t="e">
        <f>VLOOKUP(D87,'Provisions to capital'!$A$2:$Z$105, MATCH('Long form'!E87,'Provisions to capital'!$A$1:$Z$1,0),FALSE)</f>
        <v>#N/A</v>
      </c>
      <c r="J87">
        <v>86</v>
      </c>
      <c r="K87" s="1" t="s">
        <v>87</v>
      </c>
    </row>
    <row r="88" spans="1:11" ht="24.75" x14ac:dyDescent="0.4">
      <c r="A88">
        <f t="shared" si="3"/>
        <v>4</v>
      </c>
      <c r="B88">
        <f t="shared" si="4"/>
        <v>15</v>
      </c>
      <c r="C88" t="str">
        <f t="shared" si="5"/>
        <v>Argentina2014</v>
      </c>
      <c r="D88" t="str">
        <f t="shared" si="6"/>
        <v>Argentina</v>
      </c>
      <c r="E88">
        <f t="shared" si="7"/>
        <v>2014</v>
      </c>
      <c r="F88">
        <f>VLOOKUP(D88,CAR!$A$2:$Z$110, MATCH('Long form'!E88,CAR!$A$1:$Z$1,0),FALSE)</f>
        <v>0.14671783040591119</v>
      </c>
      <c r="G88" t="e">
        <f>VLOOKUP(D88,'Provisions to capital'!$A$2:$Z$105, MATCH('Long form'!E88,'Provisions to capital'!$A$1:$Z$1,0),FALSE)</f>
        <v>#N/A</v>
      </c>
      <c r="J88">
        <v>87</v>
      </c>
      <c r="K88" s="1" t="s">
        <v>88</v>
      </c>
    </row>
    <row r="89" spans="1:11" x14ac:dyDescent="0.4">
      <c r="A89">
        <f t="shared" si="3"/>
        <v>4</v>
      </c>
      <c r="B89">
        <f t="shared" si="4"/>
        <v>16</v>
      </c>
      <c r="C89" t="str">
        <f t="shared" si="5"/>
        <v>Argentina2015</v>
      </c>
      <c r="D89" t="str">
        <f t="shared" si="6"/>
        <v>Argentina</v>
      </c>
      <c r="E89">
        <f t="shared" si="7"/>
        <v>2015</v>
      </c>
      <c r="F89">
        <f>VLOOKUP(D89,CAR!$A$2:$Z$110, MATCH('Long form'!E89,CAR!$A$1:$Z$1,0),FALSE)</f>
        <v>0.13284866323518998</v>
      </c>
      <c r="G89" t="e">
        <f>VLOOKUP(D89,'Provisions to capital'!$A$2:$Z$105, MATCH('Long form'!E89,'Provisions to capital'!$A$1:$Z$1,0),FALSE)</f>
        <v>#N/A</v>
      </c>
      <c r="J89">
        <v>88</v>
      </c>
      <c r="K89" s="1" t="s">
        <v>89</v>
      </c>
    </row>
    <row r="90" spans="1:11" x14ac:dyDescent="0.4">
      <c r="A90">
        <f t="shared" si="3"/>
        <v>4</v>
      </c>
      <c r="B90">
        <f t="shared" si="4"/>
        <v>17</v>
      </c>
      <c r="C90" t="str">
        <f t="shared" si="5"/>
        <v>Argentina2016</v>
      </c>
      <c r="D90" t="str">
        <f t="shared" si="6"/>
        <v>Argentina</v>
      </c>
      <c r="E90">
        <f t="shared" si="7"/>
        <v>2016</v>
      </c>
      <c r="F90">
        <f>VLOOKUP(D90,CAR!$A$2:$Z$110, MATCH('Long form'!E90,CAR!$A$1:$Z$1,0),FALSE)</f>
        <v>0.16661575589322847</v>
      </c>
      <c r="G90" t="e">
        <f>VLOOKUP(D90,'Provisions to capital'!$A$2:$Z$105, MATCH('Long form'!E90,'Provisions to capital'!$A$1:$Z$1,0),FALSE)</f>
        <v>#N/A</v>
      </c>
      <c r="J90">
        <v>89</v>
      </c>
      <c r="K90" s="1" t="s">
        <v>90</v>
      </c>
    </row>
    <row r="91" spans="1:11" ht="24.75" x14ac:dyDescent="0.4">
      <c r="A91">
        <f t="shared" ref="A91:A154" si="8">A67+1</f>
        <v>4</v>
      </c>
      <c r="B91">
        <f t="shared" ref="B91:B154" si="9">B67</f>
        <v>18</v>
      </c>
      <c r="C91" t="str">
        <f t="shared" si="5"/>
        <v>Argentina2017</v>
      </c>
      <c r="D91" t="str">
        <f t="shared" si="6"/>
        <v>Argentina</v>
      </c>
      <c r="E91">
        <f t="shared" si="7"/>
        <v>2017</v>
      </c>
      <c r="F91">
        <f>VLOOKUP(D91,CAR!$A$2:$Z$110, MATCH('Long form'!E91,CAR!$A$1:$Z$1,0),FALSE)</f>
        <v>0.15573830852555057</v>
      </c>
      <c r="G91" t="e">
        <f>VLOOKUP(D91,'Provisions to capital'!$A$2:$Z$105, MATCH('Long form'!E91,'Provisions to capital'!$A$1:$Z$1,0),FALSE)</f>
        <v>#N/A</v>
      </c>
      <c r="J91">
        <v>90</v>
      </c>
      <c r="K91" s="1" t="s">
        <v>91</v>
      </c>
    </row>
    <row r="92" spans="1:11" x14ac:dyDescent="0.4">
      <c r="A92">
        <f t="shared" si="8"/>
        <v>4</v>
      </c>
      <c r="B92">
        <f t="shared" si="9"/>
        <v>19</v>
      </c>
      <c r="C92" t="str">
        <f t="shared" si="5"/>
        <v>Argentina2018</v>
      </c>
      <c r="D92" t="str">
        <f t="shared" si="6"/>
        <v>Argentina</v>
      </c>
      <c r="E92">
        <f t="shared" si="7"/>
        <v>2018</v>
      </c>
      <c r="F92">
        <f>VLOOKUP(D92,CAR!$A$2:$Z$110, MATCH('Long form'!E92,CAR!$A$1:$Z$1,0),FALSE)</f>
        <v>0.15957769875636205</v>
      </c>
      <c r="G92" t="e">
        <f>VLOOKUP(D92,'Provisions to capital'!$A$2:$Z$105, MATCH('Long form'!E92,'Provisions to capital'!$A$1:$Z$1,0),FALSE)</f>
        <v>#N/A</v>
      </c>
      <c r="J92">
        <v>91</v>
      </c>
      <c r="K92" s="1" t="s">
        <v>92</v>
      </c>
    </row>
    <row r="93" spans="1:11" x14ac:dyDescent="0.4">
      <c r="A93">
        <f t="shared" si="8"/>
        <v>4</v>
      </c>
      <c r="B93">
        <f t="shared" si="9"/>
        <v>20</v>
      </c>
      <c r="C93" t="str">
        <f t="shared" si="5"/>
        <v>Argentina2019</v>
      </c>
      <c r="D93" t="str">
        <f t="shared" si="6"/>
        <v>Argentina</v>
      </c>
      <c r="E93">
        <f t="shared" si="7"/>
        <v>2019</v>
      </c>
      <c r="F93">
        <f>VLOOKUP(D93,CAR!$A$2:$Z$110, MATCH('Long form'!E93,CAR!$A$1:$Z$1,0),FALSE)</f>
        <v>0.17489848231429225</v>
      </c>
      <c r="G93" t="e">
        <f>VLOOKUP(D93,'Provisions to capital'!$A$2:$Z$105, MATCH('Long form'!E93,'Provisions to capital'!$A$1:$Z$1,0),FALSE)</f>
        <v>#N/A</v>
      </c>
      <c r="J93">
        <v>92</v>
      </c>
      <c r="K93" s="1" t="s">
        <v>93</v>
      </c>
    </row>
    <row r="94" spans="1:11" x14ac:dyDescent="0.4">
      <c r="A94">
        <f t="shared" si="8"/>
        <v>4</v>
      </c>
      <c r="B94">
        <f t="shared" si="9"/>
        <v>21</v>
      </c>
      <c r="C94" t="str">
        <f t="shared" si="5"/>
        <v>Argentina2020</v>
      </c>
      <c r="D94" t="str">
        <f t="shared" si="6"/>
        <v>Argentina</v>
      </c>
      <c r="E94">
        <f t="shared" si="7"/>
        <v>2020</v>
      </c>
      <c r="F94">
        <f>VLOOKUP(D94,CAR!$A$2:$Z$110, MATCH('Long form'!E94,CAR!$A$1:$Z$1,0),FALSE)</f>
        <v>0.24188767619424478</v>
      </c>
      <c r="G94" t="e">
        <f>VLOOKUP(D94,'Provisions to capital'!$A$2:$Z$105, MATCH('Long form'!E94,'Provisions to capital'!$A$1:$Z$1,0),FALSE)</f>
        <v>#N/A</v>
      </c>
      <c r="J94">
        <v>93</v>
      </c>
      <c r="K94" s="1" t="s">
        <v>94</v>
      </c>
    </row>
    <row r="95" spans="1:11" x14ac:dyDescent="0.4">
      <c r="A95">
        <f t="shared" si="8"/>
        <v>4</v>
      </c>
      <c r="B95">
        <f t="shared" si="9"/>
        <v>22</v>
      </c>
      <c r="C95" t="str">
        <f t="shared" si="5"/>
        <v>Argentina2021</v>
      </c>
      <c r="D95" t="str">
        <f t="shared" si="6"/>
        <v>Argentina</v>
      </c>
      <c r="E95">
        <f t="shared" si="7"/>
        <v>2021</v>
      </c>
      <c r="F95">
        <f>VLOOKUP(D95,CAR!$A$2:$Z$110, MATCH('Long form'!E95,CAR!$A$1:$Z$1,0),FALSE)</f>
        <v>0.26196950467274527</v>
      </c>
      <c r="G95" t="e">
        <f>VLOOKUP(D95,'Provisions to capital'!$A$2:$Z$105, MATCH('Long form'!E95,'Provisions to capital'!$A$1:$Z$1,0),FALSE)</f>
        <v>#N/A</v>
      </c>
      <c r="J95">
        <v>94</v>
      </c>
      <c r="K95" s="1" t="s">
        <v>95</v>
      </c>
    </row>
    <row r="96" spans="1:11" ht="24.75" x14ac:dyDescent="0.4">
      <c r="A96">
        <f t="shared" si="8"/>
        <v>4</v>
      </c>
      <c r="B96">
        <f t="shared" si="9"/>
        <v>23</v>
      </c>
      <c r="C96" t="str">
        <f t="shared" si="5"/>
        <v>Argentina2022</v>
      </c>
      <c r="D96" t="str">
        <f t="shared" si="6"/>
        <v>Argentina</v>
      </c>
      <c r="E96">
        <f t="shared" si="7"/>
        <v>2022</v>
      </c>
      <c r="F96">
        <f>VLOOKUP(D96,CAR!$A$2:$Z$110, MATCH('Long form'!E96,CAR!$A$1:$Z$1,0),FALSE)</f>
        <v>0.29856940637568208</v>
      </c>
      <c r="G96" t="e">
        <f>VLOOKUP(D96,'Provisions to capital'!$A$2:$Z$105, MATCH('Long form'!E96,'Provisions to capital'!$A$1:$Z$1,0),FALSE)</f>
        <v>#N/A</v>
      </c>
      <c r="J96">
        <v>95</v>
      </c>
      <c r="K96" s="1" t="s">
        <v>96</v>
      </c>
    </row>
    <row r="97" spans="1:11" ht="37.15" x14ac:dyDescent="0.4">
      <c r="A97">
        <f t="shared" si="8"/>
        <v>4</v>
      </c>
      <c r="B97">
        <f t="shared" si="9"/>
        <v>24</v>
      </c>
      <c r="C97" t="str">
        <f t="shared" si="5"/>
        <v>Argentina2023</v>
      </c>
      <c r="D97" t="str">
        <f t="shared" si="6"/>
        <v>Argentina</v>
      </c>
      <c r="E97">
        <f t="shared" si="7"/>
        <v>2023</v>
      </c>
      <c r="F97">
        <f>VLOOKUP(D97,CAR!$A$2:$Z$110, MATCH('Long form'!E97,CAR!$A$1:$Z$1,0),FALSE)</f>
        <v>0.32505806684639299</v>
      </c>
      <c r="G97" t="e">
        <f>VLOOKUP(D97,'Provisions to capital'!$A$2:$Z$105, MATCH('Long form'!E97,'Provisions to capital'!$A$1:$Z$1,0),FALSE)</f>
        <v>#N/A</v>
      </c>
      <c r="J97">
        <v>96</v>
      </c>
      <c r="K97" s="1" t="s">
        <v>97</v>
      </c>
    </row>
    <row r="98" spans="1:11" ht="27" x14ac:dyDescent="0.4">
      <c r="A98">
        <f t="shared" si="8"/>
        <v>5</v>
      </c>
      <c r="B98">
        <f t="shared" si="9"/>
        <v>1</v>
      </c>
      <c r="C98" t="str">
        <f t="shared" si="5"/>
        <v>Armenia, Rep. of2000</v>
      </c>
      <c r="D98" t="str">
        <f t="shared" si="6"/>
        <v>Armenia, Rep. of</v>
      </c>
      <c r="E98">
        <f t="shared" si="7"/>
        <v>2000</v>
      </c>
      <c r="F98" t="str">
        <f>VLOOKUP(D98,CAR!$A$2:$Z$110, MATCH('Long form'!E98,CAR!$A$1:$Z$1,0),FALSE)</f>
        <v/>
      </c>
      <c r="G98" t="e">
        <f>VLOOKUP(D98,'Provisions to capital'!$A$2:$Z$105, MATCH('Long form'!E98,'Provisions to capital'!$A$1:$Z$1,0),FALSE)</f>
        <v>#N/A</v>
      </c>
      <c r="J98">
        <v>97</v>
      </c>
      <c r="K98" s="1" t="s">
        <v>98</v>
      </c>
    </row>
    <row r="99" spans="1:11" ht="27" x14ac:dyDescent="0.4">
      <c r="A99">
        <f t="shared" si="8"/>
        <v>5</v>
      </c>
      <c r="B99">
        <f t="shared" si="9"/>
        <v>2</v>
      </c>
      <c r="C99" t="str">
        <f t="shared" si="5"/>
        <v>Armenia, Rep. of2001</v>
      </c>
      <c r="D99" t="str">
        <f t="shared" si="6"/>
        <v>Armenia, Rep. of</v>
      </c>
      <c r="E99">
        <f t="shared" si="7"/>
        <v>2001</v>
      </c>
      <c r="F99" t="str">
        <f>VLOOKUP(D99,CAR!$A$2:$Z$110, MATCH('Long form'!E99,CAR!$A$1:$Z$1,0),FALSE)</f>
        <v/>
      </c>
      <c r="G99" t="e">
        <f>VLOOKUP(D99,'Provisions to capital'!$A$2:$Z$105, MATCH('Long form'!E99,'Provisions to capital'!$A$1:$Z$1,0),FALSE)</f>
        <v>#N/A</v>
      </c>
      <c r="J99">
        <v>98</v>
      </c>
      <c r="K99" s="1" t="s">
        <v>99</v>
      </c>
    </row>
    <row r="100" spans="1:11" ht="27" x14ac:dyDescent="0.4">
      <c r="A100">
        <f t="shared" si="8"/>
        <v>5</v>
      </c>
      <c r="B100">
        <f t="shared" si="9"/>
        <v>3</v>
      </c>
      <c r="C100" t="str">
        <f t="shared" si="5"/>
        <v>Armenia, Rep. of2002</v>
      </c>
      <c r="D100" t="str">
        <f t="shared" si="6"/>
        <v>Armenia, Rep. of</v>
      </c>
      <c r="E100">
        <f t="shared" si="7"/>
        <v>2002</v>
      </c>
      <c r="F100" t="str">
        <f>VLOOKUP(D100,CAR!$A$2:$Z$110, MATCH('Long form'!E100,CAR!$A$1:$Z$1,0),FALSE)</f>
        <v/>
      </c>
      <c r="G100" t="e">
        <f>VLOOKUP(D100,'Provisions to capital'!$A$2:$Z$105, MATCH('Long form'!E100,'Provisions to capital'!$A$1:$Z$1,0),FALSE)</f>
        <v>#N/A</v>
      </c>
      <c r="J100">
        <v>99</v>
      </c>
      <c r="K100" s="1" t="s">
        <v>100</v>
      </c>
    </row>
    <row r="101" spans="1:11" ht="27" x14ac:dyDescent="0.4">
      <c r="A101">
        <f t="shared" si="8"/>
        <v>5</v>
      </c>
      <c r="B101">
        <f t="shared" si="9"/>
        <v>4</v>
      </c>
      <c r="C101" t="str">
        <f t="shared" si="5"/>
        <v>Armenia, Rep. of2003</v>
      </c>
      <c r="D101" t="str">
        <f t="shared" si="6"/>
        <v>Armenia, Rep. of</v>
      </c>
      <c r="E101">
        <f t="shared" si="7"/>
        <v>2003</v>
      </c>
      <c r="F101" t="str">
        <f>VLOOKUP(D101,CAR!$A$2:$Z$110, MATCH('Long form'!E101,CAR!$A$1:$Z$1,0),FALSE)</f>
        <v/>
      </c>
      <c r="G101" t="e">
        <f>VLOOKUP(D101,'Provisions to capital'!$A$2:$Z$105, MATCH('Long form'!E101,'Provisions to capital'!$A$1:$Z$1,0),FALSE)</f>
        <v>#N/A</v>
      </c>
      <c r="J101">
        <v>100</v>
      </c>
      <c r="K101" s="1" t="s">
        <v>101</v>
      </c>
    </row>
    <row r="102" spans="1:11" ht="27" x14ac:dyDescent="0.4">
      <c r="A102">
        <f t="shared" si="8"/>
        <v>5</v>
      </c>
      <c r="B102">
        <f t="shared" si="9"/>
        <v>5</v>
      </c>
      <c r="C102" t="str">
        <f t="shared" si="5"/>
        <v>Armenia, Rep. of2004</v>
      </c>
      <c r="D102" t="str">
        <f t="shared" si="6"/>
        <v>Armenia, Rep. of</v>
      </c>
      <c r="E102">
        <f t="shared" si="7"/>
        <v>2004</v>
      </c>
      <c r="F102" t="str">
        <f>VLOOKUP(D102,CAR!$A$2:$Z$110, MATCH('Long form'!E102,CAR!$A$1:$Z$1,0),FALSE)</f>
        <v/>
      </c>
      <c r="G102" t="e">
        <f>VLOOKUP(D102,'Provisions to capital'!$A$2:$Z$105, MATCH('Long form'!E102,'Provisions to capital'!$A$1:$Z$1,0),FALSE)</f>
        <v>#N/A</v>
      </c>
      <c r="J102">
        <v>101</v>
      </c>
      <c r="K102" s="1" t="s">
        <v>102</v>
      </c>
    </row>
    <row r="103" spans="1:11" ht="27" x14ac:dyDescent="0.4">
      <c r="A103">
        <f t="shared" si="8"/>
        <v>5</v>
      </c>
      <c r="B103">
        <f t="shared" si="9"/>
        <v>6</v>
      </c>
      <c r="C103" t="str">
        <f t="shared" si="5"/>
        <v>Armenia, Rep. of2005</v>
      </c>
      <c r="D103" t="str">
        <f t="shared" si="6"/>
        <v>Armenia, Rep. of</v>
      </c>
      <c r="E103">
        <f t="shared" si="7"/>
        <v>2005</v>
      </c>
      <c r="F103" t="str">
        <f>VLOOKUP(D103,CAR!$A$2:$Z$110, MATCH('Long form'!E103,CAR!$A$1:$Z$1,0),FALSE)</f>
        <v/>
      </c>
      <c r="G103" t="e">
        <f>VLOOKUP(D103,'Provisions to capital'!$A$2:$Z$105, MATCH('Long form'!E103,'Provisions to capital'!$A$1:$Z$1,0),FALSE)</f>
        <v>#N/A</v>
      </c>
      <c r="J103">
        <v>102</v>
      </c>
      <c r="K103" s="1" t="s">
        <v>103</v>
      </c>
    </row>
    <row r="104" spans="1:11" ht="27" x14ac:dyDescent="0.4">
      <c r="A104">
        <f t="shared" si="8"/>
        <v>5</v>
      </c>
      <c r="B104">
        <f t="shared" si="9"/>
        <v>7</v>
      </c>
      <c r="C104" t="str">
        <f t="shared" si="5"/>
        <v>Armenia, Rep. of2006</v>
      </c>
      <c r="D104" t="str">
        <f t="shared" si="6"/>
        <v>Armenia, Rep. of</v>
      </c>
      <c r="E104">
        <f t="shared" si="7"/>
        <v>2006</v>
      </c>
      <c r="F104" t="str">
        <f>VLOOKUP(D104,CAR!$A$2:$Z$110, MATCH('Long form'!E104,CAR!$A$1:$Z$1,0),FALSE)</f>
        <v/>
      </c>
      <c r="G104" t="e">
        <f>VLOOKUP(D104,'Provisions to capital'!$A$2:$Z$105, MATCH('Long form'!E104,'Provisions to capital'!$A$1:$Z$1,0),FALSE)</f>
        <v>#N/A</v>
      </c>
      <c r="J104">
        <v>103</v>
      </c>
      <c r="K104" s="1" t="s">
        <v>104</v>
      </c>
    </row>
    <row r="105" spans="1:11" ht="27" x14ac:dyDescent="0.4">
      <c r="A105">
        <f t="shared" si="8"/>
        <v>5</v>
      </c>
      <c r="B105">
        <f t="shared" si="9"/>
        <v>8</v>
      </c>
      <c r="C105" t="str">
        <f t="shared" si="5"/>
        <v>Armenia, Rep. of2007</v>
      </c>
      <c r="D105" t="str">
        <f t="shared" si="6"/>
        <v>Armenia, Rep. of</v>
      </c>
      <c r="E105">
        <f t="shared" si="7"/>
        <v>2007</v>
      </c>
      <c r="F105" t="str">
        <f>VLOOKUP(D105,CAR!$A$2:$Z$110, MATCH('Long form'!E105,CAR!$A$1:$Z$1,0),FALSE)</f>
        <v/>
      </c>
      <c r="G105" t="e">
        <f>VLOOKUP(D105,'Provisions to capital'!$A$2:$Z$105, MATCH('Long form'!E105,'Provisions to capital'!$A$1:$Z$1,0),FALSE)</f>
        <v>#N/A</v>
      </c>
      <c r="J105">
        <v>104</v>
      </c>
      <c r="K105" s="1" t="s">
        <v>105</v>
      </c>
    </row>
    <row r="106" spans="1:11" ht="27" x14ac:dyDescent="0.4">
      <c r="A106">
        <f t="shared" si="8"/>
        <v>5</v>
      </c>
      <c r="B106">
        <f t="shared" si="9"/>
        <v>9</v>
      </c>
      <c r="C106" t="str">
        <f t="shared" si="5"/>
        <v>Armenia, Rep. of2008</v>
      </c>
      <c r="D106" t="str">
        <f t="shared" si="6"/>
        <v>Armenia, Rep. of</v>
      </c>
      <c r="E106">
        <f t="shared" si="7"/>
        <v>2008</v>
      </c>
      <c r="F106" t="str">
        <f>VLOOKUP(D106,CAR!$A$2:$Z$110, MATCH('Long form'!E106,CAR!$A$1:$Z$1,0),FALSE)</f>
        <v/>
      </c>
      <c r="G106" t="e">
        <f>VLOOKUP(D106,'Provisions to capital'!$A$2:$Z$105, MATCH('Long form'!E106,'Provisions to capital'!$A$1:$Z$1,0),FALSE)</f>
        <v>#N/A</v>
      </c>
      <c r="J106">
        <v>105</v>
      </c>
      <c r="K106" s="1" t="s">
        <v>106</v>
      </c>
    </row>
    <row r="107" spans="1:11" ht="27" x14ac:dyDescent="0.4">
      <c r="A107">
        <f t="shared" si="8"/>
        <v>5</v>
      </c>
      <c r="B107">
        <f t="shared" si="9"/>
        <v>10</v>
      </c>
      <c r="C107" t="str">
        <f t="shared" si="5"/>
        <v>Armenia, Rep. of2009</v>
      </c>
      <c r="D107" t="str">
        <f t="shared" si="6"/>
        <v>Armenia, Rep. of</v>
      </c>
      <c r="E107">
        <f t="shared" si="7"/>
        <v>2009</v>
      </c>
      <c r="F107" t="str">
        <f>VLOOKUP(D107,CAR!$A$2:$Z$110, MATCH('Long form'!E107,CAR!$A$1:$Z$1,0),FALSE)</f>
        <v/>
      </c>
      <c r="G107" t="e">
        <f>VLOOKUP(D107,'Provisions to capital'!$A$2:$Z$105, MATCH('Long form'!E107,'Provisions to capital'!$A$1:$Z$1,0),FALSE)</f>
        <v>#N/A</v>
      </c>
      <c r="J107">
        <v>106</v>
      </c>
      <c r="K107" s="1" t="s">
        <v>107</v>
      </c>
    </row>
    <row r="108" spans="1:11" ht="27" x14ac:dyDescent="0.4">
      <c r="A108">
        <f t="shared" si="8"/>
        <v>5</v>
      </c>
      <c r="B108">
        <f t="shared" si="9"/>
        <v>11</v>
      </c>
      <c r="C108" t="str">
        <f t="shared" si="5"/>
        <v>Armenia, Rep. of2010</v>
      </c>
      <c r="D108" t="str">
        <f t="shared" si="6"/>
        <v>Armenia, Rep. of</v>
      </c>
      <c r="E108">
        <f t="shared" si="7"/>
        <v>2010</v>
      </c>
      <c r="F108">
        <f>VLOOKUP(D108,CAR!$A$2:$Z$110, MATCH('Long form'!E108,CAR!$A$1:$Z$1,0),FALSE)</f>
        <v>0.22239058872590517</v>
      </c>
      <c r="G108" t="e">
        <f>VLOOKUP(D108,'Provisions to capital'!$A$2:$Z$105, MATCH('Long form'!E108,'Provisions to capital'!$A$1:$Z$1,0),FALSE)</f>
        <v>#N/A</v>
      </c>
      <c r="J108">
        <v>107</v>
      </c>
      <c r="K108" s="1" t="s">
        <v>108</v>
      </c>
    </row>
    <row r="109" spans="1:11" ht="27" x14ac:dyDescent="0.4">
      <c r="A109">
        <f t="shared" si="8"/>
        <v>5</v>
      </c>
      <c r="B109">
        <f t="shared" si="9"/>
        <v>12</v>
      </c>
      <c r="C109" t="str">
        <f t="shared" si="5"/>
        <v>Armenia, Rep. of2011</v>
      </c>
      <c r="D109" t="str">
        <f t="shared" si="6"/>
        <v>Armenia, Rep. of</v>
      </c>
      <c r="E109">
        <f t="shared" si="7"/>
        <v>2011</v>
      </c>
      <c r="F109">
        <f>VLOOKUP(D109,CAR!$A$2:$Z$110, MATCH('Long form'!E109,CAR!$A$1:$Z$1,0),FALSE)</f>
        <v>0.18280392538757814</v>
      </c>
      <c r="G109" t="e">
        <f>VLOOKUP(D109,'Provisions to capital'!$A$2:$Z$105, MATCH('Long form'!E109,'Provisions to capital'!$A$1:$Z$1,0),FALSE)</f>
        <v>#N/A</v>
      </c>
      <c r="J109">
        <v>108</v>
      </c>
      <c r="K109" s="1" t="s">
        <v>109</v>
      </c>
    </row>
    <row r="110" spans="1:11" ht="27" x14ac:dyDescent="0.4">
      <c r="A110">
        <f t="shared" si="8"/>
        <v>5</v>
      </c>
      <c r="B110">
        <f t="shared" si="9"/>
        <v>13</v>
      </c>
      <c r="C110" t="str">
        <f t="shared" si="5"/>
        <v>Armenia, Rep. of2012</v>
      </c>
      <c r="D110" t="str">
        <f t="shared" si="6"/>
        <v>Armenia, Rep. of</v>
      </c>
      <c r="E110">
        <f t="shared" si="7"/>
        <v>2012</v>
      </c>
      <c r="F110">
        <f>VLOOKUP(D110,CAR!$A$2:$Z$110, MATCH('Long form'!E110,CAR!$A$1:$Z$1,0),FALSE)</f>
        <v>0.16759874208237557</v>
      </c>
      <c r="G110" t="e">
        <f>VLOOKUP(D110,'Provisions to capital'!$A$2:$Z$105, MATCH('Long form'!E110,'Provisions to capital'!$A$1:$Z$1,0),FALSE)</f>
        <v>#N/A</v>
      </c>
      <c r="J110">
        <v>109</v>
      </c>
      <c r="K110" s="1" t="s">
        <v>110</v>
      </c>
    </row>
    <row r="111" spans="1:11" ht="27" x14ac:dyDescent="0.4">
      <c r="A111">
        <f t="shared" si="8"/>
        <v>5</v>
      </c>
      <c r="B111">
        <f t="shared" si="9"/>
        <v>14</v>
      </c>
      <c r="C111" t="str">
        <f t="shared" si="5"/>
        <v>Armenia, Rep. of2013</v>
      </c>
      <c r="D111" t="str">
        <f t="shared" si="6"/>
        <v>Armenia, Rep. of</v>
      </c>
      <c r="E111">
        <f t="shared" si="7"/>
        <v>2013</v>
      </c>
      <c r="F111">
        <f>VLOOKUP(D111,CAR!$A$2:$Z$110, MATCH('Long form'!E111,CAR!$A$1:$Z$1,0),FALSE)</f>
        <v>0.16687595546908671</v>
      </c>
      <c r="G111" t="e">
        <f>VLOOKUP(D111,'Provisions to capital'!$A$2:$Z$105, MATCH('Long form'!E111,'Provisions to capital'!$A$1:$Z$1,0),FALSE)</f>
        <v>#N/A</v>
      </c>
    </row>
    <row r="112" spans="1:11" ht="27" x14ac:dyDescent="0.4">
      <c r="A112">
        <f t="shared" si="8"/>
        <v>5</v>
      </c>
      <c r="B112">
        <f t="shared" si="9"/>
        <v>15</v>
      </c>
      <c r="C112" t="str">
        <f t="shared" si="5"/>
        <v>Armenia, Rep. of2014</v>
      </c>
      <c r="D112" t="str">
        <f t="shared" si="6"/>
        <v>Armenia, Rep. of</v>
      </c>
      <c r="E112">
        <f t="shared" si="7"/>
        <v>2014</v>
      </c>
      <c r="F112">
        <f>VLOOKUP(D112,CAR!$A$2:$Z$110, MATCH('Long form'!E112,CAR!$A$1:$Z$1,0),FALSE)</f>
        <v>0.14499379008951141</v>
      </c>
      <c r="G112" t="e">
        <f>VLOOKUP(D112,'Provisions to capital'!$A$2:$Z$105, MATCH('Long form'!E112,'Provisions to capital'!$A$1:$Z$1,0),FALSE)</f>
        <v>#N/A</v>
      </c>
    </row>
    <row r="113" spans="1:7" ht="27" x14ac:dyDescent="0.4">
      <c r="A113">
        <f t="shared" si="8"/>
        <v>5</v>
      </c>
      <c r="B113">
        <f t="shared" si="9"/>
        <v>16</v>
      </c>
      <c r="C113" t="str">
        <f t="shared" si="5"/>
        <v>Armenia, Rep. of2015</v>
      </c>
      <c r="D113" t="str">
        <f t="shared" si="6"/>
        <v>Armenia, Rep. of</v>
      </c>
      <c r="E113">
        <f t="shared" si="7"/>
        <v>2015</v>
      </c>
      <c r="F113">
        <f>VLOOKUP(D113,CAR!$A$2:$Z$110, MATCH('Long form'!E113,CAR!$A$1:$Z$1,0),FALSE)</f>
        <v>0.16177609257276421</v>
      </c>
      <c r="G113" t="e">
        <f>VLOOKUP(D113,'Provisions to capital'!$A$2:$Z$105, MATCH('Long form'!E113,'Provisions to capital'!$A$1:$Z$1,0),FALSE)</f>
        <v>#N/A</v>
      </c>
    </row>
    <row r="114" spans="1:7" ht="27" x14ac:dyDescent="0.4">
      <c r="A114">
        <f t="shared" si="8"/>
        <v>5</v>
      </c>
      <c r="B114">
        <f t="shared" si="9"/>
        <v>17</v>
      </c>
      <c r="C114" t="str">
        <f t="shared" si="5"/>
        <v>Armenia, Rep. of2016</v>
      </c>
      <c r="D114" t="str">
        <f t="shared" si="6"/>
        <v>Armenia, Rep. of</v>
      </c>
      <c r="E114">
        <f t="shared" si="7"/>
        <v>2016</v>
      </c>
      <c r="F114">
        <f>VLOOKUP(D114,CAR!$A$2:$Z$110, MATCH('Long form'!E114,CAR!$A$1:$Z$1,0),FALSE)</f>
        <v>0.19954084437131681</v>
      </c>
      <c r="G114" t="e">
        <f>VLOOKUP(D114,'Provisions to capital'!$A$2:$Z$105, MATCH('Long form'!E114,'Provisions to capital'!$A$1:$Z$1,0),FALSE)</f>
        <v>#N/A</v>
      </c>
    </row>
    <row r="115" spans="1:7" ht="27" x14ac:dyDescent="0.4">
      <c r="A115">
        <f t="shared" si="8"/>
        <v>5</v>
      </c>
      <c r="B115">
        <f t="shared" si="9"/>
        <v>18</v>
      </c>
      <c r="C115" t="str">
        <f t="shared" si="5"/>
        <v>Armenia, Rep. of2017</v>
      </c>
      <c r="D115" t="str">
        <f t="shared" si="6"/>
        <v>Armenia, Rep. of</v>
      </c>
      <c r="E115">
        <f t="shared" si="7"/>
        <v>2017</v>
      </c>
      <c r="F115">
        <f>VLOOKUP(D115,CAR!$A$2:$Z$110, MATCH('Long form'!E115,CAR!$A$1:$Z$1,0),FALSE)</f>
        <v>0.18547825795640571</v>
      </c>
      <c r="G115" t="e">
        <f>VLOOKUP(D115,'Provisions to capital'!$A$2:$Z$105, MATCH('Long form'!E115,'Provisions to capital'!$A$1:$Z$1,0),FALSE)</f>
        <v>#N/A</v>
      </c>
    </row>
    <row r="116" spans="1:7" ht="27" x14ac:dyDescent="0.4">
      <c r="A116">
        <f t="shared" si="8"/>
        <v>5</v>
      </c>
      <c r="B116">
        <f t="shared" si="9"/>
        <v>19</v>
      </c>
      <c r="C116" t="str">
        <f t="shared" si="5"/>
        <v>Armenia, Rep. of2018</v>
      </c>
      <c r="D116" t="str">
        <f t="shared" si="6"/>
        <v>Armenia, Rep. of</v>
      </c>
      <c r="E116">
        <f t="shared" si="7"/>
        <v>2018</v>
      </c>
      <c r="F116">
        <f>VLOOKUP(D116,CAR!$A$2:$Z$110, MATCH('Long form'!E116,CAR!$A$1:$Z$1,0),FALSE)</f>
        <v>0.17658951170764411</v>
      </c>
      <c r="G116" t="e">
        <f>VLOOKUP(D116,'Provisions to capital'!$A$2:$Z$105, MATCH('Long form'!E116,'Provisions to capital'!$A$1:$Z$1,0),FALSE)</f>
        <v>#N/A</v>
      </c>
    </row>
    <row r="117" spans="1:7" ht="27" x14ac:dyDescent="0.4">
      <c r="A117">
        <f t="shared" si="8"/>
        <v>5</v>
      </c>
      <c r="B117">
        <f t="shared" si="9"/>
        <v>20</v>
      </c>
      <c r="C117" t="str">
        <f t="shared" si="5"/>
        <v>Armenia, Rep. of2019</v>
      </c>
      <c r="D117" t="str">
        <f t="shared" si="6"/>
        <v>Armenia, Rep. of</v>
      </c>
      <c r="E117">
        <f t="shared" si="7"/>
        <v>2019</v>
      </c>
      <c r="F117">
        <f>VLOOKUP(D117,CAR!$A$2:$Z$110, MATCH('Long form'!E117,CAR!$A$1:$Z$1,0),FALSE)</f>
        <v>0.17578617828958998</v>
      </c>
      <c r="G117" t="e">
        <f>VLOOKUP(D117,'Provisions to capital'!$A$2:$Z$105, MATCH('Long form'!E117,'Provisions to capital'!$A$1:$Z$1,0),FALSE)</f>
        <v>#N/A</v>
      </c>
    </row>
    <row r="118" spans="1:7" ht="27" x14ac:dyDescent="0.4">
      <c r="A118">
        <f t="shared" si="8"/>
        <v>5</v>
      </c>
      <c r="B118">
        <f t="shared" si="9"/>
        <v>21</v>
      </c>
      <c r="C118" t="str">
        <f t="shared" si="5"/>
        <v>Armenia, Rep. of2020</v>
      </c>
      <c r="D118" t="str">
        <f t="shared" si="6"/>
        <v>Armenia, Rep. of</v>
      </c>
      <c r="E118">
        <f t="shared" si="7"/>
        <v>2020</v>
      </c>
      <c r="F118">
        <f>VLOOKUP(D118,CAR!$A$2:$Z$110, MATCH('Long form'!E118,CAR!$A$1:$Z$1,0),FALSE)</f>
        <v>0.16933856276073933</v>
      </c>
      <c r="G118" t="e">
        <f>VLOOKUP(D118,'Provisions to capital'!$A$2:$Z$105, MATCH('Long form'!E118,'Provisions to capital'!$A$1:$Z$1,0),FALSE)</f>
        <v>#N/A</v>
      </c>
    </row>
    <row r="119" spans="1:7" ht="27" x14ac:dyDescent="0.4">
      <c r="A119">
        <f t="shared" si="8"/>
        <v>5</v>
      </c>
      <c r="B119">
        <f t="shared" si="9"/>
        <v>22</v>
      </c>
      <c r="C119" t="str">
        <f t="shared" si="5"/>
        <v>Armenia, Rep. of2021</v>
      </c>
      <c r="D119" t="str">
        <f t="shared" si="6"/>
        <v>Armenia, Rep. of</v>
      </c>
      <c r="E119">
        <f t="shared" si="7"/>
        <v>2021</v>
      </c>
      <c r="F119">
        <f>VLOOKUP(D119,CAR!$A$2:$Z$110, MATCH('Long form'!E119,CAR!$A$1:$Z$1,0),FALSE)</f>
        <v>0.17203186224391714</v>
      </c>
      <c r="G119" t="e">
        <f>VLOOKUP(D119,'Provisions to capital'!$A$2:$Z$105, MATCH('Long form'!E119,'Provisions to capital'!$A$1:$Z$1,0),FALSE)</f>
        <v>#N/A</v>
      </c>
    </row>
    <row r="120" spans="1:7" ht="27" x14ac:dyDescent="0.4">
      <c r="A120">
        <f t="shared" si="8"/>
        <v>5</v>
      </c>
      <c r="B120">
        <f t="shared" si="9"/>
        <v>23</v>
      </c>
      <c r="C120" t="str">
        <f t="shared" si="5"/>
        <v>Armenia, Rep. of2022</v>
      </c>
      <c r="D120" t="str">
        <f t="shared" si="6"/>
        <v>Armenia, Rep. of</v>
      </c>
      <c r="E120">
        <f t="shared" si="7"/>
        <v>2022</v>
      </c>
      <c r="F120">
        <f>VLOOKUP(D120,CAR!$A$2:$Z$110, MATCH('Long form'!E120,CAR!$A$1:$Z$1,0),FALSE)</f>
        <v>0.20322167805213628</v>
      </c>
      <c r="G120" t="e">
        <f>VLOOKUP(D120,'Provisions to capital'!$A$2:$Z$105, MATCH('Long form'!E120,'Provisions to capital'!$A$1:$Z$1,0),FALSE)</f>
        <v>#N/A</v>
      </c>
    </row>
    <row r="121" spans="1:7" ht="27" x14ac:dyDescent="0.4">
      <c r="A121">
        <f t="shared" si="8"/>
        <v>5</v>
      </c>
      <c r="B121">
        <f t="shared" si="9"/>
        <v>24</v>
      </c>
      <c r="C121" t="str">
        <f t="shared" si="5"/>
        <v>Armenia, Rep. of2023</v>
      </c>
      <c r="D121" t="str">
        <f t="shared" si="6"/>
        <v>Armenia, Rep. of</v>
      </c>
      <c r="E121">
        <f t="shared" si="7"/>
        <v>2023</v>
      </c>
      <c r="F121">
        <f>VLOOKUP(D121,CAR!$A$2:$Z$110, MATCH('Long form'!E121,CAR!$A$1:$Z$1,0),FALSE)</f>
        <v>0.19906178630662627</v>
      </c>
      <c r="G121" t="e">
        <f>VLOOKUP(D121,'Provisions to capital'!$A$2:$Z$105, MATCH('Long form'!E121,'Provisions to capital'!$A$1:$Z$1,0),FALSE)</f>
        <v>#N/A</v>
      </c>
    </row>
    <row r="122" spans="1:7" x14ac:dyDescent="0.4">
      <c r="A122">
        <f t="shared" si="8"/>
        <v>6</v>
      </c>
      <c r="B122">
        <f t="shared" si="9"/>
        <v>1</v>
      </c>
      <c r="C122" t="str">
        <f t="shared" si="5"/>
        <v>Australia2000</v>
      </c>
      <c r="D122" t="str">
        <f t="shared" si="6"/>
        <v>Australia</v>
      </c>
      <c r="E122">
        <f t="shared" si="7"/>
        <v>2000</v>
      </c>
      <c r="F122" t="str">
        <f>VLOOKUP(D122,CAR!$A$2:$Z$110, MATCH('Long form'!E122,CAR!$A$1:$Z$1,0),FALSE)</f>
        <v/>
      </c>
      <c r="G122" t="str">
        <f>VLOOKUP(D122,'Provisions to capital'!$A$2:$Z$105, MATCH('Long form'!E122,'Provisions to capital'!$A$1:$Z$1,0),FALSE)</f>
        <v/>
      </c>
    </row>
    <row r="123" spans="1:7" x14ac:dyDescent="0.4">
      <c r="A123">
        <f t="shared" si="8"/>
        <v>6</v>
      </c>
      <c r="B123">
        <f t="shared" si="9"/>
        <v>2</v>
      </c>
      <c r="C123" t="str">
        <f t="shared" si="5"/>
        <v>Australia2001</v>
      </c>
      <c r="D123" t="str">
        <f t="shared" si="6"/>
        <v>Australia</v>
      </c>
      <c r="E123">
        <f t="shared" si="7"/>
        <v>2001</v>
      </c>
      <c r="F123" t="str">
        <f>VLOOKUP(D123,CAR!$A$2:$Z$110, MATCH('Long form'!E123,CAR!$A$1:$Z$1,0),FALSE)</f>
        <v/>
      </c>
      <c r="G123" t="str">
        <f>VLOOKUP(D123,'Provisions to capital'!$A$2:$Z$105, MATCH('Long form'!E123,'Provisions to capital'!$A$1:$Z$1,0),FALSE)</f>
        <v/>
      </c>
    </row>
    <row r="124" spans="1:7" x14ac:dyDescent="0.4">
      <c r="A124">
        <f t="shared" si="8"/>
        <v>6</v>
      </c>
      <c r="B124">
        <f t="shared" si="9"/>
        <v>3</v>
      </c>
      <c r="C124" t="str">
        <f t="shared" si="5"/>
        <v>Australia2002</v>
      </c>
      <c r="D124" t="str">
        <f t="shared" si="6"/>
        <v>Australia</v>
      </c>
      <c r="E124">
        <f t="shared" si="7"/>
        <v>2002</v>
      </c>
      <c r="F124" t="str">
        <f>VLOOKUP(D124,CAR!$A$2:$Z$110, MATCH('Long form'!E124,CAR!$A$1:$Z$1,0),FALSE)</f>
        <v/>
      </c>
      <c r="G124" t="str">
        <f>VLOOKUP(D124,'Provisions to capital'!$A$2:$Z$105, MATCH('Long form'!E124,'Provisions to capital'!$A$1:$Z$1,0),FALSE)</f>
        <v/>
      </c>
    </row>
    <row r="125" spans="1:7" x14ac:dyDescent="0.4">
      <c r="A125">
        <f t="shared" si="8"/>
        <v>6</v>
      </c>
      <c r="B125">
        <f t="shared" si="9"/>
        <v>4</v>
      </c>
      <c r="C125" t="str">
        <f t="shared" si="5"/>
        <v>Australia2003</v>
      </c>
      <c r="D125" t="str">
        <f t="shared" si="6"/>
        <v>Australia</v>
      </c>
      <c r="E125">
        <f t="shared" si="7"/>
        <v>2003</v>
      </c>
      <c r="F125" t="str">
        <f>VLOOKUP(D125,CAR!$A$2:$Z$110, MATCH('Long form'!E125,CAR!$A$1:$Z$1,0),FALSE)</f>
        <v/>
      </c>
      <c r="G125" t="str">
        <f>VLOOKUP(D125,'Provisions to capital'!$A$2:$Z$105, MATCH('Long form'!E125,'Provisions to capital'!$A$1:$Z$1,0),FALSE)</f>
        <v/>
      </c>
    </row>
    <row r="126" spans="1:7" x14ac:dyDescent="0.4">
      <c r="A126">
        <f t="shared" si="8"/>
        <v>6</v>
      </c>
      <c r="B126">
        <f t="shared" si="9"/>
        <v>5</v>
      </c>
      <c r="C126" t="str">
        <f t="shared" si="5"/>
        <v>Australia2004</v>
      </c>
      <c r="D126" t="str">
        <f t="shared" si="6"/>
        <v>Australia</v>
      </c>
      <c r="E126">
        <f t="shared" si="7"/>
        <v>2004</v>
      </c>
      <c r="F126" t="str">
        <f>VLOOKUP(D126,CAR!$A$2:$Z$110, MATCH('Long form'!E126,CAR!$A$1:$Z$1,0),FALSE)</f>
        <v/>
      </c>
      <c r="G126" t="str">
        <f>VLOOKUP(D126,'Provisions to capital'!$A$2:$Z$105, MATCH('Long form'!E126,'Provisions to capital'!$A$1:$Z$1,0),FALSE)</f>
        <v/>
      </c>
    </row>
    <row r="127" spans="1:7" x14ac:dyDescent="0.4">
      <c r="A127">
        <f t="shared" si="8"/>
        <v>6</v>
      </c>
      <c r="B127">
        <f t="shared" si="9"/>
        <v>6</v>
      </c>
      <c r="C127" t="str">
        <f t="shared" si="5"/>
        <v>Australia2005</v>
      </c>
      <c r="D127" t="str">
        <f t="shared" si="6"/>
        <v>Australia</v>
      </c>
      <c r="E127">
        <f t="shared" si="7"/>
        <v>2005</v>
      </c>
      <c r="F127" t="str">
        <f>VLOOKUP(D127,CAR!$A$2:$Z$110, MATCH('Long form'!E127,CAR!$A$1:$Z$1,0),FALSE)</f>
        <v/>
      </c>
      <c r="G127" t="str">
        <f>VLOOKUP(D127,'Provisions to capital'!$A$2:$Z$105, MATCH('Long form'!E127,'Provisions to capital'!$A$1:$Z$1,0),FALSE)</f>
        <v/>
      </c>
    </row>
    <row r="128" spans="1:7" x14ac:dyDescent="0.4">
      <c r="A128">
        <f t="shared" si="8"/>
        <v>6</v>
      </c>
      <c r="B128">
        <f t="shared" si="9"/>
        <v>7</v>
      </c>
      <c r="C128" t="str">
        <f t="shared" si="5"/>
        <v>Australia2006</v>
      </c>
      <c r="D128" t="str">
        <f t="shared" si="6"/>
        <v>Australia</v>
      </c>
      <c r="E128">
        <f t="shared" si="7"/>
        <v>2006</v>
      </c>
      <c r="F128">
        <f>VLOOKUP(D128,CAR!$A$2:$Z$110, MATCH('Long form'!E128,CAR!$A$1:$Z$1,0),FALSE)</f>
        <v>0.10326024993461423</v>
      </c>
      <c r="G128">
        <f>VLOOKUP(D128,'Provisions to capital'!$A$2:$Z$105, MATCH('Long form'!E128,'Provisions to capital'!$A$1:$Z$1,0),FALSE)</f>
        <v>1.8774647677231325E-2</v>
      </c>
    </row>
    <row r="129" spans="1:7" x14ac:dyDescent="0.4">
      <c r="A129">
        <f t="shared" si="8"/>
        <v>6</v>
      </c>
      <c r="B129">
        <f t="shared" si="9"/>
        <v>8</v>
      </c>
      <c r="C129" t="str">
        <f t="shared" si="5"/>
        <v>Australia2007</v>
      </c>
      <c r="D129" t="str">
        <f t="shared" si="6"/>
        <v>Australia</v>
      </c>
      <c r="E129">
        <f t="shared" si="7"/>
        <v>2007</v>
      </c>
      <c r="F129">
        <f>VLOOKUP(D129,CAR!$A$2:$Z$110, MATCH('Long form'!E129,CAR!$A$1:$Z$1,0),FALSE)</f>
        <v>0.10112518791784375</v>
      </c>
      <c r="G129">
        <f>VLOOKUP(D129,'Provisions to capital'!$A$2:$Z$105, MATCH('Long form'!E129,'Provisions to capital'!$A$1:$Z$1,0),FALSE)</f>
        <v>1.9738935034321083E-2</v>
      </c>
    </row>
    <row r="130" spans="1:7" x14ac:dyDescent="0.4">
      <c r="A130">
        <f t="shared" si="8"/>
        <v>6</v>
      </c>
      <c r="B130">
        <f t="shared" si="9"/>
        <v>9</v>
      </c>
      <c r="C130" t="str">
        <f t="shared" si="5"/>
        <v>Australia2008</v>
      </c>
      <c r="D130" t="str">
        <f t="shared" si="6"/>
        <v>Australia</v>
      </c>
      <c r="E130">
        <f t="shared" si="7"/>
        <v>2008</v>
      </c>
      <c r="F130">
        <f>VLOOKUP(D130,CAR!$A$2:$Z$110, MATCH('Long form'!E130,CAR!$A$1:$Z$1,0),FALSE)</f>
        <v>0.11336816668192089</v>
      </c>
      <c r="G130">
        <f>VLOOKUP(D130,'Provisions to capital'!$A$2:$Z$105, MATCH('Long form'!E130,'Provisions to capital'!$A$1:$Z$1,0),FALSE)</f>
        <v>7.570182218726805E-2</v>
      </c>
    </row>
    <row r="131" spans="1:7" x14ac:dyDescent="0.4">
      <c r="A131">
        <f t="shared" si="8"/>
        <v>6</v>
      </c>
      <c r="B131">
        <f t="shared" si="9"/>
        <v>10</v>
      </c>
      <c r="C131" t="str">
        <f t="shared" ref="C131:C194" si="10">D131&amp;E131</f>
        <v>Australia2009</v>
      </c>
      <c r="D131" t="str">
        <f t="shared" ref="D131:D194" si="11">VLOOKUP(A131,$J$2:$K$110,2,FALSE)</f>
        <v>Australia</v>
      </c>
      <c r="E131">
        <f t="shared" ref="E131:E194" si="12">VLOOKUP(B131,$N$2:$O$25,2,FALSE)</f>
        <v>2009</v>
      </c>
      <c r="F131">
        <f>VLOOKUP(D131,CAR!$A$2:$Z$110, MATCH('Long form'!E131,CAR!$A$1:$Z$1,0),FALSE)</f>
        <v>0.11906442947276089</v>
      </c>
      <c r="G131">
        <f>VLOOKUP(D131,'Provisions to capital'!$A$2:$Z$105, MATCH('Long form'!E131,'Provisions to capital'!$A$1:$Z$1,0),FALSE)</f>
        <v>8.7056340841871915E-2</v>
      </c>
    </row>
    <row r="132" spans="1:7" x14ac:dyDescent="0.4">
      <c r="A132">
        <f t="shared" si="8"/>
        <v>6</v>
      </c>
      <c r="B132">
        <f t="shared" si="9"/>
        <v>11</v>
      </c>
      <c r="C132" t="str">
        <f t="shared" si="10"/>
        <v>Australia2010</v>
      </c>
      <c r="D132" t="str">
        <f t="shared" si="11"/>
        <v>Australia</v>
      </c>
      <c r="E132">
        <f t="shared" si="12"/>
        <v>2010</v>
      </c>
      <c r="F132">
        <f>VLOOKUP(D132,CAR!$A$2:$Z$110, MATCH('Long form'!E132,CAR!$A$1:$Z$1,0),FALSE)</f>
        <v>0.11396812571439451</v>
      </c>
      <c r="G132">
        <f>VLOOKUP(D132,'Provisions to capital'!$A$2:$Z$105, MATCH('Long form'!E132,'Provisions to capital'!$A$1:$Z$1,0),FALSE)</f>
        <v>5.2696858376657656E-2</v>
      </c>
    </row>
    <row r="133" spans="1:7" x14ac:dyDescent="0.4">
      <c r="A133">
        <f t="shared" si="8"/>
        <v>6</v>
      </c>
      <c r="B133">
        <f t="shared" si="9"/>
        <v>12</v>
      </c>
      <c r="C133" t="str">
        <f t="shared" si="10"/>
        <v>Australia2011</v>
      </c>
      <c r="D133" t="str">
        <f t="shared" si="11"/>
        <v>Australia</v>
      </c>
      <c r="E133">
        <f t="shared" si="12"/>
        <v>2011</v>
      </c>
      <c r="F133">
        <f>VLOOKUP(D133,CAR!$A$2:$Z$110, MATCH('Long form'!E133,CAR!$A$1:$Z$1,0),FALSE)</f>
        <v>0.11580083791382996</v>
      </c>
      <c r="G133">
        <f>VLOOKUP(D133,'Provisions to capital'!$A$2:$Z$105, MATCH('Long form'!E133,'Provisions to capital'!$A$1:$Z$1,0),FALSE)</f>
        <v>3.7260870299510564E-2</v>
      </c>
    </row>
    <row r="134" spans="1:7" x14ac:dyDescent="0.4">
      <c r="A134">
        <f t="shared" si="8"/>
        <v>6</v>
      </c>
      <c r="B134">
        <f t="shared" si="9"/>
        <v>13</v>
      </c>
      <c r="C134" t="str">
        <f t="shared" si="10"/>
        <v>Australia2012</v>
      </c>
      <c r="D134" t="str">
        <f t="shared" si="11"/>
        <v>Australia</v>
      </c>
      <c r="E134">
        <f t="shared" si="12"/>
        <v>2012</v>
      </c>
      <c r="F134">
        <f>VLOOKUP(D134,CAR!$A$2:$Z$110, MATCH('Long form'!E134,CAR!$A$1:$Z$1,0),FALSE)</f>
        <v>0.1192252776981084</v>
      </c>
      <c r="G134">
        <f>VLOOKUP(D134,'Provisions to capital'!$A$2:$Z$105, MATCH('Long form'!E134,'Provisions to capital'!$A$1:$Z$1,0),FALSE)</f>
        <v>4.4059585390365336E-2</v>
      </c>
    </row>
    <row r="135" spans="1:7" x14ac:dyDescent="0.4">
      <c r="A135">
        <f t="shared" si="8"/>
        <v>6</v>
      </c>
      <c r="B135">
        <f t="shared" si="9"/>
        <v>14</v>
      </c>
      <c r="C135" t="str">
        <f t="shared" si="10"/>
        <v>Australia2013</v>
      </c>
      <c r="D135" t="str">
        <f t="shared" si="11"/>
        <v>Australia</v>
      </c>
      <c r="E135">
        <f t="shared" si="12"/>
        <v>2013</v>
      </c>
      <c r="F135">
        <f>VLOOKUP(D135,CAR!$A$2:$Z$110, MATCH('Long form'!E135,CAR!$A$1:$Z$1,0),FALSE)</f>
        <v>0.11606378799850584</v>
      </c>
      <c r="G135">
        <f>VLOOKUP(D135,'Provisions to capital'!$A$2:$Z$105, MATCH('Long form'!E135,'Provisions to capital'!$A$1:$Z$1,0),FALSE)</f>
        <v>3.0064225011625274E-2</v>
      </c>
    </row>
    <row r="136" spans="1:7" x14ac:dyDescent="0.4">
      <c r="A136">
        <f t="shared" si="8"/>
        <v>6</v>
      </c>
      <c r="B136">
        <f t="shared" si="9"/>
        <v>15</v>
      </c>
      <c r="C136" t="str">
        <f t="shared" si="10"/>
        <v>Australia2014</v>
      </c>
      <c r="D136" t="str">
        <f t="shared" si="11"/>
        <v>Australia</v>
      </c>
      <c r="E136">
        <f t="shared" si="12"/>
        <v>2014</v>
      </c>
      <c r="F136">
        <f>VLOOKUP(D136,CAR!$A$2:$Z$110, MATCH('Long form'!E136,CAR!$A$1:$Z$1,0),FALSE)</f>
        <v>0.1221558404750732</v>
      </c>
      <c r="G136">
        <f>VLOOKUP(D136,'Provisions to capital'!$A$2:$Z$105, MATCH('Long form'!E136,'Provisions to capital'!$A$1:$Z$1,0),FALSE)</f>
        <v>1.9258059659805198E-2</v>
      </c>
    </row>
    <row r="137" spans="1:7" x14ac:dyDescent="0.4">
      <c r="A137">
        <f t="shared" si="8"/>
        <v>6</v>
      </c>
      <c r="B137">
        <f t="shared" si="9"/>
        <v>16</v>
      </c>
      <c r="C137" t="str">
        <f t="shared" si="10"/>
        <v>Australia2015</v>
      </c>
      <c r="D137" t="str">
        <f t="shared" si="11"/>
        <v>Australia</v>
      </c>
      <c r="E137">
        <f t="shared" si="12"/>
        <v>2015</v>
      </c>
      <c r="F137">
        <f>VLOOKUP(D137,CAR!$A$2:$Z$110, MATCH('Long form'!E137,CAR!$A$1:$Z$1,0),FALSE)</f>
        <v>0.13799169168743938</v>
      </c>
      <c r="G137">
        <f>VLOOKUP(D137,'Provisions to capital'!$A$2:$Z$105, MATCH('Long form'!E137,'Provisions to capital'!$A$1:$Z$1,0),FALSE)</f>
        <v>1.9521012130079198E-2</v>
      </c>
    </row>
    <row r="138" spans="1:7" x14ac:dyDescent="0.4">
      <c r="A138">
        <f t="shared" si="8"/>
        <v>6</v>
      </c>
      <c r="B138">
        <f t="shared" si="9"/>
        <v>17</v>
      </c>
      <c r="C138" t="str">
        <f t="shared" si="10"/>
        <v>Australia2016</v>
      </c>
      <c r="D138" t="str">
        <f t="shared" si="11"/>
        <v>Australia</v>
      </c>
      <c r="E138">
        <f t="shared" si="12"/>
        <v>2016</v>
      </c>
      <c r="F138">
        <f>VLOOKUP(D138,CAR!$A$2:$Z$110, MATCH('Long form'!E138,CAR!$A$1:$Z$1,0),FALSE)</f>
        <v>0.136975259231884</v>
      </c>
      <c r="G138">
        <f>VLOOKUP(D138,'Provisions to capital'!$A$2:$Z$105, MATCH('Long form'!E138,'Provisions to capital'!$A$1:$Z$1,0),FALSE)</f>
        <v>2.177711242587237E-2</v>
      </c>
    </row>
    <row r="139" spans="1:7" x14ac:dyDescent="0.4">
      <c r="A139">
        <f t="shared" si="8"/>
        <v>6</v>
      </c>
      <c r="B139">
        <f t="shared" si="9"/>
        <v>18</v>
      </c>
      <c r="C139" t="str">
        <f t="shared" si="10"/>
        <v>Australia2017</v>
      </c>
      <c r="D139" t="str">
        <f t="shared" si="11"/>
        <v>Australia</v>
      </c>
      <c r="E139">
        <f t="shared" si="12"/>
        <v>2017</v>
      </c>
      <c r="F139">
        <f>VLOOKUP(D139,CAR!$A$2:$Z$110, MATCH('Long form'!E139,CAR!$A$1:$Z$1,0),FALSE)</f>
        <v>0.14614737414766946</v>
      </c>
      <c r="G139">
        <f>VLOOKUP(D139,'Provisions to capital'!$A$2:$Z$105, MATCH('Long form'!E139,'Provisions to capital'!$A$1:$Z$1,0),FALSE)</f>
        <v>1.5157126910233508E-2</v>
      </c>
    </row>
    <row r="140" spans="1:7" x14ac:dyDescent="0.4">
      <c r="A140">
        <f t="shared" si="8"/>
        <v>6</v>
      </c>
      <c r="B140">
        <f t="shared" si="9"/>
        <v>19</v>
      </c>
      <c r="C140" t="str">
        <f t="shared" si="10"/>
        <v>Australia2018</v>
      </c>
      <c r="D140" t="str">
        <f t="shared" si="11"/>
        <v>Australia</v>
      </c>
      <c r="E140">
        <f t="shared" si="12"/>
        <v>2018</v>
      </c>
      <c r="F140">
        <f>VLOOKUP(D140,CAR!$A$2:$Z$110, MATCH('Long form'!E140,CAR!$A$1:$Z$1,0),FALSE)</f>
        <v>0.14803200912251285</v>
      </c>
      <c r="G140">
        <f>VLOOKUP(D140,'Provisions to capital'!$A$2:$Z$105, MATCH('Long form'!E140,'Provisions to capital'!$A$1:$Z$1,0),FALSE)</f>
        <v>1.2327743992727834E-2</v>
      </c>
    </row>
    <row r="141" spans="1:7" x14ac:dyDescent="0.4">
      <c r="A141">
        <f t="shared" si="8"/>
        <v>6</v>
      </c>
      <c r="B141">
        <f t="shared" si="9"/>
        <v>20</v>
      </c>
      <c r="C141" t="str">
        <f t="shared" si="10"/>
        <v>Australia2019</v>
      </c>
      <c r="D141" t="str">
        <f t="shared" si="11"/>
        <v>Australia</v>
      </c>
      <c r="E141">
        <f t="shared" si="12"/>
        <v>2019</v>
      </c>
      <c r="F141">
        <f>VLOOKUP(D141,CAR!$A$2:$Z$110, MATCH('Long form'!E141,CAR!$A$1:$Z$1,0),FALSE)</f>
        <v>0.15695520721494177</v>
      </c>
      <c r="G141">
        <f>VLOOKUP(D141,'Provisions to capital'!$A$2:$Z$105, MATCH('Long form'!E141,'Provisions to capital'!$A$1:$Z$1,0),FALSE)</f>
        <v>1.3243570622105976E-2</v>
      </c>
    </row>
    <row r="142" spans="1:7" x14ac:dyDescent="0.4">
      <c r="A142">
        <f t="shared" si="8"/>
        <v>6</v>
      </c>
      <c r="B142">
        <f t="shared" si="9"/>
        <v>21</v>
      </c>
      <c r="C142" t="str">
        <f t="shared" si="10"/>
        <v>Australia2020</v>
      </c>
      <c r="D142" t="str">
        <f t="shared" si="11"/>
        <v>Australia</v>
      </c>
      <c r="E142">
        <f t="shared" si="12"/>
        <v>2020</v>
      </c>
      <c r="F142">
        <f>VLOOKUP(D142,CAR!$A$2:$Z$110, MATCH('Long form'!E142,CAR!$A$1:$Z$1,0),FALSE)</f>
        <v>0.1756333871885323</v>
      </c>
      <c r="G142">
        <f>VLOOKUP(D142,'Provisions to capital'!$A$2:$Z$105, MATCH('Long form'!E142,'Provisions to capital'!$A$1:$Z$1,0),FALSE)</f>
        <v>3.2989806240719455E-2</v>
      </c>
    </row>
    <row r="143" spans="1:7" x14ac:dyDescent="0.4">
      <c r="A143">
        <f t="shared" si="8"/>
        <v>6</v>
      </c>
      <c r="B143">
        <f t="shared" si="9"/>
        <v>22</v>
      </c>
      <c r="C143" t="str">
        <f t="shared" si="10"/>
        <v>Australia2021</v>
      </c>
      <c r="D143" t="str">
        <f t="shared" si="11"/>
        <v>Australia</v>
      </c>
      <c r="E143">
        <f t="shared" si="12"/>
        <v>2021</v>
      </c>
      <c r="F143">
        <f>VLOOKUP(D143,CAR!$A$2:$Z$110, MATCH('Long form'!E143,CAR!$A$1:$Z$1,0),FALSE)</f>
        <v>0.17873800468844839</v>
      </c>
      <c r="G143">
        <f>VLOOKUP(D143,'Provisions to capital'!$A$2:$Z$105, MATCH('Long form'!E143,'Provisions to capital'!$A$1:$Z$1,0),FALSE)</f>
        <v>-3.0177115391843276E-3</v>
      </c>
    </row>
    <row r="144" spans="1:7" x14ac:dyDescent="0.4">
      <c r="A144">
        <f t="shared" si="8"/>
        <v>6</v>
      </c>
      <c r="B144">
        <f t="shared" si="9"/>
        <v>23</v>
      </c>
      <c r="C144" t="str">
        <f t="shared" si="10"/>
        <v>Australia2022</v>
      </c>
      <c r="D144" t="str">
        <f t="shared" si="11"/>
        <v>Australia</v>
      </c>
      <c r="E144">
        <f t="shared" si="12"/>
        <v>2022</v>
      </c>
      <c r="F144">
        <f>VLOOKUP(D144,CAR!$A$2:$Z$110, MATCH('Long form'!E144,CAR!$A$1:$Z$1,0),FALSE)</f>
        <v>0.1780226054228396</v>
      </c>
      <c r="G144">
        <f>VLOOKUP(D144,'Provisions to capital'!$A$2:$Z$105, MATCH('Long form'!E144,'Provisions to capital'!$A$1:$Z$1,0),FALSE)</f>
        <v>1.7971101026819447E-3</v>
      </c>
    </row>
    <row r="145" spans="1:7" x14ac:dyDescent="0.4">
      <c r="A145">
        <f t="shared" si="8"/>
        <v>6</v>
      </c>
      <c r="B145">
        <f t="shared" si="9"/>
        <v>24</v>
      </c>
      <c r="C145" t="str">
        <f t="shared" si="10"/>
        <v>Australia2023</v>
      </c>
      <c r="D145" t="str">
        <f t="shared" si="11"/>
        <v>Australia</v>
      </c>
      <c r="E145">
        <f t="shared" si="12"/>
        <v>2023</v>
      </c>
      <c r="F145">
        <f>VLOOKUP(D145,CAR!$A$2:$Z$110, MATCH('Long form'!E145,CAR!$A$1:$Z$1,0),FALSE)</f>
        <v>0.1995131892659221</v>
      </c>
      <c r="G145">
        <f>VLOOKUP(D145,'Provisions to capital'!$A$2:$Z$105, MATCH('Long form'!E145,'Provisions to capital'!$A$1:$Z$1,0),FALSE)</f>
        <v>7.3021335036018943E-3</v>
      </c>
    </row>
    <row r="146" spans="1:7" ht="27" x14ac:dyDescent="0.4">
      <c r="A146">
        <f t="shared" si="8"/>
        <v>7</v>
      </c>
      <c r="B146">
        <f t="shared" si="9"/>
        <v>1</v>
      </c>
      <c r="C146" t="str">
        <f t="shared" si="10"/>
        <v>Azerbaijan, Rep. of2000</v>
      </c>
      <c r="D146" t="str">
        <f t="shared" si="11"/>
        <v>Azerbaijan, Rep. of</v>
      </c>
      <c r="E146">
        <f t="shared" si="12"/>
        <v>2000</v>
      </c>
      <c r="F146" t="str">
        <f>VLOOKUP(D146,CAR!$A$2:$Z$110, MATCH('Long form'!E146,CAR!$A$1:$Z$1,0),FALSE)</f>
        <v/>
      </c>
      <c r="G146" t="str">
        <f>VLOOKUP(D146,'Provisions to capital'!$A$2:$Z$105, MATCH('Long form'!E146,'Provisions to capital'!$A$1:$Z$1,0),FALSE)</f>
        <v/>
      </c>
    </row>
    <row r="147" spans="1:7" ht="27" x14ac:dyDescent="0.4">
      <c r="A147">
        <f t="shared" si="8"/>
        <v>7</v>
      </c>
      <c r="B147">
        <f t="shared" si="9"/>
        <v>2</v>
      </c>
      <c r="C147" t="str">
        <f t="shared" si="10"/>
        <v>Azerbaijan, Rep. of2001</v>
      </c>
      <c r="D147" t="str">
        <f t="shared" si="11"/>
        <v>Azerbaijan, Rep. of</v>
      </c>
      <c r="E147">
        <f t="shared" si="12"/>
        <v>2001</v>
      </c>
      <c r="F147" t="str">
        <f>VLOOKUP(D147,CAR!$A$2:$Z$110, MATCH('Long form'!E147,CAR!$A$1:$Z$1,0),FALSE)</f>
        <v/>
      </c>
      <c r="G147" t="str">
        <f>VLOOKUP(D147,'Provisions to capital'!$A$2:$Z$105, MATCH('Long form'!E147,'Provisions to capital'!$A$1:$Z$1,0),FALSE)</f>
        <v/>
      </c>
    </row>
    <row r="148" spans="1:7" ht="27" x14ac:dyDescent="0.4">
      <c r="A148">
        <f t="shared" si="8"/>
        <v>7</v>
      </c>
      <c r="B148">
        <f t="shared" si="9"/>
        <v>3</v>
      </c>
      <c r="C148" t="str">
        <f t="shared" si="10"/>
        <v>Azerbaijan, Rep. of2002</v>
      </c>
      <c r="D148" t="str">
        <f t="shared" si="11"/>
        <v>Azerbaijan, Rep. of</v>
      </c>
      <c r="E148">
        <f t="shared" si="12"/>
        <v>2002</v>
      </c>
      <c r="F148" t="str">
        <f>VLOOKUP(D148,CAR!$A$2:$Z$110, MATCH('Long form'!E148,CAR!$A$1:$Z$1,0),FALSE)</f>
        <v/>
      </c>
      <c r="G148" t="str">
        <f>VLOOKUP(D148,'Provisions to capital'!$A$2:$Z$105, MATCH('Long form'!E148,'Provisions to capital'!$A$1:$Z$1,0),FALSE)</f>
        <v/>
      </c>
    </row>
    <row r="149" spans="1:7" ht="27" x14ac:dyDescent="0.4">
      <c r="A149">
        <f t="shared" si="8"/>
        <v>7</v>
      </c>
      <c r="B149">
        <f t="shared" si="9"/>
        <v>4</v>
      </c>
      <c r="C149" t="str">
        <f t="shared" si="10"/>
        <v>Azerbaijan, Rep. of2003</v>
      </c>
      <c r="D149" t="str">
        <f t="shared" si="11"/>
        <v>Azerbaijan, Rep. of</v>
      </c>
      <c r="E149">
        <f t="shared" si="12"/>
        <v>2003</v>
      </c>
      <c r="F149" t="str">
        <f>VLOOKUP(D149,CAR!$A$2:$Z$110, MATCH('Long form'!E149,CAR!$A$1:$Z$1,0),FALSE)</f>
        <v/>
      </c>
      <c r="G149" t="str">
        <f>VLOOKUP(D149,'Provisions to capital'!$A$2:$Z$105, MATCH('Long form'!E149,'Provisions to capital'!$A$1:$Z$1,0),FALSE)</f>
        <v/>
      </c>
    </row>
    <row r="150" spans="1:7" ht="27" x14ac:dyDescent="0.4">
      <c r="A150">
        <f t="shared" si="8"/>
        <v>7</v>
      </c>
      <c r="B150">
        <f t="shared" si="9"/>
        <v>5</v>
      </c>
      <c r="C150" t="str">
        <f t="shared" si="10"/>
        <v>Azerbaijan, Rep. of2004</v>
      </c>
      <c r="D150" t="str">
        <f t="shared" si="11"/>
        <v>Azerbaijan, Rep. of</v>
      </c>
      <c r="E150">
        <f t="shared" si="12"/>
        <v>2004</v>
      </c>
      <c r="F150" t="str">
        <f>VLOOKUP(D150,CAR!$A$2:$Z$110, MATCH('Long form'!E150,CAR!$A$1:$Z$1,0),FALSE)</f>
        <v/>
      </c>
      <c r="G150" t="str">
        <f>VLOOKUP(D150,'Provisions to capital'!$A$2:$Z$105, MATCH('Long form'!E150,'Provisions to capital'!$A$1:$Z$1,0),FALSE)</f>
        <v/>
      </c>
    </row>
    <row r="151" spans="1:7" ht="27" x14ac:dyDescent="0.4">
      <c r="A151">
        <f t="shared" si="8"/>
        <v>7</v>
      </c>
      <c r="B151">
        <f t="shared" si="9"/>
        <v>6</v>
      </c>
      <c r="C151" t="str">
        <f t="shared" si="10"/>
        <v>Azerbaijan, Rep. of2005</v>
      </c>
      <c r="D151" t="str">
        <f t="shared" si="11"/>
        <v>Azerbaijan, Rep. of</v>
      </c>
      <c r="E151">
        <f t="shared" si="12"/>
        <v>2005</v>
      </c>
      <c r="F151" t="str">
        <f>VLOOKUP(D151,CAR!$A$2:$Z$110, MATCH('Long form'!E151,CAR!$A$1:$Z$1,0),FALSE)</f>
        <v/>
      </c>
      <c r="G151" t="str">
        <f>VLOOKUP(D151,'Provisions to capital'!$A$2:$Z$105, MATCH('Long form'!E151,'Provisions to capital'!$A$1:$Z$1,0),FALSE)</f>
        <v/>
      </c>
    </row>
    <row r="152" spans="1:7" ht="27" x14ac:dyDescent="0.4">
      <c r="A152">
        <f t="shared" si="8"/>
        <v>7</v>
      </c>
      <c r="B152">
        <f t="shared" si="9"/>
        <v>7</v>
      </c>
      <c r="C152" t="str">
        <f t="shared" si="10"/>
        <v>Azerbaijan, Rep. of2006</v>
      </c>
      <c r="D152" t="str">
        <f t="shared" si="11"/>
        <v>Azerbaijan, Rep. of</v>
      </c>
      <c r="E152">
        <f t="shared" si="12"/>
        <v>2006</v>
      </c>
      <c r="F152" t="str">
        <f>VLOOKUP(D152,CAR!$A$2:$Z$110, MATCH('Long form'!E152,CAR!$A$1:$Z$1,0),FALSE)</f>
        <v/>
      </c>
      <c r="G152" t="str">
        <f>VLOOKUP(D152,'Provisions to capital'!$A$2:$Z$105, MATCH('Long form'!E152,'Provisions to capital'!$A$1:$Z$1,0),FALSE)</f>
        <v/>
      </c>
    </row>
    <row r="153" spans="1:7" ht="27" x14ac:dyDescent="0.4">
      <c r="A153">
        <f t="shared" si="8"/>
        <v>7</v>
      </c>
      <c r="B153">
        <f t="shared" si="9"/>
        <v>8</v>
      </c>
      <c r="C153" t="str">
        <f t="shared" si="10"/>
        <v>Azerbaijan, Rep. of2007</v>
      </c>
      <c r="D153" t="str">
        <f t="shared" si="11"/>
        <v>Azerbaijan, Rep. of</v>
      </c>
      <c r="E153">
        <f t="shared" si="12"/>
        <v>2007</v>
      </c>
      <c r="F153" t="str">
        <f>VLOOKUP(D153,CAR!$A$2:$Z$110, MATCH('Long form'!E153,CAR!$A$1:$Z$1,0),FALSE)</f>
        <v/>
      </c>
      <c r="G153" t="str">
        <f>VLOOKUP(D153,'Provisions to capital'!$A$2:$Z$105, MATCH('Long form'!E153,'Provisions to capital'!$A$1:$Z$1,0),FALSE)</f>
        <v/>
      </c>
    </row>
    <row r="154" spans="1:7" ht="27" x14ac:dyDescent="0.4">
      <c r="A154">
        <f t="shared" si="8"/>
        <v>7</v>
      </c>
      <c r="B154">
        <f t="shared" si="9"/>
        <v>9</v>
      </c>
      <c r="C154" t="str">
        <f t="shared" si="10"/>
        <v>Azerbaijan, Rep. of2008</v>
      </c>
      <c r="D154" t="str">
        <f t="shared" si="11"/>
        <v>Azerbaijan, Rep. of</v>
      </c>
      <c r="E154">
        <f t="shared" si="12"/>
        <v>2008</v>
      </c>
      <c r="F154" t="str">
        <f>VLOOKUP(D154,CAR!$A$2:$Z$110, MATCH('Long form'!E154,CAR!$A$1:$Z$1,0),FALSE)</f>
        <v/>
      </c>
      <c r="G154" t="str">
        <f>VLOOKUP(D154,'Provisions to capital'!$A$2:$Z$105, MATCH('Long form'!E154,'Provisions to capital'!$A$1:$Z$1,0),FALSE)</f>
        <v/>
      </c>
    </row>
    <row r="155" spans="1:7" ht="27" x14ac:dyDescent="0.4">
      <c r="A155">
        <f t="shared" ref="A155:A218" si="13">A131+1</f>
        <v>7</v>
      </c>
      <c r="B155">
        <f t="shared" ref="B155:B218" si="14">B131</f>
        <v>10</v>
      </c>
      <c r="C155" t="str">
        <f t="shared" si="10"/>
        <v>Azerbaijan, Rep. of2009</v>
      </c>
      <c r="D155" t="str">
        <f t="shared" si="11"/>
        <v>Azerbaijan, Rep. of</v>
      </c>
      <c r="E155">
        <f t="shared" si="12"/>
        <v>2009</v>
      </c>
      <c r="F155" t="str">
        <f>VLOOKUP(D155,CAR!$A$2:$Z$110, MATCH('Long form'!E155,CAR!$A$1:$Z$1,0),FALSE)</f>
        <v/>
      </c>
      <c r="G155" t="str">
        <f>VLOOKUP(D155,'Provisions to capital'!$A$2:$Z$105, MATCH('Long form'!E155,'Provisions to capital'!$A$1:$Z$1,0),FALSE)</f>
        <v/>
      </c>
    </row>
    <row r="156" spans="1:7" ht="27" x14ac:dyDescent="0.4">
      <c r="A156">
        <f t="shared" si="13"/>
        <v>7</v>
      </c>
      <c r="B156">
        <f t="shared" si="14"/>
        <v>11</v>
      </c>
      <c r="C156" t="str">
        <f t="shared" si="10"/>
        <v>Azerbaijan, Rep. of2010</v>
      </c>
      <c r="D156" t="str">
        <f t="shared" si="11"/>
        <v>Azerbaijan, Rep. of</v>
      </c>
      <c r="E156">
        <f t="shared" si="12"/>
        <v>2010</v>
      </c>
      <c r="F156" t="str">
        <f>VLOOKUP(D156,CAR!$A$2:$Z$110, MATCH('Long form'!E156,CAR!$A$1:$Z$1,0),FALSE)</f>
        <v/>
      </c>
      <c r="G156" t="str">
        <f>VLOOKUP(D156,'Provisions to capital'!$A$2:$Z$105, MATCH('Long form'!E156,'Provisions to capital'!$A$1:$Z$1,0),FALSE)</f>
        <v/>
      </c>
    </row>
    <row r="157" spans="1:7" ht="27" x14ac:dyDescent="0.4">
      <c r="A157">
        <f t="shared" si="13"/>
        <v>7</v>
      </c>
      <c r="B157">
        <f t="shared" si="14"/>
        <v>12</v>
      </c>
      <c r="C157" t="str">
        <f t="shared" si="10"/>
        <v>Azerbaijan, Rep. of2011</v>
      </c>
      <c r="D157" t="str">
        <f t="shared" si="11"/>
        <v>Azerbaijan, Rep. of</v>
      </c>
      <c r="E157">
        <f t="shared" si="12"/>
        <v>2011</v>
      </c>
      <c r="F157" t="str">
        <f>VLOOKUP(D157,CAR!$A$2:$Z$110, MATCH('Long form'!E157,CAR!$A$1:$Z$1,0),FALSE)</f>
        <v/>
      </c>
      <c r="G157" t="str">
        <f>VLOOKUP(D157,'Provisions to capital'!$A$2:$Z$105, MATCH('Long form'!E157,'Provisions to capital'!$A$1:$Z$1,0),FALSE)</f>
        <v/>
      </c>
    </row>
    <row r="158" spans="1:7" ht="27" x14ac:dyDescent="0.4">
      <c r="A158">
        <f t="shared" si="13"/>
        <v>7</v>
      </c>
      <c r="B158">
        <f t="shared" si="14"/>
        <v>13</v>
      </c>
      <c r="C158" t="str">
        <f t="shared" si="10"/>
        <v>Azerbaijan, Rep. of2012</v>
      </c>
      <c r="D158" t="str">
        <f t="shared" si="11"/>
        <v>Azerbaijan, Rep. of</v>
      </c>
      <c r="E158">
        <f t="shared" si="12"/>
        <v>2012</v>
      </c>
      <c r="F158" t="str">
        <f>VLOOKUP(D158,CAR!$A$2:$Z$110, MATCH('Long form'!E158,CAR!$A$1:$Z$1,0),FALSE)</f>
        <v/>
      </c>
      <c r="G158" t="str">
        <f>VLOOKUP(D158,'Provisions to capital'!$A$2:$Z$105, MATCH('Long form'!E158,'Provisions to capital'!$A$1:$Z$1,0),FALSE)</f>
        <v/>
      </c>
    </row>
    <row r="159" spans="1:7" ht="27" x14ac:dyDescent="0.4">
      <c r="A159">
        <f t="shared" si="13"/>
        <v>7</v>
      </c>
      <c r="B159">
        <f t="shared" si="14"/>
        <v>14</v>
      </c>
      <c r="C159" t="str">
        <f t="shared" si="10"/>
        <v>Azerbaijan, Rep. of2013</v>
      </c>
      <c r="D159" t="str">
        <f t="shared" si="11"/>
        <v>Azerbaijan, Rep. of</v>
      </c>
      <c r="E159">
        <f t="shared" si="12"/>
        <v>2013</v>
      </c>
      <c r="F159" t="str">
        <f>VLOOKUP(D159,CAR!$A$2:$Z$110, MATCH('Long form'!E159,CAR!$A$1:$Z$1,0),FALSE)</f>
        <v/>
      </c>
      <c r="G159" t="str">
        <f>VLOOKUP(D159,'Provisions to capital'!$A$2:$Z$105, MATCH('Long form'!E159,'Provisions to capital'!$A$1:$Z$1,0),FALSE)</f>
        <v/>
      </c>
    </row>
    <row r="160" spans="1:7" ht="27" x14ac:dyDescent="0.4">
      <c r="A160">
        <f t="shared" si="13"/>
        <v>7</v>
      </c>
      <c r="B160">
        <f t="shared" si="14"/>
        <v>15</v>
      </c>
      <c r="C160" t="str">
        <f t="shared" si="10"/>
        <v>Azerbaijan, Rep. of2014</v>
      </c>
      <c r="D160" t="str">
        <f t="shared" si="11"/>
        <v>Azerbaijan, Rep. of</v>
      </c>
      <c r="E160">
        <f t="shared" si="12"/>
        <v>2014</v>
      </c>
      <c r="F160" t="str">
        <f>VLOOKUP(D160,CAR!$A$2:$Z$110, MATCH('Long form'!E160,CAR!$A$1:$Z$1,0),FALSE)</f>
        <v/>
      </c>
      <c r="G160" t="str">
        <f>VLOOKUP(D160,'Provisions to capital'!$A$2:$Z$105, MATCH('Long form'!E160,'Provisions to capital'!$A$1:$Z$1,0),FALSE)</f>
        <v/>
      </c>
    </row>
    <row r="161" spans="1:7" ht="27" x14ac:dyDescent="0.4">
      <c r="A161">
        <f t="shared" si="13"/>
        <v>7</v>
      </c>
      <c r="B161">
        <f t="shared" si="14"/>
        <v>16</v>
      </c>
      <c r="C161" t="str">
        <f t="shared" si="10"/>
        <v>Azerbaijan, Rep. of2015</v>
      </c>
      <c r="D161" t="str">
        <f t="shared" si="11"/>
        <v>Azerbaijan, Rep. of</v>
      </c>
      <c r="E161">
        <f t="shared" si="12"/>
        <v>2015</v>
      </c>
      <c r="F161" t="str">
        <f>VLOOKUP(D161,CAR!$A$2:$Z$110, MATCH('Long form'!E161,CAR!$A$1:$Z$1,0),FALSE)</f>
        <v/>
      </c>
      <c r="G161" t="str">
        <f>VLOOKUP(D161,'Provisions to capital'!$A$2:$Z$105, MATCH('Long form'!E161,'Provisions to capital'!$A$1:$Z$1,0),FALSE)</f>
        <v/>
      </c>
    </row>
    <row r="162" spans="1:7" ht="27" x14ac:dyDescent="0.4">
      <c r="A162">
        <f t="shared" si="13"/>
        <v>7</v>
      </c>
      <c r="B162">
        <f t="shared" si="14"/>
        <v>17</v>
      </c>
      <c r="C162" t="str">
        <f t="shared" si="10"/>
        <v>Azerbaijan, Rep. of2016</v>
      </c>
      <c r="D162" t="str">
        <f t="shared" si="11"/>
        <v>Azerbaijan, Rep. of</v>
      </c>
      <c r="E162">
        <f t="shared" si="12"/>
        <v>2016</v>
      </c>
      <c r="F162" t="str">
        <f>VLOOKUP(D162,CAR!$A$2:$Z$110, MATCH('Long form'!E162,CAR!$A$1:$Z$1,0),FALSE)</f>
        <v/>
      </c>
      <c r="G162" t="str">
        <f>VLOOKUP(D162,'Provisions to capital'!$A$2:$Z$105, MATCH('Long form'!E162,'Provisions to capital'!$A$1:$Z$1,0),FALSE)</f>
        <v/>
      </c>
    </row>
    <row r="163" spans="1:7" ht="27" x14ac:dyDescent="0.4">
      <c r="A163">
        <f t="shared" si="13"/>
        <v>7</v>
      </c>
      <c r="B163">
        <f t="shared" si="14"/>
        <v>18</v>
      </c>
      <c r="C163" t="str">
        <f t="shared" si="10"/>
        <v>Azerbaijan, Rep. of2017</v>
      </c>
      <c r="D163" t="str">
        <f t="shared" si="11"/>
        <v>Azerbaijan, Rep. of</v>
      </c>
      <c r="E163">
        <f t="shared" si="12"/>
        <v>2017</v>
      </c>
      <c r="F163" t="str">
        <f>VLOOKUP(D163,CAR!$A$2:$Z$110, MATCH('Long form'!E163,CAR!$A$1:$Z$1,0),FALSE)</f>
        <v/>
      </c>
      <c r="G163" t="str">
        <f>VLOOKUP(D163,'Provisions to capital'!$A$2:$Z$105, MATCH('Long form'!E163,'Provisions to capital'!$A$1:$Z$1,0),FALSE)</f>
        <v/>
      </c>
    </row>
    <row r="164" spans="1:7" ht="27" x14ac:dyDescent="0.4">
      <c r="A164">
        <f t="shared" si="13"/>
        <v>7</v>
      </c>
      <c r="B164">
        <f t="shared" si="14"/>
        <v>19</v>
      </c>
      <c r="C164" t="str">
        <f t="shared" si="10"/>
        <v>Azerbaijan, Rep. of2018</v>
      </c>
      <c r="D164" t="str">
        <f t="shared" si="11"/>
        <v>Azerbaijan, Rep. of</v>
      </c>
      <c r="E164">
        <f t="shared" si="12"/>
        <v>2018</v>
      </c>
      <c r="F164" t="str">
        <f>VLOOKUP(D164,CAR!$A$2:$Z$110, MATCH('Long form'!E164,CAR!$A$1:$Z$1,0),FALSE)</f>
        <v/>
      </c>
      <c r="G164" t="str">
        <f>VLOOKUP(D164,'Provisions to capital'!$A$2:$Z$105, MATCH('Long form'!E164,'Provisions to capital'!$A$1:$Z$1,0),FALSE)</f>
        <v/>
      </c>
    </row>
    <row r="165" spans="1:7" ht="27" x14ac:dyDescent="0.4">
      <c r="A165">
        <f t="shared" si="13"/>
        <v>7</v>
      </c>
      <c r="B165">
        <f t="shared" si="14"/>
        <v>20</v>
      </c>
      <c r="C165" t="str">
        <f t="shared" si="10"/>
        <v>Azerbaijan, Rep. of2019</v>
      </c>
      <c r="D165" t="str">
        <f t="shared" si="11"/>
        <v>Azerbaijan, Rep. of</v>
      </c>
      <c r="E165">
        <f t="shared" si="12"/>
        <v>2019</v>
      </c>
      <c r="F165" t="str">
        <f>VLOOKUP(D165,CAR!$A$2:$Z$110, MATCH('Long form'!E165,CAR!$A$1:$Z$1,0),FALSE)</f>
        <v/>
      </c>
      <c r="G165" t="str">
        <f>VLOOKUP(D165,'Provisions to capital'!$A$2:$Z$105, MATCH('Long form'!E165,'Provisions to capital'!$A$1:$Z$1,0),FALSE)</f>
        <v/>
      </c>
    </row>
    <row r="166" spans="1:7" ht="27" x14ac:dyDescent="0.4">
      <c r="A166">
        <f t="shared" si="13"/>
        <v>7</v>
      </c>
      <c r="B166">
        <f t="shared" si="14"/>
        <v>21</v>
      </c>
      <c r="C166" t="str">
        <f t="shared" si="10"/>
        <v>Azerbaijan, Rep. of2020</v>
      </c>
      <c r="D166" t="str">
        <f t="shared" si="11"/>
        <v>Azerbaijan, Rep. of</v>
      </c>
      <c r="E166">
        <f t="shared" si="12"/>
        <v>2020</v>
      </c>
      <c r="F166" t="str">
        <f>VLOOKUP(D166,CAR!$A$2:$Z$110, MATCH('Long form'!E166,CAR!$A$1:$Z$1,0),FALSE)</f>
        <v/>
      </c>
      <c r="G166" t="str">
        <f>VLOOKUP(D166,'Provisions to capital'!$A$2:$Z$105, MATCH('Long form'!E166,'Provisions to capital'!$A$1:$Z$1,0),FALSE)</f>
        <v/>
      </c>
    </row>
    <row r="167" spans="1:7" ht="27" x14ac:dyDescent="0.4">
      <c r="A167">
        <f t="shared" si="13"/>
        <v>7</v>
      </c>
      <c r="B167">
        <f t="shared" si="14"/>
        <v>22</v>
      </c>
      <c r="C167" t="str">
        <f t="shared" si="10"/>
        <v>Azerbaijan, Rep. of2021</v>
      </c>
      <c r="D167" t="str">
        <f t="shared" si="11"/>
        <v>Azerbaijan, Rep. of</v>
      </c>
      <c r="E167">
        <f t="shared" si="12"/>
        <v>2021</v>
      </c>
      <c r="F167" t="str">
        <f>VLOOKUP(D167,CAR!$A$2:$Z$110, MATCH('Long form'!E167,CAR!$A$1:$Z$1,0),FALSE)</f>
        <v/>
      </c>
      <c r="G167" t="str">
        <f>VLOOKUP(D167,'Provisions to capital'!$A$2:$Z$105, MATCH('Long form'!E167,'Provisions to capital'!$A$1:$Z$1,0),FALSE)</f>
        <v/>
      </c>
    </row>
    <row r="168" spans="1:7" ht="27" x14ac:dyDescent="0.4">
      <c r="A168">
        <f t="shared" si="13"/>
        <v>7</v>
      </c>
      <c r="B168">
        <f t="shared" si="14"/>
        <v>23</v>
      </c>
      <c r="C168" t="str">
        <f t="shared" si="10"/>
        <v>Azerbaijan, Rep. of2022</v>
      </c>
      <c r="D168" t="str">
        <f t="shared" si="11"/>
        <v>Azerbaijan, Rep. of</v>
      </c>
      <c r="E168">
        <f t="shared" si="12"/>
        <v>2022</v>
      </c>
      <c r="F168">
        <f>VLOOKUP(D168,CAR!$A$2:$Z$110, MATCH('Long form'!E168,CAR!$A$1:$Z$1,0),FALSE)</f>
        <v>0.19279097105534054</v>
      </c>
      <c r="G168">
        <f>VLOOKUP(D168,'Provisions to capital'!$A$2:$Z$105, MATCH('Long form'!E168,'Provisions to capital'!$A$1:$Z$1,0),FALSE)</f>
        <v>3.6536609267309499E-2</v>
      </c>
    </row>
    <row r="169" spans="1:7" ht="27" x14ac:dyDescent="0.4">
      <c r="A169">
        <f t="shared" si="13"/>
        <v>7</v>
      </c>
      <c r="B169">
        <f t="shared" si="14"/>
        <v>24</v>
      </c>
      <c r="C169" t="str">
        <f t="shared" si="10"/>
        <v>Azerbaijan, Rep. of2023</v>
      </c>
      <c r="D169" t="str">
        <f t="shared" si="11"/>
        <v>Azerbaijan, Rep. of</v>
      </c>
      <c r="E169">
        <f t="shared" si="12"/>
        <v>2023</v>
      </c>
      <c r="F169">
        <f>VLOOKUP(D169,CAR!$A$2:$Z$110, MATCH('Long form'!E169,CAR!$A$1:$Z$1,0),FALSE)</f>
        <v>0.1750866421761047</v>
      </c>
      <c r="G169">
        <f>VLOOKUP(D169,'Provisions to capital'!$A$2:$Z$105, MATCH('Long form'!E169,'Provisions to capital'!$A$1:$Z$1,0),FALSE)</f>
        <v>5.3103162987263738E-2</v>
      </c>
    </row>
    <row r="170" spans="1:7" ht="27" x14ac:dyDescent="0.4">
      <c r="A170">
        <f t="shared" si="13"/>
        <v>8</v>
      </c>
      <c r="B170">
        <f t="shared" si="14"/>
        <v>1</v>
      </c>
      <c r="C170" t="str">
        <f t="shared" si="10"/>
        <v>Bangladesh2000</v>
      </c>
      <c r="D170" t="str">
        <f t="shared" si="11"/>
        <v>Bangladesh</v>
      </c>
      <c r="E170">
        <f t="shared" si="12"/>
        <v>2000</v>
      </c>
      <c r="F170" t="str">
        <f>VLOOKUP(D170,CAR!$A$2:$Z$110, MATCH('Long form'!E170,CAR!$A$1:$Z$1,0),FALSE)</f>
        <v/>
      </c>
      <c r="G170" t="str">
        <f>VLOOKUP(D170,'Provisions to capital'!$A$2:$Z$105, MATCH('Long form'!E170,'Provisions to capital'!$A$1:$Z$1,0),FALSE)</f>
        <v/>
      </c>
    </row>
    <row r="171" spans="1:7" ht="27" x14ac:dyDescent="0.4">
      <c r="A171">
        <f t="shared" si="13"/>
        <v>8</v>
      </c>
      <c r="B171">
        <f t="shared" si="14"/>
        <v>2</v>
      </c>
      <c r="C171" t="str">
        <f t="shared" si="10"/>
        <v>Bangladesh2001</v>
      </c>
      <c r="D171" t="str">
        <f t="shared" si="11"/>
        <v>Bangladesh</v>
      </c>
      <c r="E171">
        <f t="shared" si="12"/>
        <v>2001</v>
      </c>
      <c r="F171" t="str">
        <f>VLOOKUP(D171,CAR!$A$2:$Z$110, MATCH('Long form'!E171,CAR!$A$1:$Z$1,0),FALSE)</f>
        <v/>
      </c>
      <c r="G171" t="str">
        <f>VLOOKUP(D171,'Provisions to capital'!$A$2:$Z$105, MATCH('Long form'!E171,'Provisions to capital'!$A$1:$Z$1,0),FALSE)</f>
        <v/>
      </c>
    </row>
    <row r="172" spans="1:7" ht="27" x14ac:dyDescent="0.4">
      <c r="A172">
        <f t="shared" si="13"/>
        <v>8</v>
      </c>
      <c r="B172">
        <f t="shared" si="14"/>
        <v>3</v>
      </c>
      <c r="C172" t="str">
        <f t="shared" si="10"/>
        <v>Bangladesh2002</v>
      </c>
      <c r="D172" t="str">
        <f t="shared" si="11"/>
        <v>Bangladesh</v>
      </c>
      <c r="E172">
        <f t="shared" si="12"/>
        <v>2002</v>
      </c>
      <c r="F172" t="str">
        <f>VLOOKUP(D172,CAR!$A$2:$Z$110, MATCH('Long form'!E172,CAR!$A$1:$Z$1,0),FALSE)</f>
        <v/>
      </c>
      <c r="G172" t="str">
        <f>VLOOKUP(D172,'Provisions to capital'!$A$2:$Z$105, MATCH('Long form'!E172,'Provisions to capital'!$A$1:$Z$1,0),FALSE)</f>
        <v/>
      </c>
    </row>
    <row r="173" spans="1:7" ht="27" x14ac:dyDescent="0.4">
      <c r="A173">
        <f t="shared" si="13"/>
        <v>8</v>
      </c>
      <c r="B173">
        <f t="shared" si="14"/>
        <v>4</v>
      </c>
      <c r="C173" t="str">
        <f t="shared" si="10"/>
        <v>Bangladesh2003</v>
      </c>
      <c r="D173" t="str">
        <f t="shared" si="11"/>
        <v>Bangladesh</v>
      </c>
      <c r="E173">
        <f t="shared" si="12"/>
        <v>2003</v>
      </c>
      <c r="F173" t="str">
        <f>VLOOKUP(D173,CAR!$A$2:$Z$110, MATCH('Long form'!E173,CAR!$A$1:$Z$1,0),FALSE)</f>
        <v/>
      </c>
      <c r="G173" t="str">
        <f>VLOOKUP(D173,'Provisions to capital'!$A$2:$Z$105, MATCH('Long form'!E173,'Provisions to capital'!$A$1:$Z$1,0),FALSE)</f>
        <v/>
      </c>
    </row>
    <row r="174" spans="1:7" ht="27" x14ac:dyDescent="0.4">
      <c r="A174">
        <f t="shared" si="13"/>
        <v>8</v>
      </c>
      <c r="B174">
        <f t="shared" si="14"/>
        <v>5</v>
      </c>
      <c r="C174" t="str">
        <f t="shared" si="10"/>
        <v>Bangladesh2004</v>
      </c>
      <c r="D174" t="str">
        <f t="shared" si="11"/>
        <v>Bangladesh</v>
      </c>
      <c r="E174">
        <f t="shared" si="12"/>
        <v>2004</v>
      </c>
      <c r="F174" t="str">
        <f>VLOOKUP(D174,CAR!$A$2:$Z$110, MATCH('Long form'!E174,CAR!$A$1:$Z$1,0),FALSE)</f>
        <v/>
      </c>
      <c r="G174" t="str">
        <f>VLOOKUP(D174,'Provisions to capital'!$A$2:$Z$105, MATCH('Long form'!E174,'Provisions to capital'!$A$1:$Z$1,0),FALSE)</f>
        <v/>
      </c>
    </row>
    <row r="175" spans="1:7" ht="27" x14ac:dyDescent="0.4">
      <c r="A175">
        <f t="shared" si="13"/>
        <v>8</v>
      </c>
      <c r="B175">
        <f t="shared" si="14"/>
        <v>6</v>
      </c>
      <c r="C175" t="str">
        <f t="shared" si="10"/>
        <v>Bangladesh2005</v>
      </c>
      <c r="D175" t="str">
        <f t="shared" si="11"/>
        <v>Bangladesh</v>
      </c>
      <c r="E175">
        <f t="shared" si="12"/>
        <v>2005</v>
      </c>
      <c r="F175" t="str">
        <f>VLOOKUP(D175,CAR!$A$2:$Z$110, MATCH('Long form'!E175,CAR!$A$1:$Z$1,0),FALSE)</f>
        <v/>
      </c>
      <c r="G175" t="str">
        <f>VLOOKUP(D175,'Provisions to capital'!$A$2:$Z$105, MATCH('Long form'!E175,'Provisions to capital'!$A$1:$Z$1,0),FALSE)</f>
        <v/>
      </c>
    </row>
    <row r="176" spans="1:7" ht="27" x14ac:dyDescent="0.4">
      <c r="A176">
        <f t="shared" si="13"/>
        <v>8</v>
      </c>
      <c r="B176">
        <f t="shared" si="14"/>
        <v>7</v>
      </c>
      <c r="C176" t="str">
        <f t="shared" si="10"/>
        <v>Bangladesh2006</v>
      </c>
      <c r="D176" t="str">
        <f t="shared" si="11"/>
        <v>Bangladesh</v>
      </c>
      <c r="E176">
        <f t="shared" si="12"/>
        <v>2006</v>
      </c>
      <c r="F176" t="str">
        <f>VLOOKUP(D176,CAR!$A$2:$Z$110, MATCH('Long form'!E176,CAR!$A$1:$Z$1,0),FALSE)</f>
        <v/>
      </c>
      <c r="G176" t="str">
        <f>VLOOKUP(D176,'Provisions to capital'!$A$2:$Z$105, MATCH('Long form'!E176,'Provisions to capital'!$A$1:$Z$1,0),FALSE)</f>
        <v/>
      </c>
    </row>
    <row r="177" spans="1:7" ht="27" x14ac:dyDescent="0.4">
      <c r="A177">
        <f t="shared" si="13"/>
        <v>8</v>
      </c>
      <c r="B177">
        <f t="shared" si="14"/>
        <v>8</v>
      </c>
      <c r="C177" t="str">
        <f t="shared" si="10"/>
        <v>Bangladesh2007</v>
      </c>
      <c r="D177" t="str">
        <f t="shared" si="11"/>
        <v>Bangladesh</v>
      </c>
      <c r="E177">
        <f t="shared" si="12"/>
        <v>2007</v>
      </c>
      <c r="F177" t="str">
        <f>VLOOKUP(D177,CAR!$A$2:$Z$110, MATCH('Long form'!E177,CAR!$A$1:$Z$1,0),FALSE)</f>
        <v/>
      </c>
      <c r="G177" t="str">
        <f>VLOOKUP(D177,'Provisions to capital'!$A$2:$Z$105, MATCH('Long form'!E177,'Provisions to capital'!$A$1:$Z$1,0),FALSE)</f>
        <v/>
      </c>
    </row>
    <row r="178" spans="1:7" ht="27" x14ac:dyDescent="0.4">
      <c r="A178">
        <f t="shared" si="13"/>
        <v>8</v>
      </c>
      <c r="B178">
        <f t="shared" si="14"/>
        <v>9</v>
      </c>
      <c r="C178" t="str">
        <f t="shared" si="10"/>
        <v>Bangladesh2008</v>
      </c>
      <c r="D178" t="str">
        <f t="shared" si="11"/>
        <v>Bangladesh</v>
      </c>
      <c r="E178">
        <f t="shared" si="12"/>
        <v>2008</v>
      </c>
      <c r="F178" t="str">
        <f>VLOOKUP(D178,CAR!$A$2:$Z$110, MATCH('Long form'!E178,CAR!$A$1:$Z$1,0),FALSE)</f>
        <v/>
      </c>
      <c r="G178" t="str">
        <f>VLOOKUP(D178,'Provisions to capital'!$A$2:$Z$105, MATCH('Long form'!E178,'Provisions to capital'!$A$1:$Z$1,0),FALSE)</f>
        <v/>
      </c>
    </row>
    <row r="179" spans="1:7" ht="27" x14ac:dyDescent="0.4">
      <c r="A179">
        <f t="shared" si="13"/>
        <v>8</v>
      </c>
      <c r="B179">
        <f t="shared" si="14"/>
        <v>10</v>
      </c>
      <c r="C179" t="str">
        <f t="shared" si="10"/>
        <v>Bangladesh2009</v>
      </c>
      <c r="D179" t="str">
        <f t="shared" si="11"/>
        <v>Bangladesh</v>
      </c>
      <c r="E179">
        <f t="shared" si="12"/>
        <v>2009</v>
      </c>
      <c r="F179" t="str">
        <f>VLOOKUP(D179,CAR!$A$2:$Z$110, MATCH('Long form'!E179,CAR!$A$1:$Z$1,0),FALSE)</f>
        <v/>
      </c>
      <c r="G179" t="str">
        <f>VLOOKUP(D179,'Provisions to capital'!$A$2:$Z$105, MATCH('Long form'!E179,'Provisions to capital'!$A$1:$Z$1,0),FALSE)</f>
        <v/>
      </c>
    </row>
    <row r="180" spans="1:7" ht="27" x14ac:dyDescent="0.4">
      <c r="A180">
        <f t="shared" si="13"/>
        <v>8</v>
      </c>
      <c r="B180">
        <f t="shared" si="14"/>
        <v>11</v>
      </c>
      <c r="C180" t="str">
        <f t="shared" si="10"/>
        <v>Bangladesh2010</v>
      </c>
      <c r="D180" t="str">
        <f t="shared" si="11"/>
        <v>Bangladesh</v>
      </c>
      <c r="E180">
        <f t="shared" si="12"/>
        <v>2010</v>
      </c>
      <c r="F180" t="str">
        <f>VLOOKUP(D180,CAR!$A$2:$Z$110, MATCH('Long form'!E180,CAR!$A$1:$Z$1,0),FALSE)</f>
        <v/>
      </c>
      <c r="G180" t="str">
        <f>VLOOKUP(D180,'Provisions to capital'!$A$2:$Z$105, MATCH('Long form'!E180,'Provisions to capital'!$A$1:$Z$1,0),FALSE)</f>
        <v/>
      </c>
    </row>
    <row r="181" spans="1:7" ht="27" x14ac:dyDescent="0.4">
      <c r="A181">
        <f t="shared" si="13"/>
        <v>8</v>
      </c>
      <c r="B181">
        <f t="shared" si="14"/>
        <v>12</v>
      </c>
      <c r="C181" t="str">
        <f t="shared" si="10"/>
        <v>Bangladesh2011</v>
      </c>
      <c r="D181" t="str">
        <f t="shared" si="11"/>
        <v>Bangladesh</v>
      </c>
      <c r="E181">
        <f t="shared" si="12"/>
        <v>2011</v>
      </c>
      <c r="F181">
        <f>VLOOKUP(D181,CAR!$A$2:$Z$110, MATCH('Long form'!E181,CAR!$A$1:$Z$1,0),FALSE)</f>
        <v>0.10829767729396596</v>
      </c>
      <c r="G181">
        <f>VLOOKUP(D181,'Provisions to capital'!$A$2:$Z$105, MATCH('Long form'!E181,'Provisions to capital'!$A$1:$Z$1,0),FALSE)</f>
        <v>6.5587551072273376E-2</v>
      </c>
    </row>
    <row r="182" spans="1:7" ht="27" x14ac:dyDescent="0.4">
      <c r="A182">
        <f t="shared" si="13"/>
        <v>8</v>
      </c>
      <c r="B182">
        <f t="shared" si="14"/>
        <v>13</v>
      </c>
      <c r="C182" t="str">
        <f t="shared" si="10"/>
        <v>Bangladesh2012</v>
      </c>
      <c r="D182" t="str">
        <f t="shared" si="11"/>
        <v>Bangladesh</v>
      </c>
      <c r="E182">
        <f t="shared" si="12"/>
        <v>2012</v>
      </c>
      <c r="F182">
        <f>VLOOKUP(D182,CAR!$A$2:$Z$110, MATCH('Long form'!E182,CAR!$A$1:$Z$1,0),FALSE)</f>
        <v>9.4506833544429084E-2</v>
      </c>
      <c r="G182">
        <f>VLOOKUP(D182,'Provisions to capital'!$A$2:$Z$105, MATCH('Long form'!E182,'Provisions to capital'!$A$1:$Z$1,0),FALSE)</f>
        <v>0.17579110062637274</v>
      </c>
    </row>
    <row r="183" spans="1:7" ht="27" x14ac:dyDescent="0.4">
      <c r="A183">
        <f t="shared" si="13"/>
        <v>8</v>
      </c>
      <c r="B183">
        <f t="shared" si="14"/>
        <v>14</v>
      </c>
      <c r="C183" t="str">
        <f t="shared" si="10"/>
        <v>Bangladesh2013</v>
      </c>
      <c r="D183" t="str">
        <f t="shared" si="11"/>
        <v>Bangladesh</v>
      </c>
      <c r="E183">
        <f t="shared" si="12"/>
        <v>2013</v>
      </c>
      <c r="F183">
        <f>VLOOKUP(D183,CAR!$A$2:$Z$110, MATCH('Long form'!E183,CAR!$A$1:$Z$1,0),FALSE)</f>
        <v>0.10803967715489216</v>
      </c>
      <c r="G183">
        <f>VLOOKUP(D183,'Provisions to capital'!$A$2:$Z$105, MATCH('Long form'!E183,'Provisions to capital'!$A$1:$Z$1,0),FALSE)</f>
        <v>7.5424795983449713E-2</v>
      </c>
    </row>
    <row r="184" spans="1:7" ht="27" x14ac:dyDescent="0.4">
      <c r="A184">
        <f t="shared" si="13"/>
        <v>8</v>
      </c>
      <c r="B184">
        <f t="shared" si="14"/>
        <v>15</v>
      </c>
      <c r="C184" t="str">
        <f t="shared" si="10"/>
        <v>Bangladesh2014</v>
      </c>
      <c r="D184" t="str">
        <f t="shared" si="11"/>
        <v>Bangladesh</v>
      </c>
      <c r="E184">
        <f t="shared" si="12"/>
        <v>2014</v>
      </c>
      <c r="F184">
        <f>VLOOKUP(D184,CAR!$A$2:$Z$110, MATCH('Long form'!E184,CAR!$A$1:$Z$1,0),FALSE)</f>
        <v>0.108859265922665</v>
      </c>
      <c r="G184">
        <f>VLOOKUP(D184,'Provisions to capital'!$A$2:$Z$105, MATCH('Long form'!E184,'Provisions to capital'!$A$1:$Z$1,0),FALSE)</f>
        <v>0.12238023755299894</v>
      </c>
    </row>
    <row r="185" spans="1:7" ht="27" x14ac:dyDescent="0.4">
      <c r="A185">
        <f t="shared" si="13"/>
        <v>8</v>
      </c>
      <c r="B185">
        <f t="shared" si="14"/>
        <v>16</v>
      </c>
      <c r="C185" t="str">
        <f t="shared" si="10"/>
        <v>Bangladesh2015</v>
      </c>
      <c r="D185" t="str">
        <f t="shared" si="11"/>
        <v>Bangladesh</v>
      </c>
      <c r="E185">
        <f t="shared" si="12"/>
        <v>2015</v>
      </c>
      <c r="F185">
        <f>VLOOKUP(D185,CAR!$A$2:$Z$110, MATCH('Long form'!E185,CAR!$A$1:$Z$1,0),FALSE)</f>
        <v>0.10425616947323582</v>
      </c>
      <c r="G185">
        <f>VLOOKUP(D185,'Provisions to capital'!$A$2:$Z$105, MATCH('Long form'!E185,'Provisions to capital'!$A$1:$Z$1,0),FALSE)</f>
        <v>0.10620226934354601</v>
      </c>
    </row>
    <row r="186" spans="1:7" ht="27" x14ac:dyDescent="0.4">
      <c r="A186">
        <f t="shared" si="13"/>
        <v>8</v>
      </c>
      <c r="B186">
        <f t="shared" si="14"/>
        <v>17</v>
      </c>
      <c r="C186" t="str">
        <f t="shared" si="10"/>
        <v>Bangladesh2016</v>
      </c>
      <c r="D186" t="str">
        <f t="shared" si="11"/>
        <v>Bangladesh</v>
      </c>
      <c r="E186">
        <f t="shared" si="12"/>
        <v>2016</v>
      </c>
      <c r="F186">
        <f>VLOOKUP(D186,CAR!$A$2:$Z$110, MATCH('Long form'!E186,CAR!$A$1:$Z$1,0),FALSE)</f>
        <v>0.11060697471005662</v>
      </c>
      <c r="G186">
        <f>VLOOKUP(D186,'Provisions to capital'!$A$2:$Z$105, MATCH('Long form'!E186,'Provisions to capital'!$A$1:$Z$1,0),FALSE)</f>
        <v>8.4073212681381917E-2</v>
      </c>
    </row>
    <row r="187" spans="1:7" ht="27" x14ac:dyDescent="0.4">
      <c r="A187">
        <f t="shared" si="13"/>
        <v>8</v>
      </c>
      <c r="B187">
        <f t="shared" si="14"/>
        <v>18</v>
      </c>
      <c r="C187" t="str">
        <f t="shared" si="10"/>
        <v>Bangladesh2017</v>
      </c>
      <c r="D187" t="str">
        <f t="shared" si="11"/>
        <v>Bangladesh</v>
      </c>
      <c r="E187">
        <f t="shared" si="12"/>
        <v>2017</v>
      </c>
      <c r="F187">
        <f>VLOOKUP(D187,CAR!$A$2:$Z$110, MATCH('Long form'!E187,CAR!$A$1:$Z$1,0),FALSE)</f>
        <v>0.10724383877595464</v>
      </c>
      <c r="G187">
        <f>VLOOKUP(D187,'Provisions to capital'!$A$2:$Z$105, MATCH('Long form'!E187,'Provisions to capital'!$A$1:$Z$1,0),FALSE)</f>
        <v>7.8578582924111573E-2</v>
      </c>
    </row>
    <row r="188" spans="1:7" ht="27" x14ac:dyDescent="0.4">
      <c r="A188">
        <f t="shared" si="13"/>
        <v>8</v>
      </c>
      <c r="B188">
        <f t="shared" si="14"/>
        <v>19</v>
      </c>
      <c r="C188" t="str">
        <f t="shared" si="10"/>
        <v>Bangladesh2018</v>
      </c>
      <c r="D188" t="str">
        <f t="shared" si="11"/>
        <v>Bangladesh</v>
      </c>
      <c r="E188">
        <f t="shared" si="12"/>
        <v>2018</v>
      </c>
      <c r="F188">
        <f>VLOOKUP(D188,CAR!$A$2:$Z$110, MATCH('Long form'!E188,CAR!$A$1:$Z$1,0),FALSE)</f>
        <v>0.10503987697476329</v>
      </c>
      <c r="G188">
        <f>VLOOKUP(D188,'Provisions to capital'!$A$2:$Z$105, MATCH('Long form'!E188,'Provisions to capital'!$A$1:$Z$1,0),FALSE)</f>
        <v>0.14254068448123761</v>
      </c>
    </row>
    <row r="189" spans="1:7" ht="27" x14ac:dyDescent="0.4">
      <c r="A189">
        <f t="shared" si="13"/>
        <v>8</v>
      </c>
      <c r="B189">
        <f t="shared" si="14"/>
        <v>20</v>
      </c>
      <c r="C189" t="str">
        <f t="shared" si="10"/>
        <v>Bangladesh2019</v>
      </c>
      <c r="D189" t="str">
        <f t="shared" si="11"/>
        <v>Bangladesh</v>
      </c>
      <c r="E189">
        <f t="shared" si="12"/>
        <v>2019</v>
      </c>
      <c r="F189">
        <f>VLOOKUP(D189,CAR!$A$2:$Z$110, MATCH('Long form'!E189,CAR!$A$1:$Z$1,0),FALSE)</f>
        <v>0.11567202906220274</v>
      </c>
      <c r="G189">
        <f>VLOOKUP(D189,'Provisions to capital'!$A$2:$Z$105, MATCH('Long form'!E189,'Provisions to capital'!$A$1:$Z$1,0),FALSE)</f>
        <v>9.4734837552778922E-2</v>
      </c>
    </row>
    <row r="190" spans="1:7" ht="27" x14ac:dyDescent="0.4">
      <c r="A190">
        <f t="shared" si="13"/>
        <v>8</v>
      </c>
      <c r="B190">
        <f t="shared" si="14"/>
        <v>21</v>
      </c>
      <c r="C190" t="str">
        <f t="shared" si="10"/>
        <v>Bangladesh2020</v>
      </c>
      <c r="D190" t="str">
        <f t="shared" si="11"/>
        <v>Bangladesh</v>
      </c>
      <c r="E190">
        <f t="shared" si="12"/>
        <v>2020</v>
      </c>
      <c r="F190">
        <f>VLOOKUP(D190,CAR!$A$2:$Z$110, MATCH('Long form'!E190,CAR!$A$1:$Z$1,0),FALSE)</f>
        <v>0.1163946368072855</v>
      </c>
      <c r="G190">
        <f>VLOOKUP(D190,'Provisions to capital'!$A$2:$Z$105, MATCH('Long form'!E190,'Provisions to capital'!$A$1:$Z$1,0),FALSE)</f>
        <v>9.5591316699619192E-2</v>
      </c>
    </row>
    <row r="191" spans="1:7" ht="27" x14ac:dyDescent="0.4">
      <c r="A191">
        <f t="shared" si="13"/>
        <v>8</v>
      </c>
      <c r="B191">
        <f t="shared" si="14"/>
        <v>22</v>
      </c>
      <c r="C191" t="str">
        <f t="shared" si="10"/>
        <v>Bangladesh2021</v>
      </c>
      <c r="D191" t="str">
        <f t="shared" si="11"/>
        <v>Bangladesh</v>
      </c>
      <c r="E191">
        <f t="shared" si="12"/>
        <v>2021</v>
      </c>
      <c r="F191">
        <f>VLOOKUP(D191,CAR!$A$2:$Z$110, MATCH('Long form'!E191,CAR!$A$1:$Z$1,0),FALSE)</f>
        <v>0.11083739987444009</v>
      </c>
      <c r="G191">
        <f>VLOOKUP(D191,'Provisions to capital'!$A$2:$Z$105, MATCH('Long form'!E191,'Provisions to capital'!$A$1:$Z$1,0),FALSE)</f>
        <v>0.11153004513645116</v>
      </c>
    </row>
    <row r="192" spans="1:7" ht="27" x14ac:dyDescent="0.4">
      <c r="A192">
        <f t="shared" si="13"/>
        <v>8</v>
      </c>
      <c r="B192">
        <f t="shared" si="14"/>
        <v>23</v>
      </c>
      <c r="C192" t="str">
        <f t="shared" si="10"/>
        <v>Bangladesh2022</v>
      </c>
      <c r="D192" t="str">
        <f t="shared" si="11"/>
        <v>Bangladesh</v>
      </c>
      <c r="E192">
        <f t="shared" si="12"/>
        <v>2022</v>
      </c>
      <c r="F192">
        <f>VLOOKUP(D192,CAR!$A$2:$Z$110, MATCH('Long form'!E192,CAR!$A$1:$Z$1,0),FALSE)</f>
        <v>0.13318625783651786</v>
      </c>
      <c r="G192">
        <f>VLOOKUP(D192,'Provisions to capital'!$A$2:$Z$105, MATCH('Long form'!E192,'Provisions to capital'!$A$1:$Z$1,0),FALSE)</f>
        <v>5.3984889267810705E-2</v>
      </c>
    </row>
    <row r="193" spans="1:7" ht="27" x14ac:dyDescent="0.4">
      <c r="A193">
        <f t="shared" si="13"/>
        <v>8</v>
      </c>
      <c r="B193">
        <f t="shared" si="14"/>
        <v>24</v>
      </c>
      <c r="C193" t="str">
        <f t="shared" si="10"/>
        <v>Bangladesh2023</v>
      </c>
      <c r="D193" t="str">
        <f t="shared" si="11"/>
        <v>Bangladesh</v>
      </c>
      <c r="E193">
        <f t="shared" si="12"/>
        <v>2023</v>
      </c>
      <c r="F193">
        <f>VLOOKUP(D193,CAR!$A$2:$Z$110, MATCH('Long form'!E193,CAR!$A$1:$Z$1,0),FALSE)</f>
        <v>0.13150180141299078</v>
      </c>
      <c r="G193">
        <f>VLOOKUP(D193,'Provisions to capital'!$A$2:$Z$105, MATCH('Long form'!E193,'Provisions to capital'!$A$1:$Z$1,0),FALSE)</f>
        <v>6.3130734011961093E-2</v>
      </c>
    </row>
    <row r="194" spans="1:7" x14ac:dyDescent="0.4">
      <c r="A194">
        <f t="shared" si="13"/>
        <v>9</v>
      </c>
      <c r="B194">
        <f t="shared" si="14"/>
        <v>1</v>
      </c>
      <c r="C194" t="str">
        <f t="shared" si="10"/>
        <v>Barbados2000</v>
      </c>
      <c r="D194" t="str">
        <f t="shared" si="11"/>
        <v>Barbados</v>
      </c>
      <c r="E194">
        <f t="shared" si="12"/>
        <v>2000</v>
      </c>
      <c r="F194" t="str">
        <f>VLOOKUP(D194,CAR!$A$2:$Z$110, MATCH('Long form'!E194,CAR!$A$1:$Z$1,0),FALSE)</f>
        <v/>
      </c>
      <c r="G194" t="str">
        <f>VLOOKUP(D194,'Provisions to capital'!$A$2:$Z$105, MATCH('Long form'!E194,'Provisions to capital'!$A$1:$Z$1,0),FALSE)</f>
        <v/>
      </c>
    </row>
    <row r="195" spans="1:7" x14ac:dyDescent="0.4">
      <c r="A195">
        <f t="shared" si="13"/>
        <v>9</v>
      </c>
      <c r="B195">
        <f t="shared" si="14"/>
        <v>2</v>
      </c>
      <c r="C195" t="str">
        <f t="shared" ref="C195:C258" si="15">D195&amp;E195</f>
        <v>Barbados2001</v>
      </c>
      <c r="D195" t="str">
        <f t="shared" ref="D195:D258" si="16">VLOOKUP(A195,$J$2:$K$110,2,FALSE)</f>
        <v>Barbados</v>
      </c>
      <c r="E195">
        <f t="shared" ref="E195:E258" si="17">VLOOKUP(B195,$N$2:$O$25,2,FALSE)</f>
        <v>2001</v>
      </c>
      <c r="F195" t="str">
        <f>VLOOKUP(D195,CAR!$A$2:$Z$110, MATCH('Long form'!E195,CAR!$A$1:$Z$1,0),FALSE)</f>
        <v/>
      </c>
      <c r="G195" t="str">
        <f>VLOOKUP(D195,'Provisions to capital'!$A$2:$Z$105, MATCH('Long form'!E195,'Provisions to capital'!$A$1:$Z$1,0),FALSE)</f>
        <v/>
      </c>
    </row>
    <row r="196" spans="1:7" x14ac:dyDescent="0.4">
      <c r="A196">
        <f t="shared" si="13"/>
        <v>9</v>
      </c>
      <c r="B196">
        <f t="shared" si="14"/>
        <v>3</v>
      </c>
      <c r="C196" t="str">
        <f t="shared" si="15"/>
        <v>Barbados2002</v>
      </c>
      <c r="D196" t="str">
        <f t="shared" si="16"/>
        <v>Barbados</v>
      </c>
      <c r="E196">
        <f t="shared" si="17"/>
        <v>2002</v>
      </c>
      <c r="F196" t="str">
        <f>VLOOKUP(D196,CAR!$A$2:$Z$110, MATCH('Long form'!E196,CAR!$A$1:$Z$1,0),FALSE)</f>
        <v/>
      </c>
      <c r="G196" t="str">
        <f>VLOOKUP(D196,'Provisions to capital'!$A$2:$Z$105, MATCH('Long form'!E196,'Provisions to capital'!$A$1:$Z$1,0),FALSE)</f>
        <v/>
      </c>
    </row>
    <row r="197" spans="1:7" x14ac:dyDescent="0.4">
      <c r="A197">
        <f t="shared" si="13"/>
        <v>9</v>
      </c>
      <c r="B197">
        <f t="shared" si="14"/>
        <v>4</v>
      </c>
      <c r="C197" t="str">
        <f t="shared" si="15"/>
        <v>Barbados2003</v>
      </c>
      <c r="D197" t="str">
        <f t="shared" si="16"/>
        <v>Barbados</v>
      </c>
      <c r="E197">
        <f t="shared" si="17"/>
        <v>2003</v>
      </c>
      <c r="F197" t="str">
        <f>VLOOKUP(D197,CAR!$A$2:$Z$110, MATCH('Long form'!E197,CAR!$A$1:$Z$1,0),FALSE)</f>
        <v/>
      </c>
      <c r="G197" t="str">
        <f>VLOOKUP(D197,'Provisions to capital'!$A$2:$Z$105, MATCH('Long form'!E197,'Provisions to capital'!$A$1:$Z$1,0),FALSE)</f>
        <v/>
      </c>
    </row>
    <row r="198" spans="1:7" x14ac:dyDescent="0.4">
      <c r="A198">
        <f t="shared" si="13"/>
        <v>9</v>
      </c>
      <c r="B198">
        <f t="shared" si="14"/>
        <v>5</v>
      </c>
      <c r="C198" t="str">
        <f t="shared" si="15"/>
        <v>Barbados2004</v>
      </c>
      <c r="D198" t="str">
        <f t="shared" si="16"/>
        <v>Barbados</v>
      </c>
      <c r="E198">
        <f t="shared" si="17"/>
        <v>2004</v>
      </c>
      <c r="F198" t="str">
        <f>VLOOKUP(D198,CAR!$A$2:$Z$110, MATCH('Long form'!E198,CAR!$A$1:$Z$1,0),FALSE)</f>
        <v/>
      </c>
      <c r="G198" t="str">
        <f>VLOOKUP(D198,'Provisions to capital'!$A$2:$Z$105, MATCH('Long form'!E198,'Provisions to capital'!$A$1:$Z$1,0),FALSE)</f>
        <v/>
      </c>
    </row>
    <row r="199" spans="1:7" x14ac:dyDescent="0.4">
      <c r="A199">
        <f t="shared" si="13"/>
        <v>9</v>
      </c>
      <c r="B199">
        <f t="shared" si="14"/>
        <v>6</v>
      </c>
      <c r="C199" t="str">
        <f t="shared" si="15"/>
        <v>Barbados2005</v>
      </c>
      <c r="D199" t="str">
        <f t="shared" si="16"/>
        <v>Barbados</v>
      </c>
      <c r="E199">
        <f t="shared" si="17"/>
        <v>2005</v>
      </c>
      <c r="F199" t="str">
        <f>VLOOKUP(D199,CAR!$A$2:$Z$110, MATCH('Long form'!E199,CAR!$A$1:$Z$1,0),FALSE)</f>
        <v/>
      </c>
      <c r="G199" t="str">
        <f>VLOOKUP(D199,'Provisions to capital'!$A$2:$Z$105, MATCH('Long form'!E199,'Provisions to capital'!$A$1:$Z$1,0),FALSE)</f>
        <v/>
      </c>
    </row>
    <row r="200" spans="1:7" x14ac:dyDescent="0.4">
      <c r="A200">
        <f t="shared" si="13"/>
        <v>9</v>
      </c>
      <c r="B200">
        <f t="shared" si="14"/>
        <v>7</v>
      </c>
      <c r="C200" t="str">
        <f t="shared" si="15"/>
        <v>Barbados2006</v>
      </c>
      <c r="D200" t="str">
        <f t="shared" si="16"/>
        <v>Barbados</v>
      </c>
      <c r="E200">
        <f t="shared" si="17"/>
        <v>2006</v>
      </c>
      <c r="F200" t="str">
        <f>VLOOKUP(D200,CAR!$A$2:$Z$110, MATCH('Long form'!E200,CAR!$A$1:$Z$1,0),FALSE)</f>
        <v/>
      </c>
      <c r="G200" t="str">
        <f>VLOOKUP(D200,'Provisions to capital'!$A$2:$Z$105, MATCH('Long form'!E200,'Provisions to capital'!$A$1:$Z$1,0),FALSE)</f>
        <v/>
      </c>
    </row>
    <row r="201" spans="1:7" x14ac:dyDescent="0.4">
      <c r="A201">
        <f t="shared" si="13"/>
        <v>9</v>
      </c>
      <c r="B201">
        <f t="shared" si="14"/>
        <v>8</v>
      </c>
      <c r="C201" t="str">
        <f t="shared" si="15"/>
        <v>Barbados2007</v>
      </c>
      <c r="D201" t="str">
        <f t="shared" si="16"/>
        <v>Barbados</v>
      </c>
      <c r="E201">
        <f t="shared" si="17"/>
        <v>2007</v>
      </c>
      <c r="F201" t="str">
        <f>VLOOKUP(D201,CAR!$A$2:$Z$110, MATCH('Long form'!E201,CAR!$A$1:$Z$1,0),FALSE)</f>
        <v/>
      </c>
      <c r="G201" t="str">
        <f>VLOOKUP(D201,'Provisions to capital'!$A$2:$Z$105, MATCH('Long form'!E201,'Provisions to capital'!$A$1:$Z$1,0),FALSE)</f>
        <v/>
      </c>
    </row>
    <row r="202" spans="1:7" x14ac:dyDescent="0.4">
      <c r="A202">
        <f t="shared" si="13"/>
        <v>9</v>
      </c>
      <c r="B202">
        <f t="shared" si="14"/>
        <v>9</v>
      </c>
      <c r="C202" t="str">
        <f t="shared" si="15"/>
        <v>Barbados2008</v>
      </c>
      <c r="D202" t="str">
        <f t="shared" si="16"/>
        <v>Barbados</v>
      </c>
      <c r="E202">
        <f t="shared" si="17"/>
        <v>2008</v>
      </c>
      <c r="F202" t="str">
        <f>VLOOKUP(D202,CAR!$A$2:$Z$110, MATCH('Long form'!E202,CAR!$A$1:$Z$1,0),FALSE)</f>
        <v/>
      </c>
      <c r="G202" t="str">
        <f>VLOOKUP(D202,'Provisions to capital'!$A$2:$Z$105, MATCH('Long form'!E202,'Provisions to capital'!$A$1:$Z$1,0),FALSE)</f>
        <v/>
      </c>
    </row>
    <row r="203" spans="1:7" x14ac:dyDescent="0.4">
      <c r="A203">
        <f t="shared" si="13"/>
        <v>9</v>
      </c>
      <c r="B203">
        <f t="shared" si="14"/>
        <v>10</v>
      </c>
      <c r="C203" t="str">
        <f t="shared" si="15"/>
        <v>Barbados2009</v>
      </c>
      <c r="D203" t="str">
        <f t="shared" si="16"/>
        <v>Barbados</v>
      </c>
      <c r="E203">
        <f t="shared" si="17"/>
        <v>2009</v>
      </c>
      <c r="F203" t="str">
        <f>VLOOKUP(D203,CAR!$A$2:$Z$110, MATCH('Long form'!E203,CAR!$A$1:$Z$1,0),FALSE)</f>
        <v/>
      </c>
      <c r="G203" t="str">
        <f>VLOOKUP(D203,'Provisions to capital'!$A$2:$Z$105, MATCH('Long form'!E203,'Provisions to capital'!$A$1:$Z$1,0),FALSE)</f>
        <v/>
      </c>
    </row>
    <row r="204" spans="1:7" x14ac:dyDescent="0.4">
      <c r="A204">
        <f t="shared" si="13"/>
        <v>9</v>
      </c>
      <c r="B204">
        <f t="shared" si="14"/>
        <v>11</v>
      </c>
      <c r="C204" t="str">
        <f t="shared" si="15"/>
        <v>Barbados2010</v>
      </c>
      <c r="D204" t="str">
        <f t="shared" si="16"/>
        <v>Barbados</v>
      </c>
      <c r="E204">
        <f t="shared" si="17"/>
        <v>2010</v>
      </c>
      <c r="F204" t="str">
        <f>VLOOKUP(D204,CAR!$A$2:$Z$110, MATCH('Long form'!E204,CAR!$A$1:$Z$1,0),FALSE)</f>
        <v/>
      </c>
      <c r="G204" t="str">
        <f>VLOOKUP(D204,'Provisions to capital'!$A$2:$Z$105, MATCH('Long form'!E204,'Provisions to capital'!$A$1:$Z$1,0),FALSE)</f>
        <v/>
      </c>
    </row>
    <row r="205" spans="1:7" x14ac:dyDescent="0.4">
      <c r="A205">
        <f t="shared" si="13"/>
        <v>9</v>
      </c>
      <c r="B205">
        <f t="shared" si="14"/>
        <v>12</v>
      </c>
      <c r="C205" t="str">
        <f t="shared" si="15"/>
        <v>Barbados2011</v>
      </c>
      <c r="D205" t="str">
        <f t="shared" si="16"/>
        <v>Barbados</v>
      </c>
      <c r="E205">
        <f t="shared" si="17"/>
        <v>2011</v>
      </c>
      <c r="F205" t="str">
        <f>VLOOKUP(D205,CAR!$A$2:$Z$110, MATCH('Long form'!E205,CAR!$A$1:$Z$1,0),FALSE)</f>
        <v/>
      </c>
      <c r="G205" t="str">
        <f>VLOOKUP(D205,'Provisions to capital'!$A$2:$Z$105, MATCH('Long form'!E205,'Provisions to capital'!$A$1:$Z$1,0),FALSE)</f>
        <v/>
      </c>
    </row>
    <row r="206" spans="1:7" x14ac:dyDescent="0.4">
      <c r="A206">
        <f t="shared" si="13"/>
        <v>9</v>
      </c>
      <c r="B206">
        <f t="shared" si="14"/>
        <v>13</v>
      </c>
      <c r="C206" t="str">
        <f t="shared" si="15"/>
        <v>Barbados2012</v>
      </c>
      <c r="D206" t="str">
        <f t="shared" si="16"/>
        <v>Barbados</v>
      </c>
      <c r="E206">
        <f t="shared" si="17"/>
        <v>2012</v>
      </c>
      <c r="F206" t="str">
        <f>VLOOKUP(D206,CAR!$A$2:$Z$110, MATCH('Long form'!E206,CAR!$A$1:$Z$1,0),FALSE)</f>
        <v/>
      </c>
      <c r="G206" t="str">
        <f>VLOOKUP(D206,'Provisions to capital'!$A$2:$Z$105, MATCH('Long form'!E206,'Provisions to capital'!$A$1:$Z$1,0),FALSE)</f>
        <v/>
      </c>
    </row>
    <row r="207" spans="1:7" x14ac:dyDescent="0.4">
      <c r="A207">
        <f t="shared" si="13"/>
        <v>9</v>
      </c>
      <c r="B207">
        <f t="shared" si="14"/>
        <v>14</v>
      </c>
      <c r="C207" t="str">
        <f t="shared" si="15"/>
        <v>Barbados2013</v>
      </c>
      <c r="D207" t="str">
        <f t="shared" si="16"/>
        <v>Barbados</v>
      </c>
      <c r="E207">
        <f t="shared" si="17"/>
        <v>2013</v>
      </c>
      <c r="F207" t="str">
        <f>VLOOKUP(D207,CAR!$A$2:$Z$110, MATCH('Long form'!E207,CAR!$A$1:$Z$1,0),FALSE)</f>
        <v/>
      </c>
      <c r="G207" t="str">
        <f>VLOOKUP(D207,'Provisions to capital'!$A$2:$Z$105, MATCH('Long form'!E207,'Provisions to capital'!$A$1:$Z$1,0),FALSE)</f>
        <v/>
      </c>
    </row>
    <row r="208" spans="1:7" x14ac:dyDescent="0.4">
      <c r="A208">
        <f t="shared" si="13"/>
        <v>9</v>
      </c>
      <c r="B208">
        <f t="shared" si="14"/>
        <v>15</v>
      </c>
      <c r="C208" t="str">
        <f t="shared" si="15"/>
        <v>Barbados2014</v>
      </c>
      <c r="D208" t="str">
        <f t="shared" si="16"/>
        <v>Barbados</v>
      </c>
      <c r="E208">
        <f t="shared" si="17"/>
        <v>2014</v>
      </c>
      <c r="F208" t="str">
        <f>VLOOKUP(D208,CAR!$A$2:$Z$110, MATCH('Long form'!E208,CAR!$A$1:$Z$1,0),FALSE)</f>
        <v/>
      </c>
      <c r="G208" t="str">
        <f>VLOOKUP(D208,'Provisions to capital'!$A$2:$Z$105, MATCH('Long form'!E208,'Provisions to capital'!$A$1:$Z$1,0),FALSE)</f>
        <v/>
      </c>
    </row>
    <row r="209" spans="1:7" x14ac:dyDescent="0.4">
      <c r="A209">
        <f t="shared" si="13"/>
        <v>9</v>
      </c>
      <c r="B209">
        <f t="shared" si="14"/>
        <v>16</v>
      </c>
      <c r="C209" t="str">
        <f t="shared" si="15"/>
        <v>Barbados2015</v>
      </c>
      <c r="D209" t="str">
        <f t="shared" si="16"/>
        <v>Barbados</v>
      </c>
      <c r="E209">
        <f t="shared" si="17"/>
        <v>2015</v>
      </c>
      <c r="F209" t="str">
        <f>VLOOKUP(D209,CAR!$A$2:$Z$110, MATCH('Long form'!E209,CAR!$A$1:$Z$1,0),FALSE)</f>
        <v/>
      </c>
      <c r="G209" t="str">
        <f>VLOOKUP(D209,'Provisions to capital'!$A$2:$Z$105, MATCH('Long form'!E209,'Provisions to capital'!$A$1:$Z$1,0),FALSE)</f>
        <v/>
      </c>
    </row>
    <row r="210" spans="1:7" x14ac:dyDescent="0.4">
      <c r="A210">
        <f t="shared" si="13"/>
        <v>9</v>
      </c>
      <c r="B210">
        <f t="shared" si="14"/>
        <v>17</v>
      </c>
      <c r="C210" t="str">
        <f t="shared" si="15"/>
        <v>Barbados2016</v>
      </c>
      <c r="D210" t="str">
        <f t="shared" si="16"/>
        <v>Barbados</v>
      </c>
      <c r="E210">
        <f t="shared" si="17"/>
        <v>2016</v>
      </c>
      <c r="F210">
        <f>VLOOKUP(D210,CAR!$A$2:$Z$110, MATCH('Long form'!E210,CAR!$A$1:$Z$1,0),FALSE)</f>
        <v>0.18945871925878491</v>
      </c>
      <c r="G210">
        <f>VLOOKUP(D210,'Provisions to capital'!$A$2:$Z$105, MATCH('Long form'!E210,'Provisions to capital'!$A$1:$Z$1,0),FALSE)</f>
        <v>2.0280674073395143E-2</v>
      </c>
    </row>
    <row r="211" spans="1:7" x14ac:dyDescent="0.4">
      <c r="A211">
        <f t="shared" si="13"/>
        <v>9</v>
      </c>
      <c r="B211">
        <f t="shared" si="14"/>
        <v>18</v>
      </c>
      <c r="C211" t="str">
        <f t="shared" si="15"/>
        <v>Barbados2017</v>
      </c>
      <c r="D211" t="str">
        <f t="shared" si="16"/>
        <v>Barbados</v>
      </c>
      <c r="E211">
        <f t="shared" si="17"/>
        <v>2017</v>
      </c>
      <c r="F211">
        <f>VLOOKUP(D211,CAR!$A$2:$Z$110, MATCH('Long form'!E211,CAR!$A$1:$Z$1,0),FALSE)</f>
        <v>0.19045850958174343</v>
      </c>
      <c r="G211">
        <f>VLOOKUP(D211,'Provisions to capital'!$A$2:$Z$105, MATCH('Long form'!E211,'Provisions to capital'!$A$1:$Z$1,0),FALSE)</f>
        <v>1.5355726223223135E-2</v>
      </c>
    </row>
    <row r="212" spans="1:7" x14ac:dyDescent="0.4">
      <c r="A212">
        <f t="shared" si="13"/>
        <v>9</v>
      </c>
      <c r="B212">
        <f t="shared" si="14"/>
        <v>19</v>
      </c>
      <c r="C212" t="str">
        <f t="shared" si="15"/>
        <v>Barbados2018</v>
      </c>
      <c r="D212" t="str">
        <f t="shared" si="16"/>
        <v>Barbados</v>
      </c>
      <c r="E212">
        <f t="shared" si="17"/>
        <v>2018</v>
      </c>
      <c r="F212">
        <f>VLOOKUP(D212,CAR!$A$2:$Z$110, MATCH('Long form'!E212,CAR!$A$1:$Z$1,0),FALSE)</f>
        <v>0.14067897212383598</v>
      </c>
      <c r="G212">
        <f>VLOOKUP(D212,'Provisions to capital'!$A$2:$Z$105, MATCH('Long form'!E212,'Provisions to capital'!$A$1:$Z$1,0),FALSE)</f>
        <v>0.33245179941550862</v>
      </c>
    </row>
    <row r="213" spans="1:7" x14ac:dyDescent="0.4">
      <c r="A213">
        <f t="shared" si="13"/>
        <v>9</v>
      </c>
      <c r="B213">
        <f t="shared" si="14"/>
        <v>20</v>
      </c>
      <c r="C213" t="str">
        <f t="shared" si="15"/>
        <v>Barbados2019</v>
      </c>
      <c r="D213" t="str">
        <f t="shared" si="16"/>
        <v>Barbados</v>
      </c>
      <c r="E213">
        <f t="shared" si="17"/>
        <v>2019</v>
      </c>
      <c r="F213">
        <f>VLOOKUP(D213,CAR!$A$2:$Z$110, MATCH('Long form'!E213,CAR!$A$1:$Z$1,0),FALSE)</f>
        <v>0.13956879579822515</v>
      </c>
      <c r="G213">
        <f>VLOOKUP(D213,'Provisions to capital'!$A$2:$Z$105, MATCH('Long form'!E213,'Provisions to capital'!$A$1:$Z$1,0),FALSE)</f>
        <v>5.0381788480555424E-3</v>
      </c>
    </row>
    <row r="214" spans="1:7" x14ac:dyDescent="0.4">
      <c r="A214">
        <f t="shared" si="13"/>
        <v>9</v>
      </c>
      <c r="B214">
        <f t="shared" si="14"/>
        <v>21</v>
      </c>
      <c r="C214" t="str">
        <f t="shared" si="15"/>
        <v>Barbados2020</v>
      </c>
      <c r="D214" t="str">
        <f t="shared" si="16"/>
        <v>Barbados</v>
      </c>
      <c r="E214">
        <f t="shared" si="17"/>
        <v>2020</v>
      </c>
      <c r="F214">
        <f>VLOOKUP(D214,CAR!$A$2:$Z$110, MATCH('Long form'!E214,CAR!$A$1:$Z$1,0),FALSE)</f>
        <v>0.16424631511548413</v>
      </c>
      <c r="G214">
        <f>VLOOKUP(D214,'Provisions to capital'!$A$2:$Z$105, MATCH('Long form'!E214,'Provisions to capital'!$A$1:$Z$1,0),FALSE)</f>
        <v>6.8169298661627117E-2</v>
      </c>
    </row>
    <row r="215" spans="1:7" x14ac:dyDescent="0.4">
      <c r="A215">
        <f t="shared" si="13"/>
        <v>9</v>
      </c>
      <c r="B215">
        <f t="shared" si="14"/>
        <v>22</v>
      </c>
      <c r="C215" t="str">
        <f t="shared" si="15"/>
        <v>Barbados2021</v>
      </c>
      <c r="D215" t="str">
        <f t="shared" si="16"/>
        <v>Barbados</v>
      </c>
      <c r="E215">
        <f t="shared" si="17"/>
        <v>2021</v>
      </c>
      <c r="F215">
        <f>VLOOKUP(D215,CAR!$A$2:$Z$110, MATCH('Long form'!E215,CAR!$A$1:$Z$1,0),FALSE)</f>
        <v>0.16658939794573524</v>
      </c>
      <c r="G215">
        <f>VLOOKUP(D215,'Provisions to capital'!$A$2:$Z$105, MATCH('Long form'!E215,'Provisions to capital'!$A$1:$Z$1,0),FALSE)</f>
        <v>8.0693403900793277E-3</v>
      </c>
    </row>
    <row r="216" spans="1:7" x14ac:dyDescent="0.4">
      <c r="A216">
        <f t="shared" si="13"/>
        <v>9</v>
      </c>
      <c r="B216">
        <f t="shared" si="14"/>
        <v>23</v>
      </c>
      <c r="C216" t="str">
        <f t="shared" si="15"/>
        <v>Barbados2022</v>
      </c>
      <c r="D216" t="str">
        <f t="shared" si="16"/>
        <v>Barbados</v>
      </c>
      <c r="E216">
        <f t="shared" si="17"/>
        <v>2022</v>
      </c>
      <c r="F216">
        <f>VLOOKUP(D216,CAR!$A$2:$Z$110, MATCH('Long form'!E216,CAR!$A$1:$Z$1,0),FALSE)</f>
        <v>0.17740973109996289</v>
      </c>
      <c r="G216">
        <f>VLOOKUP(D216,'Provisions to capital'!$A$2:$Z$105, MATCH('Long form'!E216,'Provisions to capital'!$A$1:$Z$1,0),FALSE)</f>
        <v>-3.0297925960171175E-2</v>
      </c>
    </row>
    <row r="217" spans="1:7" x14ac:dyDescent="0.4">
      <c r="A217">
        <f t="shared" si="13"/>
        <v>9</v>
      </c>
      <c r="B217">
        <f t="shared" si="14"/>
        <v>24</v>
      </c>
      <c r="C217" t="str">
        <f t="shared" si="15"/>
        <v>Barbados2023</v>
      </c>
      <c r="D217" t="str">
        <f t="shared" si="16"/>
        <v>Barbados</v>
      </c>
      <c r="E217">
        <f t="shared" si="17"/>
        <v>2023</v>
      </c>
      <c r="F217" t="str">
        <f>VLOOKUP(D217,CAR!$A$2:$Z$110, MATCH('Long form'!E217,CAR!$A$1:$Z$1,0),FALSE)</f>
        <v/>
      </c>
      <c r="G217" t="str">
        <f>VLOOKUP(D217,'Provisions to capital'!$A$2:$Z$105, MATCH('Long form'!E217,'Provisions to capital'!$A$1:$Z$1,0),FALSE)</f>
        <v/>
      </c>
    </row>
    <row r="218" spans="1:7" ht="27" x14ac:dyDescent="0.4">
      <c r="A218">
        <f t="shared" si="13"/>
        <v>10</v>
      </c>
      <c r="B218">
        <f t="shared" si="14"/>
        <v>1</v>
      </c>
      <c r="C218" t="str">
        <f t="shared" si="15"/>
        <v>Belarus, Rep. of2000</v>
      </c>
      <c r="D218" t="str">
        <f t="shared" si="16"/>
        <v>Belarus, Rep. of</v>
      </c>
      <c r="E218">
        <f t="shared" si="17"/>
        <v>2000</v>
      </c>
      <c r="F218" t="str">
        <f>VLOOKUP(D218,CAR!$A$2:$Z$110, MATCH('Long form'!E218,CAR!$A$1:$Z$1,0),FALSE)</f>
        <v/>
      </c>
      <c r="G218" t="e">
        <f>VLOOKUP(D218,'Provisions to capital'!$A$2:$Z$105, MATCH('Long form'!E218,'Provisions to capital'!$A$1:$Z$1,0),FALSE)</f>
        <v>#N/A</v>
      </c>
    </row>
    <row r="219" spans="1:7" ht="27" x14ac:dyDescent="0.4">
      <c r="A219">
        <f t="shared" ref="A219:A282" si="18">A195+1</f>
        <v>10</v>
      </c>
      <c r="B219">
        <f t="shared" ref="B219:B282" si="19">B195</f>
        <v>2</v>
      </c>
      <c r="C219" t="str">
        <f t="shared" si="15"/>
        <v>Belarus, Rep. of2001</v>
      </c>
      <c r="D219" t="str">
        <f t="shared" si="16"/>
        <v>Belarus, Rep. of</v>
      </c>
      <c r="E219">
        <f t="shared" si="17"/>
        <v>2001</v>
      </c>
      <c r="F219" t="str">
        <f>VLOOKUP(D219,CAR!$A$2:$Z$110, MATCH('Long form'!E219,CAR!$A$1:$Z$1,0),FALSE)</f>
        <v/>
      </c>
      <c r="G219" t="e">
        <f>VLOOKUP(D219,'Provisions to capital'!$A$2:$Z$105, MATCH('Long form'!E219,'Provisions to capital'!$A$1:$Z$1,0),FALSE)</f>
        <v>#N/A</v>
      </c>
    </row>
    <row r="220" spans="1:7" ht="27" x14ac:dyDescent="0.4">
      <c r="A220">
        <f t="shared" si="18"/>
        <v>10</v>
      </c>
      <c r="B220">
        <f t="shared" si="19"/>
        <v>3</v>
      </c>
      <c r="C220" t="str">
        <f t="shared" si="15"/>
        <v>Belarus, Rep. of2002</v>
      </c>
      <c r="D220" t="str">
        <f t="shared" si="16"/>
        <v>Belarus, Rep. of</v>
      </c>
      <c r="E220">
        <f t="shared" si="17"/>
        <v>2002</v>
      </c>
      <c r="F220" t="str">
        <f>VLOOKUP(D220,CAR!$A$2:$Z$110, MATCH('Long form'!E220,CAR!$A$1:$Z$1,0),FALSE)</f>
        <v/>
      </c>
      <c r="G220" t="e">
        <f>VLOOKUP(D220,'Provisions to capital'!$A$2:$Z$105, MATCH('Long form'!E220,'Provisions to capital'!$A$1:$Z$1,0),FALSE)</f>
        <v>#N/A</v>
      </c>
    </row>
    <row r="221" spans="1:7" ht="27" x14ac:dyDescent="0.4">
      <c r="A221">
        <f t="shared" si="18"/>
        <v>10</v>
      </c>
      <c r="B221">
        <f t="shared" si="19"/>
        <v>4</v>
      </c>
      <c r="C221" t="str">
        <f t="shared" si="15"/>
        <v>Belarus, Rep. of2003</v>
      </c>
      <c r="D221" t="str">
        <f t="shared" si="16"/>
        <v>Belarus, Rep. of</v>
      </c>
      <c r="E221">
        <f t="shared" si="17"/>
        <v>2003</v>
      </c>
      <c r="F221" t="str">
        <f>VLOOKUP(D221,CAR!$A$2:$Z$110, MATCH('Long form'!E221,CAR!$A$1:$Z$1,0),FALSE)</f>
        <v/>
      </c>
      <c r="G221" t="e">
        <f>VLOOKUP(D221,'Provisions to capital'!$A$2:$Z$105, MATCH('Long form'!E221,'Provisions to capital'!$A$1:$Z$1,0),FALSE)</f>
        <v>#N/A</v>
      </c>
    </row>
    <row r="222" spans="1:7" ht="27" x14ac:dyDescent="0.4">
      <c r="A222">
        <f t="shared" si="18"/>
        <v>10</v>
      </c>
      <c r="B222">
        <f t="shared" si="19"/>
        <v>5</v>
      </c>
      <c r="C222" t="str">
        <f t="shared" si="15"/>
        <v>Belarus, Rep. of2004</v>
      </c>
      <c r="D222" t="str">
        <f t="shared" si="16"/>
        <v>Belarus, Rep. of</v>
      </c>
      <c r="E222">
        <f t="shared" si="17"/>
        <v>2004</v>
      </c>
      <c r="F222" t="str">
        <f>VLOOKUP(D222,CAR!$A$2:$Z$110, MATCH('Long form'!E222,CAR!$A$1:$Z$1,0),FALSE)</f>
        <v/>
      </c>
      <c r="G222" t="e">
        <f>VLOOKUP(D222,'Provisions to capital'!$A$2:$Z$105, MATCH('Long form'!E222,'Provisions to capital'!$A$1:$Z$1,0),FALSE)</f>
        <v>#N/A</v>
      </c>
    </row>
    <row r="223" spans="1:7" ht="27" x14ac:dyDescent="0.4">
      <c r="A223">
        <f t="shared" si="18"/>
        <v>10</v>
      </c>
      <c r="B223">
        <f t="shared" si="19"/>
        <v>6</v>
      </c>
      <c r="C223" t="str">
        <f t="shared" si="15"/>
        <v>Belarus, Rep. of2005</v>
      </c>
      <c r="D223" t="str">
        <f t="shared" si="16"/>
        <v>Belarus, Rep. of</v>
      </c>
      <c r="E223">
        <f t="shared" si="17"/>
        <v>2005</v>
      </c>
      <c r="F223" t="str">
        <f>VLOOKUP(D223,CAR!$A$2:$Z$110, MATCH('Long form'!E223,CAR!$A$1:$Z$1,0),FALSE)</f>
        <v/>
      </c>
      <c r="G223" t="e">
        <f>VLOOKUP(D223,'Provisions to capital'!$A$2:$Z$105, MATCH('Long form'!E223,'Provisions to capital'!$A$1:$Z$1,0),FALSE)</f>
        <v>#N/A</v>
      </c>
    </row>
    <row r="224" spans="1:7" ht="27" x14ac:dyDescent="0.4">
      <c r="A224">
        <f t="shared" si="18"/>
        <v>10</v>
      </c>
      <c r="B224">
        <f t="shared" si="19"/>
        <v>7</v>
      </c>
      <c r="C224" t="str">
        <f t="shared" si="15"/>
        <v>Belarus, Rep. of2006</v>
      </c>
      <c r="D224" t="str">
        <f t="shared" si="16"/>
        <v>Belarus, Rep. of</v>
      </c>
      <c r="E224">
        <f t="shared" si="17"/>
        <v>2006</v>
      </c>
      <c r="F224" t="str">
        <f>VLOOKUP(D224,CAR!$A$2:$Z$110, MATCH('Long form'!E224,CAR!$A$1:$Z$1,0),FALSE)</f>
        <v/>
      </c>
      <c r="G224" t="e">
        <f>VLOOKUP(D224,'Provisions to capital'!$A$2:$Z$105, MATCH('Long form'!E224,'Provisions to capital'!$A$1:$Z$1,0),FALSE)</f>
        <v>#N/A</v>
      </c>
    </row>
    <row r="225" spans="1:7" ht="27" x14ac:dyDescent="0.4">
      <c r="A225">
        <f t="shared" si="18"/>
        <v>10</v>
      </c>
      <c r="B225">
        <f t="shared" si="19"/>
        <v>8</v>
      </c>
      <c r="C225" t="str">
        <f t="shared" si="15"/>
        <v>Belarus, Rep. of2007</v>
      </c>
      <c r="D225" t="str">
        <f t="shared" si="16"/>
        <v>Belarus, Rep. of</v>
      </c>
      <c r="E225">
        <f t="shared" si="17"/>
        <v>2007</v>
      </c>
      <c r="F225" t="str">
        <f>VLOOKUP(D225,CAR!$A$2:$Z$110, MATCH('Long form'!E225,CAR!$A$1:$Z$1,0),FALSE)</f>
        <v/>
      </c>
      <c r="G225" t="e">
        <f>VLOOKUP(D225,'Provisions to capital'!$A$2:$Z$105, MATCH('Long form'!E225,'Provisions to capital'!$A$1:$Z$1,0),FALSE)</f>
        <v>#N/A</v>
      </c>
    </row>
    <row r="226" spans="1:7" ht="27" x14ac:dyDescent="0.4">
      <c r="A226">
        <f t="shared" si="18"/>
        <v>10</v>
      </c>
      <c r="B226">
        <f t="shared" si="19"/>
        <v>9</v>
      </c>
      <c r="C226" t="str">
        <f t="shared" si="15"/>
        <v>Belarus, Rep. of2008</v>
      </c>
      <c r="D226" t="str">
        <f t="shared" si="16"/>
        <v>Belarus, Rep. of</v>
      </c>
      <c r="E226">
        <f t="shared" si="17"/>
        <v>2008</v>
      </c>
      <c r="F226" t="str">
        <f>VLOOKUP(D226,CAR!$A$2:$Z$110, MATCH('Long form'!E226,CAR!$A$1:$Z$1,0),FALSE)</f>
        <v/>
      </c>
      <c r="G226" t="e">
        <f>VLOOKUP(D226,'Provisions to capital'!$A$2:$Z$105, MATCH('Long form'!E226,'Provisions to capital'!$A$1:$Z$1,0),FALSE)</f>
        <v>#N/A</v>
      </c>
    </row>
    <row r="227" spans="1:7" ht="27" x14ac:dyDescent="0.4">
      <c r="A227">
        <f t="shared" si="18"/>
        <v>10</v>
      </c>
      <c r="B227">
        <f t="shared" si="19"/>
        <v>10</v>
      </c>
      <c r="C227" t="str">
        <f t="shared" si="15"/>
        <v>Belarus, Rep. of2009</v>
      </c>
      <c r="D227" t="str">
        <f t="shared" si="16"/>
        <v>Belarus, Rep. of</v>
      </c>
      <c r="E227">
        <f t="shared" si="17"/>
        <v>2009</v>
      </c>
      <c r="F227" t="str">
        <f>VLOOKUP(D227,CAR!$A$2:$Z$110, MATCH('Long form'!E227,CAR!$A$1:$Z$1,0),FALSE)</f>
        <v/>
      </c>
      <c r="G227" t="e">
        <f>VLOOKUP(D227,'Provisions to capital'!$A$2:$Z$105, MATCH('Long form'!E227,'Provisions to capital'!$A$1:$Z$1,0),FALSE)</f>
        <v>#N/A</v>
      </c>
    </row>
    <row r="228" spans="1:7" ht="27" x14ac:dyDescent="0.4">
      <c r="A228">
        <f t="shared" si="18"/>
        <v>10</v>
      </c>
      <c r="B228">
        <f t="shared" si="19"/>
        <v>11</v>
      </c>
      <c r="C228" t="str">
        <f t="shared" si="15"/>
        <v>Belarus, Rep. of2010</v>
      </c>
      <c r="D228" t="str">
        <f t="shared" si="16"/>
        <v>Belarus, Rep. of</v>
      </c>
      <c r="E228">
        <f t="shared" si="17"/>
        <v>2010</v>
      </c>
      <c r="F228">
        <f>VLOOKUP(D228,CAR!$A$2:$Z$110, MATCH('Long form'!E228,CAR!$A$1:$Z$1,0),FALSE)</f>
        <v>0.20450887878482554</v>
      </c>
      <c r="G228" t="e">
        <f>VLOOKUP(D228,'Provisions to capital'!$A$2:$Z$105, MATCH('Long form'!E228,'Provisions to capital'!$A$1:$Z$1,0),FALSE)</f>
        <v>#N/A</v>
      </c>
    </row>
    <row r="229" spans="1:7" ht="27" x14ac:dyDescent="0.4">
      <c r="A229">
        <f t="shared" si="18"/>
        <v>10</v>
      </c>
      <c r="B229">
        <f t="shared" si="19"/>
        <v>12</v>
      </c>
      <c r="C229" t="str">
        <f t="shared" si="15"/>
        <v>Belarus, Rep. of2011</v>
      </c>
      <c r="D229" t="str">
        <f t="shared" si="16"/>
        <v>Belarus, Rep. of</v>
      </c>
      <c r="E229">
        <f t="shared" si="17"/>
        <v>2011</v>
      </c>
      <c r="F229">
        <f>VLOOKUP(D229,CAR!$A$2:$Z$110, MATCH('Long form'!E229,CAR!$A$1:$Z$1,0),FALSE)</f>
        <v>0.24701061249328779</v>
      </c>
      <c r="G229" t="e">
        <f>VLOOKUP(D229,'Provisions to capital'!$A$2:$Z$105, MATCH('Long form'!E229,'Provisions to capital'!$A$1:$Z$1,0),FALSE)</f>
        <v>#N/A</v>
      </c>
    </row>
    <row r="230" spans="1:7" ht="27" x14ac:dyDescent="0.4">
      <c r="A230">
        <f t="shared" si="18"/>
        <v>10</v>
      </c>
      <c r="B230">
        <f t="shared" si="19"/>
        <v>13</v>
      </c>
      <c r="C230" t="str">
        <f t="shared" si="15"/>
        <v>Belarus, Rep. of2012</v>
      </c>
      <c r="D230" t="str">
        <f t="shared" si="16"/>
        <v>Belarus, Rep. of</v>
      </c>
      <c r="E230">
        <f t="shared" si="17"/>
        <v>2012</v>
      </c>
      <c r="F230">
        <f>VLOOKUP(D230,CAR!$A$2:$Z$110, MATCH('Long form'!E230,CAR!$A$1:$Z$1,0),FALSE)</f>
        <v>0.20805188845624212</v>
      </c>
      <c r="G230" t="e">
        <f>VLOOKUP(D230,'Provisions to capital'!$A$2:$Z$105, MATCH('Long form'!E230,'Provisions to capital'!$A$1:$Z$1,0),FALSE)</f>
        <v>#N/A</v>
      </c>
    </row>
    <row r="231" spans="1:7" ht="27" x14ac:dyDescent="0.4">
      <c r="A231">
        <f t="shared" si="18"/>
        <v>10</v>
      </c>
      <c r="B231">
        <f t="shared" si="19"/>
        <v>14</v>
      </c>
      <c r="C231" t="str">
        <f t="shared" si="15"/>
        <v>Belarus, Rep. of2013</v>
      </c>
      <c r="D231" t="str">
        <f t="shared" si="16"/>
        <v>Belarus, Rep. of</v>
      </c>
      <c r="E231">
        <f t="shared" si="17"/>
        <v>2013</v>
      </c>
      <c r="F231">
        <f>VLOOKUP(D231,CAR!$A$2:$Z$110, MATCH('Long form'!E231,CAR!$A$1:$Z$1,0),FALSE)</f>
        <v>0.15496401565269843</v>
      </c>
      <c r="G231" t="e">
        <f>VLOOKUP(D231,'Provisions to capital'!$A$2:$Z$105, MATCH('Long form'!E231,'Provisions to capital'!$A$1:$Z$1,0),FALSE)</f>
        <v>#N/A</v>
      </c>
    </row>
    <row r="232" spans="1:7" ht="27" x14ac:dyDescent="0.4">
      <c r="A232">
        <f t="shared" si="18"/>
        <v>10</v>
      </c>
      <c r="B232">
        <f t="shared" si="19"/>
        <v>15</v>
      </c>
      <c r="C232" t="str">
        <f t="shared" si="15"/>
        <v>Belarus, Rep. of2014</v>
      </c>
      <c r="D232" t="str">
        <f t="shared" si="16"/>
        <v>Belarus, Rep. of</v>
      </c>
      <c r="E232">
        <f t="shared" si="17"/>
        <v>2014</v>
      </c>
      <c r="F232">
        <f>VLOOKUP(D232,CAR!$A$2:$Z$110, MATCH('Long form'!E232,CAR!$A$1:$Z$1,0),FALSE)</f>
        <v>0.173790967322875</v>
      </c>
      <c r="G232" t="e">
        <f>VLOOKUP(D232,'Provisions to capital'!$A$2:$Z$105, MATCH('Long form'!E232,'Provisions to capital'!$A$1:$Z$1,0),FALSE)</f>
        <v>#N/A</v>
      </c>
    </row>
    <row r="233" spans="1:7" ht="27" x14ac:dyDescent="0.4">
      <c r="A233">
        <f t="shared" si="18"/>
        <v>10</v>
      </c>
      <c r="B233">
        <f t="shared" si="19"/>
        <v>16</v>
      </c>
      <c r="C233" t="str">
        <f t="shared" si="15"/>
        <v>Belarus, Rep. of2015</v>
      </c>
      <c r="D233" t="str">
        <f t="shared" si="16"/>
        <v>Belarus, Rep. of</v>
      </c>
      <c r="E233">
        <f t="shared" si="17"/>
        <v>2015</v>
      </c>
      <c r="F233">
        <f>VLOOKUP(D233,CAR!$A$2:$Z$110, MATCH('Long form'!E233,CAR!$A$1:$Z$1,0),FALSE)</f>
        <v>0.1873641186848794</v>
      </c>
      <c r="G233" t="e">
        <f>VLOOKUP(D233,'Provisions to capital'!$A$2:$Z$105, MATCH('Long form'!E233,'Provisions to capital'!$A$1:$Z$1,0),FALSE)</f>
        <v>#N/A</v>
      </c>
    </row>
    <row r="234" spans="1:7" ht="27" x14ac:dyDescent="0.4">
      <c r="A234">
        <f t="shared" si="18"/>
        <v>10</v>
      </c>
      <c r="B234">
        <f t="shared" si="19"/>
        <v>17</v>
      </c>
      <c r="C234" t="str">
        <f t="shared" si="15"/>
        <v>Belarus, Rep. of2016</v>
      </c>
      <c r="D234" t="str">
        <f t="shared" si="16"/>
        <v>Belarus, Rep. of</v>
      </c>
      <c r="E234">
        <f t="shared" si="17"/>
        <v>2016</v>
      </c>
      <c r="F234">
        <f>VLOOKUP(D234,CAR!$A$2:$Z$110, MATCH('Long form'!E234,CAR!$A$1:$Z$1,0),FALSE)</f>
        <v>0.18597235354039951</v>
      </c>
      <c r="G234" t="e">
        <f>VLOOKUP(D234,'Provisions to capital'!$A$2:$Z$105, MATCH('Long form'!E234,'Provisions to capital'!$A$1:$Z$1,0),FALSE)</f>
        <v>#N/A</v>
      </c>
    </row>
    <row r="235" spans="1:7" ht="27" x14ac:dyDescent="0.4">
      <c r="A235">
        <f t="shared" si="18"/>
        <v>10</v>
      </c>
      <c r="B235">
        <f t="shared" si="19"/>
        <v>18</v>
      </c>
      <c r="C235" t="str">
        <f t="shared" si="15"/>
        <v>Belarus, Rep. of2017</v>
      </c>
      <c r="D235" t="str">
        <f t="shared" si="16"/>
        <v>Belarus, Rep. of</v>
      </c>
      <c r="E235">
        <f t="shared" si="17"/>
        <v>2017</v>
      </c>
      <c r="F235">
        <f>VLOOKUP(D235,CAR!$A$2:$Z$110, MATCH('Long form'!E235,CAR!$A$1:$Z$1,0),FALSE)</f>
        <v>0.18490040455196965</v>
      </c>
      <c r="G235" t="e">
        <f>VLOOKUP(D235,'Provisions to capital'!$A$2:$Z$105, MATCH('Long form'!E235,'Provisions to capital'!$A$1:$Z$1,0),FALSE)</f>
        <v>#N/A</v>
      </c>
    </row>
    <row r="236" spans="1:7" ht="27" x14ac:dyDescent="0.4">
      <c r="A236">
        <f t="shared" si="18"/>
        <v>10</v>
      </c>
      <c r="B236">
        <f t="shared" si="19"/>
        <v>19</v>
      </c>
      <c r="C236" t="str">
        <f t="shared" si="15"/>
        <v>Belarus, Rep. of2018</v>
      </c>
      <c r="D236" t="str">
        <f t="shared" si="16"/>
        <v>Belarus, Rep. of</v>
      </c>
      <c r="E236">
        <f t="shared" si="17"/>
        <v>2018</v>
      </c>
      <c r="F236">
        <f>VLOOKUP(D236,CAR!$A$2:$Z$110, MATCH('Long form'!E236,CAR!$A$1:$Z$1,0),FALSE)</f>
        <v>0.17718238168067174</v>
      </c>
      <c r="G236" t="e">
        <f>VLOOKUP(D236,'Provisions to capital'!$A$2:$Z$105, MATCH('Long form'!E236,'Provisions to capital'!$A$1:$Z$1,0),FALSE)</f>
        <v>#N/A</v>
      </c>
    </row>
    <row r="237" spans="1:7" ht="27" x14ac:dyDescent="0.4">
      <c r="A237">
        <f t="shared" si="18"/>
        <v>10</v>
      </c>
      <c r="B237">
        <f t="shared" si="19"/>
        <v>20</v>
      </c>
      <c r="C237" t="str">
        <f t="shared" si="15"/>
        <v>Belarus, Rep. of2019</v>
      </c>
      <c r="D237" t="str">
        <f t="shared" si="16"/>
        <v>Belarus, Rep. of</v>
      </c>
      <c r="E237">
        <f t="shared" si="17"/>
        <v>2019</v>
      </c>
      <c r="F237">
        <f>VLOOKUP(D237,CAR!$A$2:$Z$110, MATCH('Long form'!E237,CAR!$A$1:$Z$1,0),FALSE)</f>
        <v>0.1781536270218177</v>
      </c>
      <c r="G237" t="e">
        <f>VLOOKUP(D237,'Provisions to capital'!$A$2:$Z$105, MATCH('Long form'!E237,'Provisions to capital'!$A$1:$Z$1,0),FALSE)</f>
        <v>#N/A</v>
      </c>
    </row>
    <row r="238" spans="1:7" ht="27" x14ac:dyDescent="0.4">
      <c r="A238">
        <f t="shared" si="18"/>
        <v>10</v>
      </c>
      <c r="B238">
        <f t="shared" si="19"/>
        <v>21</v>
      </c>
      <c r="C238" t="str">
        <f t="shared" si="15"/>
        <v>Belarus, Rep. of2020</v>
      </c>
      <c r="D238" t="str">
        <f t="shared" si="16"/>
        <v>Belarus, Rep. of</v>
      </c>
      <c r="E238">
        <f t="shared" si="17"/>
        <v>2020</v>
      </c>
      <c r="F238">
        <f>VLOOKUP(D238,CAR!$A$2:$Z$110, MATCH('Long form'!E238,CAR!$A$1:$Z$1,0),FALSE)</f>
        <v>0.17160303673029662</v>
      </c>
      <c r="G238" t="e">
        <f>VLOOKUP(D238,'Provisions to capital'!$A$2:$Z$105, MATCH('Long form'!E238,'Provisions to capital'!$A$1:$Z$1,0),FALSE)</f>
        <v>#N/A</v>
      </c>
    </row>
    <row r="239" spans="1:7" ht="27" x14ac:dyDescent="0.4">
      <c r="A239">
        <f t="shared" si="18"/>
        <v>10</v>
      </c>
      <c r="B239">
        <f t="shared" si="19"/>
        <v>22</v>
      </c>
      <c r="C239" t="str">
        <f t="shared" si="15"/>
        <v>Belarus, Rep. of2021</v>
      </c>
      <c r="D239" t="str">
        <f t="shared" si="16"/>
        <v>Belarus, Rep. of</v>
      </c>
      <c r="E239">
        <f t="shared" si="17"/>
        <v>2021</v>
      </c>
      <c r="F239">
        <f>VLOOKUP(D239,CAR!$A$2:$Z$110, MATCH('Long form'!E239,CAR!$A$1:$Z$1,0),FALSE)</f>
        <v>0.17925582942542256</v>
      </c>
      <c r="G239" t="e">
        <f>VLOOKUP(D239,'Provisions to capital'!$A$2:$Z$105, MATCH('Long form'!E239,'Provisions to capital'!$A$1:$Z$1,0),FALSE)</f>
        <v>#N/A</v>
      </c>
    </row>
    <row r="240" spans="1:7" ht="27" x14ac:dyDescent="0.4">
      <c r="A240">
        <f t="shared" si="18"/>
        <v>10</v>
      </c>
      <c r="B240">
        <f t="shared" si="19"/>
        <v>23</v>
      </c>
      <c r="C240" t="str">
        <f t="shared" si="15"/>
        <v>Belarus, Rep. of2022</v>
      </c>
      <c r="D240" t="str">
        <f t="shared" si="16"/>
        <v>Belarus, Rep. of</v>
      </c>
      <c r="E240">
        <f t="shared" si="17"/>
        <v>2022</v>
      </c>
      <c r="F240">
        <f>VLOOKUP(D240,CAR!$A$2:$Z$110, MATCH('Long form'!E240,CAR!$A$1:$Z$1,0),FALSE)</f>
        <v>0.21042330748278221</v>
      </c>
      <c r="G240" t="e">
        <f>VLOOKUP(D240,'Provisions to capital'!$A$2:$Z$105, MATCH('Long form'!E240,'Provisions to capital'!$A$1:$Z$1,0),FALSE)</f>
        <v>#N/A</v>
      </c>
    </row>
    <row r="241" spans="1:7" ht="27" x14ac:dyDescent="0.4">
      <c r="A241">
        <f t="shared" si="18"/>
        <v>10</v>
      </c>
      <c r="B241">
        <f t="shared" si="19"/>
        <v>24</v>
      </c>
      <c r="C241" t="str">
        <f t="shared" si="15"/>
        <v>Belarus, Rep. of2023</v>
      </c>
      <c r="D241" t="str">
        <f t="shared" si="16"/>
        <v>Belarus, Rep. of</v>
      </c>
      <c r="E241">
        <f t="shared" si="17"/>
        <v>2023</v>
      </c>
      <c r="F241">
        <f>VLOOKUP(D241,CAR!$A$2:$Z$110, MATCH('Long form'!E241,CAR!$A$1:$Z$1,0),FALSE)</f>
        <v>0.19905685270747264</v>
      </c>
      <c r="G241" t="e">
        <f>VLOOKUP(D241,'Provisions to capital'!$A$2:$Z$105, MATCH('Long form'!E241,'Provisions to capital'!$A$1:$Z$1,0),FALSE)</f>
        <v>#N/A</v>
      </c>
    </row>
    <row r="242" spans="1:7" x14ac:dyDescent="0.4">
      <c r="A242">
        <f t="shared" si="18"/>
        <v>11</v>
      </c>
      <c r="B242">
        <f t="shared" si="19"/>
        <v>1</v>
      </c>
      <c r="C242" t="str">
        <f t="shared" si="15"/>
        <v>Belize2000</v>
      </c>
      <c r="D242" t="str">
        <f t="shared" si="16"/>
        <v>Belize</v>
      </c>
      <c r="E242">
        <f t="shared" si="17"/>
        <v>2000</v>
      </c>
      <c r="F242" t="str">
        <f>VLOOKUP(D242,CAR!$A$2:$Z$110, MATCH('Long form'!E242,CAR!$A$1:$Z$1,0),FALSE)</f>
        <v/>
      </c>
      <c r="G242" t="str">
        <f>VLOOKUP(D242,'Provisions to capital'!$A$2:$Z$105, MATCH('Long form'!E242,'Provisions to capital'!$A$1:$Z$1,0),FALSE)</f>
        <v/>
      </c>
    </row>
    <row r="243" spans="1:7" x14ac:dyDescent="0.4">
      <c r="A243">
        <f t="shared" si="18"/>
        <v>11</v>
      </c>
      <c r="B243">
        <f t="shared" si="19"/>
        <v>2</v>
      </c>
      <c r="C243" t="str">
        <f t="shared" si="15"/>
        <v>Belize2001</v>
      </c>
      <c r="D243" t="str">
        <f t="shared" si="16"/>
        <v>Belize</v>
      </c>
      <c r="E243">
        <f t="shared" si="17"/>
        <v>2001</v>
      </c>
      <c r="F243" t="str">
        <f>VLOOKUP(D243,CAR!$A$2:$Z$110, MATCH('Long form'!E243,CAR!$A$1:$Z$1,0),FALSE)</f>
        <v/>
      </c>
      <c r="G243" t="str">
        <f>VLOOKUP(D243,'Provisions to capital'!$A$2:$Z$105, MATCH('Long form'!E243,'Provisions to capital'!$A$1:$Z$1,0),FALSE)</f>
        <v/>
      </c>
    </row>
    <row r="244" spans="1:7" x14ac:dyDescent="0.4">
      <c r="A244">
        <f t="shared" si="18"/>
        <v>11</v>
      </c>
      <c r="B244">
        <f t="shared" si="19"/>
        <v>3</v>
      </c>
      <c r="C244" t="str">
        <f t="shared" si="15"/>
        <v>Belize2002</v>
      </c>
      <c r="D244" t="str">
        <f t="shared" si="16"/>
        <v>Belize</v>
      </c>
      <c r="E244">
        <f t="shared" si="17"/>
        <v>2002</v>
      </c>
      <c r="F244" t="str">
        <f>VLOOKUP(D244,CAR!$A$2:$Z$110, MATCH('Long form'!E244,CAR!$A$1:$Z$1,0),FALSE)</f>
        <v/>
      </c>
      <c r="G244" t="str">
        <f>VLOOKUP(D244,'Provisions to capital'!$A$2:$Z$105, MATCH('Long form'!E244,'Provisions to capital'!$A$1:$Z$1,0),FALSE)</f>
        <v/>
      </c>
    </row>
    <row r="245" spans="1:7" x14ac:dyDescent="0.4">
      <c r="A245">
        <f t="shared" si="18"/>
        <v>11</v>
      </c>
      <c r="B245">
        <f t="shared" si="19"/>
        <v>4</v>
      </c>
      <c r="C245" t="str">
        <f t="shared" si="15"/>
        <v>Belize2003</v>
      </c>
      <c r="D245" t="str">
        <f t="shared" si="16"/>
        <v>Belize</v>
      </c>
      <c r="E245">
        <f t="shared" si="17"/>
        <v>2003</v>
      </c>
      <c r="F245" t="str">
        <f>VLOOKUP(D245,CAR!$A$2:$Z$110, MATCH('Long form'!E245,CAR!$A$1:$Z$1,0),FALSE)</f>
        <v/>
      </c>
      <c r="G245" t="str">
        <f>VLOOKUP(D245,'Provisions to capital'!$A$2:$Z$105, MATCH('Long form'!E245,'Provisions to capital'!$A$1:$Z$1,0),FALSE)</f>
        <v/>
      </c>
    </row>
    <row r="246" spans="1:7" x14ac:dyDescent="0.4">
      <c r="A246">
        <f t="shared" si="18"/>
        <v>11</v>
      </c>
      <c r="B246">
        <f t="shared" si="19"/>
        <v>5</v>
      </c>
      <c r="C246" t="str">
        <f t="shared" si="15"/>
        <v>Belize2004</v>
      </c>
      <c r="D246" t="str">
        <f t="shared" si="16"/>
        <v>Belize</v>
      </c>
      <c r="E246">
        <f t="shared" si="17"/>
        <v>2004</v>
      </c>
      <c r="F246" t="str">
        <f>VLOOKUP(D246,CAR!$A$2:$Z$110, MATCH('Long form'!E246,CAR!$A$1:$Z$1,0),FALSE)</f>
        <v/>
      </c>
      <c r="G246" t="str">
        <f>VLOOKUP(D246,'Provisions to capital'!$A$2:$Z$105, MATCH('Long form'!E246,'Provisions to capital'!$A$1:$Z$1,0),FALSE)</f>
        <v/>
      </c>
    </row>
    <row r="247" spans="1:7" x14ac:dyDescent="0.4">
      <c r="A247">
        <f t="shared" si="18"/>
        <v>11</v>
      </c>
      <c r="B247">
        <f t="shared" si="19"/>
        <v>6</v>
      </c>
      <c r="C247" t="str">
        <f t="shared" si="15"/>
        <v>Belize2005</v>
      </c>
      <c r="D247" t="str">
        <f t="shared" si="16"/>
        <v>Belize</v>
      </c>
      <c r="E247">
        <f t="shared" si="17"/>
        <v>2005</v>
      </c>
      <c r="F247" t="str">
        <f>VLOOKUP(D247,CAR!$A$2:$Z$110, MATCH('Long form'!E247,CAR!$A$1:$Z$1,0),FALSE)</f>
        <v/>
      </c>
      <c r="G247" t="str">
        <f>VLOOKUP(D247,'Provisions to capital'!$A$2:$Z$105, MATCH('Long form'!E247,'Provisions to capital'!$A$1:$Z$1,0),FALSE)</f>
        <v/>
      </c>
    </row>
    <row r="248" spans="1:7" x14ac:dyDescent="0.4">
      <c r="A248">
        <f t="shared" si="18"/>
        <v>11</v>
      </c>
      <c r="B248">
        <f t="shared" si="19"/>
        <v>7</v>
      </c>
      <c r="C248" t="str">
        <f t="shared" si="15"/>
        <v>Belize2006</v>
      </c>
      <c r="D248" t="str">
        <f t="shared" si="16"/>
        <v>Belize</v>
      </c>
      <c r="E248">
        <f t="shared" si="17"/>
        <v>2006</v>
      </c>
      <c r="F248" t="str">
        <f>VLOOKUP(D248,CAR!$A$2:$Z$110, MATCH('Long form'!E248,CAR!$A$1:$Z$1,0),FALSE)</f>
        <v/>
      </c>
      <c r="G248" t="str">
        <f>VLOOKUP(D248,'Provisions to capital'!$A$2:$Z$105, MATCH('Long form'!E248,'Provisions to capital'!$A$1:$Z$1,0),FALSE)</f>
        <v/>
      </c>
    </row>
    <row r="249" spans="1:7" x14ac:dyDescent="0.4">
      <c r="A249">
        <f t="shared" si="18"/>
        <v>11</v>
      </c>
      <c r="B249">
        <f t="shared" si="19"/>
        <v>8</v>
      </c>
      <c r="C249" t="str">
        <f t="shared" si="15"/>
        <v>Belize2007</v>
      </c>
      <c r="D249" t="str">
        <f t="shared" si="16"/>
        <v>Belize</v>
      </c>
      <c r="E249">
        <f t="shared" si="17"/>
        <v>2007</v>
      </c>
      <c r="F249" t="str">
        <f>VLOOKUP(D249,CAR!$A$2:$Z$110, MATCH('Long form'!E249,CAR!$A$1:$Z$1,0),FALSE)</f>
        <v/>
      </c>
      <c r="G249" t="str">
        <f>VLOOKUP(D249,'Provisions to capital'!$A$2:$Z$105, MATCH('Long form'!E249,'Provisions to capital'!$A$1:$Z$1,0),FALSE)</f>
        <v/>
      </c>
    </row>
    <row r="250" spans="1:7" x14ac:dyDescent="0.4">
      <c r="A250">
        <f t="shared" si="18"/>
        <v>11</v>
      </c>
      <c r="B250">
        <f t="shared" si="19"/>
        <v>9</v>
      </c>
      <c r="C250" t="str">
        <f t="shared" si="15"/>
        <v>Belize2008</v>
      </c>
      <c r="D250" t="str">
        <f t="shared" si="16"/>
        <v>Belize</v>
      </c>
      <c r="E250">
        <f t="shared" si="17"/>
        <v>2008</v>
      </c>
      <c r="F250" t="str">
        <f>VLOOKUP(D250,CAR!$A$2:$Z$110, MATCH('Long form'!E250,CAR!$A$1:$Z$1,0),FALSE)</f>
        <v/>
      </c>
      <c r="G250" t="str">
        <f>VLOOKUP(D250,'Provisions to capital'!$A$2:$Z$105, MATCH('Long form'!E250,'Provisions to capital'!$A$1:$Z$1,0),FALSE)</f>
        <v/>
      </c>
    </row>
    <row r="251" spans="1:7" x14ac:dyDescent="0.4">
      <c r="A251">
        <f t="shared" si="18"/>
        <v>11</v>
      </c>
      <c r="B251">
        <f t="shared" si="19"/>
        <v>10</v>
      </c>
      <c r="C251" t="str">
        <f t="shared" si="15"/>
        <v>Belize2009</v>
      </c>
      <c r="D251" t="str">
        <f t="shared" si="16"/>
        <v>Belize</v>
      </c>
      <c r="E251">
        <f t="shared" si="17"/>
        <v>2009</v>
      </c>
      <c r="F251" t="str">
        <f>VLOOKUP(D251,CAR!$A$2:$Z$110, MATCH('Long form'!E251,CAR!$A$1:$Z$1,0),FALSE)</f>
        <v/>
      </c>
      <c r="G251" t="str">
        <f>VLOOKUP(D251,'Provisions to capital'!$A$2:$Z$105, MATCH('Long form'!E251,'Provisions to capital'!$A$1:$Z$1,0),FALSE)</f>
        <v/>
      </c>
    </row>
    <row r="252" spans="1:7" x14ac:dyDescent="0.4">
      <c r="A252">
        <f t="shared" si="18"/>
        <v>11</v>
      </c>
      <c r="B252">
        <f t="shared" si="19"/>
        <v>11</v>
      </c>
      <c r="C252" t="str">
        <f t="shared" si="15"/>
        <v>Belize2010</v>
      </c>
      <c r="D252" t="str">
        <f t="shared" si="16"/>
        <v>Belize</v>
      </c>
      <c r="E252">
        <f t="shared" si="17"/>
        <v>2010</v>
      </c>
      <c r="F252" t="str">
        <f>VLOOKUP(D252,CAR!$A$2:$Z$110, MATCH('Long form'!E252,CAR!$A$1:$Z$1,0),FALSE)</f>
        <v/>
      </c>
      <c r="G252" t="str">
        <f>VLOOKUP(D252,'Provisions to capital'!$A$2:$Z$105, MATCH('Long form'!E252,'Provisions to capital'!$A$1:$Z$1,0),FALSE)</f>
        <v/>
      </c>
    </row>
    <row r="253" spans="1:7" x14ac:dyDescent="0.4">
      <c r="A253">
        <f t="shared" si="18"/>
        <v>11</v>
      </c>
      <c r="B253">
        <f t="shared" si="19"/>
        <v>12</v>
      </c>
      <c r="C253" t="str">
        <f t="shared" si="15"/>
        <v>Belize2011</v>
      </c>
      <c r="D253" t="str">
        <f t="shared" si="16"/>
        <v>Belize</v>
      </c>
      <c r="E253">
        <f t="shared" si="17"/>
        <v>2011</v>
      </c>
      <c r="F253" t="str">
        <f>VLOOKUP(D253,CAR!$A$2:$Z$110, MATCH('Long form'!E253,CAR!$A$1:$Z$1,0),FALSE)</f>
        <v/>
      </c>
      <c r="G253" t="str">
        <f>VLOOKUP(D253,'Provisions to capital'!$A$2:$Z$105, MATCH('Long form'!E253,'Provisions to capital'!$A$1:$Z$1,0),FALSE)</f>
        <v/>
      </c>
    </row>
    <row r="254" spans="1:7" x14ac:dyDescent="0.4">
      <c r="A254">
        <f t="shared" si="18"/>
        <v>11</v>
      </c>
      <c r="B254">
        <f t="shared" si="19"/>
        <v>13</v>
      </c>
      <c r="C254" t="str">
        <f t="shared" si="15"/>
        <v>Belize2012</v>
      </c>
      <c r="D254" t="str">
        <f t="shared" si="16"/>
        <v>Belize</v>
      </c>
      <c r="E254">
        <f t="shared" si="17"/>
        <v>2012</v>
      </c>
      <c r="F254" t="str">
        <f>VLOOKUP(D254,CAR!$A$2:$Z$110, MATCH('Long form'!E254,CAR!$A$1:$Z$1,0),FALSE)</f>
        <v/>
      </c>
      <c r="G254" t="str">
        <f>VLOOKUP(D254,'Provisions to capital'!$A$2:$Z$105, MATCH('Long form'!E254,'Provisions to capital'!$A$1:$Z$1,0),FALSE)</f>
        <v/>
      </c>
    </row>
    <row r="255" spans="1:7" x14ac:dyDescent="0.4">
      <c r="A255">
        <f t="shared" si="18"/>
        <v>11</v>
      </c>
      <c r="B255">
        <f t="shared" si="19"/>
        <v>14</v>
      </c>
      <c r="C255" t="str">
        <f t="shared" si="15"/>
        <v>Belize2013</v>
      </c>
      <c r="D255" t="str">
        <f t="shared" si="16"/>
        <v>Belize</v>
      </c>
      <c r="E255">
        <f t="shared" si="17"/>
        <v>2013</v>
      </c>
      <c r="F255" t="str">
        <f>VLOOKUP(D255,CAR!$A$2:$Z$110, MATCH('Long form'!E255,CAR!$A$1:$Z$1,0),FALSE)</f>
        <v/>
      </c>
      <c r="G255" t="str">
        <f>VLOOKUP(D255,'Provisions to capital'!$A$2:$Z$105, MATCH('Long form'!E255,'Provisions to capital'!$A$1:$Z$1,0),FALSE)</f>
        <v/>
      </c>
    </row>
    <row r="256" spans="1:7" x14ac:dyDescent="0.4">
      <c r="A256">
        <f t="shared" si="18"/>
        <v>11</v>
      </c>
      <c r="B256">
        <f t="shared" si="19"/>
        <v>15</v>
      </c>
      <c r="C256" t="str">
        <f t="shared" si="15"/>
        <v>Belize2014</v>
      </c>
      <c r="D256" t="str">
        <f t="shared" si="16"/>
        <v>Belize</v>
      </c>
      <c r="E256">
        <f t="shared" si="17"/>
        <v>2014</v>
      </c>
      <c r="F256" t="str">
        <f>VLOOKUP(D256,CAR!$A$2:$Z$110, MATCH('Long form'!E256,CAR!$A$1:$Z$1,0),FALSE)</f>
        <v/>
      </c>
      <c r="G256" t="str">
        <f>VLOOKUP(D256,'Provisions to capital'!$A$2:$Z$105, MATCH('Long form'!E256,'Provisions to capital'!$A$1:$Z$1,0),FALSE)</f>
        <v/>
      </c>
    </row>
    <row r="257" spans="1:7" x14ac:dyDescent="0.4">
      <c r="A257">
        <f t="shared" si="18"/>
        <v>11</v>
      </c>
      <c r="B257">
        <f t="shared" si="19"/>
        <v>16</v>
      </c>
      <c r="C257" t="str">
        <f t="shared" si="15"/>
        <v>Belize2015</v>
      </c>
      <c r="D257" t="str">
        <f t="shared" si="16"/>
        <v>Belize</v>
      </c>
      <c r="E257">
        <f t="shared" si="17"/>
        <v>2015</v>
      </c>
      <c r="F257" t="str">
        <f>VLOOKUP(D257,CAR!$A$2:$Z$110, MATCH('Long form'!E257,CAR!$A$1:$Z$1,0),FALSE)</f>
        <v/>
      </c>
      <c r="G257" t="str">
        <f>VLOOKUP(D257,'Provisions to capital'!$A$2:$Z$105, MATCH('Long form'!E257,'Provisions to capital'!$A$1:$Z$1,0),FALSE)</f>
        <v/>
      </c>
    </row>
    <row r="258" spans="1:7" x14ac:dyDescent="0.4">
      <c r="A258">
        <f t="shared" si="18"/>
        <v>11</v>
      </c>
      <c r="B258">
        <f t="shared" si="19"/>
        <v>17</v>
      </c>
      <c r="C258" t="str">
        <f t="shared" si="15"/>
        <v>Belize2016</v>
      </c>
      <c r="D258" t="str">
        <f t="shared" si="16"/>
        <v>Belize</v>
      </c>
      <c r="E258">
        <f t="shared" si="17"/>
        <v>2016</v>
      </c>
      <c r="F258" t="str">
        <f>VLOOKUP(D258,CAR!$A$2:$Z$110, MATCH('Long form'!E258,CAR!$A$1:$Z$1,0),FALSE)</f>
        <v/>
      </c>
      <c r="G258" t="str">
        <f>VLOOKUP(D258,'Provisions to capital'!$A$2:$Z$105, MATCH('Long form'!E258,'Provisions to capital'!$A$1:$Z$1,0),FALSE)</f>
        <v/>
      </c>
    </row>
    <row r="259" spans="1:7" x14ac:dyDescent="0.4">
      <c r="A259">
        <f t="shared" si="18"/>
        <v>11</v>
      </c>
      <c r="B259">
        <f t="shared" si="19"/>
        <v>18</v>
      </c>
      <c r="C259" t="str">
        <f t="shared" ref="C259:C322" si="20">D259&amp;E259</f>
        <v>Belize2017</v>
      </c>
      <c r="D259" t="str">
        <f t="shared" ref="D259:D322" si="21">VLOOKUP(A259,$J$2:$K$110,2,FALSE)</f>
        <v>Belize</v>
      </c>
      <c r="E259">
        <f t="shared" ref="E259:E322" si="22">VLOOKUP(B259,$N$2:$O$25,2,FALSE)</f>
        <v>2017</v>
      </c>
      <c r="F259">
        <f>VLOOKUP(D259,CAR!$A$2:$Z$110, MATCH('Long form'!E259,CAR!$A$1:$Z$1,0),FALSE)</f>
        <v>0.21863004574967068</v>
      </c>
      <c r="G259">
        <f>VLOOKUP(D259,'Provisions to capital'!$A$2:$Z$105, MATCH('Long form'!E259,'Provisions to capital'!$A$1:$Z$1,0),FALSE)</f>
        <v>4.4705246527583113E-2</v>
      </c>
    </row>
    <row r="260" spans="1:7" x14ac:dyDescent="0.4">
      <c r="A260">
        <f t="shared" si="18"/>
        <v>11</v>
      </c>
      <c r="B260">
        <f t="shared" si="19"/>
        <v>19</v>
      </c>
      <c r="C260" t="str">
        <f t="shared" si="20"/>
        <v>Belize2018</v>
      </c>
      <c r="D260" t="str">
        <f t="shared" si="21"/>
        <v>Belize</v>
      </c>
      <c r="E260">
        <f t="shared" si="22"/>
        <v>2018</v>
      </c>
      <c r="F260">
        <f>VLOOKUP(D260,CAR!$A$2:$Z$110, MATCH('Long form'!E260,CAR!$A$1:$Z$1,0),FALSE)</f>
        <v>0.23245961418477634</v>
      </c>
      <c r="G260">
        <f>VLOOKUP(D260,'Provisions to capital'!$A$2:$Z$105, MATCH('Long form'!E260,'Provisions to capital'!$A$1:$Z$1,0),FALSE)</f>
        <v>4.2581728652014511E-2</v>
      </c>
    </row>
    <row r="261" spans="1:7" x14ac:dyDescent="0.4">
      <c r="A261">
        <f t="shared" si="18"/>
        <v>11</v>
      </c>
      <c r="B261">
        <f t="shared" si="19"/>
        <v>20</v>
      </c>
      <c r="C261" t="str">
        <f t="shared" si="20"/>
        <v>Belize2019</v>
      </c>
      <c r="D261" t="str">
        <f t="shared" si="21"/>
        <v>Belize</v>
      </c>
      <c r="E261">
        <f t="shared" si="22"/>
        <v>2019</v>
      </c>
      <c r="F261">
        <f>VLOOKUP(D261,CAR!$A$2:$Z$110, MATCH('Long form'!E261,CAR!$A$1:$Z$1,0),FALSE)</f>
        <v>0.22351412103079599</v>
      </c>
      <c r="G261">
        <f>VLOOKUP(D261,'Provisions to capital'!$A$2:$Z$105, MATCH('Long form'!E261,'Provisions to capital'!$A$1:$Z$1,0),FALSE)</f>
        <v>2.9764998267371317E-2</v>
      </c>
    </row>
    <row r="262" spans="1:7" x14ac:dyDescent="0.4">
      <c r="A262">
        <f t="shared" si="18"/>
        <v>11</v>
      </c>
      <c r="B262">
        <f t="shared" si="19"/>
        <v>21</v>
      </c>
      <c r="C262" t="str">
        <f t="shared" si="20"/>
        <v>Belize2020</v>
      </c>
      <c r="D262" t="str">
        <f t="shared" si="21"/>
        <v>Belize</v>
      </c>
      <c r="E262">
        <f t="shared" si="22"/>
        <v>2020</v>
      </c>
      <c r="F262">
        <f>VLOOKUP(D262,CAR!$A$2:$Z$110, MATCH('Long form'!E262,CAR!$A$1:$Z$1,0),FALSE)</f>
        <v>0.20478022314247571</v>
      </c>
      <c r="G262">
        <f>VLOOKUP(D262,'Provisions to capital'!$A$2:$Z$105, MATCH('Long form'!E262,'Provisions to capital'!$A$1:$Z$1,0),FALSE)</f>
        <v>6.8419798035475696E-2</v>
      </c>
    </row>
    <row r="263" spans="1:7" x14ac:dyDescent="0.4">
      <c r="A263">
        <f t="shared" si="18"/>
        <v>11</v>
      </c>
      <c r="B263">
        <f t="shared" si="19"/>
        <v>22</v>
      </c>
      <c r="C263" t="str">
        <f t="shared" si="20"/>
        <v>Belize2021</v>
      </c>
      <c r="D263" t="str">
        <f t="shared" si="21"/>
        <v>Belize</v>
      </c>
      <c r="E263">
        <f t="shared" si="22"/>
        <v>2021</v>
      </c>
      <c r="F263">
        <f>VLOOKUP(D263,CAR!$A$2:$Z$110, MATCH('Long form'!E263,CAR!$A$1:$Z$1,0),FALSE)</f>
        <v>0.20195045846874501</v>
      </c>
      <c r="G263">
        <f>VLOOKUP(D263,'Provisions to capital'!$A$2:$Z$105, MATCH('Long form'!E263,'Provisions to capital'!$A$1:$Z$1,0),FALSE)</f>
        <v>4.1621887552591087E-2</v>
      </c>
    </row>
    <row r="264" spans="1:7" x14ac:dyDescent="0.4">
      <c r="A264">
        <f t="shared" si="18"/>
        <v>11</v>
      </c>
      <c r="B264">
        <f t="shared" si="19"/>
        <v>23</v>
      </c>
      <c r="C264" t="str">
        <f t="shared" si="20"/>
        <v>Belize2022</v>
      </c>
      <c r="D264" t="str">
        <f t="shared" si="21"/>
        <v>Belize</v>
      </c>
      <c r="E264">
        <f t="shared" si="22"/>
        <v>2022</v>
      </c>
      <c r="F264">
        <f>VLOOKUP(D264,CAR!$A$2:$Z$110, MATCH('Long form'!E264,CAR!$A$1:$Z$1,0),FALSE)</f>
        <v>0.17145124894769592</v>
      </c>
      <c r="G264">
        <f>VLOOKUP(D264,'Provisions to capital'!$A$2:$Z$105, MATCH('Long form'!E264,'Provisions to capital'!$A$1:$Z$1,0),FALSE)</f>
        <v>7.2658499862337383E-2</v>
      </c>
    </row>
    <row r="265" spans="1:7" x14ac:dyDescent="0.4">
      <c r="A265">
        <f t="shared" si="18"/>
        <v>11</v>
      </c>
      <c r="B265">
        <f t="shared" si="19"/>
        <v>24</v>
      </c>
      <c r="C265" t="str">
        <f t="shared" si="20"/>
        <v>Belize2023</v>
      </c>
      <c r="D265" t="str">
        <f t="shared" si="21"/>
        <v>Belize</v>
      </c>
      <c r="E265">
        <f t="shared" si="22"/>
        <v>2023</v>
      </c>
      <c r="F265">
        <f>VLOOKUP(D265,CAR!$A$2:$Z$110, MATCH('Long form'!E265,CAR!$A$1:$Z$1,0),FALSE)</f>
        <v>0.17669329549366294</v>
      </c>
      <c r="G265">
        <f>VLOOKUP(D265,'Provisions to capital'!$A$2:$Z$105, MATCH('Long form'!E265,'Provisions to capital'!$A$1:$Z$1,0),FALSE)</f>
        <v>9.3072615766844405E-3</v>
      </c>
    </row>
    <row r="266" spans="1:7" x14ac:dyDescent="0.4">
      <c r="A266">
        <f t="shared" si="18"/>
        <v>12</v>
      </c>
      <c r="B266">
        <f t="shared" si="19"/>
        <v>1</v>
      </c>
      <c r="C266" t="str">
        <f t="shared" si="20"/>
        <v>Bhutan2000</v>
      </c>
      <c r="D266" t="str">
        <f t="shared" si="21"/>
        <v>Bhutan</v>
      </c>
      <c r="E266">
        <f t="shared" si="22"/>
        <v>2000</v>
      </c>
      <c r="F266" t="str">
        <f>VLOOKUP(D266,CAR!$A$2:$Z$110, MATCH('Long form'!E266,CAR!$A$1:$Z$1,0),FALSE)</f>
        <v/>
      </c>
      <c r="G266" t="str">
        <f>VLOOKUP(D266,'Provisions to capital'!$A$2:$Z$105, MATCH('Long form'!E266,'Provisions to capital'!$A$1:$Z$1,0),FALSE)</f>
        <v/>
      </c>
    </row>
    <row r="267" spans="1:7" x14ac:dyDescent="0.4">
      <c r="A267">
        <f t="shared" si="18"/>
        <v>12</v>
      </c>
      <c r="B267">
        <f t="shared" si="19"/>
        <v>2</v>
      </c>
      <c r="C267" t="str">
        <f t="shared" si="20"/>
        <v>Bhutan2001</v>
      </c>
      <c r="D267" t="str">
        <f t="shared" si="21"/>
        <v>Bhutan</v>
      </c>
      <c r="E267">
        <f t="shared" si="22"/>
        <v>2001</v>
      </c>
      <c r="F267" t="str">
        <f>VLOOKUP(D267,CAR!$A$2:$Z$110, MATCH('Long form'!E267,CAR!$A$1:$Z$1,0),FALSE)</f>
        <v/>
      </c>
      <c r="G267" t="str">
        <f>VLOOKUP(D267,'Provisions to capital'!$A$2:$Z$105, MATCH('Long form'!E267,'Provisions to capital'!$A$1:$Z$1,0),FALSE)</f>
        <v/>
      </c>
    </row>
    <row r="268" spans="1:7" x14ac:dyDescent="0.4">
      <c r="A268">
        <f t="shared" si="18"/>
        <v>12</v>
      </c>
      <c r="B268">
        <f t="shared" si="19"/>
        <v>3</v>
      </c>
      <c r="C268" t="str">
        <f t="shared" si="20"/>
        <v>Bhutan2002</v>
      </c>
      <c r="D268" t="str">
        <f t="shared" si="21"/>
        <v>Bhutan</v>
      </c>
      <c r="E268">
        <f t="shared" si="22"/>
        <v>2002</v>
      </c>
      <c r="F268" t="str">
        <f>VLOOKUP(D268,CAR!$A$2:$Z$110, MATCH('Long form'!E268,CAR!$A$1:$Z$1,0),FALSE)</f>
        <v/>
      </c>
      <c r="G268" t="str">
        <f>VLOOKUP(D268,'Provisions to capital'!$A$2:$Z$105, MATCH('Long form'!E268,'Provisions to capital'!$A$1:$Z$1,0),FALSE)</f>
        <v/>
      </c>
    </row>
    <row r="269" spans="1:7" x14ac:dyDescent="0.4">
      <c r="A269">
        <f t="shared" si="18"/>
        <v>12</v>
      </c>
      <c r="B269">
        <f t="shared" si="19"/>
        <v>4</v>
      </c>
      <c r="C269" t="str">
        <f t="shared" si="20"/>
        <v>Bhutan2003</v>
      </c>
      <c r="D269" t="str">
        <f t="shared" si="21"/>
        <v>Bhutan</v>
      </c>
      <c r="E269">
        <f t="shared" si="22"/>
        <v>2003</v>
      </c>
      <c r="F269" t="str">
        <f>VLOOKUP(D269,CAR!$A$2:$Z$110, MATCH('Long form'!E269,CAR!$A$1:$Z$1,0),FALSE)</f>
        <v/>
      </c>
      <c r="G269" t="str">
        <f>VLOOKUP(D269,'Provisions to capital'!$A$2:$Z$105, MATCH('Long form'!E269,'Provisions to capital'!$A$1:$Z$1,0),FALSE)</f>
        <v/>
      </c>
    </row>
    <row r="270" spans="1:7" x14ac:dyDescent="0.4">
      <c r="A270">
        <f t="shared" si="18"/>
        <v>12</v>
      </c>
      <c r="B270">
        <f t="shared" si="19"/>
        <v>5</v>
      </c>
      <c r="C270" t="str">
        <f t="shared" si="20"/>
        <v>Bhutan2004</v>
      </c>
      <c r="D270" t="str">
        <f t="shared" si="21"/>
        <v>Bhutan</v>
      </c>
      <c r="E270">
        <f t="shared" si="22"/>
        <v>2004</v>
      </c>
      <c r="F270" t="str">
        <f>VLOOKUP(D270,CAR!$A$2:$Z$110, MATCH('Long form'!E270,CAR!$A$1:$Z$1,0),FALSE)</f>
        <v/>
      </c>
      <c r="G270" t="str">
        <f>VLOOKUP(D270,'Provisions to capital'!$A$2:$Z$105, MATCH('Long form'!E270,'Provisions to capital'!$A$1:$Z$1,0),FALSE)</f>
        <v/>
      </c>
    </row>
    <row r="271" spans="1:7" x14ac:dyDescent="0.4">
      <c r="A271">
        <f t="shared" si="18"/>
        <v>12</v>
      </c>
      <c r="B271">
        <f t="shared" si="19"/>
        <v>6</v>
      </c>
      <c r="C271" t="str">
        <f t="shared" si="20"/>
        <v>Bhutan2005</v>
      </c>
      <c r="D271" t="str">
        <f t="shared" si="21"/>
        <v>Bhutan</v>
      </c>
      <c r="E271">
        <f t="shared" si="22"/>
        <v>2005</v>
      </c>
      <c r="F271" t="str">
        <f>VLOOKUP(D271,CAR!$A$2:$Z$110, MATCH('Long form'!E271,CAR!$A$1:$Z$1,0),FALSE)</f>
        <v/>
      </c>
      <c r="G271" t="str">
        <f>VLOOKUP(D271,'Provisions to capital'!$A$2:$Z$105, MATCH('Long form'!E271,'Provisions to capital'!$A$1:$Z$1,0),FALSE)</f>
        <v/>
      </c>
    </row>
    <row r="272" spans="1:7" x14ac:dyDescent="0.4">
      <c r="A272">
        <f t="shared" si="18"/>
        <v>12</v>
      </c>
      <c r="B272">
        <f t="shared" si="19"/>
        <v>7</v>
      </c>
      <c r="C272" t="str">
        <f t="shared" si="20"/>
        <v>Bhutan2006</v>
      </c>
      <c r="D272" t="str">
        <f t="shared" si="21"/>
        <v>Bhutan</v>
      </c>
      <c r="E272">
        <f t="shared" si="22"/>
        <v>2006</v>
      </c>
      <c r="F272" t="str">
        <f>VLOOKUP(D272,CAR!$A$2:$Z$110, MATCH('Long form'!E272,CAR!$A$1:$Z$1,0),FALSE)</f>
        <v/>
      </c>
      <c r="G272" t="str">
        <f>VLOOKUP(D272,'Provisions to capital'!$A$2:$Z$105, MATCH('Long form'!E272,'Provisions to capital'!$A$1:$Z$1,0),FALSE)</f>
        <v/>
      </c>
    </row>
    <row r="273" spans="1:7" x14ac:dyDescent="0.4">
      <c r="A273">
        <f t="shared" si="18"/>
        <v>12</v>
      </c>
      <c r="B273">
        <f t="shared" si="19"/>
        <v>8</v>
      </c>
      <c r="C273" t="str">
        <f t="shared" si="20"/>
        <v>Bhutan2007</v>
      </c>
      <c r="D273" t="str">
        <f t="shared" si="21"/>
        <v>Bhutan</v>
      </c>
      <c r="E273">
        <f t="shared" si="22"/>
        <v>2007</v>
      </c>
      <c r="F273" t="str">
        <f>VLOOKUP(D273,CAR!$A$2:$Z$110, MATCH('Long form'!E273,CAR!$A$1:$Z$1,0),FALSE)</f>
        <v/>
      </c>
      <c r="G273" t="str">
        <f>VLOOKUP(D273,'Provisions to capital'!$A$2:$Z$105, MATCH('Long form'!E273,'Provisions to capital'!$A$1:$Z$1,0),FALSE)</f>
        <v/>
      </c>
    </row>
    <row r="274" spans="1:7" x14ac:dyDescent="0.4">
      <c r="A274">
        <f t="shared" si="18"/>
        <v>12</v>
      </c>
      <c r="B274">
        <f t="shared" si="19"/>
        <v>9</v>
      </c>
      <c r="C274" t="str">
        <f t="shared" si="20"/>
        <v>Bhutan2008</v>
      </c>
      <c r="D274" t="str">
        <f t="shared" si="21"/>
        <v>Bhutan</v>
      </c>
      <c r="E274">
        <f t="shared" si="22"/>
        <v>2008</v>
      </c>
      <c r="F274" t="str">
        <f>VLOOKUP(D274,CAR!$A$2:$Z$110, MATCH('Long form'!E274,CAR!$A$1:$Z$1,0),FALSE)</f>
        <v/>
      </c>
      <c r="G274" t="str">
        <f>VLOOKUP(D274,'Provisions to capital'!$A$2:$Z$105, MATCH('Long form'!E274,'Provisions to capital'!$A$1:$Z$1,0),FALSE)</f>
        <v/>
      </c>
    </row>
    <row r="275" spans="1:7" x14ac:dyDescent="0.4">
      <c r="A275">
        <f t="shared" si="18"/>
        <v>12</v>
      </c>
      <c r="B275">
        <f t="shared" si="19"/>
        <v>10</v>
      </c>
      <c r="C275" t="str">
        <f t="shared" si="20"/>
        <v>Bhutan2009</v>
      </c>
      <c r="D275" t="str">
        <f t="shared" si="21"/>
        <v>Bhutan</v>
      </c>
      <c r="E275">
        <f t="shared" si="22"/>
        <v>2009</v>
      </c>
      <c r="F275" t="str">
        <f>VLOOKUP(D275,CAR!$A$2:$Z$110, MATCH('Long form'!E275,CAR!$A$1:$Z$1,0),FALSE)</f>
        <v/>
      </c>
      <c r="G275" t="str">
        <f>VLOOKUP(D275,'Provisions to capital'!$A$2:$Z$105, MATCH('Long form'!E275,'Provisions to capital'!$A$1:$Z$1,0),FALSE)</f>
        <v/>
      </c>
    </row>
    <row r="276" spans="1:7" x14ac:dyDescent="0.4">
      <c r="A276">
        <f t="shared" si="18"/>
        <v>12</v>
      </c>
      <c r="B276">
        <f t="shared" si="19"/>
        <v>11</v>
      </c>
      <c r="C276" t="str">
        <f t="shared" si="20"/>
        <v>Bhutan2010</v>
      </c>
      <c r="D276" t="str">
        <f t="shared" si="21"/>
        <v>Bhutan</v>
      </c>
      <c r="E276">
        <f t="shared" si="22"/>
        <v>2010</v>
      </c>
      <c r="F276">
        <f>VLOOKUP(D276,CAR!$A$2:$Z$110, MATCH('Long form'!E276,CAR!$A$1:$Z$1,0),FALSE)</f>
        <v>0.15904780299149715</v>
      </c>
      <c r="G276">
        <f>VLOOKUP(D276,'Provisions to capital'!$A$2:$Z$105, MATCH('Long form'!E276,'Provisions to capital'!$A$1:$Z$1,0),FALSE)</f>
        <v>5.0693448084870897E-2</v>
      </c>
    </row>
    <row r="277" spans="1:7" x14ac:dyDescent="0.4">
      <c r="A277">
        <f t="shared" si="18"/>
        <v>12</v>
      </c>
      <c r="B277">
        <f t="shared" si="19"/>
        <v>12</v>
      </c>
      <c r="C277" t="str">
        <f t="shared" si="20"/>
        <v>Bhutan2011</v>
      </c>
      <c r="D277" t="str">
        <f t="shared" si="21"/>
        <v>Bhutan</v>
      </c>
      <c r="E277">
        <f t="shared" si="22"/>
        <v>2011</v>
      </c>
      <c r="F277">
        <f>VLOOKUP(D277,CAR!$A$2:$Z$110, MATCH('Long form'!E277,CAR!$A$1:$Z$1,0),FALSE)</f>
        <v>0.17886135471044004</v>
      </c>
      <c r="G277">
        <f>VLOOKUP(D277,'Provisions to capital'!$A$2:$Z$105, MATCH('Long form'!E277,'Provisions to capital'!$A$1:$Z$1,0),FALSE)</f>
        <v>5.2043621618351854E-2</v>
      </c>
    </row>
    <row r="278" spans="1:7" x14ac:dyDescent="0.4">
      <c r="A278">
        <f t="shared" si="18"/>
        <v>12</v>
      </c>
      <c r="B278">
        <f t="shared" si="19"/>
        <v>13</v>
      </c>
      <c r="C278" t="str">
        <f t="shared" si="20"/>
        <v>Bhutan2012</v>
      </c>
      <c r="D278" t="str">
        <f t="shared" si="21"/>
        <v>Bhutan</v>
      </c>
      <c r="E278">
        <f t="shared" si="22"/>
        <v>2012</v>
      </c>
      <c r="F278">
        <f>VLOOKUP(D278,CAR!$A$2:$Z$110, MATCH('Long form'!E278,CAR!$A$1:$Z$1,0),FALSE)</f>
        <v>0.22781403364017946</v>
      </c>
      <c r="G278">
        <f>VLOOKUP(D278,'Provisions to capital'!$A$2:$Z$105, MATCH('Long form'!E278,'Provisions to capital'!$A$1:$Z$1,0),FALSE)</f>
        <v>4.6588782465441327E-2</v>
      </c>
    </row>
    <row r="279" spans="1:7" x14ac:dyDescent="0.4">
      <c r="A279">
        <f t="shared" si="18"/>
        <v>12</v>
      </c>
      <c r="B279">
        <f t="shared" si="19"/>
        <v>14</v>
      </c>
      <c r="C279" t="str">
        <f t="shared" si="20"/>
        <v>Bhutan2013</v>
      </c>
      <c r="D279" t="str">
        <f t="shared" si="21"/>
        <v>Bhutan</v>
      </c>
      <c r="E279">
        <f t="shared" si="22"/>
        <v>2013</v>
      </c>
      <c r="F279">
        <f>VLOOKUP(D279,CAR!$A$2:$Z$110, MATCH('Long form'!E279,CAR!$A$1:$Z$1,0),FALSE)</f>
        <v>0.23859446452153804</v>
      </c>
      <c r="G279">
        <f>VLOOKUP(D279,'Provisions to capital'!$A$2:$Z$105, MATCH('Long form'!E279,'Provisions to capital'!$A$1:$Z$1,0),FALSE)</f>
        <v>4.7099247822868125E-2</v>
      </c>
    </row>
    <row r="280" spans="1:7" x14ac:dyDescent="0.4">
      <c r="A280">
        <f t="shared" si="18"/>
        <v>12</v>
      </c>
      <c r="B280">
        <f t="shared" si="19"/>
        <v>15</v>
      </c>
      <c r="C280" t="str">
        <f t="shared" si="20"/>
        <v>Bhutan2014</v>
      </c>
      <c r="D280" t="str">
        <f t="shared" si="21"/>
        <v>Bhutan</v>
      </c>
      <c r="E280">
        <f t="shared" si="22"/>
        <v>2014</v>
      </c>
      <c r="F280">
        <f>VLOOKUP(D280,CAR!$A$2:$Z$110, MATCH('Long form'!E280,CAR!$A$1:$Z$1,0),FALSE)</f>
        <v>0.20014055018692362</v>
      </c>
      <c r="G280">
        <f>VLOOKUP(D280,'Provisions to capital'!$A$2:$Z$105, MATCH('Long form'!E280,'Provisions to capital'!$A$1:$Z$1,0),FALSE)</f>
        <v>1.4892984866379059E-2</v>
      </c>
    </row>
    <row r="281" spans="1:7" x14ac:dyDescent="0.4">
      <c r="A281">
        <f t="shared" si="18"/>
        <v>12</v>
      </c>
      <c r="B281">
        <f t="shared" si="19"/>
        <v>16</v>
      </c>
      <c r="C281" t="str">
        <f t="shared" si="20"/>
        <v>Bhutan2015</v>
      </c>
      <c r="D281" t="str">
        <f t="shared" si="21"/>
        <v>Bhutan</v>
      </c>
      <c r="E281">
        <f t="shared" si="22"/>
        <v>2015</v>
      </c>
      <c r="F281">
        <f>VLOOKUP(D281,CAR!$A$2:$Z$110, MATCH('Long form'!E281,CAR!$A$1:$Z$1,0),FALSE)</f>
        <v>0.22239129032871086</v>
      </c>
      <c r="G281">
        <f>VLOOKUP(D281,'Provisions to capital'!$A$2:$Z$105, MATCH('Long form'!E281,'Provisions to capital'!$A$1:$Z$1,0),FALSE)</f>
        <v>1.7302763354204442E-2</v>
      </c>
    </row>
    <row r="282" spans="1:7" x14ac:dyDescent="0.4">
      <c r="A282">
        <f t="shared" si="18"/>
        <v>12</v>
      </c>
      <c r="B282">
        <f t="shared" si="19"/>
        <v>17</v>
      </c>
      <c r="C282" t="str">
        <f t="shared" si="20"/>
        <v>Bhutan2016</v>
      </c>
      <c r="D282" t="str">
        <f t="shared" si="21"/>
        <v>Bhutan</v>
      </c>
      <c r="E282">
        <f t="shared" si="22"/>
        <v>2016</v>
      </c>
      <c r="F282">
        <f>VLOOKUP(D282,CAR!$A$2:$Z$110, MATCH('Long form'!E282,CAR!$A$1:$Z$1,0),FALSE)</f>
        <v>0.2059456907210824</v>
      </c>
      <c r="G282">
        <f>VLOOKUP(D282,'Provisions to capital'!$A$2:$Z$105, MATCH('Long form'!E282,'Provisions to capital'!$A$1:$Z$1,0),FALSE)</f>
        <v>6.5196734200175632E-2</v>
      </c>
    </row>
    <row r="283" spans="1:7" x14ac:dyDescent="0.4">
      <c r="A283">
        <f t="shared" ref="A283:A346" si="23">A259+1</f>
        <v>12</v>
      </c>
      <c r="B283">
        <f t="shared" ref="B283:B346" si="24">B259</f>
        <v>18</v>
      </c>
      <c r="C283" t="str">
        <f t="shared" si="20"/>
        <v>Bhutan2017</v>
      </c>
      <c r="D283" t="str">
        <f t="shared" si="21"/>
        <v>Bhutan</v>
      </c>
      <c r="E283">
        <f t="shared" si="22"/>
        <v>2017</v>
      </c>
      <c r="F283">
        <f>VLOOKUP(D283,CAR!$A$2:$Z$110, MATCH('Long form'!E283,CAR!$A$1:$Z$1,0),FALSE)</f>
        <v>0.16906592450990002</v>
      </c>
      <c r="G283">
        <f>VLOOKUP(D283,'Provisions to capital'!$A$2:$Z$105, MATCH('Long form'!E283,'Provisions to capital'!$A$1:$Z$1,0),FALSE)</f>
        <v>8.2539880415250261E-2</v>
      </c>
    </row>
    <row r="284" spans="1:7" x14ac:dyDescent="0.4">
      <c r="A284">
        <f t="shared" si="23"/>
        <v>12</v>
      </c>
      <c r="B284">
        <f t="shared" si="24"/>
        <v>19</v>
      </c>
      <c r="C284" t="str">
        <f t="shared" si="20"/>
        <v>Bhutan2018</v>
      </c>
      <c r="D284" t="str">
        <f t="shared" si="21"/>
        <v>Bhutan</v>
      </c>
      <c r="E284">
        <f t="shared" si="22"/>
        <v>2018</v>
      </c>
      <c r="F284">
        <f>VLOOKUP(D284,CAR!$A$2:$Z$110, MATCH('Long form'!E284,CAR!$A$1:$Z$1,0),FALSE)</f>
        <v>0.16781217802612963</v>
      </c>
      <c r="G284">
        <f>VLOOKUP(D284,'Provisions to capital'!$A$2:$Z$105, MATCH('Long form'!E284,'Provisions to capital'!$A$1:$Z$1,0),FALSE)</f>
        <v>1.0807841310624757E-2</v>
      </c>
    </row>
    <row r="285" spans="1:7" x14ac:dyDescent="0.4">
      <c r="A285">
        <f t="shared" si="23"/>
        <v>12</v>
      </c>
      <c r="B285">
        <f t="shared" si="24"/>
        <v>20</v>
      </c>
      <c r="C285" t="str">
        <f t="shared" si="20"/>
        <v>Bhutan2019</v>
      </c>
      <c r="D285" t="str">
        <f t="shared" si="21"/>
        <v>Bhutan</v>
      </c>
      <c r="E285">
        <f t="shared" si="22"/>
        <v>2019</v>
      </c>
      <c r="F285">
        <f>VLOOKUP(D285,CAR!$A$2:$Z$110, MATCH('Long form'!E285,CAR!$A$1:$Z$1,0),FALSE)</f>
        <v>0.15146655912546381</v>
      </c>
      <c r="G285">
        <f>VLOOKUP(D285,'Provisions to capital'!$A$2:$Z$105, MATCH('Long form'!E285,'Provisions to capital'!$A$1:$Z$1,0),FALSE)</f>
        <v>0.1024947212055021</v>
      </c>
    </row>
    <row r="286" spans="1:7" x14ac:dyDescent="0.4">
      <c r="A286">
        <f t="shared" si="23"/>
        <v>12</v>
      </c>
      <c r="B286">
        <f t="shared" si="24"/>
        <v>21</v>
      </c>
      <c r="C286" t="str">
        <f t="shared" si="20"/>
        <v>Bhutan2020</v>
      </c>
      <c r="D286" t="str">
        <f t="shared" si="21"/>
        <v>Bhutan</v>
      </c>
      <c r="E286">
        <f t="shared" si="22"/>
        <v>2020</v>
      </c>
      <c r="F286">
        <f>VLOOKUP(D286,CAR!$A$2:$Z$110, MATCH('Long form'!E286,CAR!$A$1:$Z$1,0),FALSE)</f>
        <v>0.14312143983572759</v>
      </c>
      <c r="G286">
        <f>VLOOKUP(D286,'Provisions to capital'!$A$2:$Z$105, MATCH('Long form'!E286,'Provisions to capital'!$A$1:$Z$1,0),FALSE)</f>
        <v>9.9778007598239113E-2</v>
      </c>
    </row>
    <row r="287" spans="1:7" x14ac:dyDescent="0.4">
      <c r="A287">
        <f t="shared" si="23"/>
        <v>12</v>
      </c>
      <c r="B287">
        <f t="shared" si="24"/>
        <v>22</v>
      </c>
      <c r="C287" t="str">
        <f t="shared" si="20"/>
        <v>Bhutan2021</v>
      </c>
      <c r="D287" t="str">
        <f t="shared" si="21"/>
        <v>Bhutan</v>
      </c>
      <c r="E287">
        <f t="shared" si="22"/>
        <v>2021</v>
      </c>
      <c r="F287">
        <f>VLOOKUP(D287,CAR!$A$2:$Z$110, MATCH('Long form'!E287,CAR!$A$1:$Z$1,0),FALSE)</f>
        <v>0.14946033358511923</v>
      </c>
      <c r="G287">
        <f>VLOOKUP(D287,'Provisions to capital'!$A$2:$Z$105, MATCH('Long form'!E287,'Provisions to capital'!$A$1:$Z$1,0),FALSE)</f>
        <v>7.0406622812002355E-3</v>
      </c>
    </row>
    <row r="288" spans="1:7" x14ac:dyDescent="0.4">
      <c r="A288">
        <f t="shared" si="23"/>
        <v>12</v>
      </c>
      <c r="B288">
        <f t="shared" si="24"/>
        <v>23</v>
      </c>
      <c r="C288" t="str">
        <f t="shared" si="20"/>
        <v>Bhutan2022</v>
      </c>
      <c r="D288" t="str">
        <f t="shared" si="21"/>
        <v>Bhutan</v>
      </c>
      <c r="E288">
        <f t="shared" si="22"/>
        <v>2022</v>
      </c>
      <c r="F288">
        <f>VLOOKUP(D288,CAR!$A$2:$Z$110, MATCH('Long form'!E288,CAR!$A$1:$Z$1,0),FALSE)</f>
        <v>0.15719176542512378</v>
      </c>
      <c r="G288">
        <f>VLOOKUP(D288,'Provisions to capital'!$A$2:$Z$105, MATCH('Long form'!E288,'Provisions to capital'!$A$1:$Z$1,0),FALSE)</f>
        <v>-1.1308848234839734E-2</v>
      </c>
    </row>
    <row r="289" spans="1:7" x14ac:dyDescent="0.4">
      <c r="A289">
        <f t="shared" si="23"/>
        <v>12</v>
      </c>
      <c r="B289">
        <f t="shared" si="24"/>
        <v>24</v>
      </c>
      <c r="C289" t="str">
        <f t="shared" si="20"/>
        <v>Bhutan2023</v>
      </c>
      <c r="D289" t="str">
        <f t="shared" si="21"/>
        <v>Bhutan</v>
      </c>
      <c r="E289">
        <f t="shared" si="22"/>
        <v>2023</v>
      </c>
      <c r="F289">
        <f>VLOOKUP(D289,CAR!$A$2:$Z$110, MATCH('Long form'!E289,CAR!$A$1:$Z$1,0),FALSE)</f>
        <v>0.159932559508912</v>
      </c>
      <c r="G289">
        <f>VLOOKUP(D289,'Provisions to capital'!$A$2:$Z$105, MATCH('Long form'!E289,'Provisions to capital'!$A$1:$Z$1,0),FALSE)</f>
        <v>5.3996311382795377E-2</v>
      </c>
    </row>
    <row r="290" spans="1:7" x14ac:dyDescent="0.4">
      <c r="A290">
        <f t="shared" si="23"/>
        <v>13</v>
      </c>
      <c r="B290">
        <f t="shared" si="24"/>
        <v>1</v>
      </c>
      <c r="C290" t="str">
        <f t="shared" si="20"/>
        <v>Bolivia2000</v>
      </c>
      <c r="D290" t="str">
        <f t="shared" si="21"/>
        <v>Bolivia</v>
      </c>
      <c r="E290">
        <f t="shared" si="22"/>
        <v>2000</v>
      </c>
      <c r="F290" t="str">
        <f>VLOOKUP(D290,CAR!$A$2:$Z$110, MATCH('Long form'!E290,CAR!$A$1:$Z$1,0),FALSE)</f>
        <v/>
      </c>
      <c r="G290" t="str">
        <f>VLOOKUP(D290,'Provisions to capital'!$A$2:$Z$105, MATCH('Long form'!E290,'Provisions to capital'!$A$1:$Z$1,0),FALSE)</f>
        <v/>
      </c>
    </row>
    <row r="291" spans="1:7" x14ac:dyDescent="0.4">
      <c r="A291">
        <f t="shared" si="23"/>
        <v>13</v>
      </c>
      <c r="B291">
        <f t="shared" si="24"/>
        <v>2</v>
      </c>
      <c r="C291" t="str">
        <f t="shared" si="20"/>
        <v>Bolivia2001</v>
      </c>
      <c r="D291" t="str">
        <f t="shared" si="21"/>
        <v>Bolivia</v>
      </c>
      <c r="E291">
        <f t="shared" si="22"/>
        <v>2001</v>
      </c>
      <c r="F291" t="str">
        <f>VLOOKUP(D291,CAR!$A$2:$Z$110, MATCH('Long form'!E291,CAR!$A$1:$Z$1,0),FALSE)</f>
        <v/>
      </c>
      <c r="G291" t="str">
        <f>VLOOKUP(D291,'Provisions to capital'!$A$2:$Z$105, MATCH('Long form'!E291,'Provisions to capital'!$A$1:$Z$1,0),FALSE)</f>
        <v/>
      </c>
    </row>
    <row r="292" spans="1:7" x14ac:dyDescent="0.4">
      <c r="A292">
        <f t="shared" si="23"/>
        <v>13</v>
      </c>
      <c r="B292">
        <f t="shared" si="24"/>
        <v>3</v>
      </c>
      <c r="C292" t="str">
        <f t="shared" si="20"/>
        <v>Bolivia2002</v>
      </c>
      <c r="D292" t="str">
        <f t="shared" si="21"/>
        <v>Bolivia</v>
      </c>
      <c r="E292">
        <f t="shared" si="22"/>
        <v>2002</v>
      </c>
      <c r="F292" t="str">
        <f>VLOOKUP(D292,CAR!$A$2:$Z$110, MATCH('Long form'!E292,CAR!$A$1:$Z$1,0),FALSE)</f>
        <v/>
      </c>
      <c r="G292" t="str">
        <f>VLOOKUP(D292,'Provisions to capital'!$A$2:$Z$105, MATCH('Long form'!E292,'Provisions to capital'!$A$1:$Z$1,0),FALSE)</f>
        <v/>
      </c>
    </row>
    <row r="293" spans="1:7" x14ac:dyDescent="0.4">
      <c r="A293">
        <f t="shared" si="23"/>
        <v>13</v>
      </c>
      <c r="B293">
        <f t="shared" si="24"/>
        <v>4</v>
      </c>
      <c r="C293" t="str">
        <f t="shared" si="20"/>
        <v>Bolivia2003</v>
      </c>
      <c r="D293" t="str">
        <f t="shared" si="21"/>
        <v>Bolivia</v>
      </c>
      <c r="E293">
        <f t="shared" si="22"/>
        <v>2003</v>
      </c>
      <c r="F293" t="str">
        <f>VLOOKUP(D293,CAR!$A$2:$Z$110, MATCH('Long form'!E293,CAR!$A$1:$Z$1,0),FALSE)</f>
        <v/>
      </c>
      <c r="G293" t="str">
        <f>VLOOKUP(D293,'Provisions to capital'!$A$2:$Z$105, MATCH('Long form'!E293,'Provisions to capital'!$A$1:$Z$1,0),FALSE)</f>
        <v/>
      </c>
    </row>
    <row r="294" spans="1:7" x14ac:dyDescent="0.4">
      <c r="A294">
        <f t="shared" si="23"/>
        <v>13</v>
      </c>
      <c r="B294">
        <f t="shared" si="24"/>
        <v>5</v>
      </c>
      <c r="C294" t="str">
        <f t="shared" si="20"/>
        <v>Bolivia2004</v>
      </c>
      <c r="D294" t="str">
        <f t="shared" si="21"/>
        <v>Bolivia</v>
      </c>
      <c r="E294">
        <f t="shared" si="22"/>
        <v>2004</v>
      </c>
      <c r="F294" t="str">
        <f>VLOOKUP(D294,CAR!$A$2:$Z$110, MATCH('Long form'!E294,CAR!$A$1:$Z$1,0),FALSE)</f>
        <v/>
      </c>
      <c r="G294" t="str">
        <f>VLOOKUP(D294,'Provisions to capital'!$A$2:$Z$105, MATCH('Long form'!E294,'Provisions to capital'!$A$1:$Z$1,0),FALSE)</f>
        <v/>
      </c>
    </row>
    <row r="295" spans="1:7" x14ac:dyDescent="0.4">
      <c r="A295">
        <f t="shared" si="23"/>
        <v>13</v>
      </c>
      <c r="B295">
        <f t="shared" si="24"/>
        <v>6</v>
      </c>
      <c r="C295" t="str">
        <f t="shared" si="20"/>
        <v>Bolivia2005</v>
      </c>
      <c r="D295" t="str">
        <f t="shared" si="21"/>
        <v>Bolivia</v>
      </c>
      <c r="E295">
        <f t="shared" si="22"/>
        <v>2005</v>
      </c>
      <c r="F295" t="str">
        <f>VLOOKUP(D295,CAR!$A$2:$Z$110, MATCH('Long form'!E295,CAR!$A$1:$Z$1,0),FALSE)</f>
        <v/>
      </c>
      <c r="G295" t="str">
        <f>VLOOKUP(D295,'Provisions to capital'!$A$2:$Z$105, MATCH('Long form'!E295,'Provisions to capital'!$A$1:$Z$1,0),FALSE)</f>
        <v/>
      </c>
    </row>
    <row r="296" spans="1:7" x14ac:dyDescent="0.4">
      <c r="A296">
        <f t="shared" si="23"/>
        <v>13</v>
      </c>
      <c r="B296">
        <f t="shared" si="24"/>
        <v>7</v>
      </c>
      <c r="C296" t="str">
        <f t="shared" si="20"/>
        <v>Bolivia2006</v>
      </c>
      <c r="D296" t="str">
        <f t="shared" si="21"/>
        <v>Bolivia</v>
      </c>
      <c r="E296">
        <f t="shared" si="22"/>
        <v>2006</v>
      </c>
      <c r="F296" t="str">
        <f>VLOOKUP(D296,CAR!$A$2:$Z$110, MATCH('Long form'!E296,CAR!$A$1:$Z$1,0),FALSE)</f>
        <v/>
      </c>
      <c r="G296" t="str">
        <f>VLOOKUP(D296,'Provisions to capital'!$A$2:$Z$105, MATCH('Long form'!E296,'Provisions to capital'!$A$1:$Z$1,0),FALSE)</f>
        <v/>
      </c>
    </row>
    <row r="297" spans="1:7" x14ac:dyDescent="0.4">
      <c r="A297">
        <f t="shared" si="23"/>
        <v>13</v>
      </c>
      <c r="B297">
        <f t="shared" si="24"/>
        <v>8</v>
      </c>
      <c r="C297" t="str">
        <f t="shared" si="20"/>
        <v>Bolivia2007</v>
      </c>
      <c r="D297" t="str">
        <f t="shared" si="21"/>
        <v>Bolivia</v>
      </c>
      <c r="E297">
        <f t="shared" si="22"/>
        <v>2007</v>
      </c>
      <c r="F297" t="str">
        <f>VLOOKUP(D297,CAR!$A$2:$Z$110, MATCH('Long form'!E297,CAR!$A$1:$Z$1,0),FALSE)</f>
        <v/>
      </c>
      <c r="G297" t="str">
        <f>VLOOKUP(D297,'Provisions to capital'!$A$2:$Z$105, MATCH('Long form'!E297,'Provisions to capital'!$A$1:$Z$1,0),FALSE)</f>
        <v/>
      </c>
    </row>
    <row r="298" spans="1:7" x14ac:dyDescent="0.4">
      <c r="A298">
        <f t="shared" si="23"/>
        <v>13</v>
      </c>
      <c r="B298">
        <f t="shared" si="24"/>
        <v>9</v>
      </c>
      <c r="C298" t="str">
        <f t="shared" si="20"/>
        <v>Bolivia2008</v>
      </c>
      <c r="D298" t="str">
        <f t="shared" si="21"/>
        <v>Bolivia</v>
      </c>
      <c r="E298">
        <f t="shared" si="22"/>
        <v>2008</v>
      </c>
      <c r="F298" t="str">
        <f>VLOOKUP(D298,CAR!$A$2:$Z$110, MATCH('Long form'!E298,CAR!$A$1:$Z$1,0),FALSE)</f>
        <v/>
      </c>
      <c r="G298" t="str">
        <f>VLOOKUP(D298,'Provisions to capital'!$A$2:$Z$105, MATCH('Long form'!E298,'Provisions to capital'!$A$1:$Z$1,0),FALSE)</f>
        <v/>
      </c>
    </row>
    <row r="299" spans="1:7" x14ac:dyDescent="0.4">
      <c r="A299">
        <f t="shared" si="23"/>
        <v>13</v>
      </c>
      <c r="B299">
        <f t="shared" si="24"/>
        <v>10</v>
      </c>
      <c r="C299" t="str">
        <f t="shared" si="20"/>
        <v>Bolivia2009</v>
      </c>
      <c r="D299" t="str">
        <f t="shared" si="21"/>
        <v>Bolivia</v>
      </c>
      <c r="E299">
        <f t="shared" si="22"/>
        <v>2009</v>
      </c>
      <c r="F299" t="str">
        <f>VLOOKUP(D299,CAR!$A$2:$Z$110, MATCH('Long form'!E299,CAR!$A$1:$Z$1,0),FALSE)</f>
        <v/>
      </c>
      <c r="G299" t="str">
        <f>VLOOKUP(D299,'Provisions to capital'!$A$2:$Z$105, MATCH('Long form'!E299,'Provisions to capital'!$A$1:$Z$1,0),FALSE)</f>
        <v/>
      </c>
    </row>
    <row r="300" spans="1:7" x14ac:dyDescent="0.4">
      <c r="A300">
        <f t="shared" si="23"/>
        <v>13</v>
      </c>
      <c r="B300">
        <f t="shared" si="24"/>
        <v>11</v>
      </c>
      <c r="C300" t="str">
        <f t="shared" si="20"/>
        <v>Bolivia2010</v>
      </c>
      <c r="D300" t="str">
        <f t="shared" si="21"/>
        <v>Bolivia</v>
      </c>
      <c r="E300">
        <f t="shared" si="22"/>
        <v>2010</v>
      </c>
      <c r="F300">
        <f>VLOOKUP(D300,CAR!$A$2:$Z$110, MATCH('Long form'!E300,CAR!$A$1:$Z$1,0),FALSE)</f>
        <v>0.13438611732691963</v>
      </c>
      <c r="G300">
        <f>VLOOKUP(D300,'Provisions to capital'!$A$2:$Z$105, MATCH('Long form'!E300,'Provisions to capital'!$A$1:$Z$1,0),FALSE)</f>
        <v>8.9806485514889026E-2</v>
      </c>
    </row>
    <row r="301" spans="1:7" x14ac:dyDescent="0.4">
      <c r="A301">
        <f t="shared" si="23"/>
        <v>13</v>
      </c>
      <c r="B301">
        <f t="shared" si="24"/>
        <v>12</v>
      </c>
      <c r="C301" t="str">
        <f t="shared" si="20"/>
        <v>Bolivia2011</v>
      </c>
      <c r="D301" t="str">
        <f t="shared" si="21"/>
        <v>Bolivia</v>
      </c>
      <c r="E301">
        <f t="shared" si="22"/>
        <v>2011</v>
      </c>
      <c r="F301">
        <f>VLOOKUP(D301,CAR!$A$2:$Z$110, MATCH('Long form'!E301,CAR!$A$1:$Z$1,0),FALSE)</f>
        <v>0.13532214359730937</v>
      </c>
      <c r="G301">
        <f>VLOOKUP(D301,'Provisions to capital'!$A$2:$Z$105, MATCH('Long form'!E301,'Provisions to capital'!$A$1:$Z$1,0),FALSE)</f>
        <v>7.168259482940724E-2</v>
      </c>
    </row>
    <row r="302" spans="1:7" x14ac:dyDescent="0.4">
      <c r="A302">
        <f t="shared" si="23"/>
        <v>13</v>
      </c>
      <c r="B302">
        <f t="shared" si="24"/>
        <v>13</v>
      </c>
      <c r="C302" t="str">
        <f t="shared" si="20"/>
        <v>Bolivia2012</v>
      </c>
      <c r="D302" t="str">
        <f t="shared" si="21"/>
        <v>Bolivia</v>
      </c>
      <c r="E302">
        <f t="shared" si="22"/>
        <v>2012</v>
      </c>
      <c r="F302">
        <f>VLOOKUP(D302,CAR!$A$2:$Z$110, MATCH('Long form'!E302,CAR!$A$1:$Z$1,0),FALSE)</f>
        <v>0.13594698879650235</v>
      </c>
      <c r="G302">
        <f>VLOOKUP(D302,'Provisions to capital'!$A$2:$Z$105, MATCH('Long form'!E302,'Provisions to capital'!$A$1:$Z$1,0),FALSE)</f>
        <v>5.8701550718678462E-2</v>
      </c>
    </row>
    <row r="303" spans="1:7" x14ac:dyDescent="0.4">
      <c r="A303">
        <f t="shared" si="23"/>
        <v>13</v>
      </c>
      <c r="B303">
        <f t="shared" si="24"/>
        <v>14</v>
      </c>
      <c r="C303" t="str">
        <f t="shared" si="20"/>
        <v>Bolivia2013</v>
      </c>
      <c r="D303" t="str">
        <f t="shared" si="21"/>
        <v>Bolivia</v>
      </c>
      <c r="E303">
        <f t="shared" si="22"/>
        <v>2013</v>
      </c>
      <c r="F303">
        <f>VLOOKUP(D303,CAR!$A$2:$Z$110, MATCH('Long form'!E303,CAR!$A$1:$Z$1,0),FALSE)</f>
        <v>0.1349581010698242</v>
      </c>
      <c r="G303">
        <f>VLOOKUP(D303,'Provisions to capital'!$A$2:$Z$105, MATCH('Long form'!E303,'Provisions to capital'!$A$1:$Z$1,0),FALSE)</f>
        <v>6.0538234838510882E-2</v>
      </c>
    </row>
    <row r="304" spans="1:7" x14ac:dyDescent="0.4">
      <c r="A304">
        <f t="shared" si="23"/>
        <v>13</v>
      </c>
      <c r="B304">
        <f t="shared" si="24"/>
        <v>15</v>
      </c>
      <c r="C304" t="str">
        <f t="shared" si="20"/>
        <v>Bolivia2014</v>
      </c>
      <c r="D304" t="str">
        <f t="shared" si="21"/>
        <v>Bolivia</v>
      </c>
      <c r="E304">
        <f t="shared" si="22"/>
        <v>2014</v>
      </c>
      <c r="F304">
        <f>VLOOKUP(D304,CAR!$A$2:$Z$110, MATCH('Long form'!E304,CAR!$A$1:$Z$1,0),FALSE)</f>
        <v>0.13248529346463092</v>
      </c>
      <c r="G304">
        <f>VLOOKUP(D304,'Provisions to capital'!$A$2:$Z$105, MATCH('Long form'!E304,'Provisions to capital'!$A$1:$Z$1,0),FALSE)</f>
        <v>6.0342939807802469E-2</v>
      </c>
    </row>
    <row r="305" spans="1:7" x14ac:dyDescent="0.4">
      <c r="A305">
        <f t="shared" si="23"/>
        <v>13</v>
      </c>
      <c r="B305">
        <f t="shared" si="24"/>
        <v>16</v>
      </c>
      <c r="C305" t="str">
        <f t="shared" si="20"/>
        <v>Bolivia2015</v>
      </c>
      <c r="D305" t="str">
        <f t="shared" si="21"/>
        <v>Bolivia</v>
      </c>
      <c r="E305">
        <f t="shared" si="22"/>
        <v>2015</v>
      </c>
      <c r="F305">
        <f>VLOOKUP(D305,CAR!$A$2:$Z$110, MATCH('Long form'!E305,CAR!$A$1:$Z$1,0),FALSE)</f>
        <v>0.13191935367884997</v>
      </c>
      <c r="G305">
        <f>VLOOKUP(D305,'Provisions to capital'!$A$2:$Z$105, MATCH('Long form'!E305,'Provisions to capital'!$A$1:$Z$1,0),FALSE)</f>
        <v>4.1537357671704904E-2</v>
      </c>
    </row>
    <row r="306" spans="1:7" x14ac:dyDescent="0.4">
      <c r="A306">
        <f t="shared" si="23"/>
        <v>13</v>
      </c>
      <c r="B306">
        <f t="shared" si="24"/>
        <v>17</v>
      </c>
      <c r="C306" t="str">
        <f t="shared" si="20"/>
        <v>Bolivia2016</v>
      </c>
      <c r="D306" t="str">
        <f t="shared" si="21"/>
        <v>Bolivia</v>
      </c>
      <c r="E306">
        <f t="shared" si="22"/>
        <v>2016</v>
      </c>
      <c r="F306">
        <f>VLOOKUP(D306,CAR!$A$2:$Z$110, MATCH('Long form'!E306,CAR!$A$1:$Z$1,0),FALSE)</f>
        <v>0.13107854911329284</v>
      </c>
      <c r="G306">
        <f>VLOOKUP(D306,'Provisions to capital'!$A$2:$Z$105, MATCH('Long form'!E306,'Provisions to capital'!$A$1:$Z$1,0),FALSE)</f>
        <v>4.2247259169709013E-2</v>
      </c>
    </row>
    <row r="307" spans="1:7" x14ac:dyDescent="0.4">
      <c r="A307">
        <f t="shared" si="23"/>
        <v>13</v>
      </c>
      <c r="B307">
        <f t="shared" si="24"/>
        <v>18</v>
      </c>
      <c r="C307" t="str">
        <f t="shared" si="20"/>
        <v>Bolivia2017</v>
      </c>
      <c r="D307" t="str">
        <f t="shared" si="21"/>
        <v>Bolivia</v>
      </c>
      <c r="E307">
        <f t="shared" si="22"/>
        <v>2017</v>
      </c>
      <c r="F307">
        <f>VLOOKUP(D307,CAR!$A$2:$Z$110, MATCH('Long form'!E307,CAR!$A$1:$Z$1,0),FALSE)</f>
        <v>0.12847331398189005</v>
      </c>
      <c r="G307">
        <f>VLOOKUP(D307,'Provisions to capital'!$A$2:$Z$105, MATCH('Long form'!E307,'Provisions to capital'!$A$1:$Z$1,0),FALSE)</f>
        <v>6.1078130532697894E-2</v>
      </c>
    </row>
    <row r="308" spans="1:7" x14ac:dyDescent="0.4">
      <c r="A308">
        <f t="shared" si="23"/>
        <v>13</v>
      </c>
      <c r="B308">
        <f t="shared" si="24"/>
        <v>19</v>
      </c>
      <c r="C308" t="str">
        <f t="shared" si="20"/>
        <v>Bolivia2018</v>
      </c>
      <c r="D308" t="str">
        <f t="shared" si="21"/>
        <v>Bolivia</v>
      </c>
      <c r="E308">
        <f t="shared" si="22"/>
        <v>2018</v>
      </c>
      <c r="F308">
        <f>VLOOKUP(D308,CAR!$A$2:$Z$110, MATCH('Long form'!E308,CAR!$A$1:$Z$1,0),FALSE)</f>
        <v>0.12759107432930689</v>
      </c>
      <c r="G308">
        <f>VLOOKUP(D308,'Provisions to capital'!$A$2:$Z$105, MATCH('Long form'!E308,'Provisions to capital'!$A$1:$Z$1,0),FALSE)</f>
        <v>5.1611132007189336E-2</v>
      </c>
    </row>
    <row r="309" spans="1:7" x14ac:dyDescent="0.4">
      <c r="A309">
        <f t="shared" si="23"/>
        <v>13</v>
      </c>
      <c r="B309">
        <f t="shared" si="24"/>
        <v>20</v>
      </c>
      <c r="C309" t="str">
        <f t="shared" si="20"/>
        <v>Bolivia2019</v>
      </c>
      <c r="D309" t="str">
        <f t="shared" si="21"/>
        <v>Bolivia</v>
      </c>
      <c r="E309">
        <f t="shared" si="22"/>
        <v>2019</v>
      </c>
      <c r="F309">
        <f>VLOOKUP(D309,CAR!$A$2:$Z$110, MATCH('Long form'!E309,CAR!$A$1:$Z$1,0),FALSE)</f>
        <v>0.1301176722496539</v>
      </c>
      <c r="G309">
        <f>VLOOKUP(D309,'Provisions to capital'!$A$2:$Z$105, MATCH('Long form'!E309,'Provisions to capital'!$A$1:$Z$1,0),FALSE)</f>
        <v>4.9015650206342166E-2</v>
      </c>
    </row>
    <row r="310" spans="1:7" x14ac:dyDescent="0.4">
      <c r="A310">
        <f t="shared" si="23"/>
        <v>13</v>
      </c>
      <c r="B310">
        <f t="shared" si="24"/>
        <v>21</v>
      </c>
      <c r="C310" t="str">
        <f t="shared" si="20"/>
        <v>Bolivia2020</v>
      </c>
      <c r="D310" t="str">
        <f t="shared" si="21"/>
        <v>Bolivia</v>
      </c>
      <c r="E310">
        <f t="shared" si="22"/>
        <v>2020</v>
      </c>
      <c r="F310">
        <f>VLOOKUP(D310,CAR!$A$2:$Z$110, MATCH('Long form'!E310,CAR!$A$1:$Z$1,0),FALSE)</f>
        <v>0.13086385806591297</v>
      </c>
      <c r="G310">
        <f>VLOOKUP(D310,'Provisions to capital'!$A$2:$Z$105, MATCH('Long form'!E310,'Provisions to capital'!$A$1:$Z$1,0),FALSE)</f>
        <v>7.8131988968600796E-2</v>
      </c>
    </row>
    <row r="311" spans="1:7" x14ac:dyDescent="0.4">
      <c r="A311">
        <f t="shared" si="23"/>
        <v>13</v>
      </c>
      <c r="B311">
        <f t="shared" si="24"/>
        <v>22</v>
      </c>
      <c r="C311" t="str">
        <f t="shared" si="20"/>
        <v>Bolivia2021</v>
      </c>
      <c r="D311" t="str">
        <f t="shared" si="21"/>
        <v>Bolivia</v>
      </c>
      <c r="E311">
        <f t="shared" si="22"/>
        <v>2021</v>
      </c>
      <c r="F311">
        <f>VLOOKUP(D311,CAR!$A$2:$Z$110, MATCH('Long form'!E311,CAR!$A$1:$Z$1,0),FALSE)</f>
        <v>0.12918772023865135</v>
      </c>
      <c r="G311">
        <f>VLOOKUP(D311,'Provisions to capital'!$A$2:$Z$105, MATCH('Long form'!E311,'Provisions to capital'!$A$1:$Z$1,0),FALSE)</f>
        <v>3.533049620275399E-2</v>
      </c>
    </row>
    <row r="312" spans="1:7" x14ac:dyDescent="0.4">
      <c r="A312">
        <f t="shared" si="23"/>
        <v>13</v>
      </c>
      <c r="B312">
        <f t="shared" si="24"/>
        <v>23</v>
      </c>
      <c r="C312" t="str">
        <f t="shared" si="20"/>
        <v>Bolivia2022</v>
      </c>
      <c r="D312" t="str">
        <f t="shared" si="21"/>
        <v>Bolivia</v>
      </c>
      <c r="E312">
        <f t="shared" si="22"/>
        <v>2022</v>
      </c>
      <c r="F312">
        <f>VLOOKUP(D312,CAR!$A$2:$Z$110, MATCH('Long form'!E312,CAR!$A$1:$Z$1,0),FALSE)</f>
        <v>0.12802733869840208</v>
      </c>
      <c r="G312">
        <f>VLOOKUP(D312,'Provisions to capital'!$A$2:$Z$105, MATCH('Long form'!E312,'Provisions to capital'!$A$1:$Z$1,0),FALSE)</f>
        <v>4.9678951627418262E-2</v>
      </c>
    </row>
    <row r="313" spans="1:7" x14ac:dyDescent="0.4">
      <c r="A313">
        <f t="shared" si="23"/>
        <v>13</v>
      </c>
      <c r="B313">
        <f t="shared" si="24"/>
        <v>24</v>
      </c>
      <c r="C313" t="str">
        <f t="shared" si="20"/>
        <v>Bolivia2023</v>
      </c>
      <c r="D313" t="str">
        <f t="shared" si="21"/>
        <v>Bolivia</v>
      </c>
      <c r="E313">
        <f t="shared" si="22"/>
        <v>2023</v>
      </c>
      <c r="F313">
        <f>VLOOKUP(D313,CAR!$A$2:$Z$110, MATCH('Long form'!E313,CAR!$A$1:$Z$1,0),FALSE)</f>
        <v>0.13403056728692969</v>
      </c>
      <c r="G313">
        <f>VLOOKUP(D313,'Provisions to capital'!$A$2:$Z$105, MATCH('Long form'!E313,'Provisions to capital'!$A$1:$Z$1,0),FALSE)</f>
        <v>7.4467734695242691E-2</v>
      </c>
    </row>
    <row r="314" spans="1:7" ht="54" x14ac:dyDescent="0.4">
      <c r="A314">
        <f t="shared" si="23"/>
        <v>14</v>
      </c>
      <c r="B314">
        <f t="shared" si="24"/>
        <v>1</v>
      </c>
      <c r="C314" t="str">
        <f t="shared" si="20"/>
        <v>Bosnia and Herzegovina2000</v>
      </c>
      <c r="D314" t="str">
        <f t="shared" si="21"/>
        <v>Bosnia and Herzegovina</v>
      </c>
      <c r="E314">
        <f t="shared" si="22"/>
        <v>2000</v>
      </c>
      <c r="F314">
        <f>VLOOKUP(D314,CAR!$A$2:$Z$110, MATCH('Long form'!E314,CAR!$A$1:$Z$1,0),FALSE)</f>
        <v>0.28369064000604421</v>
      </c>
      <c r="G314">
        <f>VLOOKUP(D314,'Provisions to capital'!$A$2:$Z$105, MATCH('Long form'!E314,'Provisions to capital'!$A$1:$Z$1,0),FALSE)</f>
        <v>0</v>
      </c>
    </row>
    <row r="315" spans="1:7" ht="54" x14ac:dyDescent="0.4">
      <c r="A315">
        <f t="shared" si="23"/>
        <v>14</v>
      </c>
      <c r="B315">
        <f t="shared" si="24"/>
        <v>2</v>
      </c>
      <c r="C315" t="str">
        <f t="shared" si="20"/>
        <v>Bosnia and Herzegovina2001</v>
      </c>
      <c r="D315" t="str">
        <f t="shared" si="21"/>
        <v>Bosnia and Herzegovina</v>
      </c>
      <c r="E315">
        <f t="shared" si="22"/>
        <v>2001</v>
      </c>
      <c r="F315">
        <f>VLOOKUP(D315,CAR!$A$2:$Z$110, MATCH('Long form'!E315,CAR!$A$1:$Z$1,0),FALSE)</f>
        <v>0.25127625200828702</v>
      </c>
      <c r="G315">
        <f>VLOOKUP(D315,'Provisions to capital'!$A$2:$Z$105, MATCH('Long form'!E315,'Provisions to capital'!$A$1:$Z$1,0),FALSE)</f>
        <v>0</v>
      </c>
    </row>
    <row r="316" spans="1:7" ht="54" x14ac:dyDescent="0.4">
      <c r="A316">
        <f t="shared" si="23"/>
        <v>14</v>
      </c>
      <c r="B316">
        <f t="shared" si="24"/>
        <v>3</v>
      </c>
      <c r="C316" t="str">
        <f t="shared" si="20"/>
        <v>Bosnia and Herzegovina2002</v>
      </c>
      <c r="D316" t="str">
        <f t="shared" si="21"/>
        <v>Bosnia and Herzegovina</v>
      </c>
      <c r="E316">
        <f t="shared" si="22"/>
        <v>2002</v>
      </c>
      <c r="F316">
        <f>VLOOKUP(D316,CAR!$A$2:$Z$110, MATCH('Long form'!E316,CAR!$A$1:$Z$1,0),FALSE)</f>
        <v>0.20510323700507749</v>
      </c>
      <c r="G316">
        <f>VLOOKUP(D316,'Provisions to capital'!$A$2:$Z$105, MATCH('Long form'!E316,'Provisions to capital'!$A$1:$Z$1,0),FALSE)</f>
        <v>0</v>
      </c>
    </row>
    <row r="317" spans="1:7" ht="54" x14ac:dyDescent="0.4">
      <c r="A317">
        <f t="shared" si="23"/>
        <v>14</v>
      </c>
      <c r="B317">
        <f t="shared" si="24"/>
        <v>4</v>
      </c>
      <c r="C317" t="str">
        <f t="shared" si="20"/>
        <v>Bosnia and Herzegovina2003</v>
      </c>
      <c r="D317" t="str">
        <f t="shared" si="21"/>
        <v>Bosnia and Herzegovina</v>
      </c>
      <c r="E317">
        <f t="shared" si="22"/>
        <v>2003</v>
      </c>
      <c r="F317">
        <f>VLOOKUP(D317,CAR!$A$2:$Z$110, MATCH('Long form'!E317,CAR!$A$1:$Z$1,0),FALSE)</f>
        <v>0.20292227391165182</v>
      </c>
      <c r="G317">
        <f>VLOOKUP(D317,'Provisions to capital'!$A$2:$Z$105, MATCH('Long form'!E317,'Provisions to capital'!$A$1:$Z$1,0),FALSE)</f>
        <v>0</v>
      </c>
    </row>
    <row r="318" spans="1:7" ht="54" x14ac:dyDescent="0.4">
      <c r="A318">
        <f t="shared" si="23"/>
        <v>14</v>
      </c>
      <c r="B318">
        <f t="shared" si="24"/>
        <v>5</v>
      </c>
      <c r="C318" t="str">
        <f t="shared" si="20"/>
        <v>Bosnia and Herzegovina2004</v>
      </c>
      <c r="D318" t="str">
        <f t="shared" si="21"/>
        <v>Bosnia and Herzegovina</v>
      </c>
      <c r="E318">
        <f t="shared" si="22"/>
        <v>2004</v>
      </c>
      <c r="F318">
        <f>VLOOKUP(D318,CAR!$A$2:$Z$110, MATCH('Long form'!E318,CAR!$A$1:$Z$1,0),FALSE)</f>
        <v>0.18730865755679715</v>
      </c>
      <c r="G318">
        <f>VLOOKUP(D318,'Provisions to capital'!$A$2:$Z$105, MATCH('Long form'!E318,'Provisions to capital'!$A$1:$Z$1,0),FALSE)</f>
        <v>0</v>
      </c>
    </row>
    <row r="319" spans="1:7" ht="54" x14ac:dyDescent="0.4">
      <c r="A319">
        <f t="shared" si="23"/>
        <v>14</v>
      </c>
      <c r="B319">
        <f t="shared" si="24"/>
        <v>6</v>
      </c>
      <c r="C319" t="str">
        <f t="shared" si="20"/>
        <v>Bosnia and Herzegovina2005</v>
      </c>
      <c r="D319" t="str">
        <f t="shared" si="21"/>
        <v>Bosnia and Herzegovina</v>
      </c>
      <c r="E319">
        <f t="shared" si="22"/>
        <v>2005</v>
      </c>
      <c r="F319">
        <f>VLOOKUP(D319,CAR!$A$2:$Z$110, MATCH('Long form'!E319,CAR!$A$1:$Z$1,0),FALSE)</f>
        <v>0.1782918937521524</v>
      </c>
      <c r="G319">
        <f>VLOOKUP(D319,'Provisions to capital'!$A$2:$Z$105, MATCH('Long form'!E319,'Provisions to capital'!$A$1:$Z$1,0),FALSE)</f>
        <v>0</v>
      </c>
    </row>
    <row r="320" spans="1:7" ht="54" x14ac:dyDescent="0.4">
      <c r="A320">
        <f t="shared" si="23"/>
        <v>14</v>
      </c>
      <c r="B320">
        <f t="shared" si="24"/>
        <v>7</v>
      </c>
      <c r="C320" t="str">
        <f t="shared" si="20"/>
        <v>Bosnia and Herzegovina2006</v>
      </c>
      <c r="D320" t="str">
        <f t="shared" si="21"/>
        <v>Bosnia and Herzegovina</v>
      </c>
      <c r="E320">
        <f t="shared" si="22"/>
        <v>2006</v>
      </c>
      <c r="F320">
        <f>VLOOKUP(D320,CAR!$A$2:$Z$110, MATCH('Long form'!E320,CAR!$A$1:$Z$1,0),FALSE)</f>
        <v>0.17723928310479711</v>
      </c>
      <c r="G320">
        <f>VLOOKUP(D320,'Provisions to capital'!$A$2:$Z$105, MATCH('Long form'!E320,'Provisions to capital'!$A$1:$Z$1,0),FALSE)</f>
        <v>0</v>
      </c>
    </row>
    <row r="321" spans="1:7" ht="54" x14ac:dyDescent="0.4">
      <c r="A321">
        <f t="shared" si="23"/>
        <v>14</v>
      </c>
      <c r="B321">
        <f t="shared" si="24"/>
        <v>8</v>
      </c>
      <c r="C321" t="str">
        <f t="shared" si="20"/>
        <v>Bosnia and Herzegovina2007</v>
      </c>
      <c r="D321" t="str">
        <f t="shared" si="21"/>
        <v>Bosnia and Herzegovina</v>
      </c>
      <c r="E321">
        <f t="shared" si="22"/>
        <v>2007</v>
      </c>
      <c r="F321">
        <f>VLOOKUP(D321,CAR!$A$2:$Z$110, MATCH('Long form'!E321,CAR!$A$1:$Z$1,0),FALSE)</f>
        <v>0.17119412809596668</v>
      </c>
      <c r="G321">
        <f>VLOOKUP(D321,'Provisions to capital'!$A$2:$Z$105, MATCH('Long form'!E321,'Provisions to capital'!$A$1:$Z$1,0),FALSE)</f>
        <v>0</v>
      </c>
    </row>
    <row r="322" spans="1:7" ht="54" x14ac:dyDescent="0.4">
      <c r="A322">
        <f t="shared" si="23"/>
        <v>14</v>
      </c>
      <c r="B322">
        <f t="shared" si="24"/>
        <v>9</v>
      </c>
      <c r="C322" t="str">
        <f t="shared" si="20"/>
        <v>Bosnia and Herzegovina2008</v>
      </c>
      <c r="D322" t="str">
        <f t="shared" si="21"/>
        <v>Bosnia and Herzegovina</v>
      </c>
      <c r="E322">
        <f t="shared" si="22"/>
        <v>2008</v>
      </c>
      <c r="F322">
        <f>VLOOKUP(D322,CAR!$A$2:$Z$110, MATCH('Long form'!E322,CAR!$A$1:$Z$1,0),FALSE)</f>
        <v>0.16235160343117042</v>
      </c>
      <c r="G322">
        <f>VLOOKUP(D322,'Provisions to capital'!$A$2:$Z$105, MATCH('Long form'!E322,'Provisions to capital'!$A$1:$Z$1,0),FALSE)</f>
        <v>0</v>
      </c>
    </row>
    <row r="323" spans="1:7" ht="54" x14ac:dyDescent="0.4">
      <c r="A323">
        <f t="shared" si="23"/>
        <v>14</v>
      </c>
      <c r="B323">
        <f t="shared" si="24"/>
        <v>10</v>
      </c>
      <c r="C323" t="str">
        <f t="shared" ref="C323:C386" si="25">D323&amp;E323</f>
        <v>Bosnia and Herzegovina2009</v>
      </c>
      <c r="D323" t="str">
        <f t="shared" ref="D323:D386" si="26">VLOOKUP(A323,$J$2:$K$110,2,FALSE)</f>
        <v>Bosnia and Herzegovina</v>
      </c>
      <c r="E323">
        <f t="shared" ref="E323:E386" si="27">VLOOKUP(B323,$N$2:$O$25,2,FALSE)</f>
        <v>2009</v>
      </c>
      <c r="F323">
        <f>VLOOKUP(D323,CAR!$A$2:$Z$110, MATCH('Long form'!E323,CAR!$A$1:$Z$1,0),FALSE)</f>
        <v>0.1606544573480011</v>
      </c>
      <c r="G323">
        <f>VLOOKUP(D323,'Provisions to capital'!$A$2:$Z$105, MATCH('Long form'!E323,'Provisions to capital'!$A$1:$Z$1,0),FALSE)</f>
        <v>0</v>
      </c>
    </row>
    <row r="324" spans="1:7" ht="54" x14ac:dyDescent="0.4">
      <c r="A324">
        <f t="shared" si="23"/>
        <v>14</v>
      </c>
      <c r="B324">
        <f t="shared" si="24"/>
        <v>11</v>
      </c>
      <c r="C324" t="str">
        <f t="shared" si="25"/>
        <v>Bosnia and Herzegovina2010</v>
      </c>
      <c r="D324" t="str">
        <f t="shared" si="26"/>
        <v>Bosnia and Herzegovina</v>
      </c>
      <c r="E324">
        <f t="shared" si="27"/>
        <v>2010</v>
      </c>
      <c r="F324">
        <f>VLOOKUP(D324,CAR!$A$2:$Z$110, MATCH('Long form'!E324,CAR!$A$1:$Z$1,0),FALSE)</f>
        <v>0.1617143218641468</v>
      </c>
      <c r="G324">
        <f>VLOOKUP(D324,'Provisions to capital'!$A$2:$Z$105, MATCH('Long form'!E324,'Provisions to capital'!$A$1:$Z$1,0),FALSE)</f>
        <v>0</v>
      </c>
    </row>
    <row r="325" spans="1:7" ht="54" x14ac:dyDescent="0.4">
      <c r="A325">
        <f t="shared" si="23"/>
        <v>14</v>
      </c>
      <c r="B325">
        <f t="shared" si="24"/>
        <v>12</v>
      </c>
      <c r="C325" t="str">
        <f t="shared" si="25"/>
        <v>Bosnia and Herzegovina2011</v>
      </c>
      <c r="D325" t="str">
        <f t="shared" si="26"/>
        <v>Bosnia and Herzegovina</v>
      </c>
      <c r="E325">
        <f t="shared" si="27"/>
        <v>2011</v>
      </c>
      <c r="F325">
        <f>VLOOKUP(D325,CAR!$A$2:$Z$110, MATCH('Long form'!E325,CAR!$A$1:$Z$1,0),FALSE)</f>
        <v>0.17072505403142701</v>
      </c>
      <c r="G325">
        <f>VLOOKUP(D325,'Provisions to capital'!$A$2:$Z$105, MATCH('Long form'!E325,'Provisions to capital'!$A$1:$Z$1,0),FALSE)</f>
        <v>0</v>
      </c>
    </row>
    <row r="326" spans="1:7" ht="54" x14ac:dyDescent="0.4">
      <c r="A326">
        <f t="shared" si="23"/>
        <v>14</v>
      </c>
      <c r="B326">
        <f t="shared" si="24"/>
        <v>13</v>
      </c>
      <c r="C326" t="str">
        <f t="shared" si="25"/>
        <v>Bosnia and Herzegovina2012</v>
      </c>
      <c r="D326" t="str">
        <f t="shared" si="26"/>
        <v>Bosnia and Herzegovina</v>
      </c>
      <c r="E326">
        <f t="shared" si="27"/>
        <v>2012</v>
      </c>
      <c r="F326">
        <f>VLOOKUP(D326,CAR!$A$2:$Z$110, MATCH('Long form'!E326,CAR!$A$1:$Z$1,0),FALSE)</f>
        <v>0.17045729098892798</v>
      </c>
      <c r="G326">
        <f>VLOOKUP(D326,'Provisions to capital'!$A$2:$Z$105, MATCH('Long form'!E326,'Provisions to capital'!$A$1:$Z$1,0),FALSE)</f>
        <v>0</v>
      </c>
    </row>
    <row r="327" spans="1:7" ht="54" x14ac:dyDescent="0.4">
      <c r="A327">
        <f t="shared" si="23"/>
        <v>14</v>
      </c>
      <c r="B327">
        <f t="shared" si="24"/>
        <v>14</v>
      </c>
      <c r="C327" t="str">
        <f t="shared" si="25"/>
        <v>Bosnia and Herzegovina2013</v>
      </c>
      <c r="D327" t="str">
        <f t="shared" si="26"/>
        <v>Bosnia and Herzegovina</v>
      </c>
      <c r="E327">
        <f t="shared" si="27"/>
        <v>2013</v>
      </c>
      <c r="F327">
        <f>VLOOKUP(D327,CAR!$A$2:$Z$110, MATCH('Long form'!E327,CAR!$A$1:$Z$1,0),FALSE)</f>
        <v>0.17843815116979012</v>
      </c>
      <c r="G327">
        <f>VLOOKUP(D327,'Provisions to capital'!$A$2:$Z$105, MATCH('Long form'!E327,'Provisions to capital'!$A$1:$Z$1,0),FALSE)</f>
        <v>0</v>
      </c>
    </row>
    <row r="328" spans="1:7" ht="54" x14ac:dyDescent="0.4">
      <c r="A328">
        <f t="shared" si="23"/>
        <v>14</v>
      </c>
      <c r="B328">
        <f t="shared" si="24"/>
        <v>15</v>
      </c>
      <c r="C328" t="str">
        <f t="shared" si="25"/>
        <v>Bosnia and Herzegovina2014</v>
      </c>
      <c r="D328" t="str">
        <f t="shared" si="26"/>
        <v>Bosnia and Herzegovina</v>
      </c>
      <c r="E328">
        <f t="shared" si="27"/>
        <v>2014</v>
      </c>
      <c r="F328">
        <f>VLOOKUP(D328,CAR!$A$2:$Z$110, MATCH('Long form'!E328,CAR!$A$1:$Z$1,0),FALSE)</f>
        <v>0.16259222555817082</v>
      </c>
      <c r="G328">
        <f>VLOOKUP(D328,'Provisions to capital'!$A$2:$Z$105, MATCH('Long form'!E328,'Provisions to capital'!$A$1:$Z$1,0),FALSE)</f>
        <v>0</v>
      </c>
    </row>
    <row r="329" spans="1:7" ht="54" x14ac:dyDescent="0.4">
      <c r="A329">
        <f t="shared" si="23"/>
        <v>14</v>
      </c>
      <c r="B329">
        <f t="shared" si="24"/>
        <v>16</v>
      </c>
      <c r="C329" t="str">
        <f t="shared" si="25"/>
        <v>Bosnia and Herzegovina2015</v>
      </c>
      <c r="D329" t="str">
        <f t="shared" si="26"/>
        <v>Bosnia and Herzegovina</v>
      </c>
      <c r="E329">
        <f t="shared" si="27"/>
        <v>2015</v>
      </c>
      <c r="F329">
        <f>VLOOKUP(D329,CAR!$A$2:$Z$110, MATCH('Long form'!E329,CAR!$A$1:$Z$1,0),FALSE)</f>
        <v>0.14860563678576502</v>
      </c>
      <c r="G329">
        <f>VLOOKUP(D329,'Provisions to capital'!$A$2:$Z$105, MATCH('Long form'!E329,'Provisions to capital'!$A$1:$Z$1,0),FALSE)</f>
        <v>0</v>
      </c>
    </row>
    <row r="330" spans="1:7" ht="54" x14ac:dyDescent="0.4">
      <c r="A330">
        <f t="shared" si="23"/>
        <v>14</v>
      </c>
      <c r="B330">
        <f t="shared" si="24"/>
        <v>17</v>
      </c>
      <c r="C330" t="str">
        <f t="shared" si="25"/>
        <v>Bosnia and Herzegovina2016</v>
      </c>
      <c r="D330" t="str">
        <f t="shared" si="26"/>
        <v>Bosnia and Herzegovina</v>
      </c>
      <c r="E330">
        <f t="shared" si="27"/>
        <v>2016</v>
      </c>
      <c r="F330">
        <f>VLOOKUP(D330,CAR!$A$2:$Z$110, MATCH('Long form'!E330,CAR!$A$1:$Z$1,0),FALSE)</f>
        <v>0.15824015708434214</v>
      </c>
      <c r="G330">
        <f>VLOOKUP(D330,'Provisions to capital'!$A$2:$Z$105, MATCH('Long form'!E330,'Provisions to capital'!$A$1:$Z$1,0),FALSE)</f>
        <v>0</v>
      </c>
    </row>
    <row r="331" spans="1:7" ht="54" x14ac:dyDescent="0.4">
      <c r="A331">
        <f t="shared" si="23"/>
        <v>14</v>
      </c>
      <c r="B331">
        <f t="shared" si="24"/>
        <v>18</v>
      </c>
      <c r="C331" t="str">
        <f t="shared" si="25"/>
        <v>Bosnia and Herzegovina2017</v>
      </c>
      <c r="D331" t="str">
        <f t="shared" si="26"/>
        <v>Bosnia and Herzegovina</v>
      </c>
      <c r="E331">
        <f t="shared" si="27"/>
        <v>2017</v>
      </c>
      <c r="F331">
        <f>VLOOKUP(D331,CAR!$A$2:$Z$110, MATCH('Long form'!E331,CAR!$A$1:$Z$1,0),FALSE)</f>
        <v>0.15683651054563119</v>
      </c>
      <c r="G331">
        <f>VLOOKUP(D331,'Provisions to capital'!$A$2:$Z$105, MATCH('Long form'!E331,'Provisions to capital'!$A$1:$Z$1,0),FALSE)</f>
        <v>0</v>
      </c>
    </row>
    <row r="332" spans="1:7" ht="54" x14ac:dyDescent="0.4">
      <c r="A332">
        <f t="shared" si="23"/>
        <v>14</v>
      </c>
      <c r="B332">
        <f t="shared" si="24"/>
        <v>19</v>
      </c>
      <c r="C332" t="str">
        <f t="shared" si="25"/>
        <v>Bosnia and Herzegovina2018</v>
      </c>
      <c r="D332" t="str">
        <f t="shared" si="26"/>
        <v>Bosnia and Herzegovina</v>
      </c>
      <c r="E332">
        <f t="shared" si="27"/>
        <v>2018</v>
      </c>
      <c r="F332">
        <f>VLOOKUP(D332,CAR!$A$2:$Z$110, MATCH('Long form'!E332,CAR!$A$1:$Z$1,0),FALSE)</f>
        <v>0.17530227423475092</v>
      </c>
      <c r="G332">
        <f>VLOOKUP(D332,'Provisions to capital'!$A$2:$Z$105, MATCH('Long form'!E332,'Provisions to capital'!$A$1:$Z$1,0),FALSE)</f>
        <v>0</v>
      </c>
    </row>
    <row r="333" spans="1:7" ht="54" x14ac:dyDescent="0.4">
      <c r="A333">
        <f t="shared" si="23"/>
        <v>14</v>
      </c>
      <c r="B333">
        <f t="shared" si="24"/>
        <v>20</v>
      </c>
      <c r="C333" t="str">
        <f t="shared" si="25"/>
        <v>Bosnia and Herzegovina2019</v>
      </c>
      <c r="D333" t="str">
        <f t="shared" si="26"/>
        <v>Bosnia and Herzegovina</v>
      </c>
      <c r="E333">
        <f t="shared" si="27"/>
        <v>2019</v>
      </c>
      <c r="F333">
        <f>VLOOKUP(D333,CAR!$A$2:$Z$110, MATCH('Long form'!E333,CAR!$A$1:$Z$1,0),FALSE)</f>
        <v>0.18016021189683101</v>
      </c>
      <c r="G333">
        <f>VLOOKUP(D333,'Provisions to capital'!$A$2:$Z$105, MATCH('Long form'!E333,'Provisions to capital'!$A$1:$Z$1,0),FALSE)</f>
        <v>0</v>
      </c>
    </row>
    <row r="334" spans="1:7" ht="54" x14ac:dyDescent="0.4">
      <c r="A334">
        <f t="shared" si="23"/>
        <v>14</v>
      </c>
      <c r="B334">
        <f t="shared" si="24"/>
        <v>21</v>
      </c>
      <c r="C334" t="str">
        <f t="shared" si="25"/>
        <v>Bosnia and Herzegovina2020</v>
      </c>
      <c r="D334" t="str">
        <f t="shared" si="26"/>
        <v>Bosnia and Herzegovina</v>
      </c>
      <c r="E334">
        <f t="shared" si="27"/>
        <v>2020</v>
      </c>
      <c r="F334">
        <f>VLOOKUP(D334,CAR!$A$2:$Z$110, MATCH('Long form'!E334,CAR!$A$1:$Z$1,0),FALSE)</f>
        <v>0.19179496380021668</v>
      </c>
      <c r="G334">
        <f>VLOOKUP(D334,'Provisions to capital'!$A$2:$Z$105, MATCH('Long form'!E334,'Provisions to capital'!$A$1:$Z$1,0),FALSE)</f>
        <v>0</v>
      </c>
    </row>
    <row r="335" spans="1:7" ht="54" x14ac:dyDescent="0.4">
      <c r="A335">
        <f t="shared" si="23"/>
        <v>14</v>
      </c>
      <c r="B335">
        <f t="shared" si="24"/>
        <v>22</v>
      </c>
      <c r="C335" t="str">
        <f t="shared" si="25"/>
        <v>Bosnia and Herzegovina2021</v>
      </c>
      <c r="D335" t="str">
        <f t="shared" si="26"/>
        <v>Bosnia and Herzegovina</v>
      </c>
      <c r="E335">
        <f t="shared" si="27"/>
        <v>2021</v>
      </c>
      <c r="F335">
        <f>VLOOKUP(D335,CAR!$A$2:$Z$110, MATCH('Long form'!E335,CAR!$A$1:$Z$1,0),FALSE)</f>
        <v>0.19567491452356528</v>
      </c>
      <c r="G335">
        <f>VLOOKUP(D335,'Provisions to capital'!$A$2:$Z$105, MATCH('Long form'!E335,'Provisions to capital'!$A$1:$Z$1,0),FALSE)</f>
        <v>0</v>
      </c>
    </row>
    <row r="336" spans="1:7" ht="54" x14ac:dyDescent="0.4">
      <c r="A336">
        <f t="shared" si="23"/>
        <v>14</v>
      </c>
      <c r="B336">
        <f t="shared" si="24"/>
        <v>23</v>
      </c>
      <c r="C336" t="str">
        <f t="shared" si="25"/>
        <v>Bosnia and Herzegovina2022</v>
      </c>
      <c r="D336" t="str">
        <f t="shared" si="26"/>
        <v>Bosnia and Herzegovina</v>
      </c>
      <c r="E336">
        <f t="shared" si="27"/>
        <v>2022</v>
      </c>
      <c r="F336">
        <f>VLOOKUP(D336,CAR!$A$2:$Z$110, MATCH('Long form'!E336,CAR!$A$1:$Z$1,0),FALSE)</f>
        <v>0.1961066859570417</v>
      </c>
      <c r="G336">
        <f>VLOOKUP(D336,'Provisions to capital'!$A$2:$Z$105, MATCH('Long form'!E336,'Provisions to capital'!$A$1:$Z$1,0),FALSE)</f>
        <v>0</v>
      </c>
    </row>
    <row r="337" spans="1:7" ht="54" x14ac:dyDescent="0.4">
      <c r="A337">
        <f t="shared" si="23"/>
        <v>14</v>
      </c>
      <c r="B337">
        <f t="shared" si="24"/>
        <v>24</v>
      </c>
      <c r="C337" t="str">
        <f t="shared" si="25"/>
        <v>Bosnia and Herzegovina2023</v>
      </c>
      <c r="D337" t="str">
        <f t="shared" si="26"/>
        <v>Bosnia and Herzegovina</v>
      </c>
      <c r="E337">
        <f t="shared" si="27"/>
        <v>2023</v>
      </c>
      <c r="F337">
        <f>VLOOKUP(D337,CAR!$A$2:$Z$110, MATCH('Long form'!E337,CAR!$A$1:$Z$1,0),FALSE)</f>
        <v>0.19704747831780914</v>
      </c>
      <c r="G337">
        <f>VLOOKUP(D337,'Provisions to capital'!$A$2:$Z$105, MATCH('Long form'!E337,'Provisions to capital'!$A$1:$Z$1,0),FALSE)</f>
        <v>0</v>
      </c>
    </row>
    <row r="338" spans="1:7" x14ac:dyDescent="0.4">
      <c r="A338">
        <f t="shared" si="23"/>
        <v>15</v>
      </c>
      <c r="B338">
        <f t="shared" si="24"/>
        <v>1</v>
      </c>
      <c r="C338" t="str">
        <f t="shared" si="25"/>
        <v>Botswana2000</v>
      </c>
      <c r="D338" t="str">
        <f t="shared" si="26"/>
        <v>Botswana</v>
      </c>
      <c r="E338">
        <f t="shared" si="27"/>
        <v>2000</v>
      </c>
      <c r="F338" t="str">
        <f>VLOOKUP(D338,CAR!$A$2:$Z$110, MATCH('Long form'!E338,CAR!$A$1:$Z$1,0),FALSE)</f>
        <v/>
      </c>
      <c r="G338" t="str">
        <f>VLOOKUP(D338,'Provisions to capital'!$A$2:$Z$105, MATCH('Long form'!E338,'Provisions to capital'!$A$1:$Z$1,0),FALSE)</f>
        <v/>
      </c>
    </row>
    <row r="339" spans="1:7" x14ac:dyDescent="0.4">
      <c r="A339">
        <f t="shared" si="23"/>
        <v>15</v>
      </c>
      <c r="B339">
        <f t="shared" si="24"/>
        <v>2</v>
      </c>
      <c r="C339" t="str">
        <f t="shared" si="25"/>
        <v>Botswana2001</v>
      </c>
      <c r="D339" t="str">
        <f t="shared" si="26"/>
        <v>Botswana</v>
      </c>
      <c r="E339">
        <f t="shared" si="27"/>
        <v>2001</v>
      </c>
      <c r="F339" t="str">
        <f>VLOOKUP(D339,CAR!$A$2:$Z$110, MATCH('Long form'!E339,CAR!$A$1:$Z$1,0),FALSE)</f>
        <v/>
      </c>
      <c r="G339" t="str">
        <f>VLOOKUP(D339,'Provisions to capital'!$A$2:$Z$105, MATCH('Long form'!E339,'Provisions to capital'!$A$1:$Z$1,0),FALSE)</f>
        <v/>
      </c>
    </row>
    <row r="340" spans="1:7" x14ac:dyDescent="0.4">
      <c r="A340">
        <f t="shared" si="23"/>
        <v>15</v>
      </c>
      <c r="B340">
        <f t="shared" si="24"/>
        <v>3</v>
      </c>
      <c r="C340" t="str">
        <f t="shared" si="25"/>
        <v>Botswana2002</v>
      </c>
      <c r="D340" t="str">
        <f t="shared" si="26"/>
        <v>Botswana</v>
      </c>
      <c r="E340">
        <f t="shared" si="27"/>
        <v>2002</v>
      </c>
      <c r="F340" t="str">
        <f>VLOOKUP(D340,CAR!$A$2:$Z$110, MATCH('Long form'!E340,CAR!$A$1:$Z$1,0),FALSE)</f>
        <v/>
      </c>
      <c r="G340" t="str">
        <f>VLOOKUP(D340,'Provisions to capital'!$A$2:$Z$105, MATCH('Long form'!E340,'Provisions to capital'!$A$1:$Z$1,0),FALSE)</f>
        <v/>
      </c>
    </row>
    <row r="341" spans="1:7" x14ac:dyDescent="0.4">
      <c r="A341">
        <f t="shared" si="23"/>
        <v>15</v>
      </c>
      <c r="B341">
        <f t="shared" si="24"/>
        <v>4</v>
      </c>
      <c r="C341" t="str">
        <f t="shared" si="25"/>
        <v>Botswana2003</v>
      </c>
      <c r="D341" t="str">
        <f t="shared" si="26"/>
        <v>Botswana</v>
      </c>
      <c r="E341">
        <f t="shared" si="27"/>
        <v>2003</v>
      </c>
      <c r="F341" t="str">
        <f>VLOOKUP(D341,CAR!$A$2:$Z$110, MATCH('Long form'!E341,CAR!$A$1:$Z$1,0),FALSE)</f>
        <v/>
      </c>
      <c r="G341" t="str">
        <f>VLOOKUP(D341,'Provisions to capital'!$A$2:$Z$105, MATCH('Long form'!E341,'Provisions to capital'!$A$1:$Z$1,0),FALSE)</f>
        <v/>
      </c>
    </row>
    <row r="342" spans="1:7" x14ac:dyDescent="0.4">
      <c r="A342">
        <f t="shared" si="23"/>
        <v>15</v>
      </c>
      <c r="B342">
        <f t="shared" si="24"/>
        <v>5</v>
      </c>
      <c r="C342" t="str">
        <f t="shared" si="25"/>
        <v>Botswana2004</v>
      </c>
      <c r="D342" t="str">
        <f t="shared" si="26"/>
        <v>Botswana</v>
      </c>
      <c r="E342">
        <f t="shared" si="27"/>
        <v>2004</v>
      </c>
      <c r="F342" t="str">
        <f>VLOOKUP(D342,CAR!$A$2:$Z$110, MATCH('Long form'!E342,CAR!$A$1:$Z$1,0),FALSE)</f>
        <v/>
      </c>
      <c r="G342" t="str">
        <f>VLOOKUP(D342,'Provisions to capital'!$A$2:$Z$105, MATCH('Long form'!E342,'Provisions to capital'!$A$1:$Z$1,0),FALSE)</f>
        <v/>
      </c>
    </row>
    <row r="343" spans="1:7" x14ac:dyDescent="0.4">
      <c r="A343">
        <f t="shared" si="23"/>
        <v>15</v>
      </c>
      <c r="B343">
        <f t="shared" si="24"/>
        <v>6</v>
      </c>
      <c r="C343" t="str">
        <f t="shared" si="25"/>
        <v>Botswana2005</v>
      </c>
      <c r="D343" t="str">
        <f t="shared" si="26"/>
        <v>Botswana</v>
      </c>
      <c r="E343">
        <f t="shared" si="27"/>
        <v>2005</v>
      </c>
      <c r="F343" t="str">
        <f>VLOOKUP(D343,CAR!$A$2:$Z$110, MATCH('Long form'!E343,CAR!$A$1:$Z$1,0),FALSE)</f>
        <v/>
      </c>
      <c r="G343" t="str">
        <f>VLOOKUP(D343,'Provisions to capital'!$A$2:$Z$105, MATCH('Long form'!E343,'Provisions to capital'!$A$1:$Z$1,0),FALSE)</f>
        <v/>
      </c>
    </row>
    <row r="344" spans="1:7" x14ac:dyDescent="0.4">
      <c r="A344">
        <f t="shared" si="23"/>
        <v>15</v>
      </c>
      <c r="B344">
        <f t="shared" si="24"/>
        <v>7</v>
      </c>
      <c r="C344" t="str">
        <f t="shared" si="25"/>
        <v>Botswana2006</v>
      </c>
      <c r="D344" t="str">
        <f t="shared" si="26"/>
        <v>Botswana</v>
      </c>
      <c r="E344">
        <f t="shared" si="27"/>
        <v>2006</v>
      </c>
      <c r="F344" t="str">
        <f>VLOOKUP(D344,CAR!$A$2:$Z$110, MATCH('Long form'!E344,CAR!$A$1:$Z$1,0),FALSE)</f>
        <v/>
      </c>
      <c r="G344" t="str">
        <f>VLOOKUP(D344,'Provisions to capital'!$A$2:$Z$105, MATCH('Long form'!E344,'Provisions to capital'!$A$1:$Z$1,0),FALSE)</f>
        <v/>
      </c>
    </row>
    <row r="345" spans="1:7" x14ac:dyDescent="0.4">
      <c r="A345">
        <f t="shared" si="23"/>
        <v>15</v>
      </c>
      <c r="B345">
        <f t="shared" si="24"/>
        <v>8</v>
      </c>
      <c r="C345" t="str">
        <f t="shared" si="25"/>
        <v>Botswana2007</v>
      </c>
      <c r="D345" t="str">
        <f t="shared" si="26"/>
        <v>Botswana</v>
      </c>
      <c r="E345">
        <f t="shared" si="27"/>
        <v>2007</v>
      </c>
      <c r="F345" t="str">
        <f>VLOOKUP(D345,CAR!$A$2:$Z$110, MATCH('Long form'!E345,CAR!$A$1:$Z$1,0),FALSE)</f>
        <v/>
      </c>
      <c r="G345" t="str">
        <f>VLOOKUP(D345,'Provisions to capital'!$A$2:$Z$105, MATCH('Long form'!E345,'Provisions to capital'!$A$1:$Z$1,0),FALSE)</f>
        <v/>
      </c>
    </row>
    <row r="346" spans="1:7" x14ac:dyDescent="0.4">
      <c r="A346">
        <f t="shared" si="23"/>
        <v>15</v>
      </c>
      <c r="B346">
        <f t="shared" si="24"/>
        <v>9</v>
      </c>
      <c r="C346" t="str">
        <f t="shared" si="25"/>
        <v>Botswana2008</v>
      </c>
      <c r="D346" t="str">
        <f t="shared" si="26"/>
        <v>Botswana</v>
      </c>
      <c r="E346">
        <f t="shared" si="27"/>
        <v>2008</v>
      </c>
      <c r="F346" t="str">
        <f>VLOOKUP(D346,CAR!$A$2:$Z$110, MATCH('Long form'!E346,CAR!$A$1:$Z$1,0),FALSE)</f>
        <v/>
      </c>
      <c r="G346" t="str">
        <f>VLOOKUP(D346,'Provisions to capital'!$A$2:$Z$105, MATCH('Long form'!E346,'Provisions to capital'!$A$1:$Z$1,0),FALSE)</f>
        <v/>
      </c>
    </row>
    <row r="347" spans="1:7" x14ac:dyDescent="0.4">
      <c r="A347">
        <f t="shared" ref="A347:A410" si="28">A323+1</f>
        <v>15</v>
      </c>
      <c r="B347">
        <f t="shared" ref="B347:B410" si="29">B323</f>
        <v>10</v>
      </c>
      <c r="C347" t="str">
        <f t="shared" si="25"/>
        <v>Botswana2009</v>
      </c>
      <c r="D347" t="str">
        <f t="shared" si="26"/>
        <v>Botswana</v>
      </c>
      <c r="E347">
        <f t="shared" si="27"/>
        <v>2009</v>
      </c>
      <c r="F347" t="str">
        <f>VLOOKUP(D347,CAR!$A$2:$Z$110, MATCH('Long form'!E347,CAR!$A$1:$Z$1,0),FALSE)</f>
        <v/>
      </c>
      <c r="G347" t="str">
        <f>VLOOKUP(D347,'Provisions to capital'!$A$2:$Z$105, MATCH('Long form'!E347,'Provisions to capital'!$A$1:$Z$1,0),FALSE)</f>
        <v/>
      </c>
    </row>
    <row r="348" spans="1:7" x14ac:dyDescent="0.4">
      <c r="A348">
        <f t="shared" si="28"/>
        <v>15</v>
      </c>
      <c r="B348">
        <f t="shared" si="29"/>
        <v>11</v>
      </c>
      <c r="C348" t="str">
        <f t="shared" si="25"/>
        <v>Botswana2010</v>
      </c>
      <c r="D348" t="str">
        <f t="shared" si="26"/>
        <v>Botswana</v>
      </c>
      <c r="E348">
        <f t="shared" si="27"/>
        <v>2010</v>
      </c>
      <c r="F348" t="str">
        <f>VLOOKUP(D348,CAR!$A$2:$Z$110, MATCH('Long form'!E348,CAR!$A$1:$Z$1,0),FALSE)</f>
        <v/>
      </c>
      <c r="G348" t="str">
        <f>VLOOKUP(D348,'Provisions to capital'!$A$2:$Z$105, MATCH('Long form'!E348,'Provisions to capital'!$A$1:$Z$1,0),FALSE)</f>
        <v/>
      </c>
    </row>
    <row r="349" spans="1:7" x14ac:dyDescent="0.4">
      <c r="A349">
        <f t="shared" si="28"/>
        <v>15</v>
      </c>
      <c r="B349">
        <f t="shared" si="29"/>
        <v>12</v>
      </c>
      <c r="C349" t="str">
        <f t="shared" si="25"/>
        <v>Botswana2011</v>
      </c>
      <c r="D349" t="str">
        <f t="shared" si="26"/>
        <v>Botswana</v>
      </c>
      <c r="E349">
        <f t="shared" si="27"/>
        <v>2011</v>
      </c>
      <c r="F349" t="str">
        <f>VLOOKUP(D349,CAR!$A$2:$Z$110, MATCH('Long form'!E349,CAR!$A$1:$Z$1,0),FALSE)</f>
        <v/>
      </c>
      <c r="G349" t="str">
        <f>VLOOKUP(D349,'Provisions to capital'!$A$2:$Z$105, MATCH('Long form'!E349,'Provisions to capital'!$A$1:$Z$1,0),FALSE)</f>
        <v/>
      </c>
    </row>
    <row r="350" spans="1:7" x14ac:dyDescent="0.4">
      <c r="A350">
        <f t="shared" si="28"/>
        <v>15</v>
      </c>
      <c r="B350">
        <f t="shared" si="29"/>
        <v>13</v>
      </c>
      <c r="C350" t="str">
        <f t="shared" si="25"/>
        <v>Botswana2012</v>
      </c>
      <c r="D350" t="str">
        <f t="shared" si="26"/>
        <v>Botswana</v>
      </c>
      <c r="E350">
        <f t="shared" si="27"/>
        <v>2012</v>
      </c>
      <c r="F350">
        <f>VLOOKUP(D350,CAR!$A$2:$Z$110, MATCH('Long form'!E350,CAR!$A$1:$Z$1,0),FALSE)</f>
        <v>0.20805913260539505</v>
      </c>
      <c r="G350">
        <f>VLOOKUP(D350,'Provisions to capital'!$A$2:$Z$105, MATCH('Long form'!E350,'Provisions to capital'!$A$1:$Z$1,0),FALSE)</f>
        <v>6.6131026047297994E-2</v>
      </c>
    </row>
    <row r="351" spans="1:7" x14ac:dyDescent="0.4">
      <c r="A351">
        <f t="shared" si="28"/>
        <v>15</v>
      </c>
      <c r="B351">
        <f t="shared" si="29"/>
        <v>14</v>
      </c>
      <c r="C351" t="str">
        <f t="shared" si="25"/>
        <v>Botswana2013</v>
      </c>
      <c r="D351" t="str">
        <f t="shared" si="26"/>
        <v>Botswana</v>
      </c>
      <c r="E351">
        <f t="shared" si="27"/>
        <v>2013</v>
      </c>
      <c r="F351">
        <f>VLOOKUP(D351,CAR!$A$2:$Z$110, MATCH('Long form'!E351,CAR!$A$1:$Z$1,0),FALSE)</f>
        <v>0.19554125374530448</v>
      </c>
      <c r="G351">
        <f>VLOOKUP(D351,'Provisions to capital'!$A$2:$Z$105, MATCH('Long form'!E351,'Provisions to capital'!$A$1:$Z$1,0),FALSE)</f>
        <v>6.9378078457393549E-2</v>
      </c>
    </row>
    <row r="352" spans="1:7" x14ac:dyDescent="0.4">
      <c r="A352">
        <f t="shared" si="28"/>
        <v>15</v>
      </c>
      <c r="B352">
        <f t="shared" si="29"/>
        <v>15</v>
      </c>
      <c r="C352" t="str">
        <f t="shared" si="25"/>
        <v>Botswana2014</v>
      </c>
      <c r="D352" t="str">
        <f t="shared" si="26"/>
        <v>Botswana</v>
      </c>
      <c r="E352">
        <f t="shared" si="27"/>
        <v>2014</v>
      </c>
      <c r="F352">
        <f>VLOOKUP(D352,CAR!$A$2:$Z$110, MATCH('Long form'!E352,CAR!$A$1:$Z$1,0),FALSE)</f>
        <v>0.18588650440538751</v>
      </c>
      <c r="G352">
        <f>VLOOKUP(D352,'Provisions to capital'!$A$2:$Z$105, MATCH('Long form'!E352,'Provisions to capital'!$A$1:$Z$1,0),FALSE)</f>
        <v>7.2594162595381026E-2</v>
      </c>
    </row>
    <row r="353" spans="1:7" x14ac:dyDescent="0.4">
      <c r="A353">
        <f t="shared" si="28"/>
        <v>15</v>
      </c>
      <c r="B353">
        <f t="shared" si="29"/>
        <v>16</v>
      </c>
      <c r="C353" t="str">
        <f t="shared" si="25"/>
        <v>Botswana2015</v>
      </c>
      <c r="D353" t="str">
        <f t="shared" si="26"/>
        <v>Botswana</v>
      </c>
      <c r="E353">
        <f t="shared" si="27"/>
        <v>2015</v>
      </c>
      <c r="F353">
        <f>VLOOKUP(D353,CAR!$A$2:$Z$110, MATCH('Long form'!E353,CAR!$A$1:$Z$1,0),FALSE)</f>
        <v>0.19967051483298365</v>
      </c>
      <c r="G353">
        <f>VLOOKUP(D353,'Provisions to capital'!$A$2:$Z$105, MATCH('Long form'!E353,'Provisions to capital'!$A$1:$Z$1,0),FALSE)</f>
        <v>6.9790533494060086E-2</v>
      </c>
    </row>
    <row r="354" spans="1:7" x14ac:dyDescent="0.4">
      <c r="A354">
        <f t="shared" si="28"/>
        <v>15</v>
      </c>
      <c r="B354">
        <f t="shared" si="29"/>
        <v>17</v>
      </c>
      <c r="C354" t="str">
        <f t="shared" si="25"/>
        <v>Botswana2016</v>
      </c>
      <c r="D354" t="str">
        <f t="shared" si="26"/>
        <v>Botswana</v>
      </c>
      <c r="E354">
        <f t="shared" si="27"/>
        <v>2016</v>
      </c>
      <c r="F354">
        <f>VLOOKUP(D354,CAR!$A$2:$Z$110, MATCH('Long form'!E354,CAR!$A$1:$Z$1,0),FALSE)</f>
        <v>0.19246535653266059</v>
      </c>
      <c r="G354">
        <f>VLOOKUP(D354,'Provisions to capital'!$A$2:$Z$105, MATCH('Long form'!E354,'Provisions to capital'!$A$1:$Z$1,0),FALSE)</f>
        <v>8.2908070355636881E-2</v>
      </c>
    </row>
    <row r="355" spans="1:7" x14ac:dyDescent="0.4">
      <c r="A355">
        <f t="shared" si="28"/>
        <v>15</v>
      </c>
      <c r="B355">
        <f t="shared" si="29"/>
        <v>18</v>
      </c>
      <c r="C355" t="str">
        <f t="shared" si="25"/>
        <v>Botswana2017</v>
      </c>
      <c r="D355" t="str">
        <f t="shared" si="26"/>
        <v>Botswana</v>
      </c>
      <c r="E355">
        <f t="shared" si="27"/>
        <v>2017</v>
      </c>
      <c r="F355">
        <f>VLOOKUP(D355,CAR!$A$2:$Z$110, MATCH('Long form'!E355,CAR!$A$1:$Z$1,0),FALSE)</f>
        <v>0.21860488076325876</v>
      </c>
      <c r="G355">
        <f>VLOOKUP(D355,'Provisions to capital'!$A$2:$Z$105, MATCH('Long form'!E355,'Provisions to capital'!$A$1:$Z$1,0),FALSE)</f>
        <v>9.5383172283594345E-2</v>
      </c>
    </row>
    <row r="356" spans="1:7" x14ac:dyDescent="0.4">
      <c r="A356">
        <f t="shared" si="28"/>
        <v>15</v>
      </c>
      <c r="B356">
        <f t="shared" si="29"/>
        <v>19</v>
      </c>
      <c r="C356" t="str">
        <f t="shared" si="25"/>
        <v>Botswana2018</v>
      </c>
      <c r="D356" t="str">
        <f t="shared" si="26"/>
        <v>Botswana</v>
      </c>
      <c r="E356">
        <f t="shared" si="27"/>
        <v>2018</v>
      </c>
      <c r="F356">
        <f>VLOOKUP(D356,CAR!$A$2:$Z$110, MATCH('Long form'!E356,CAR!$A$1:$Z$1,0),FALSE)</f>
        <v>0.17929342273079221</v>
      </c>
      <c r="G356">
        <f>VLOOKUP(D356,'Provisions to capital'!$A$2:$Z$105, MATCH('Long form'!E356,'Provisions to capital'!$A$1:$Z$1,0),FALSE)</f>
        <v>3.9646073538434794E-2</v>
      </c>
    </row>
    <row r="357" spans="1:7" x14ac:dyDescent="0.4">
      <c r="A357">
        <f t="shared" si="28"/>
        <v>15</v>
      </c>
      <c r="B357">
        <f t="shared" si="29"/>
        <v>20</v>
      </c>
      <c r="C357" t="str">
        <f t="shared" si="25"/>
        <v>Botswana2019</v>
      </c>
      <c r="D357" t="str">
        <f t="shared" si="26"/>
        <v>Botswana</v>
      </c>
      <c r="E357">
        <f t="shared" si="27"/>
        <v>2019</v>
      </c>
      <c r="F357">
        <f>VLOOKUP(D357,CAR!$A$2:$Z$110, MATCH('Long form'!E357,CAR!$A$1:$Z$1,0),FALSE)</f>
        <v>0.18520602717288523</v>
      </c>
      <c r="G357">
        <f>VLOOKUP(D357,'Provisions to capital'!$A$2:$Z$105, MATCH('Long form'!E357,'Provisions to capital'!$A$1:$Z$1,0),FALSE)</f>
        <v>6.3212217490015737E-2</v>
      </c>
    </row>
    <row r="358" spans="1:7" x14ac:dyDescent="0.4">
      <c r="A358">
        <f t="shared" si="28"/>
        <v>15</v>
      </c>
      <c r="B358">
        <f t="shared" si="29"/>
        <v>21</v>
      </c>
      <c r="C358" t="str">
        <f t="shared" si="25"/>
        <v>Botswana2020</v>
      </c>
      <c r="D358" t="str">
        <f t="shared" si="26"/>
        <v>Botswana</v>
      </c>
      <c r="E358">
        <f t="shared" si="27"/>
        <v>2020</v>
      </c>
      <c r="F358">
        <f>VLOOKUP(D358,CAR!$A$2:$Z$110, MATCH('Long form'!E358,CAR!$A$1:$Z$1,0),FALSE)</f>
        <v>0.20022767624121285</v>
      </c>
      <c r="G358">
        <f>VLOOKUP(D358,'Provisions to capital'!$A$2:$Z$105, MATCH('Long form'!E358,'Provisions to capital'!$A$1:$Z$1,0),FALSE)</f>
        <v>6.0461947878100386E-2</v>
      </c>
    </row>
    <row r="359" spans="1:7" x14ac:dyDescent="0.4">
      <c r="A359">
        <f t="shared" si="28"/>
        <v>15</v>
      </c>
      <c r="B359">
        <f t="shared" si="29"/>
        <v>22</v>
      </c>
      <c r="C359" t="str">
        <f t="shared" si="25"/>
        <v>Botswana2021</v>
      </c>
      <c r="D359" t="str">
        <f t="shared" si="26"/>
        <v>Botswana</v>
      </c>
      <c r="E359">
        <f t="shared" si="27"/>
        <v>2021</v>
      </c>
      <c r="F359">
        <f>VLOOKUP(D359,CAR!$A$2:$Z$110, MATCH('Long form'!E359,CAR!$A$1:$Z$1,0),FALSE)</f>
        <v>0.17371269056631217</v>
      </c>
      <c r="G359">
        <f>VLOOKUP(D359,'Provisions to capital'!$A$2:$Z$105, MATCH('Long form'!E359,'Provisions to capital'!$A$1:$Z$1,0),FALSE)</f>
        <v>3.5922159224495549E-2</v>
      </c>
    </row>
    <row r="360" spans="1:7" x14ac:dyDescent="0.4">
      <c r="A360">
        <f t="shared" si="28"/>
        <v>15</v>
      </c>
      <c r="B360">
        <f t="shared" si="29"/>
        <v>23</v>
      </c>
      <c r="C360" t="str">
        <f t="shared" si="25"/>
        <v>Botswana2022</v>
      </c>
      <c r="D360" t="str">
        <f t="shared" si="26"/>
        <v>Botswana</v>
      </c>
      <c r="E360">
        <f t="shared" si="27"/>
        <v>2022</v>
      </c>
      <c r="F360">
        <f>VLOOKUP(D360,CAR!$A$2:$Z$110, MATCH('Long form'!E360,CAR!$A$1:$Z$1,0),FALSE)</f>
        <v>0.19824587421905582</v>
      </c>
      <c r="G360">
        <f>VLOOKUP(D360,'Provisions to capital'!$A$2:$Z$105, MATCH('Long form'!E360,'Provisions to capital'!$A$1:$Z$1,0),FALSE)</f>
        <v>4.7763186815817267E-3</v>
      </c>
    </row>
    <row r="361" spans="1:7" x14ac:dyDescent="0.4">
      <c r="A361">
        <f t="shared" si="28"/>
        <v>15</v>
      </c>
      <c r="B361">
        <f t="shared" si="29"/>
        <v>24</v>
      </c>
      <c r="C361" t="str">
        <f t="shared" si="25"/>
        <v>Botswana2023</v>
      </c>
      <c r="D361" t="str">
        <f t="shared" si="26"/>
        <v>Botswana</v>
      </c>
      <c r="E361">
        <f t="shared" si="27"/>
        <v>2023</v>
      </c>
      <c r="F361">
        <f>VLOOKUP(D361,CAR!$A$2:$Z$110, MATCH('Long form'!E361,CAR!$A$1:$Z$1,0),FALSE)</f>
        <v>0.19595087671890093</v>
      </c>
      <c r="G361">
        <f>VLOOKUP(D361,'Provisions to capital'!$A$2:$Z$105, MATCH('Long form'!E361,'Provisions to capital'!$A$1:$Z$1,0),FALSE)</f>
        <v>1.5065360143724636E-2</v>
      </c>
    </row>
    <row r="362" spans="1:7" x14ac:dyDescent="0.4">
      <c r="A362">
        <f t="shared" si="28"/>
        <v>16</v>
      </c>
      <c r="B362">
        <f t="shared" si="29"/>
        <v>1</v>
      </c>
      <c r="C362" t="str">
        <f t="shared" si="25"/>
        <v>Brazil2000</v>
      </c>
      <c r="D362" t="str">
        <f t="shared" si="26"/>
        <v>Brazil</v>
      </c>
      <c r="E362">
        <f t="shared" si="27"/>
        <v>2000</v>
      </c>
      <c r="F362" t="str">
        <f>VLOOKUP(D362,CAR!$A$2:$Z$110, MATCH('Long form'!E362,CAR!$A$1:$Z$1,0),FALSE)</f>
        <v/>
      </c>
      <c r="G362" t="str">
        <f>VLOOKUP(D362,'Provisions to capital'!$A$2:$Z$105, MATCH('Long form'!E362,'Provisions to capital'!$A$1:$Z$1,0),FALSE)</f>
        <v/>
      </c>
    </row>
    <row r="363" spans="1:7" x14ac:dyDescent="0.4">
      <c r="A363">
        <f t="shared" si="28"/>
        <v>16</v>
      </c>
      <c r="B363">
        <f t="shared" si="29"/>
        <v>2</v>
      </c>
      <c r="C363" t="str">
        <f t="shared" si="25"/>
        <v>Brazil2001</v>
      </c>
      <c r="D363" t="str">
        <f t="shared" si="26"/>
        <v>Brazil</v>
      </c>
      <c r="E363">
        <f t="shared" si="27"/>
        <v>2001</v>
      </c>
      <c r="F363" t="str">
        <f>VLOOKUP(D363,CAR!$A$2:$Z$110, MATCH('Long form'!E363,CAR!$A$1:$Z$1,0),FALSE)</f>
        <v/>
      </c>
      <c r="G363" t="str">
        <f>VLOOKUP(D363,'Provisions to capital'!$A$2:$Z$105, MATCH('Long form'!E363,'Provisions to capital'!$A$1:$Z$1,0),FALSE)</f>
        <v/>
      </c>
    </row>
    <row r="364" spans="1:7" x14ac:dyDescent="0.4">
      <c r="A364">
        <f t="shared" si="28"/>
        <v>16</v>
      </c>
      <c r="B364">
        <f t="shared" si="29"/>
        <v>3</v>
      </c>
      <c r="C364" t="str">
        <f t="shared" si="25"/>
        <v>Brazil2002</v>
      </c>
      <c r="D364" t="str">
        <f t="shared" si="26"/>
        <v>Brazil</v>
      </c>
      <c r="E364">
        <f t="shared" si="27"/>
        <v>2002</v>
      </c>
      <c r="F364" t="str">
        <f>VLOOKUP(D364,CAR!$A$2:$Z$110, MATCH('Long form'!E364,CAR!$A$1:$Z$1,0),FALSE)</f>
        <v/>
      </c>
      <c r="G364" t="str">
        <f>VLOOKUP(D364,'Provisions to capital'!$A$2:$Z$105, MATCH('Long form'!E364,'Provisions to capital'!$A$1:$Z$1,0),FALSE)</f>
        <v/>
      </c>
    </row>
    <row r="365" spans="1:7" x14ac:dyDescent="0.4">
      <c r="A365">
        <f t="shared" si="28"/>
        <v>16</v>
      </c>
      <c r="B365">
        <f t="shared" si="29"/>
        <v>4</v>
      </c>
      <c r="C365" t="str">
        <f t="shared" si="25"/>
        <v>Brazil2003</v>
      </c>
      <c r="D365" t="str">
        <f t="shared" si="26"/>
        <v>Brazil</v>
      </c>
      <c r="E365">
        <f t="shared" si="27"/>
        <v>2003</v>
      </c>
      <c r="F365" t="str">
        <f>VLOOKUP(D365,CAR!$A$2:$Z$110, MATCH('Long form'!E365,CAR!$A$1:$Z$1,0),FALSE)</f>
        <v/>
      </c>
      <c r="G365" t="str">
        <f>VLOOKUP(D365,'Provisions to capital'!$A$2:$Z$105, MATCH('Long form'!E365,'Provisions to capital'!$A$1:$Z$1,0),FALSE)</f>
        <v/>
      </c>
    </row>
    <row r="366" spans="1:7" x14ac:dyDescent="0.4">
      <c r="A366">
        <f t="shared" si="28"/>
        <v>16</v>
      </c>
      <c r="B366">
        <f t="shared" si="29"/>
        <v>5</v>
      </c>
      <c r="C366" t="str">
        <f t="shared" si="25"/>
        <v>Brazil2004</v>
      </c>
      <c r="D366" t="str">
        <f t="shared" si="26"/>
        <v>Brazil</v>
      </c>
      <c r="E366">
        <f t="shared" si="27"/>
        <v>2004</v>
      </c>
      <c r="F366" t="str">
        <f>VLOOKUP(D366,CAR!$A$2:$Z$110, MATCH('Long form'!E366,CAR!$A$1:$Z$1,0),FALSE)</f>
        <v/>
      </c>
      <c r="G366" t="str">
        <f>VLOOKUP(D366,'Provisions to capital'!$A$2:$Z$105, MATCH('Long form'!E366,'Provisions to capital'!$A$1:$Z$1,0),FALSE)</f>
        <v/>
      </c>
    </row>
    <row r="367" spans="1:7" x14ac:dyDescent="0.4">
      <c r="A367">
        <f t="shared" si="28"/>
        <v>16</v>
      </c>
      <c r="B367">
        <f t="shared" si="29"/>
        <v>6</v>
      </c>
      <c r="C367" t="str">
        <f t="shared" si="25"/>
        <v>Brazil2005</v>
      </c>
      <c r="D367" t="str">
        <f t="shared" si="26"/>
        <v>Brazil</v>
      </c>
      <c r="E367">
        <f t="shared" si="27"/>
        <v>2005</v>
      </c>
      <c r="F367">
        <f>VLOOKUP(D367,CAR!$A$2:$Z$110, MATCH('Long form'!E367,CAR!$A$1:$Z$1,0),FALSE)</f>
        <v>0.14432041496323486</v>
      </c>
      <c r="G367">
        <f>VLOOKUP(D367,'Provisions to capital'!$A$2:$Z$105, MATCH('Long form'!E367,'Provisions to capital'!$A$1:$Z$1,0),FALSE)</f>
        <v>0</v>
      </c>
    </row>
    <row r="368" spans="1:7" x14ac:dyDescent="0.4">
      <c r="A368">
        <f t="shared" si="28"/>
        <v>16</v>
      </c>
      <c r="B368">
        <f t="shared" si="29"/>
        <v>7</v>
      </c>
      <c r="C368" t="str">
        <f t="shared" si="25"/>
        <v>Brazil2006</v>
      </c>
      <c r="D368" t="str">
        <f t="shared" si="26"/>
        <v>Brazil</v>
      </c>
      <c r="E368">
        <f t="shared" si="27"/>
        <v>2006</v>
      </c>
      <c r="F368">
        <f>VLOOKUP(D368,CAR!$A$2:$Z$110, MATCH('Long form'!E368,CAR!$A$1:$Z$1,0),FALSE)</f>
        <v>0.14419227779833699</v>
      </c>
      <c r="G368">
        <f>VLOOKUP(D368,'Provisions to capital'!$A$2:$Z$105, MATCH('Long form'!E368,'Provisions to capital'!$A$1:$Z$1,0),FALSE)</f>
        <v>0</v>
      </c>
    </row>
    <row r="369" spans="1:7" x14ac:dyDescent="0.4">
      <c r="A369">
        <f t="shared" si="28"/>
        <v>16</v>
      </c>
      <c r="B369">
        <f t="shared" si="29"/>
        <v>8</v>
      </c>
      <c r="C369" t="str">
        <f t="shared" si="25"/>
        <v>Brazil2007</v>
      </c>
      <c r="D369" t="str">
        <f t="shared" si="26"/>
        <v>Brazil</v>
      </c>
      <c r="E369">
        <f t="shared" si="27"/>
        <v>2007</v>
      </c>
      <c r="F369">
        <f>VLOOKUP(D369,CAR!$A$2:$Z$110, MATCH('Long form'!E369,CAR!$A$1:$Z$1,0),FALSE)</f>
        <v>0.13387101301118109</v>
      </c>
      <c r="G369">
        <f>VLOOKUP(D369,'Provisions to capital'!$A$2:$Z$105, MATCH('Long form'!E369,'Provisions to capital'!$A$1:$Z$1,0),FALSE)</f>
        <v>0</v>
      </c>
    </row>
    <row r="370" spans="1:7" x14ac:dyDescent="0.4">
      <c r="A370">
        <f t="shared" si="28"/>
        <v>16</v>
      </c>
      <c r="B370">
        <f t="shared" si="29"/>
        <v>9</v>
      </c>
      <c r="C370" t="str">
        <f t="shared" si="25"/>
        <v>Brazil2008</v>
      </c>
      <c r="D370" t="str">
        <f t="shared" si="26"/>
        <v>Brazil</v>
      </c>
      <c r="E370">
        <f t="shared" si="27"/>
        <v>2008</v>
      </c>
      <c r="F370">
        <f>VLOOKUP(D370,CAR!$A$2:$Z$110, MATCH('Long form'!E370,CAR!$A$1:$Z$1,0),FALSE)</f>
        <v>0.14329070192352719</v>
      </c>
      <c r="G370">
        <f>VLOOKUP(D370,'Provisions to capital'!$A$2:$Z$105, MATCH('Long form'!E370,'Provisions to capital'!$A$1:$Z$1,0),FALSE)</f>
        <v>0</v>
      </c>
    </row>
    <row r="371" spans="1:7" x14ac:dyDescent="0.4">
      <c r="A371">
        <f t="shared" si="28"/>
        <v>16</v>
      </c>
      <c r="B371">
        <f t="shared" si="29"/>
        <v>10</v>
      </c>
      <c r="C371" t="str">
        <f t="shared" si="25"/>
        <v>Brazil2009</v>
      </c>
      <c r="D371" t="str">
        <f t="shared" si="26"/>
        <v>Brazil</v>
      </c>
      <c r="E371">
        <f t="shared" si="27"/>
        <v>2009</v>
      </c>
      <c r="F371">
        <f>VLOOKUP(D371,CAR!$A$2:$Z$110, MATCH('Long form'!E371,CAR!$A$1:$Z$1,0),FALSE)</f>
        <v>0.15274662279386791</v>
      </c>
      <c r="G371">
        <f>VLOOKUP(D371,'Provisions to capital'!$A$2:$Z$105, MATCH('Long form'!E371,'Provisions to capital'!$A$1:$Z$1,0),FALSE)</f>
        <v>0</v>
      </c>
    </row>
    <row r="372" spans="1:7" x14ac:dyDescent="0.4">
      <c r="A372">
        <f t="shared" si="28"/>
        <v>16</v>
      </c>
      <c r="B372">
        <f t="shared" si="29"/>
        <v>11</v>
      </c>
      <c r="C372" t="str">
        <f t="shared" si="25"/>
        <v>Brazil2010</v>
      </c>
      <c r="D372" t="str">
        <f t="shared" si="26"/>
        <v>Brazil</v>
      </c>
      <c r="E372">
        <f t="shared" si="27"/>
        <v>2010</v>
      </c>
      <c r="F372">
        <f>VLOOKUP(D372,CAR!$A$2:$Z$110, MATCH('Long form'!E372,CAR!$A$1:$Z$1,0),FALSE)</f>
        <v>0.13666960935778125</v>
      </c>
      <c r="G372">
        <f>VLOOKUP(D372,'Provisions to capital'!$A$2:$Z$105, MATCH('Long form'!E372,'Provisions to capital'!$A$1:$Z$1,0),FALSE)</f>
        <v>0</v>
      </c>
    </row>
    <row r="373" spans="1:7" x14ac:dyDescent="0.4">
      <c r="A373">
        <f t="shared" si="28"/>
        <v>16</v>
      </c>
      <c r="B373">
        <f t="shared" si="29"/>
        <v>12</v>
      </c>
      <c r="C373" t="str">
        <f t="shared" si="25"/>
        <v>Brazil2011</v>
      </c>
      <c r="D373" t="str">
        <f t="shared" si="26"/>
        <v>Brazil</v>
      </c>
      <c r="E373">
        <f t="shared" si="27"/>
        <v>2011</v>
      </c>
      <c r="F373">
        <f>VLOOKUP(D373,CAR!$A$2:$Z$110, MATCH('Long form'!E373,CAR!$A$1:$Z$1,0),FALSE)</f>
        <v>0.12865290750326783</v>
      </c>
      <c r="G373">
        <f>VLOOKUP(D373,'Provisions to capital'!$A$2:$Z$105, MATCH('Long form'!E373,'Provisions to capital'!$A$1:$Z$1,0),FALSE)</f>
        <v>0</v>
      </c>
    </row>
    <row r="374" spans="1:7" x14ac:dyDescent="0.4">
      <c r="A374">
        <f t="shared" si="28"/>
        <v>16</v>
      </c>
      <c r="B374">
        <f t="shared" si="29"/>
        <v>13</v>
      </c>
      <c r="C374" t="str">
        <f t="shared" si="25"/>
        <v>Brazil2012</v>
      </c>
      <c r="D374" t="str">
        <f t="shared" si="26"/>
        <v>Brazil</v>
      </c>
      <c r="E374">
        <f t="shared" si="27"/>
        <v>2012</v>
      </c>
      <c r="F374">
        <f>VLOOKUP(D374,CAR!$A$2:$Z$110, MATCH('Long form'!E374,CAR!$A$1:$Z$1,0),FALSE)</f>
        <v>0.1193424324186026</v>
      </c>
      <c r="G374">
        <f>VLOOKUP(D374,'Provisions to capital'!$A$2:$Z$105, MATCH('Long form'!E374,'Provisions to capital'!$A$1:$Z$1,0),FALSE)</f>
        <v>0</v>
      </c>
    </row>
    <row r="375" spans="1:7" x14ac:dyDescent="0.4">
      <c r="A375">
        <f t="shared" si="28"/>
        <v>16</v>
      </c>
      <c r="B375">
        <f t="shared" si="29"/>
        <v>14</v>
      </c>
      <c r="C375" t="str">
        <f t="shared" si="25"/>
        <v>Brazil2013</v>
      </c>
      <c r="D375" t="str">
        <f t="shared" si="26"/>
        <v>Brazil</v>
      </c>
      <c r="E375">
        <f t="shared" si="27"/>
        <v>2013</v>
      </c>
      <c r="F375">
        <f>VLOOKUP(D375,CAR!$A$2:$Z$110, MATCH('Long form'!E375,CAR!$A$1:$Z$1,0),FALSE)</f>
        <v>0.12607074781763633</v>
      </c>
      <c r="G375">
        <f>VLOOKUP(D375,'Provisions to capital'!$A$2:$Z$105, MATCH('Long form'!E375,'Provisions to capital'!$A$1:$Z$1,0),FALSE)</f>
        <v>0</v>
      </c>
    </row>
    <row r="376" spans="1:7" x14ac:dyDescent="0.4">
      <c r="A376">
        <f t="shared" si="28"/>
        <v>16</v>
      </c>
      <c r="B376">
        <f t="shared" si="29"/>
        <v>15</v>
      </c>
      <c r="C376" t="str">
        <f t="shared" si="25"/>
        <v>Brazil2014</v>
      </c>
      <c r="D376" t="str">
        <f t="shared" si="26"/>
        <v>Brazil</v>
      </c>
      <c r="E376">
        <f t="shared" si="27"/>
        <v>2014</v>
      </c>
      <c r="F376">
        <f>VLOOKUP(D376,CAR!$A$2:$Z$110, MATCH('Long form'!E376,CAR!$A$1:$Z$1,0),FALSE)</f>
        <v>0.1685341468596101</v>
      </c>
      <c r="G376">
        <f>VLOOKUP(D376,'Provisions to capital'!$A$2:$Z$105, MATCH('Long form'!E376,'Provisions to capital'!$A$1:$Z$1,0),FALSE)</f>
        <v>0.12449610269082423</v>
      </c>
    </row>
    <row r="377" spans="1:7" x14ac:dyDescent="0.4">
      <c r="A377">
        <f t="shared" si="28"/>
        <v>16</v>
      </c>
      <c r="B377">
        <f t="shared" si="29"/>
        <v>16</v>
      </c>
      <c r="C377" t="str">
        <f t="shared" si="25"/>
        <v>Brazil2015</v>
      </c>
      <c r="D377" t="str">
        <f t="shared" si="26"/>
        <v>Brazil</v>
      </c>
      <c r="E377">
        <f t="shared" si="27"/>
        <v>2015</v>
      </c>
      <c r="F377">
        <f>VLOOKUP(D377,CAR!$A$2:$Z$110, MATCH('Long form'!E377,CAR!$A$1:$Z$1,0),FALSE)</f>
        <v>0.16439290794783654</v>
      </c>
      <c r="G377">
        <f>VLOOKUP(D377,'Provisions to capital'!$A$2:$Z$105, MATCH('Long form'!E377,'Provisions to capital'!$A$1:$Z$1,0),FALSE)</f>
        <v>0.16407332376274261</v>
      </c>
    </row>
    <row r="378" spans="1:7" x14ac:dyDescent="0.4">
      <c r="A378">
        <f t="shared" si="28"/>
        <v>16</v>
      </c>
      <c r="B378">
        <f t="shared" si="29"/>
        <v>17</v>
      </c>
      <c r="C378" t="str">
        <f t="shared" si="25"/>
        <v>Brazil2016</v>
      </c>
      <c r="D378" t="str">
        <f t="shared" si="26"/>
        <v>Brazil</v>
      </c>
      <c r="E378">
        <f t="shared" si="27"/>
        <v>2016</v>
      </c>
      <c r="F378">
        <f>VLOOKUP(D378,CAR!$A$2:$Z$110, MATCH('Long form'!E378,CAR!$A$1:$Z$1,0),FALSE)</f>
        <v>0.18114826544165538</v>
      </c>
      <c r="G378">
        <f>VLOOKUP(D378,'Provisions to capital'!$A$2:$Z$105, MATCH('Long form'!E378,'Provisions to capital'!$A$1:$Z$1,0),FALSE)</f>
        <v>0.17335071816536674</v>
      </c>
    </row>
    <row r="379" spans="1:7" x14ac:dyDescent="0.4">
      <c r="A379">
        <f t="shared" si="28"/>
        <v>16</v>
      </c>
      <c r="B379">
        <f t="shared" si="29"/>
        <v>18</v>
      </c>
      <c r="C379" t="str">
        <f t="shared" si="25"/>
        <v>Brazil2017</v>
      </c>
      <c r="D379" t="str">
        <f t="shared" si="26"/>
        <v>Brazil</v>
      </c>
      <c r="E379">
        <f t="shared" si="27"/>
        <v>2017</v>
      </c>
      <c r="F379">
        <f>VLOOKUP(D379,CAR!$A$2:$Z$110, MATCH('Long form'!E379,CAR!$A$1:$Z$1,0),FALSE)</f>
        <v>0.19548864726842596</v>
      </c>
      <c r="G379">
        <f>VLOOKUP(D379,'Provisions to capital'!$A$2:$Z$105, MATCH('Long form'!E379,'Provisions to capital'!$A$1:$Z$1,0),FALSE)</f>
        <v>0.14128408987464017</v>
      </c>
    </row>
    <row r="380" spans="1:7" x14ac:dyDescent="0.4">
      <c r="A380">
        <f t="shared" si="28"/>
        <v>16</v>
      </c>
      <c r="B380">
        <f t="shared" si="29"/>
        <v>19</v>
      </c>
      <c r="C380" t="str">
        <f t="shared" si="25"/>
        <v>Brazil2018</v>
      </c>
      <c r="D380" t="str">
        <f t="shared" si="26"/>
        <v>Brazil</v>
      </c>
      <c r="E380">
        <f t="shared" si="27"/>
        <v>2018</v>
      </c>
      <c r="F380">
        <f>VLOOKUP(D380,CAR!$A$2:$Z$110, MATCH('Long form'!E380,CAR!$A$1:$Z$1,0),FALSE)</f>
        <v>0.19545824852556831</v>
      </c>
      <c r="G380">
        <f>VLOOKUP(D380,'Provisions to capital'!$A$2:$Z$105, MATCH('Long form'!E380,'Provisions to capital'!$A$1:$Z$1,0),FALSE)</f>
        <v>0.11884640881839684</v>
      </c>
    </row>
    <row r="381" spans="1:7" x14ac:dyDescent="0.4">
      <c r="A381">
        <f t="shared" si="28"/>
        <v>16</v>
      </c>
      <c r="B381">
        <f t="shared" si="29"/>
        <v>20</v>
      </c>
      <c r="C381" t="str">
        <f t="shared" si="25"/>
        <v>Brazil2019</v>
      </c>
      <c r="D381" t="str">
        <f t="shared" si="26"/>
        <v>Brazil</v>
      </c>
      <c r="E381">
        <f t="shared" si="27"/>
        <v>2019</v>
      </c>
      <c r="F381">
        <f>VLOOKUP(D381,CAR!$A$2:$Z$110, MATCH('Long form'!E381,CAR!$A$1:$Z$1,0),FALSE)</f>
        <v>0.19422786919119595</v>
      </c>
      <c r="G381">
        <f>VLOOKUP(D381,'Provisions to capital'!$A$2:$Z$105, MATCH('Long form'!E381,'Provisions to capital'!$A$1:$Z$1,0),FALSE)</f>
        <v>0.11652769086381369</v>
      </c>
    </row>
    <row r="382" spans="1:7" x14ac:dyDescent="0.4">
      <c r="A382">
        <f t="shared" si="28"/>
        <v>16</v>
      </c>
      <c r="B382">
        <f t="shared" si="29"/>
        <v>21</v>
      </c>
      <c r="C382" t="str">
        <f t="shared" si="25"/>
        <v>Brazil2020</v>
      </c>
      <c r="D382" t="str">
        <f t="shared" si="26"/>
        <v>Brazil</v>
      </c>
      <c r="E382">
        <f t="shared" si="27"/>
        <v>2020</v>
      </c>
      <c r="F382">
        <f>VLOOKUP(D382,CAR!$A$2:$Z$110, MATCH('Long form'!E382,CAR!$A$1:$Z$1,0),FALSE)</f>
        <v>0.19089780466902853</v>
      </c>
      <c r="G382">
        <f>VLOOKUP(D382,'Provisions to capital'!$A$2:$Z$105, MATCH('Long form'!E382,'Provisions to capital'!$A$1:$Z$1,0),FALSE)</f>
        <v>0.13053198320787185</v>
      </c>
    </row>
    <row r="383" spans="1:7" x14ac:dyDescent="0.4">
      <c r="A383">
        <f t="shared" si="28"/>
        <v>16</v>
      </c>
      <c r="B383">
        <f t="shared" si="29"/>
        <v>22</v>
      </c>
      <c r="C383" t="str">
        <f t="shared" si="25"/>
        <v>Brazil2021</v>
      </c>
      <c r="D383" t="str">
        <f t="shared" si="26"/>
        <v>Brazil</v>
      </c>
      <c r="E383">
        <f t="shared" si="27"/>
        <v>2021</v>
      </c>
      <c r="F383">
        <f>VLOOKUP(D383,CAR!$A$2:$Z$110, MATCH('Long form'!E383,CAR!$A$1:$Z$1,0),FALSE)</f>
        <v>0.18422043169655833</v>
      </c>
      <c r="G383">
        <f>VLOOKUP(D383,'Provisions to capital'!$A$2:$Z$105, MATCH('Long form'!E383,'Provisions to capital'!$A$1:$Z$1,0),FALSE)</f>
        <v>8.5276117986857525E-2</v>
      </c>
    </row>
    <row r="384" spans="1:7" x14ac:dyDescent="0.4">
      <c r="A384">
        <f t="shared" si="28"/>
        <v>16</v>
      </c>
      <c r="B384">
        <f t="shared" si="29"/>
        <v>23</v>
      </c>
      <c r="C384" t="str">
        <f t="shared" si="25"/>
        <v>Brazil2022</v>
      </c>
      <c r="D384" t="str">
        <f t="shared" si="26"/>
        <v>Brazil</v>
      </c>
      <c r="E384">
        <f t="shared" si="27"/>
        <v>2022</v>
      </c>
      <c r="F384">
        <f>VLOOKUP(D384,CAR!$A$2:$Z$110, MATCH('Long form'!E384,CAR!$A$1:$Z$1,0),FALSE)</f>
        <v>0.17519221953369865</v>
      </c>
      <c r="G384">
        <f>VLOOKUP(D384,'Provisions to capital'!$A$2:$Z$105, MATCH('Long form'!E384,'Provisions to capital'!$A$1:$Z$1,0),FALSE)</f>
        <v>0.13859030298274713</v>
      </c>
    </row>
    <row r="385" spans="1:7" x14ac:dyDescent="0.4">
      <c r="A385">
        <f t="shared" si="28"/>
        <v>16</v>
      </c>
      <c r="B385">
        <f t="shared" si="29"/>
        <v>24</v>
      </c>
      <c r="C385" t="str">
        <f t="shared" si="25"/>
        <v>Brazil2023</v>
      </c>
      <c r="D385" t="str">
        <f t="shared" si="26"/>
        <v>Brazil</v>
      </c>
      <c r="E385">
        <f t="shared" si="27"/>
        <v>2023</v>
      </c>
      <c r="F385">
        <f>VLOOKUP(D385,CAR!$A$2:$Z$110, MATCH('Long form'!E385,CAR!$A$1:$Z$1,0),FALSE)</f>
        <v>0.17898906350854532</v>
      </c>
      <c r="G385">
        <f>VLOOKUP(D385,'Provisions to capital'!$A$2:$Z$105, MATCH('Long form'!E385,'Provisions to capital'!$A$1:$Z$1,0),FALSE)</f>
        <v>0.15007806579395305</v>
      </c>
    </row>
    <row r="386" spans="1:7" ht="40.5" x14ac:dyDescent="0.4">
      <c r="A386">
        <f t="shared" si="28"/>
        <v>17</v>
      </c>
      <c r="B386">
        <f t="shared" si="29"/>
        <v>1</v>
      </c>
      <c r="C386" t="str">
        <f t="shared" si="25"/>
        <v>Brunei Darussalam2000</v>
      </c>
      <c r="D386" t="str">
        <f t="shared" si="26"/>
        <v>Brunei Darussalam</v>
      </c>
      <c r="E386">
        <f t="shared" si="27"/>
        <v>2000</v>
      </c>
      <c r="F386" t="str">
        <f>VLOOKUP(D386,CAR!$A$2:$Z$110, MATCH('Long form'!E386,CAR!$A$1:$Z$1,0),FALSE)</f>
        <v/>
      </c>
      <c r="G386" t="str">
        <f>VLOOKUP(D386,'Provisions to capital'!$A$2:$Z$105, MATCH('Long form'!E386,'Provisions to capital'!$A$1:$Z$1,0),FALSE)</f>
        <v/>
      </c>
    </row>
    <row r="387" spans="1:7" ht="40.5" x14ac:dyDescent="0.4">
      <c r="A387">
        <f t="shared" si="28"/>
        <v>17</v>
      </c>
      <c r="B387">
        <f t="shared" si="29"/>
        <v>2</v>
      </c>
      <c r="C387" t="str">
        <f t="shared" ref="C387:C450" si="30">D387&amp;E387</f>
        <v>Brunei Darussalam2001</v>
      </c>
      <c r="D387" t="str">
        <f t="shared" ref="D387:D450" si="31">VLOOKUP(A387,$J$2:$K$110,2,FALSE)</f>
        <v>Brunei Darussalam</v>
      </c>
      <c r="E387">
        <f t="shared" ref="E387:E450" si="32">VLOOKUP(B387,$N$2:$O$25,2,FALSE)</f>
        <v>2001</v>
      </c>
      <c r="F387" t="str">
        <f>VLOOKUP(D387,CAR!$A$2:$Z$110, MATCH('Long form'!E387,CAR!$A$1:$Z$1,0),FALSE)</f>
        <v/>
      </c>
      <c r="G387" t="str">
        <f>VLOOKUP(D387,'Provisions to capital'!$A$2:$Z$105, MATCH('Long form'!E387,'Provisions to capital'!$A$1:$Z$1,0),FALSE)</f>
        <v/>
      </c>
    </row>
    <row r="388" spans="1:7" ht="40.5" x14ac:dyDescent="0.4">
      <c r="A388">
        <f t="shared" si="28"/>
        <v>17</v>
      </c>
      <c r="B388">
        <f t="shared" si="29"/>
        <v>3</v>
      </c>
      <c r="C388" t="str">
        <f t="shared" si="30"/>
        <v>Brunei Darussalam2002</v>
      </c>
      <c r="D388" t="str">
        <f t="shared" si="31"/>
        <v>Brunei Darussalam</v>
      </c>
      <c r="E388">
        <f t="shared" si="32"/>
        <v>2002</v>
      </c>
      <c r="F388" t="str">
        <f>VLOOKUP(D388,CAR!$A$2:$Z$110, MATCH('Long form'!E388,CAR!$A$1:$Z$1,0),FALSE)</f>
        <v/>
      </c>
      <c r="G388" t="str">
        <f>VLOOKUP(D388,'Provisions to capital'!$A$2:$Z$105, MATCH('Long form'!E388,'Provisions to capital'!$A$1:$Z$1,0),FALSE)</f>
        <v/>
      </c>
    </row>
    <row r="389" spans="1:7" ht="40.5" x14ac:dyDescent="0.4">
      <c r="A389">
        <f t="shared" si="28"/>
        <v>17</v>
      </c>
      <c r="B389">
        <f t="shared" si="29"/>
        <v>4</v>
      </c>
      <c r="C389" t="str">
        <f t="shared" si="30"/>
        <v>Brunei Darussalam2003</v>
      </c>
      <c r="D389" t="str">
        <f t="shared" si="31"/>
        <v>Brunei Darussalam</v>
      </c>
      <c r="E389">
        <f t="shared" si="32"/>
        <v>2003</v>
      </c>
      <c r="F389" t="str">
        <f>VLOOKUP(D389,CAR!$A$2:$Z$110, MATCH('Long form'!E389,CAR!$A$1:$Z$1,0),FALSE)</f>
        <v/>
      </c>
      <c r="G389" t="str">
        <f>VLOOKUP(D389,'Provisions to capital'!$A$2:$Z$105, MATCH('Long form'!E389,'Provisions to capital'!$A$1:$Z$1,0),FALSE)</f>
        <v/>
      </c>
    </row>
    <row r="390" spans="1:7" ht="40.5" x14ac:dyDescent="0.4">
      <c r="A390">
        <f t="shared" si="28"/>
        <v>17</v>
      </c>
      <c r="B390">
        <f t="shared" si="29"/>
        <v>5</v>
      </c>
      <c r="C390" t="str">
        <f t="shared" si="30"/>
        <v>Brunei Darussalam2004</v>
      </c>
      <c r="D390" t="str">
        <f t="shared" si="31"/>
        <v>Brunei Darussalam</v>
      </c>
      <c r="E390">
        <f t="shared" si="32"/>
        <v>2004</v>
      </c>
      <c r="F390" t="str">
        <f>VLOOKUP(D390,CAR!$A$2:$Z$110, MATCH('Long form'!E390,CAR!$A$1:$Z$1,0),FALSE)</f>
        <v/>
      </c>
      <c r="G390" t="str">
        <f>VLOOKUP(D390,'Provisions to capital'!$A$2:$Z$105, MATCH('Long form'!E390,'Provisions to capital'!$A$1:$Z$1,0),FALSE)</f>
        <v/>
      </c>
    </row>
    <row r="391" spans="1:7" ht="40.5" x14ac:dyDescent="0.4">
      <c r="A391">
        <f t="shared" si="28"/>
        <v>17</v>
      </c>
      <c r="B391">
        <f t="shared" si="29"/>
        <v>6</v>
      </c>
      <c r="C391" t="str">
        <f t="shared" si="30"/>
        <v>Brunei Darussalam2005</v>
      </c>
      <c r="D391" t="str">
        <f t="shared" si="31"/>
        <v>Brunei Darussalam</v>
      </c>
      <c r="E391">
        <f t="shared" si="32"/>
        <v>2005</v>
      </c>
      <c r="F391" t="str">
        <f>VLOOKUP(D391,CAR!$A$2:$Z$110, MATCH('Long form'!E391,CAR!$A$1:$Z$1,0),FALSE)</f>
        <v/>
      </c>
      <c r="G391" t="str">
        <f>VLOOKUP(D391,'Provisions to capital'!$A$2:$Z$105, MATCH('Long form'!E391,'Provisions to capital'!$A$1:$Z$1,0),FALSE)</f>
        <v/>
      </c>
    </row>
    <row r="392" spans="1:7" ht="40.5" x14ac:dyDescent="0.4">
      <c r="A392">
        <f t="shared" si="28"/>
        <v>17</v>
      </c>
      <c r="B392">
        <f t="shared" si="29"/>
        <v>7</v>
      </c>
      <c r="C392" t="str">
        <f t="shared" si="30"/>
        <v>Brunei Darussalam2006</v>
      </c>
      <c r="D392" t="str">
        <f t="shared" si="31"/>
        <v>Brunei Darussalam</v>
      </c>
      <c r="E392">
        <f t="shared" si="32"/>
        <v>2006</v>
      </c>
      <c r="F392" t="str">
        <f>VLOOKUP(D392,CAR!$A$2:$Z$110, MATCH('Long form'!E392,CAR!$A$1:$Z$1,0),FALSE)</f>
        <v/>
      </c>
      <c r="G392" t="str">
        <f>VLOOKUP(D392,'Provisions to capital'!$A$2:$Z$105, MATCH('Long form'!E392,'Provisions to capital'!$A$1:$Z$1,0),FALSE)</f>
        <v/>
      </c>
    </row>
    <row r="393" spans="1:7" ht="40.5" x14ac:dyDescent="0.4">
      <c r="A393">
        <f t="shared" si="28"/>
        <v>17</v>
      </c>
      <c r="B393">
        <f t="shared" si="29"/>
        <v>8</v>
      </c>
      <c r="C393" t="str">
        <f t="shared" si="30"/>
        <v>Brunei Darussalam2007</v>
      </c>
      <c r="D393" t="str">
        <f t="shared" si="31"/>
        <v>Brunei Darussalam</v>
      </c>
      <c r="E393">
        <f t="shared" si="32"/>
        <v>2007</v>
      </c>
      <c r="F393" t="str">
        <f>VLOOKUP(D393,CAR!$A$2:$Z$110, MATCH('Long form'!E393,CAR!$A$1:$Z$1,0),FALSE)</f>
        <v/>
      </c>
      <c r="G393" t="str">
        <f>VLOOKUP(D393,'Provisions to capital'!$A$2:$Z$105, MATCH('Long form'!E393,'Provisions to capital'!$A$1:$Z$1,0),FALSE)</f>
        <v/>
      </c>
    </row>
    <row r="394" spans="1:7" ht="40.5" x14ac:dyDescent="0.4">
      <c r="A394">
        <f t="shared" si="28"/>
        <v>17</v>
      </c>
      <c r="B394">
        <f t="shared" si="29"/>
        <v>9</v>
      </c>
      <c r="C394" t="str">
        <f t="shared" si="30"/>
        <v>Brunei Darussalam2008</v>
      </c>
      <c r="D394" t="str">
        <f t="shared" si="31"/>
        <v>Brunei Darussalam</v>
      </c>
      <c r="E394">
        <f t="shared" si="32"/>
        <v>2008</v>
      </c>
      <c r="F394" t="str">
        <f>VLOOKUP(D394,CAR!$A$2:$Z$110, MATCH('Long form'!E394,CAR!$A$1:$Z$1,0),FALSE)</f>
        <v/>
      </c>
      <c r="G394" t="str">
        <f>VLOOKUP(D394,'Provisions to capital'!$A$2:$Z$105, MATCH('Long form'!E394,'Provisions to capital'!$A$1:$Z$1,0),FALSE)</f>
        <v/>
      </c>
    </row>
    <row r="395" spans="1:7" ht="40.5" x14ac:dyDescent="0.4">
      <c r="A395">
        <f t="shared" si="28"/>
        <v>17</v>
      </c>
      <c r="B395">
        <f t="shared" si="29"/>
        <v>10</v>
      </c>
      <c r="C395" t="str">
        <f t="shared" si="30"/>
        <v>Brunei Darussalam2009</v>
      </c>
      <c r="D395" t="str">
        <f t="shared" si="31"/>
        <v>Brunei Darussalam</v>
      </c>
      <c r="E395">
        <f t="shared" si="32"/>
        <v>2009</v>
      </c>
      <c r="F395">
        <f>VLOOKUP(D395,CAR!$A$2:$Z$110, MATCH('Long form'!E395,CAR!$A$1:$Z$1,0),FALSE)</f>
        <v>0.18888559436673363</v>
      </c>
      <c r="G395">
        <f>VLOOKUP(D395,'Provisions to capital'!$A$2:$Z$105, MATCH('Long form'!E395,'Provisions to capital'!$A$1:$Z$1,0),FALSE)</f>
        <v>0</v>
      </c>
    </row>
    <row r="396" spans="1:7" ht="40.5" x14ac:dyDescent="0.4">
      <c r="A396">
        <f t="shared" si="28"/>
        <v>17</v>
      </c>
      <c r="B396">
        <f t="shared" si="29"/>
        <v>11</v>
      </c>
      <c r="C396" t="str">
        <f t="shared" si="30"/>
        <v>Brunei Darussalam2010</v>
      </c>
      <c r="D396" t="str">
        <f t="shared" si="31"/>
        <v>Brunei Darussalam</v>
      </c>
      <c r="E396">
        <f t="shared" si="32"/>
        <v>2010</v>
      </c>
      <c r="F396">
        <f>VLOOKUP(D396,CAR!$A$2:$Z$110, MATCH('Long form'!E396,CAR!$A$1:$Z$1,0),FALSE)</f>
        <v>0.20694744990453354</v>
      </c>
      <c r="G396">
        <f>VLOOKUP(D396,'Provisions to capital'!$A$2:$Z$105, MATCH('Long form'!E396,'Provisions to capital'!$A$1:$Z$1,0),FALSE)</f>
        <v>2.8505634277127583E-2</v>
      </c>
    </row>
    <row r="397" spans="1:7" ht="40.5" x14ac:dyDescent="0.4">
      <c r="A397">
        <f t="shared" si="28"/>
        <v>17</v>
      </c>
      <c r="B397">
        <f t="shared" si="29"/>
        <v>12</v>
      </c>
      <c r="C397" t="str">
        <f t="shared" si="30"/>
        <v>Brunei Darussalam2011</v>
      </c>
      <c r="D397" t="str">
        <f t="shared" si="31"/>
        <v>Brunei Darussalam</v>
      </c>
      <c r="E397">
        <f t="shared" si="32"/>
        <v>2011</v>
      </c>
      <c r="F397">
        <f>VLOOKUP(D397,CAR!$A$2:$Z$110, MATCH('Long form'!E397,CAR!$A$1:$Z$1,0),FALSE)</f>
        <v>0.18830197022777298</v>
      </c>
      <c r="G397">
        <f>VLOOKUP(D397,'Provisions to capital'!$A$2:$Z$105, MATCH('Long form'!E397,'Provisions to capital'!$A$1:$Z$1,0),FALSE)</f>
        <v>2.7591035016973173E-2</v>
      </c>
    </row>
    <row r="398" spans="1:7" ht="40.5" x14ac:dyDescent="0.4">
      <c r="A398">
        <f t="shared" si="28"/>
        <v>17</v>
      </c>
      <c r="B398">
        <f t="shared" si="29"/>
        <v>13</v>
      </c>
      <c r="C398" t="str">
        <f t="shared" si="30"/>
        <v>Brunei Darussalam2012</v>
      </c>
      <c r="D398" t="str">
        <f t="shared" si="31"/>
        <v>Brunei Darussalam</v>
      </c>
      <c r="E398">
        <f t="shared" si="32"/>
        <v>2012</v>
      </c>
      <c r="F398">
        <f>VLOOKUP(D398,CAR!$A$2:$Z$110, MATCH('Long form'!E398,CAR!$A$1:$Z$1,0),FALSE)</f>
        <v>0.17707223100556047</v>
      </c>
      <c r="G398">
        <f>VLOOKUP(D398,'Provisions to capital'!$A$2:$Z$105, MATCH('Long form'!E398,'Provisions to capital'!$A$1:$Z$1,0),FALSE)</f>
        <v>2.1188327281691662E-3</v>
      </c>
    </row>
    <row r="399" spans="1:7" ht="40.5" x14ac:dyDescent="0.4">
      <c r="A399">
        <f t="shared" si="28"/>
        <v>17</v>
      </c>
      <c r="B399">
        <f t="shared" si="29"/>
        <v>14</v>
      </c>
      <c r="C399" t="str">
        <f t="shared" si="30"/>
        <v>Brunei Darussalam2013</v>
      </c>
      <c r="D399" t="str">
        <f t="shared" si="31"/>
        <v>Brunei Darussalam</v>
      </c>
      <c r="E399">
        <f t="shared" si="32"/>
        <v>2013</v>
      </c>
      <c r="F399">
        <f>VLOOKUP(D399,CAR!$A$2:$Z$110, MATCH('Long form'!E399,CAR!$A$1:$Z$1,0),FALSE)</f>
        <v>0.20652876578247323</v>
      </c>
      <c r="G399">
        <f>VLOOKUP(D399,'Provisions to capital'!$A$2:$Z$105, MATCH('Long form'!E399,'Provisions to capital'!$A$1:$Z$1,0),FALSE)</f>
        <v>6.6613978216525996E-3</v>
      </c>
    </row>
    <row r="400" spans="1:7" ht="40.5" x14ac:dyDescent="0.4">
      <c r="A400">
        <f t="shared" si="28"/>
        <v>17</v>
      </c>
      <c r="B400">
        <f t="shared" si="29"/>
        <v>15</v>
      </c>
      <c r="C400" t="str">
        <f t="shared" si="30"/>
        <v>Brunei Darussalam2014</v>
      </c>
      <c r="D400" t="str">
        <f t="shared" si="31"/>
        <v>Brunei Darussalam</v>
      </c>
      <c r="E400">
        <f t="shared" si="32"/>
        <v>2014</v>
      </c>
      <c r="F400">
        <f>VLOOKUP(D400,CAR!$A$2:$Z$110, MATCH('Long form'!E400,CAR!$A$1:$Z$1,0),FALSE)</f>
        <v>0.2143783620359789</v>
      </c>
      <c r="G400">
        <f>VLOOKUP(D400,'Provisions to capital'!$A$2:$Z$105, MATCH('Long form'!E400,'Provisions to capital'!$A$1:$Z$1,0),FALSE)</f>
        <v>5.6935023350075066E-3</v>
      </c>
    </row>
    <row r="401" spans="1:7" ht="40.5" x14ac:dyDescent="0.4">
      <c r="A401">
        <f t="shared" si="28"/>
        <v>17</v>
      </c>
      <c r="B401">
        <f t="shared" si="29"/>
        <v>16</v>
      </c>
      <c r="C401" t="str">
        <f t="shared" si="30"/>
        <v>Brunei Darussalam2015</v>
      </c>
      <c r="D401" t="str">
        <f t="shared" si="31"/>
        <v>Brunei Darussalam</v>
      </c>
      <c r="E401">
        <f t="shared" si="32"/>
        <v>2015</v>
      </c>
      <c r="F401">
        <f>VLOOKUP(D401,CAR!$A$2:$Z$110, MATCH('Long form'!E401,CAR!$A$1:$Z$1,0),FALSE)</f>
        <v>0.2174282096386837</v>
      </c>
      <c r="G401">
        <f>VLOOKUP(D401,'Provisions to capital'!$A$2:$Z$105, MATCH('Long form'!E401,'Provisions to capital'!$A$1:$Z$1,0),FALSE)</f>
        <v>1.0774174138470352E-2</v>
      </c>
    </row>
    <row r="402" spans="1:7" ht="40.5" x14ac:dyDescent="0.4">
      <c r="A402">
        <f t="shared" si="28"/>
        <v>17</v>
      </c>
      <c r="B402">
        <f t="shared" si="29"/>
        <v>17</v>
      </c>
      <c r="C402" t="str">
        <f t="shared" si="30"/>
        <v>Brunei Darussalam2016</v>
      </c>
      <c r="D402" t="str">
        <f t="shared" si="31"/>
        <v>Brunei Darussalam</v>
      </c>
      <c r="E402">
        <f t="shared" si="32"/>
        <v>2016</v>
      </c>
      <c r="F402">
        <f>VLOOKUP(D402,CAR!$A$2:$Z$110, MATCH('Long form'!E402,CAR!$A$1:$Z$1,0),FALSE)</f>
        <v>0.21511057592850596</v>
      </c>
      <c r="G402">
        <f>VLOOKUP(D402,'Provisions to capital'!$A$2:$Z$105, MATCH('Long form'!E402,'Provisions to capital'!$A$1:$Z$1,0),FALSE)</f>
        <v>1.646714372969096E-2</v>
      </c>
    </row>
    <row r="403" spans="1:7" ht="40.5" x14ac:dyDescent="0.4">
      <c r="A403">
        <f t="shared" si="28"/>
        <v>17</v>
      </c>
      <c r="B403">
        <f t="shared" si="29"/>
        <v>18</v>
      </c>
      <c r="C403" t="str">
        <f t="shared" si="30"/>
        <v>Brunei Darussalam2017</v>
      </c>
      <c r="D403" t="str">
        <f t="shared" si="31"/>
        <v>Brunei Darussalam</v>
      </c>
      <c r="E403">
        <f t="shared" si="32"/>
        <v>2017</v>
      </c>
      <c r="F403">
        <f>VLOOKUP(D403,CAR!$A$2:$Z$110, MATCH('Long form'!E403,CAR!$A$1:$Z$1,0),FALSE)</f>
        <v>0.18310478677269451</v>
      </c>
      <c r="G403">
        <f>VLOOKUP(D403,'Provisions to capital'!$A$2:$Z$105, MATCH('Long form'!E403,'Provisions to capital'!$A$1:$Z$1,0),FALSE)</f>
        <v>2.9469260511755729E-2</v>
      </c>
    </row>
    <row r="404" spans="1:7" ht="40.5" x14ac:dyDescent="0.4">
      <c r="A404">
        <f t="shared" si="28"/>
        <v>17</v>
      </c>
      <c r="B404">
        <f t="shared" si="29"/>
        <v>19</v>
      </c>
      <c r="C404" t="str">
        <f t="shared" si="30"/>
        <v>Brunei Darussalam2018</v>
      </c>
      <c r="D404" t="str">
        <f t="shared" si="31"/>
        <v>Brunei Darussalam</v>
      </c>
      <c r="E404">
        <f t="shared" si="32"/>
        <v>2018</v>
      </c>
      <c r="F404">
        <f>VLOOKUP(D404,CAR!$A$2:$Z$110, MATCH('Long form'!E404,CAR!$A$1:$Z$1,0),FALSE)</f>
        <v>0.19184469932981554</v>
      </c>
      <c r="G404">
        <f>VLOOKUP(D404,'Provisions to capital'!$A$2:$Z$105, MATCH('Long form'!E404,'Provisions to capital'!$A$1:$Z$1,0),FALSE)</f>
        <v>9.307893310629518E-3</v>
      </c>
    </row>
    <row r="405" spans="1:7" ht="40.5" x14ac:dyDescent="0.4">
      <c r="A405">
        <f t="shared" si="28"/>
        <v>17</v>
      </c>
      <c r="B405">
        <f t="shared" si="29"/>
        <v>20</v>
      </c>
      <c r="C405" t="str">
        <f t="shared" si="30"/>
        <v>Brunei Darussalam2019</v>
      </c>
      <c r="D405" t="str">
        <f t="shared" si="31"/>
        <v>Brunei Darussalam</v>
      </c>
      <c r="E405">
        <f t="shared" si="32"/>
        <v>2019</v>
      </c>
      <c r="F405">
        <f>VLOOKUP(D405,CAR!$A$2:$Z$110, MATCH('Long form'!E405,CAR!$A$1:$Z$1,0),FALSE)</f>
        <v>0.19706663602056784</v>
      </c>
      <c r="G405">
        <f>VLOOKUP(D405,'Provisions to capital'!$A$2:$Z$105, MATCH('Long form'!E405,'Provisions to capital'!$A$1:$Z$1,0),FALSE)</f>
        <v>9.4366068452200269E-4</v>
      </c>
    </row>
    <row r="406" spans="1:7" ht="40.5" x14ac:dyDescent="0.4">
      <c r="A406">
        <f t="shared" si="28"/>
        <v>17</v>
      </c>
      <c r="B406">
        <f t="shared" si="29"/>
        <v>21</v>
      </c>
      <c r="C406" t="str">
        <f t="shared" si="30"/>
        <v>Brunei Darussalam2020</v>
      </c>
      <c r="D406" t="str">
        <f t="shared" si="31"/>
        <v>Brunei Darussalam</v>
      </c>
      <c r="E406">
        <f t="shared" si="32"/>
        <v>2020</v>
      </c>
      <c r="F406">
        <f>VLOOKUP(D406,CAR!$A$2:$Z$110, MATCH('Long form'!E406,CAR!$A$1:$Z$1,0),FALSE)</f>
        <v>0.20495355253826525</v>
      </c>
      <c r="G406">
        <f>VLOOKUP(D406,'Provisions to capital'!$A$2:$Z$105, MATCH('Long form'!E406,'Provisions to capital'!$A$1:$Z$1,0),FALSE)</f>
        <v>-4.2152063155255432E-3</v>
      </c>
    </row>
    <row r="407" spans="1:7" ht="40.5" x14ac:dyDescent="0.4">
      <c r="A407">
        <f t="shared" si="28"/>
        <v>17</v>
      </c>
      <c r="B407">
        <f t="shared" si="29"/>
        <v>22</v>
      </c>
      <c r="C407" t="str">
        <f t="shared" si="30"/>
        <v>Brunei Darussalam2021</v>
      </c>
      <c r="D407" t="str">
        <f t="shared" si="31"/>
        <v>Brunei Darussalam</v>
      </c>
      <c r="E407">
        <f t="shared" si="32"/>
        <v>2021</v>
      </c>
      <c r="F407">
        <f>VLOOKUP(D407,CAR!$A$2:$Z$110, MATCH('Long form'!E407,CAR!$A$1:$Z$1,0),FALSE)</f>
        <v>0.20233775689913225</v>
      </c>
      <c r="G407">
        <f>VLOOKUP(D407,'Provisions to capital'!$A$2:$Z$105, MATCH('Long form'!E407,'Provisions to capital'!$A$1:$Z$1,0),FALSE)</f>
        <v>-1.0639943260659361E-2</v>
      </c>
    </row>
    <row r="408" spans="1:7" ht="40.5" x14ac:dyDescent="0.4">
      <c r="A408">
        <f t="shared" si="28"/>
        <v>17</v>
      </c>
      <c r="B408">
        <f t="shared" si="29"/>
        <v>23</v>
      </c>
      <c r="C408" t="str">
        <f t="shared" si="30"/>
        <v>Brunei Darussalam2022</v>
      </c>
      <c r="D408" t="str">
        <f t="shared" si="31"/>
        <v>Brunei Darussalam</v>
      </c>
      <c r="E408">
        <f t="shared" si="32"/>
        <v>2022</v>
      </c>
      <c r="F408">
        <f>VLOOKUP(D408,CAR!$A$2:$Z$110, MATCH('Long form'!E408,CAR!$A$1:$Z$1,0),FALSE)</f>
        <v>0.1925343375939475</v>
      </c>
      <c r="G408">
        <f>VLOOKUP(D408,'Provisions to capital'!$A$2:$Z$105, MATCH('Long form'!E408,'Provisions to capital'!$A$1:$Z$1,0),FALSE)</f>
        <v>-1.2760706309500472E-2</v>
      </c>
    </row>
    <row r="409" spans="1:7" ht="40.5" x14ac:dyDescent="0.4">
      <c r="A409">
        <f t="shared" si="28"/>
        <v>17</v>
      </c>
      <c r="B409">
        <f t="shared" si="29"/>
        <v>24</v>
      </c>
      <c r="C409" t="str">
        <f t="shared" si="30"/>
        <v>Brunei Darussalam2023</v>
      </c>
      <c r="D409" t="str">
        <f t="shared" si="31"/>
        <v>Brunei Darussalam</v>
      </c>
      <c r="E409">
        <f t="shared" si="32"/>
        <v>2023</v>
      </c>
      <c r="F409" t="str">
        <f>VLOOKUP(D409,CAR!$A$2:$Z$110, MATCH('Long form'!E409,CAR!$A$1:$Z$1,0),FALSE)</f>
        <v/>
      </c>
      <c r="G409" t="str">
        <f>VLOOKUP(D409,'Provisions to capital'!$A$2:$Z$105, MATCH('Long form'!E409,'Provisions to capital'!$A$1:$Z$1,0),FALSE)</f>
        <v/>
      </c>
    </row>
    <row r="410" spans="1:7" x14ac:dyDescent="0.4">
      <c r="A410">
        <f t="shared" si="28"/>
        <v>18</v>
      </c>
      <c r="B410">
        <f t="shared" si="29"/>
        <v>1</v>
      </c>
      <c r="C410" t="str">
        <f t="shared" si="30"/>
        <v>Bulgaria2000</v>
      </c>
      <c r="D410" t="str">
        <f t="shared" si="31"/>
        <v>Bulgaria</v>
      </c>
      <c r="E410">
        <f t="shared" si="32"/>
        <v>2000</v>
      </c>
      <c r="F410" t="str">
        <f>VLOOKUP(D410,CAR!$A$2:$Z$110, MATCH('Long form'!E410,CAR!$A$1:$Z$1,0),FALSE)</f>
        <v/>
      </c>
      <c r="G410" t="str">
        <f>VLOOKUP(D410,'Provisions to capital'!$A$2:$Z$105, MATCH('Long form'!E410,'Provisions to capital'!$A$1:$Z$1,0),FALSE)</f>
        <v/>
      </c>
    </row>
    <row r="411" spans="1:7" x14ac:dyDescent="0.4">
      <c r="A411">
        <f t="shared" ref="A411:A474" si="33">A387+1</f>
        <v>18</v>
      </c>
      <c r="B411">
        <f t="shared" ref="B411:B474" si="34">B387</f>
        <v>2</v>
      </c>
      <c r="C411" t="str">
        <f t="shared" si="30"/>
        <v>Bulgaria2001</v>
      </c>
      <c r="D411" t="str">
        <f t="shared" si="31"/>
        <v>Bulgaria</v>
      </c>
      <c r="E411">
        <f t="shared" si="32"/>
        <v>2001</v>
      </c>
      <c r="F411" t="str">
        <f>VLOOKUP(D411,CAR!$A$2:$Z$110, MATCH('Long form'!E411,CAR!$A$1:$Z$1,0),FALSE)</f>
        <v/>
      </c>
      <c r="G411" t="str">
        <f>VLOOKUP(D411,'Provisions to capital'!$A$2:$Z$105, MATCH('Long form'!E411,'Provisions to capital'!$A$1:$Z$1,0),FALSE)</f>
        <v/>
      </c>
    </row>
    <row r="412" spans="1:7" x14ac:dyDescent="0.4">
      <c r="A412">
        <f t="shared" si="33"/>
        <v>18</v>
      </c>
      <c r="B412">
        <f t="shared" si="34"/>
        <v>3</v>
      </c>
      <c r="C412" t="str">
        <f t="shared" si="30"/>
        <v>Bulgaria2002</v>
      </c>
      <c r="D412" t="str">
        <f t="shared" si="31"/>
        <v>Bulgaria</v>
      </c>
      <c r="E412">
        <f t="shared" si="32"/>
        <v>2002</v>
      </c>
      <c r="F412" t="str">
        <f>VLOOKUP(D412,CAR!$A$2:$Z$110, MATCH('Long form'!E412,CAR!$A$1:$Z$1,0),FALSE)</f>
        <v/>
      </c>
      <c r="G412" t="str">
        <f>VLOOKUP(D412,'Provisions to capital'!$A$2:$Z$105, MATCH('Long form'!E412,'Provisions to capital'!$A$1:$Z$1,0),FALSE)</f>
        <v/>
      </c>
    </row>
    <row r="413" spans="1:7" x14ac:dyDescent="0.4">
      <c r="A413">
        <f t="shared" si="33"/>
        <v>18</v>
      </c>
      <c r="B413">
        <f t="shared" si="34"/>
        <v>4</v>
      </c>
      <c r="C413" t="str">
        <f t="shared" si="30"/>
        <v>Bulgaria2003</v>
      </c>
      <c r="D413" t="str">
        <f t="shared" si="31"/>
        <v>Bulgaria</v>
      </c>
      <c r="E413">
        <f t="shared" si="32"/>
        <v>2003</v>
      </c>
      <c r="F413" t="str">
        <f>VLOOKUP(D413,CAR!$A$2:$Z$110, MATCH('Long form'!E413,CAR!$A$1:$Z$1,0),FALSE)</f>
        <v/>
      </c>
      <c r="G413" t="str">
        <f>VLOOKUP(D413,'Provisions to capital'!$A$2:$Z$105, MATCH('Long form'!E413,'Provisions to capital'!$A$1:$Z$1,0),FALSE)</f>
        <v/>
      </c>
    </row>
    <row r="414" spans="1:7" x14ac:dyDescent="0.4">
      <c r="A414">
        <f t="shared" si="33"/>
        <v>18</v>
      </c>
      <c r="B414">
        <f t="shared" si="34"/>
        <v>5</v>
      </c>
      <c r="C414" t="str">
        <f t="shared" si="30"/>
        <v>Bulgaria2004</v>
      </c>
      <c r="D414" t="str">
        <f t="shared" si="31"/>
        <v>Bulgaria</v>
      </c>
      <c r="E414">
        <f t="shared" si="32"/>
        <v>2004</v>
      </c>
      <c r="F414" t="str">
        <f>VLOOKUP(D414,CAR!$A$2:$Z$110, MATCH('Long form'!E414,CAR!$A$1:$Z$1,0),FALSE)</f>
        <v/>
      </c>
      <c r="G414" t="str">
        <f>VLOOKUP(D414,'Provisions to capital'!$A$2:$Z$105, MATCH('Long form'!E414,'Provisions to capital'!$A$1:$Z$1,0),FALSE)</f>
        <v/>
      </c>
    </row>
    <row r="415" spans="1:7" x14ac:dyDescent="0.4">
      <c r="A415">
        <f t="shared" si="33"/>
        <v>18</v>
      </c>
      <c r="B415">
        <f t="shared" si="34"/>
        <v>6</v>
      </c>
      <c r="C415" t="str">
        <f t="shared" si="30"/>
        <v>Bulgaria2005</v>
      </c>
      <c r="D415" t="str">
        <f t="shared" si="31"/>
        <v>Bulgaria</v>
      </c>
      <c r="E415">
        <f t="shared" si="32"/>
        <v>2005</v>
      </c>
      <c r="F415" t="str">
        <f>VLOOKUP(D415,CAR!$A$2:$Z$110, MATCH('Long form'!E415,CAR!$A$1:$Z$1,0),FALSE)</f>
        <v/>
      </c>
      <c r="G415" t="str">
        <f>VLOOKUP(D415,'Provisions to capital'!$A$2:$Z$105, MATCH('Long form'!E415,'Provisions to capital'!$A$1:$Z$1,0),FALSE)</f>
        <v/>
      </c>
    </row>
    <row r="416" spans="1:7" x14ac:dyDescent="0.4">
      <c r="A416">
        <f t="shared" si="33"/>
        <v>18</v>
      </c>
      <c r="B416">
        <f t="shared" si="34"/>
        <v>7</v>
      </c>
      <c r="C416" t="str">
        <f t="shared" si="30"/>
        <v>Bulgaria2006</v>
      </c>
      <c r="D416" t="str">
        <f t="shared" si="31"/>
        <v>Bulgaria</v>
      </c>
      <c r="E416">
        <f t="shared" si="32"/>
        <v>2006</v>
      </c>
      <c r="F416" t="str">
        <f>VLOOKUP(D416,CAR!$A$2:$Z$110, MATCH('Long form'!E416,CAR!$A$1:$Z$1,0),FALSE)</f>
        <v/>
      </c>
      <c r="G416" t="str">
        <f>VLOOKUP(D416,'Provisions to capital'!$A$2:$Z$105, MATCH('Long form'!E416,'Provisions to capital'!$A$1:$Z$1,0),FALSE)</f>
        <v/>
      </c>
    </row>
    <row r="417" spans="1:7" x14ac:dyDescent="0.4">
      <c r="A417">
        <f t="shared" si="33"/>
        <v>18</v>
      </c>
      <c r="B417">
        <f t="shared" si="34"/>
        <v>8</v>
      </c>
      <c r="C417" t="str">
        <f t="shared" si="30"/>
        <v>Bulgaria2007</v>
      </c>
      <c r="D417" t="str">
        <f t="shared" si="31"/>
        <v>Bulgaria</v>
      </c>
      <c r="E417">
        <f t="shared" si="32"/>
        <v>2007</v>
      </c>
      <c r="F417" t="str">
        <f>VLOOKUP(D417,CAR!$A$2:$Z$110, MATCH('Long form'!E417,CAR!$A$1:$Z$1,0),FALSE)</f>
        <v/>
      </c>
      <c r="G417" t="str">
        <f>VLOOKUP(D417,'Provisions to capital'!$A$2:$Z$105, MATCH('Long form'!E417,'Provisions to capital'!$A$1:$Z$1,0),FALSE)</f>
        <v/>
      </c>
    </row>
    <row r="418" spans="1:7" x14ac:dyDescent="0.4">
      <c r="A418">
        <f t="shared" si="33"/>
        <v>18</v>
      </c>
      <c r="B418">
        <f t="shared" si="34"/>
        <v>9</v>
      </c>
      <c r="C418" t="str">
        <f t="shared" si="30"/>
        <v>Bulgaria2008</v>
      </c>
      <c r="D418" t="str">
        <f t="shared" si="31"/>
        <v>Bulgaria</v>
      </c>
      <c r="E418">
        <f t="shared" si="32"/>
        <v>2008</v>
      </c>
      <c r="F418">
        <f>VLOOKUP(D418,CAR!$A$2:$Z$110, MATCH('Long form'!E418,CAR!$A$1:$Z$1,0),FALSE)</f>
        <v>0.14928394441204998</v>
      </c>
      <c r="G418">
        <f>VLOOKUP(D418,'Provisions to capital'!$A$2:$Z$105, MATCH('Long form'!E418,'Provisions to capital'!$A$1:$Z$1,0),FALSE)</f>
        <v>0</v>
      </c>
    </row>
    <row r="419" spans="1:7" x14ac:dyDescent="0.4">
      <c r="A419">
        <f t="shared" si="33"/>
        <v>18</v>
      </c>
      <c r="B419">
        <f t="shared" si="34"/>
        <v>10</v>
      </c>
      <c r="C419" t="str">
        <f t="shared" si="30"/>
        <v>Bulgaria2009</v>
      </c>
      <c r="D419" t="str">
        <f t="shared" si="31"/>
        <v>Bulgaria</v>
      </c>
      <c r="E419">
        <f t="shared" si="32"/>
        <v>2009</v>
      </c>
      <c r="F419">
        <f>VLOOKUP(D419,CAR!$A$2:$Z$110, MATCH('Long form'!E419,CAR!$A$1:$Z$1,0),FALSE)</f>
        <v>0.17040138215302003</v>
      </c>
      <c r="G419">
        <f>VLOOKUP(D419,'Provisions to capital'!$A$2:$Z$105, MATCH('Long form'!E419,'Provisions to capital'!$A$1:$Z$1,0),FALSE)</f>
        <v>0</v>
      </c>
    </row>
    <row r="420" spans="1:7" x14ac:dyDescent="0.4">
      <c r="A420">
        <f t="shared" si="33"/>
        <v>18</v>
      </c>
      <c r="B420">
        <f t="shared" si="34"/>
        <v>11</v>
      </c>
      <c r="C420" t="str">
        <f t="shared" si="30"/>
        <v>Bulgaria2010</v>
      </c>
      <c r="D420" t="str">
        <f t="shared" si="31"/>
        <v>Bulgaria</v>
      </c>
      <c r="E420">
        <f t="shared" si="32"/>
        <v>2010</v>
      </c>
      <c r="F420">
        <f>VLOOKUP(D420,CAR!$A$2:$Z$110, MATCH('Long form'!E420,CAR!$A$1:$Z$1,0),FALSE)</f>
        <v>0.17385639479586412</v>
      </c>
      <c r="G420">
        <f>VLOOKUP(D420,'Provisions to capital'!$A$2:$Z$105, MATCH('Long form'!E420,'Provisions to capital'!$A$1:$Z$1,0),FALSE)</f>
        <v>0</v>
      </c>
    </row>
    <row r="421" spans="1:7" x14ac:dyDescent="0.4">
      <c r="A421">
        <f t="shared" si="33"/>
        <v>18</v>
      </c>
      <c r="B421">
        <f t="shared" si="34"/>
        <v>12</v>
      </c>
      <c r="C421" t="str">
        <f t="shared" si="30"/>
        <v>Bulgaria2011</v>
      </c>
      <c r="D421" t="str">
        <f t="shared" si="31"/>
        <v>Bulgaria</v>
      </c>
      <c r="E421">
        <f t="shared" si="32"/>
        <v>2011</v>
      </c>
      <c r="F421">
        <f>VLOOKUP(D421,CAR!$A$2:$Z$110, MATCH('Long form'!E421,CAR!$A$1:$Z$1,0),FALSE)</f>
        <v>0.17553473828069258</v>
      </c>
      <c r="G421">
        <f>VLOOKUP(D421,'Provisions to capital'!$A$2:$Z$105, MATCH('Long form'!E421,'Provisions to capital'!$A$1:$Z$1,0),FALSE)</f>
        <v>0</v>
      </c>
    </row>
    <row r="422" spans="1:7" x14ac:dyDescent="0.4">
      <c r="A422">
        <f t="shared" si="33"/>
        <v>18</v>
      </c>
      <c r="B422">
        <f t="shared" si="34"/>
        <v>13</v>
      </c>
      <c r="C422" t="str">
        <f t="shared" si="30"/>
        <v>Bulgaria2012</v>
      </c>
      <c r="D422" t="str">
        <f t="shared" si="31"/>
        <v>Bulgaria</v>
      </c>
      <c r="E422">
        <f t="shared" si="32"/>
        <v>2012</v>
      </c>
      <c r="F422">
        <f>VLOOKUP(D422,CAR!$A$2:$Z$110, MATCH('Long form'!E422,CAR!$A$1:$Z$1,0),FALSE)</f>
        <v>0.16641794102380944</v>
      </c>
      <c r="G422">
        <f>VLOOKUP(D422,'Provisions to capital'!$A$2:$Z$105, MATCH('Long form'!E422,'Provisions to capital'!$A$1:$Z$1,0),FALSE)</f>
        <v>0</v>
      </c>
    </row>
    <row r="423" spans="1:7" x14ac:dyDescent="0.4">
      <c r="A423">
        <f t="shared" si="33"/>
        <v>18</v>
      </c>
      <c r="B423">
        <f t="shared" si="34"/>
        <v>14</v>
      </c>
      <c r="C423" t="str">
        <f t="shared" si="30"/>
        <v>Bulgaria2013</v>
      </c>
      <c r="D423" t="str">
        <f t="shared" si="31"/>
        <v>Bulgaria</v>
      </c>
      <c r="E423">
        <f t="shared" si="32"/>
        <v>2013</v>
      </c>
      <c r="F423">
        <f>VLOOKUP(D423,CAR!$A$2:$Z$110, MATCH('Long form'!E423,CAR!$A$1:$Z$1,0),FALSE)</f>
        <v>0.16972230275086989</v>
      </c>
      <c r="G423">
        <f>VLOOKUP(D423,'Provisions to capital'!$A$2:$Z$105, MATCH('Long form'!E423,'Provisions to capital'!$A$1:$Z$1,0),FALSE)</f>
        <v>0</v>
      </c>
    </row>
    <row r="424" spans="1:7" x14ac:dyDescent="0.4">
      <c r="A424">
        <f t="shared" si="33"/>
        <v>18</v>
      </c>
      <c r="B424">
        <f t="shared" si="34"/>
        <v>15</v>
      </c>
      <c r="C424" t="str">
        <f t="shared" si="30"/>
        <v>Bulgaria2014</v>
      </c>
      <c r="D424" t="str">
        <f t="shared" si="31"/>
        <v>Bulgaria</v>
      </c>
      <c r="E424">
        <f t="shared" si="32"/>
        <v>2014</v>
      </c>
      <c r="F424">
        <f>VLOOKUP(D424,CAR!$A$2:$Z$110, MATCH('Long form'!E424,CAR!$A$1:$Z$1,0),FALSE)</f>
        <v>0.21949142880559125</v>
      </c>
      <c r="G424">
        <f>VLOOKUP(D424,'Provisions to capital'!$A$2:$Z$105, MATCH('Long form'!E424,'Provisions to capital'!$A$1:$Z$1,0),FALSE)</f>
        <v>0</v>
      </c>
    </row>
    <row r="425" spans="1:7" x14ac:dyDescent="0.4">
      <c r="A425">
        <f t="shared" si="33"/>
        <v>18</v>
      </c>
      <c r="B425">
        <f t="shared" si="34"/>
        <v>16</v>
      </c>
      <c r="C425" t="str">
        <f t="shared" si="30"/>
        <v>Bulgaria2015</v>
      </c>
      <c r="D425" t="str">
        <f t="shared" si="31"/>
        <v>Bulgaria</v>
      </c>
      <c r="E425">
        <f t="shared" si="32"/>
        <v>2015</v>
      </c>
      <c r="F425">
        <f>VLOOKUP(D425,CAR!$A$2:$Z$110, MATCH('Long form'!E425,CAR!$A$1:$Z$1,0),FALSE)</f>
        <v>0.22178734772857428</v>
      </c>
      <c r="G425">
        <f>VLOOKUP(D425,'Provisions to capital'!$A$2:$Z$105, MATCH('Long form'!E425,'Provisions to capital'!$A$1:$Z$1,0),FALSE)</f>
        <v>0</v>
      </c>
    </row>
    <row r="426" spans="1:7" x14ac:dyDescent="0.4">
      <c r="A426">
        <f t="shared" si="33"/>
        <v>18</v>
      </c>
      <c r="B426">
        <f t="shared" si="34"/>
        <v>17</v>
      </c>
      <c r="C426" t="str">
        <f t="shared" si="30"/>
        <v>Bulgaria2016</v>
      </c>
      <c r="D426" t="str">
        <f t="shared" si="31"/>
        <v>Bulgaria</v>
      </c>
      <c r="E426">
        <f t="shared" si="32"/>
        <v>2016</v>
      </c>
      <c r="F426">
        <f>VLOOKUP(D426,CAR!$A$2:$Z$110, MATCH('Long form'!E426,CAR!$A$1:$Z$1,0),FALSE)</f>
        <v>0.22151435108875098</v>
      </c>
      <c r="G426">
        <f>VLOOKUP(D426,'Provisions to capital'!$A$2:$Z$105, MATCH('Long form'!E426,'Provisions to capital'!$A$1:$Z$1,0),FALSE)</f>
        <v>0</v>
      </c>
    </row>
    <row r="427" spans="1:7" x14ac:dyDescent="0.4">
      <c r="A427">
        <f t="shared" si="33"/>
        <v>18</v>
      </c>
      <c r="B427">
        <f t="shared" si="34"/>
        <v>18</v>
      </c>
      <c r="C427" t="str">
        <f t="shared" si="30"/>
        <v>Bulgaria2017</v>
      </c>
      <c r="D427" t="str">
        <f t="shared" si="31"/>
        <v>Bulgaria</v>
      </c>
      <c r="E427">
        <f t="shared" si="32"/>
        <v>2017</v>
      </c>
      <c r="F427">
        <f>VLOOKUP(D427,CAR!$A$2:$Z$110, MATCH('Long form'!E427,CAR!$A$1:$Z$1,0),FALSE)</f>
        <v>0.22077385959097429</v>
      </c>
      <c r="G427">
        <f>VLOOKUP(D427,'Provisions to capital'!$A$2:$Z$105, MATCH('Long form'!E427,'Provisions to capital'!$A$1:$Z$1,0),FALSE)</f>
        <v>0</v>
      </c>
    </row>
    <row r="428" spans="1:7" x14ac:dyDescent="0.4">
      <c r="A428">
        <f t="shared" si="33"/>
        <v>18</v>
      </c>
      <c r="B428">
        <f t="shared" si="34"/>
        <v>19</v>
      </c>
      <c r="C428" t="str">
        <f t="shared" si="30"/>
        <v>Bulgaria2018</v>
      </c>
      <c r="D428" t="str">
        <f t="shared" si="31"/>
        <v>Bulgaria</v>
      </c>
      <c r="E428">
        <f t="shared" si="32"/>
        <v>2018</v>
      </c>
      <c r="F428">
        <f>VLOOKUP(D428,CAR!$A$2:$Z$110, MATCH('Long form'!E428,CAR!$A$1:$Z$1,0),FALSE)</f>
        <v>0.20383698992802091</v>
      </c>
      <c r="G428">
        <f>VLOOKUP(D428,'Provisions to capital'!$A$2:$Z$105, MATCH('Long form'!E428,'Provisions to capital'!$A$1:$Z$1,0),FALSE)</f>
        <v>0</v>
      </c>
    </row>
    <row r="429" spans="1:7" x14ac:dyDescent="0.4">
      <c r="A429">
        <f t="shared" si="33"/>
        <v>18</v>
      </c>
      <c r="B429">
        <f t="shared" si="34"/>
        <v>20</v>
      </c>
      <c r="C429" t="str">
        <f t="shared" si="30"/>
        <v>Bulgaria2019</v>
      </c>
      <c r="D429" t="str">
        <f t="shared" si="31"/>
        <v>Bulgaria</v>
      </c>
      <c r="E429">
        <f t="shared" si="32"/>
        <v>2019</v>
      </c>
      <c r="F429">
        <f>VLOOKUP(D429,CAR!$A$2:$Z$110, MATCH('Long form'!E429,CAR!$A$1:$Z$1,0),FALSE)</f>
        <v>0.20208231074474975</v>
      </c>
      <c r="G429">
        <f>VLOOKUP(D429,'Provisions to capital'!$A$2:$Z$105, MATCH('Long form'!E429,'Provisions to capital'!$A$1:$Z$1,0),FALSE)</f>
        <v>0</v>
      </c>
    </row>
    <row r="430" spans="1:7" x14ac:dyDescent="0.4">
      <c r="A430">
        <f t="shared" si="33"/>
        <v>18</v>
      </c>
      <c r="B430">
        <f t="shared" si="34"/>
        <v>21</v>
      </c>
      <c r="C430" t="str">
        <f t="shared" si="30"/>
        <v>Bulgaria2020</v>
      </c>
      <c r="D430" t="str">
        <f t="shared" si="31"/>
        <v>Bulgaria</v>
      </c>
      <c r="E430">
        <f t="shared" si="32"/>
        <v>2020</v>
      </c>
      <c r="F430">
        <f>VLOOKUP(D430,CAR!$A$2:$Z$110, MATCH('Long form'!E430,CAR!$A$1:$Z$1,0),FALSE)</f>
        <v>0.22740567974776291</v>
      </c>
      <c r="G430">
        <f>VLOOKUP(D430,'Provisions to capital'!$A$2:$Z$105, MATCH('Long form'!E430,'Provisions to capital'!$A$1:$Z$1,0),FALSE)</f>
        <v>0</v>
      </c>
    </row>
    <row r="431" spans="1:7" x14ac:dyDescent="0.4">
      <c r="A431">
        <f t="shared" si="33"/>
        <v>18</v>
      </c>
      <c r="B431">
        <f t="shared" si="34"/>
        <v>22</v>
      </c>
      <c r="C431" t="str">
        <f t="shared" si="30"/>
        <v>Bulgaria2021</v>
      </c>
      <c r="D431" t="str">
        <f t="shared" si="31"/>
        <v>Bulgaria</v>
      </c>
      <c r="E431">
        <f t="shared" si="32"/>
        <v>2021</v>
      </c>
      <c r="F431">
        <f>VLOOKUP(D431,CAR!$A$2:$Z$110, MATCH('Long form'!E431,CAR!$A$1:$Z$1,0),FALSE)</f>
        <v>0.22621661495717582</v>
      </c>
      <c r="G431">
        <f>VLOOKUP(D431,'Provisions to capital'!$A$2:$Z$105, MATCH('Long form'!E431,'Provisions to capital'!$A$1:$Z$1,0),FALSE)</f>
        <v>4.7538078125268765E-2</v>
      </c>
    </row>
    <row r="432" spans="1:7" x14ac:dyDescent="0.4">
      <c r="A432">
        <f t="shared" si="33"/>
        <v>18</v>
      </c>
      <c r="B432">
        <f t="shared" si="34"/>
        <v>23</v>
      </c>
      <c r="C432" t="str">
        <f t="shared" si="30"/>
        <v>Bulgaria2022</v>
      </c>
      <c r="D432" t="str">
        <f t="shared" si="31"/>
        <v>Bulgaria</v>
      </c>
      <c r="E432">
        <f t="shared" si="32"/>
        <v>2022</v>
      </c>
      <c r="F432">
        <f>VLOOKUP(D432,CAR!$A$2:$Z$110, MATCH('Long form'!E432,CAR!$A$1:$Z$1,0),FALSE)</f>
        <v>0.21007278124429127</v>
      </c>
      <c r="G432">
        <f>VLOOKUP(D432,'Provisions to capital'!$A$2:$Z$105, MATCH('Long form'!E432,'Provisions to capital'!$A$1:$Z$1,0),FALSE)</f>
        <v>3.6177672163047417E-2</v>
      </c>
    </row>
    <row r="433" spans="1:7" x14ac:dyDescent="0.4">
      <c r="A433">
        <f t="shared" si="33"/>
        <v>18</v>
      </c>
      <c r="B433">
        <f t="shared" si="34"/>
        <v>24</v>
      </c>
      <c r="C433" t="str">
        <f t="shared" si="30"/>
        <v>Bulgaria2023</v>
      </c>
      <c r="D433" t="str">
        <f t="shared" si="31"/>
        <v>Bulgaria</v>
      </c>
      <c r="E433">
        <f t="shared" si="32"/>
        <v>2023</v>
      </c>
      <c r="F433">
        <f>VLOOKUP(D433,CAR!$A$2:$Z$110, MATCH('Long form'!E433,CAR!$A$1:$Z$1,0),FALSE)</f>
        <v>0.21726965751954871</v>
      </c>
      <c r="G433">
        <f>VLOOKUP(D433,'Provisions to capital'!$A$2:$Z$105, MATCH('Long form'!E433,'Provisions to capital'!$A$1:$Z$1,0),FALSE)</f>
        <v>2.3205414476391406E-2</v>
      </c>
    </row>
    <row r="434" spans="1:7" x14ac:dyDescent="0.4">
      <c r="A434">
        <f t="shared" si="33"/>
        <v>19</v>
      </c>
      <c r="B434">
        <f t="shared" si="34"/>
        <v>1</v>
      </c>
      <c r="C434" t="str">
        <f t="shared" si="30"/>
        <v>Burundi2000</v>
      </c>
      <c r="D434" t="str">
        <f t="shared" si="31"/>
        <v>Burundi</v>
      </c>
      <c r="E434">
        <f t="shared" si="32"/>
        <v>2000</v>
      </c>
      <c r="F434" t="str">
        <f>VLOOKUP(D434,CAR!$A$2:$Z$110, MATCH('Long form'!E434,CAR!$A$1:$Z$1,0),FALSE)</f>
        <v/>
      </c>
      <c r="G434" t="str">
        <f>VLOOKUP(D434,'Provisions to capital'!$A$2:$Z$105, MATCH('Long form'!E434,'Provisions to capital'!$A$1:$Z$1,0),FALSE)</f>
        <v/>
      </c>
    </row>
    <row r="435" spans="1:7" x14ac:dyDescent="0.4">
      <c r="A435">
        <f t="shared" si="33"/>
        <v>19</v>
      </c>
      <c r="B435">
        <f t="shared" si="34"/>
        <v>2</v>
      </c>
      <c r="C435" t="str">
        <f t="shared" si="30"/>
        <v>Burundi2001</v>
      </c>
      <c r="D435" t="str">
        <f t="shared" si="31"/>
        <v>Burundi</v>
      </c>
      <c r="E435">
        <f t="shared" si="32"/>
        <v>2001</v>
      </c>
      <c r="F435" t="str">
        <f>VLOOKUP(D435,CAR!$A$2:$Z$110, MATCH('Long form'!E435,CAR!$A$1:$Z$1,0),FALSE)</f>
        <v/>
      </c>
      <c r="G435" t="str">
        <f>VLOOKUP(D435,'Provisions to capital'!$A$2:$Z$105, MATCH('Long form'!E435,'Provisions to capital'!$A$1:$Z$1,0),FALSE)</f>
        <v/>
      </c>
    </row>
    <row r="436" spans="1:7" x14ac:dyDescent="0.4">
      <c r="A436">
        <f t="shared" si="33"/>
        <v>19</v>
      </c>
      <c r="B436">
        <f t="shared" si="34"/>
        <v>3</v>
      </c>
      <c r="C436" t="str">
        <f t="shared" si="30"/>
        <v>Burundi2002</v>
      </c>
      <c r="D436" t="str">
        <f t="shared" si="31"/>
        <v>Burundi</v>
      </c>
      <c r="E436">
        <f t="shared" si="32"/>
        <v>2002</v>
      </c>
      <c r="F436" t="str">
        <f>VLOOKUP(D436,CAR!$A$2:$Z$110, MATCH('Long form'!E436,CAR!$A$1:$Z$1,0),FALSE)</f>
        <v/>
      </c>
      <c r="G436" t="str">
        <f>VLOOKUP(D436,'Provisions to capital'!$A$2:$Z$105, MATCH('Long form'!E436,'Provisions to capital'!$A$1:$Z$1,0),FALSE)</f>
        <v/>
      </c>
    </row>
    <row r="437" spans="1:7" x14ac:dyDescent="0.4">
      <c r="A437">
        <f t="shared" si="33"/>
        <v>19</v>
      </c>
      <c r="B437">
        <f t="shared" si="34"/>
        <v>4</v>
      </c>
      <c r="C437" t="str">
        <f t="shared" si="30"/>
        <v>Burundi2003</v>
      </c>
      <c r="D437" t="str">
        <f t="shared" si="31"/>
        <v>Burundi</v>
      </c>
      <c r="E437">
        <f t="shared" si="32"/>
        <v>2003</v>
      </c>
      <c r="F437" t="str">
        <f>VLOOKUP(D437,CAR!$A$2:$Z$110, MATCH('Long form'!E437,CAR!$A$1:$Z$1,0),FALSE)</f>
        <v/>
      </c>
      <c r="G437" t="str">
        <f>VLOOKUP(D437,'Provisions to capital'!$A$2:$Z$105, MATCH('Long form'!E437,'Provisions to capital'!$A$1:$Z$1,0),FALSE)</f>
        <v/>
      </c>
    </row>
    <row r="438" spans="1:7" x14ac:dyDescent="0.4">
      <c r="A438">
        <f t="shared" si="33"/>
        <v>19</v>
      </c>
      <c r="B438">
        <f t="shared" si="34"/>
        <v>5</v>
      </c>
      <c r="C438" t="str">
        <f t="shared" si="30"/>
        <v>Burundi2004</v>
      </c>
      <c r="D438" t="str">
        <f t="shared" si="31"/>
        <v>Burundi</v>
      </c>
      <c r="E438">
        <f t="shared" si="32"/>
        <v>2004</v>
      </c>
      <c r="F438" t="str">
        <f>VLOOKUP(D438,CAR!$A$2:$Z$110, MATCH('Long form'!E438,CAR!$A$1:$Z$1,0),FALSE)</f>
        <v/>
      </c>
      <c r="G438" t="str">
        <f>VLOOKUP(D438,'Provisions to capital'!$A$2:$Z$105, MATCH('Long form'!E438,'Provisions to capital'!$A$1:$Z$1,0),FALSE)</f>
        <v/>
      </c>
    </row>
    <row r="439" spans="1:7" x14ac:dyDescent="0.4">
      <c r="A439">
        <f t="shared" si="33"/>
        <v>19</v>
      </c>
      <c r="B439">
        <f t="shared" si="34"/>
        <v>6</v>
      </c>
      <c r="C439" t="str">
        <f t="shared" si="30"/>
        <v>Burundi2005</v>
      </c>
      <c r="D439" t="str">
        <f t="shared" si="31"/>
        <v>Burundi</v>
      </c>
      <c r="E439">
        <f t="shared" si="32"/>
        <v>2005</v>
      </c>
      <c r="F439" t="str">
        <f>VLOOKUP(D439,CAR!$A$2:$Z$110, MATCH('Long form'!E439,CAR!$A$1:$Z$1,0),FALSE)</f>
        <v/>
      </c>
      <c r="G439" t="str">
        <f>VLOOKUP(D439,'Provisions to capital'!$A$2:$Z$105, MATCH('Long form'!E439,'Provisions to capital'!$A$1:$Z$1,0),FALSE)</f>
        <v/>
      </c>
    </row>
    <row r="440" spans="1:7" x14ac:dyDescent="0.4">
      <c r="A440">
        <f t="shared" si="33"/>
        <v>19</v>
      </c>
      <c r="B440">
        <f t="shared" si="34"/>
        <v>7</v>
      </c>
      <c r="C440" t="str">
        <f t="shared" si="30"/>
        <v>Burundi2006</v>
      </c>
      <c r="D440" t="str">
        <f t="shared" si="31"/>
        <v>Burundi</v>
      </c>
      <c r="E440">
        <f t="shared" si="32"/>
        <v>2006</v>
      </c>
      <c r="F440" t="str">
        <f>VLOOKUP(D440,CAR!$A$2:$Z$110, MATCH('Long form'!E440,CAR!$A$1:$Z$1,0),FALSE)</f>
        <v/>
      </c>
      <c r="G440" t="str">
        <f>VLOOKUP(D440,'Provisions to capital'!$A$2:$Z$105, MATCH('Long form'!E440,'Provisions to capital'!$A$1:$Z$1,0),FALSE)</f>
        <v/>
      </c>
    </row>
    <row r="441" spans="1:7" x14ac:dyDescent="0.4">
      <c r="A441">
        <f t="shared" si="33"/>
        <v>19</v>
      </c>
      <c r="B441">
        <f t="shared" si="34"/>
        <v>8</v>
      </c>
      <c r="C441" t="str">
        <f t="shared" si="30"/>
        <v>Burundi2007</v>
      </c>
      <c r="D441" t="str">
        <f t="shared" si="31"/>
        <v>Burundi</v>
      </c>
      <c r="E441">
        <f t="shared" si="32"/>
        <v>2007</v>
      </c>
      <c r="F441" t="str">
        <f>VLOOKUP(D441,CAR!$A$2:$Z$110, MATCH('Long form'!E441,CAR!$A$1:$Z$1,0),FALSE)</f>
        <v/>
      </c>
      <c r="G441" t="str">
        <f>VLOOKUP(D441,'Provisions to capital'!$A$2:$Z$105, MATCH('Long form'!E441,'Provisions to capital'!$A$1:$Z$1,0),FALSE)</f>
        <v/>
      </c>
    </row>
    <row r="442" spans="1:7" x14ac:dyDescent="0.4">
      <c r="A442">
        <f t="shared" si="33"/>
        <v>19</v>
      </c>
      <c r="B442">
        <f t="shared" si="34"/>
        <v>9</v>
      </c>
      <c r="C442" t="str">
        <f t="shared" si="30"/>
        <v>Burundi2008</v>
      </c>
      <c r="D442" t="str">
        <f t="shared" si="31"/>
        <v>Burundi</v>
      </c>
      <c r="E442">
        <f t="shared" si="32"/>
        <v>2008</v>
      </c>
      <c r="F442" t="str">
        <f>VLOOKUP(D442,CAR!$A$2:$Z$110, MATCH('Long form'!E442,CAR!$A$1:$Z$1,0),FALSE)</f>
        <v/>
      </c>
      <c r="G442" t="str">
        <f>VLOOKUP(D442,'Provisions to capital'!$A$2:$Z$105, MATCH('Long form'!E442,'Provisions to capital'!$A$1:$Z$1,0),FALSE)</f>
        <v/>
      </c>
    </row>
    <row r="443" spans="1:7" x14ac:dyDescent="0.4">
      <c r="A443">
        <f t="shared" si="33"/>
        <v>19</v>
      </c>
      <c r="B443">
        <f t="shared" si="34"/>
        <v>10</v>
      </c>
      <c r="C443" t="str">
        <f t="shared" si="30"/>
        <v>Burundi2009</v>
      </c>
      <c r="D443" t="str">
        <f t="shared" si="31"/>
        <v>Burundi</v>
      </c>
      <c r="E443">
        <f t="shared" si="32"/>
        <v>2009</v>
      </c>
      <c r="F443" t="str">
        <f>VLOOKUP(D443,CAR!$A$2:$Z$110, MATCH('Long form'!E443,CAR!$A$1:$Z$1,0),FALSE)</f>
        <v/>
      </c>
      <c r="G443" t="str">
        <f>VLOOKUP(D443,'Provisions to capital'!$A$2:$Z$105, MATCH('Long form'!E443,'Provisions to capital'!$A$1:$Z$1,0),FALSE)</f>
        <v/>
      </c>
    </row>
    <row r="444" spans="1:7" x14ac:dyDescent="0.4">
      <c r="A444">
        <f t="shared" si="33"/>
        <v>19</v>
      </c>
      <c r="B444">
        <f t="shared" si="34"/>
        <v>11</v>
      </c>
      <c r="C444" t="str">
        <f t="shared" si="30"/>
        <v>Burundi2010</v>
      </c>
      <c r="D444" t="str">
        <f t="shared" si="31"/>
        <v>Burundi</v>
      </c>
      <c r="E444">
        <f t="shared" si="32"/>
        <v>2010</v>
      </c>
      <c r="F444">
        <f>VLOOKUP(D444,CAR!$A$2:$Z$110, MATCH('Long form'!E444,CAR!$A$1:$Z$1,0),FALSE)</f>
        <v>0.19715874423024296</v>
      </c>
      <c r="G444">
        <f>VLOOKUP(D444,'Provisions to capital'!$A$2:$Z$105, MATCH('Long form'!E444,'Provisions to capital'!$A$1:$Z$1,0),FALSE)</f>
        <v>6.9043808389474076E-2</v>
      </c>
    </row>
    <row r="445" spans="1:7" x14ac:dyDescent="0.4">
      <c r="A445">
        <f t="shared" si="33"/>
        <v>19</v>
      </c>
      <c r="B445">
        <f t="shared" si="34"/>
        <v>12</v>
      </c>
      <c r="C445" t="str">
        <f t="shared" si="30"/>
        <v>Burundi2011</v>
      </c>
      <c r="D445" t="str">
        <f t="shared" si="31"/>
        <v>Burundi</v>
      </c>
      <c r="E445">
        <f t="shared" si="32"/>
        <v>2011</v>
      </c>
      <c r="F445">
        <f>VLOOKUP(D445,CAR!$A$2:$Z$110, MATCH('Long form'!E445,CAR!$A$1:$Z$1,0),FALSE)</f>
        <v>0.19750330498678509</v>
      </c>
      <c r="G445">
        <f>VLOOKUP(D445,'Provisions to capital'!$A$2:$Z$105, MATCH('Long form'!E445,'Provisions to capital'!$A$1:$Z$1,0),FALSE)</f>
        <v>5.3578857560441791E-2</v>
      </c>
    </row>
    <row r="446" spans="1:7" x14ac:dyDescent="0.4">
      <c r="A446">
        <f t="shared" si="33"/>
        <v>19</v>
      </c>
      <c r="B446">
        <f t="shared" si="34"/>
        <v>13</v>
      </c>
      <c r="C446" t="str">
        <f t="shared" si="30"/>
        <v>Burundi2012</v>
      </c>
      <c r="D446" t="str">
        <f t="shared" si="31"/>
        <v>Burundi</v>
      </c>
      <c r="E446">
        <f t="shared" si="32"/>
        <v>2012</v>
      </c>
      <c r="F446">
        <f>VLOOKUP(D446,CAR!$A$2:$Z$110, MATCH('Long form'!E446,CAR!$A$1:$Z$1,0),FALSE)</f>
        <v>0.20222179160220347</v>
      </c>
      <c r="G446">
        <f>VLOOKUP(D446,'Provisions to capital'!$A$2:$Z$105, MATCH('Long form'!E446,'Provisions to capital'!$A$1:$Z$1,0),FALSE)</f>
        <v>9.3323678940070875E-2</v>
      </c>
    </row>
    <row r="447" spans="1:7" x14ac:dyDescent="0.4">
      <c r="A447">
        <f t="shared" si="33"/>
        <v>19</v>
      </c>
      <c r="B447">
        <f t="shared" si="34"/>
        <v>14</v>
      </c>
      <c r="C447" t="str">
        <f t="shared" si="30"/>
        <v>Burundi2013</v>
      </c>
      <c r="D447" t="str">
        <f t="shared" si="31"/>
        <v>Burundi</v>
      </c>
      <c r="E447">
        <f t="shared" si="32"/>
        <v>2013</v>
      </c>
      <c r="F447">
        <f>VLOOKUP(D447,CAR!$A$2:$Z$110, MATCH('Long form'!E447,CAR!$A$1:$Z$1,0),FALSE)</f>
        <v>0.22306636365557206</v>
      </c>
      <c r="G447">
        <f>VLOOKUP(D447,'Provisions to capital'!$A$2:$Z$105, MATCH('Long form'!E447,'Provisions to capital'!$A$1:$Z$1,0),FALSE)</f>
        <v>0.1212982473913484</v>
      </c>
    </row>
    <row r="448" spans="1:7" x14ac:dyDescent="0.4">
      <c r="A448">
        <f t="shared" si="33"/>
        <v>19</v>
      </c>
      <c r="B448">
        <f t="shared" si="34"/>
        <v>15</v>
      </c>
      <c r="C448" t="str">
        <f t="shared" si="30"/>
        <v>Burundi2014</v>
      </c>
      <c r="D448" t="str">
        <f t="shared" si="31"/>
        <v>Burundi</v>
      </c>
      <c r="E448">
        <f t="shared" si="32"/>
        <v>2014</v>
      </c>
      <c r="F448">
        <f>VLOOKUP(D448,CAR!$A$2:$Z$110, MATCH('Long form'!E448,CAR!$A$1:$Z$1,0),FALSE)</f>
        <v>0.17310647094029655</v>
      </c>
      <c r="G448">
        <f>VLOOKUP(D448,'Provisions to capital'!$A$2:$Z$105, MATCH('Long form'!E448,'Provisions to capital'!$A$1:$Z$1,0),FALSE)</f>
        <v>0.14057812491573363</v>
      </c>
    </row>
    <row r="449" spans="1:7" x14ac:dyDescent="0.4">
      <c r="A449">
        <f t="shared" si="33"/>
        <v>19</v>
      </c>
      <c r="B449">
        <f t="shared" si="34"/>
        <v>16</v>
      </c>
      <c r="C449" t="str">
        <f t="shared" si="30"/>
        <v>Burundi2015</v>
      </c>
      <c r="D449" t="str">
        <f t="shared" si="31"/>
        <v>Burundi</v>
      </c>
      <c r="E449">
        <f t="shared" si="32"/>
        <v>2015</v>
      </c>
      <c r="F449">
        <f>VLOOKUP(D449,CAR!$A$2:$Z$110, MATCH('Long form'!E449,CAR!$A$1:$Z$1,0),FALSE)</f>
        <v>0.18108429417934332</v>
      </c>
      <c r="G449">
        <f>VLOOKUP(D449,'Provisions to capital'!$A$2:$Z$105, MATCH('Long form'!E449,'Provisions to capital'!$A$1:$Z$1,0),FALSE)</f>
        <v>0.1634974707810411</v>
      </c>
    </row>
    <row r="450" spans="1:7" x14ac:dyDescent="0.4">
      <c r="A450">
        <f t="shared" si="33"/>
        <v>19</v>
      </c>
      <c r="B450">
        <f t="shared" si="34"/>
        <v>17</v>
      </c>
      <c r="C450" t="str">
        <f t="shared" si="30"/>
        <v>Burundi2016</v>
      </c>
      <c r="D450" t="str">
        <f t="shared" si="31"/>
        <v>Burundi</v>
      </c>
      <c r="E450">
        <f t="shared" si="32"/>
        <v>2016</v>
      </c>
      <c r="F450">
        <f>VLOOKUP(D450,CAR!$A$2:$Z$110, MATCH('Long form'!E450,CAR!$A$1:$Z$1,0),FALSE)</f>
        <v>0.22384878503238392</v>
      </c>
      <c r="G450">
        <f>VLOOKUP(D450,'Provisions to capital'!$A$2:$Z$105, MATCH('Long form'!E450,'Provisions to capital'!$A$1:$Z$1,0),FALSE)</f>
        <v>0.32864473089470236</v>
      </c>
    </row>
    <row r="451" spans="1:7" x14ac:dyDescent="0.4">
      <c r="A451">
        <f t="shared" si="33"/>
        <v>19</v>
      </c>
      <c r="B451">
        <f t="shared" si="34"/>
        <v>18</v>
      </c>
      <c r="C451" t="str">
        <f t="shared" ref="C451:C514" si="35">D451&amp;E451</f>
        <v>Burundi2017</v>
      </c>
      <c r="D451" t="str">
        <f t="shared" ref="D451:D514" si="36">VLOOKUP(A451,$J$2:$K$110,2,FALSE)</f>
        <v>Burundi</v>
      </c>
      <c r="E451">
        <f t="shared" ref="E451:E514" si="37">VLOOKUP(B451,$N$2:$O$25,2,FALSE)</f>
        <v>2017</v>
      </c>
      <c r="F451">
        <f>VLOOKUP(D451,CAR!$A$2:$Z$110, MATCH('Long form'!E451,CAR!$A$1:$Z$1,0),FALSE)</f>
        <v>0.2311706095220491</v>
      </c>
      <c r="G451">
        <f>VLOOKUP(D451,'Provisions to capital'!$A$2:$Z$105, MATCH('Long form'!E451,'Provisions to capital'!$A$1:$Z$1,0),FALSE)</f>
        <v>0.27005014940989291</v>
      </c>
    </row>
    <row r="452" spans="1:7" x14ac:dyDescent="0.4">
      <c r="A452">
        <f t="shared" si="33"/>
        <v>19</v>
      </c>
      <c r="B452">
        <f t="shared" si="34"/>
        <v>19</v>
      </c>
      <c r="C452" t="str">
        <f t="shared" si="35"/>
        <v>Burundi2018</v>
      </c>
      <c r="D452" t="str">
        <f t="shared" si="36"/>
        <v>Burundi</v>
      </c>
      <c r="E452">
        <f t="shared" si="37"/>
        <v>2018</v>
      </c>
      <c r="F452" t="str">
        <f>VLOOKUP(D452,CAR!$A$2:$Z$110, MATCH('Long form'!E452,CAR!$A$1:$Z$1,0),FALSE)</f>
        <v/>
      </c>
      <c r="G452" t="str">
        <f>VLOOKUP(D452,'Provisions to capital'!$A$2:$Z$105, MATCH('Long form'!E452,'Provisions to capital'!$A$1:$Z$1,0),FALSE)</f>
        <v/>
      </c>
    </row>
    <row r="453" spans="1:7" x14ac:dyDescent="0.4">
      <c r="A453">
        <f t="shared" si="33"/>
        <v>19</v>
      </c>
      <c r="B453">
        <f t="shared" si="34"/>
        <v>20</v>
      </c>
      <c r="C453" t="str">
        <f t="shared" si="35"/>
        <v>Burundi2019</v>
      </c>
      <c r="D453" t="str">
        <f t="shared" si="36"/>
        <v>Burundi</v>
      </c>
      <c r="E453">
        <f t="shared" si="37"/>
        <v>2019</v>
      </c>
      <c r="F453" t="str">
        <f>VLOOKUP(D453,CAR!$A$2:$Z$110, MATCH('Long form'!E453,CAR!$A$1:$Z$1,0),FALSE)</f>
        <v/>
      </c>
      <c r="G453" t="str">
        <f>VLOOKUP(D453,'Provisions to capital'!$A$2:$Z$105, MATCH('Long form'!E453,'Provisions to capital'!$A$1:$Z$1,0),FALSE)</f>
        <v/>
      </c>
    </row>
    <row r="454" spans="1:7" x14ac:dyDescent="0.4">
      <c r="A454">
        <f t="shared" si="33"/>
        <v>19</v>
      </c>
      <c r="B454">
        <f t="shared" si="34"/>
        <v>21</v>
      </c>
      <c r="C454" t="str">
        <f t="shared" si="35"/>
        <v>Burundi2020</v>
      </c>
      <c r="D454" t="str">
        <f t="shared" si="36"/>
        <v>Burundi</v>
      </c>
      <c r="E454">
        <f t="shared" si="37"/>
        <v>2020</v>
      </c>
      <c r="F454" t="str">
        <f>VLOOKUP(D454,CAR!$A$2:$Z$110, MATCH('Long form'!E454,CAR!$A$1:$Z$1,0),FALSE)</f>
        <v/>
      </c>
      <c r="G454" t="str">
        <f>VLOOKUP(D454,'Provisions to capital'!$A$2:$Z$105, MATCH('Long form'!E454,'Provisions to capital'!$A$1:$Z$1,0),FALSE)</f>
        <v/>
      </c>
    </row>
    <row r="455" spans="1:7" x14ac:dyDescent="0.4">
      <c r="A455">
        <f t="shared" si="33"/>
        <v>19</v>
      </c>
      <c r="B455">
        <f t="shared" si="34"/>
        <v>22</v>
      </c>
      <c r="C455" t="str">
        <f t="shared" si="35"/>
        <v>Burundi2021</v>
      </c>
      <c r="D455" t="str">
        <f t="shared" si="36"/>
        <v>Burundi</v>
      </c>
      <c r="E455">
        <f t="shared" si="37"/>
        <v>2021</v>
      </c>
      <c r="F455" t="str">
        <f>VLOOKUP(D455,CAR!$A$2:$Z$110, MATCH('Long form'!E455,CAR!$A$1:$Z$1,0),FALSE)</f>
        <v/>
      </c>
      <c r="G455" t="str">
        <f>VLOOKUP(D455,'Provisions to capital'!$A$2:$Z$105, MATCH('Long form'!E455,'Provisions to capital'!$A$1:$Z$1,0),FALSE)</f>
        <v/>
      </c>
    </row>
    <row r="456" spans="1:7" x14ac:dyDescent="0.4">
      <c r="A456">
        <f t="shared" si="33"/>
        <v>19</v>
      </c>
      <c r="B456">
        <f t="shared" si="34"/>
        <v>23</v>
      </c>
      <c r="C456" t="str">
        <f t="shared" si="35"/>
        <v>Burundi2022</v>
      </c>
      <c r="D456" t="str">
        <f t="shared" si="36"/>
        <v>Burundi</v>
      </c>
      <c r="E456">
        <f t="shared" si="37"/>
        <v>2022</v>
      </c>
      <c r="F456" t="str">
        <f>VLOOKUP(D456,CAR!$A$2:$Z$110, MATCH('Long form'!E456,CAR!$A$1:$Z$1,0),FALSE)</f>
        <v/>
      </c>
      <c r="G456" t="str">
        <f>VLOOKUP(D456,'Provisions to capital'!$A$2:$Z$105, MATCH('Long form'!E456,'Provisions to capital'!$A$1:$Z$1,0),FALSE)</f>
        <v/>
      </c>
    </row>
    <row r="457" spans="1:7" x14ac:dyDescent="0.4">
      <c r="A457">
        <f t="shared" si="33"/>
        <v>19</v>
      </c>
      <c r="B457">
        <f t="shared" si="34"/>
        <v>24</v>
      </c>
      <c r="C457" t="str">
        <f t="shared" si="35"/>
        <v>Burundi2023</v>
      </c>
      <c r="D457" t="str">
        <f t="shared" si="36"/>
        <v>Burundi</v>
      </c>
      <c r="E457">
        <f t="shared" si="37"/>
        <v>2023</v>
      </c>
      <c r="F457" t="str">
        <f>VLOOKUP(D457,CAR!$A$2:$Z$110, MATCH('Long form'!E457,CAR!$A$1:$Z$1,0),FALSE)</f>
        <v/>
      </c>
      <c r="G457" t="str">
        <f>VLOOKUP(D457,'Provisions to capital'!$A$2:$Z$105, MATCH('Long form'!E457,'Provisions to capital'!$A$1:$Z$1,0),FALSE)</f>
        <v/>
      </c>
    </row>
    <row r="458" spans="1:7" x14ac:dyDescent="0.4">
      <c r="A458">
        <f t="shared" si="33"/>
        <v>20</v>
      </c>
      <c r="B458">
        <f t="shared" si="34"/>
        <v>1</v>
      </c>
      <c r="C458" t="str">
        <f t="shared" si="35"/>
        <v>Cambodia2000</v>
      </c>
      <c r="D458" t="str">
        <f t="shared" si="36"/>
        <v>Cambodia</v>
      </c>
      <c r="E458">
        <f t="shared" si="37"/>
        <v>2000</v>
      </c>
      <c r="F458" t="str">
        <f>VLOOKUP(D458,CAR!$A$2:$Z$110, MATCH('Long form'!E458,CAR!$A$1:$Z$1,0),FALSE)</f>
        <v/>
      </c>
      <c r="G458" t="str">
        <f>VLOOKUP(D458,'Provisions to capital'!$A$2:$Z$105, MATCH('Long form'!E458,'Provisions to capital'!$A$1:$Z$1,0),FALSE)</f>
        <v/>
      </c>
    </row>
    <row r="459" spans="1:7" x14ac:dyDescent="0.4">
      <c r="A459">
        <f t="shared" si="33"/>
        <v>20</v>
      </c>
      <c r="B459">
        <f t="shared" si="34"/>
        <v>2</v>
      </c>
      <c r="C459" t="str">
        <f t="shared" si="35"/>
        <v>Cambodia2001</v>
      </c>
      <c r="D459" t="str">
        <f t="shared" si="36"/>
        <v>Cambodia</v>
      </c>
      <c r="E459">
        <f t="shared" si="37"/>
        <v>2001</v>
      </c>
      <c r="F459" t="str">
        <f>VLOOKUP(D459,CAR!$A$2:$Z$110, MATCH('Long form'!E459,CAR!$A$1:$Z$1,0),FALSE)</f>
        <v/>
      </c>
      <c r="G459" t="str">
        <f>VLOOKUP(D459,'Provisions to capital'!$A$2:$Z$105, MATCH('Long form'!E459,'Provisions to capital'!$A$1:$Z$1,0),FALSE)</f>
        <v/>
      </c>
    </row>
    <row r="460" spans="1:7" x14ac:dyDescent="0.4">
      <c r="A460">
        <f t="shared" si="33"/>
        <v>20</v>
      </c>
      <c r="B460">
        <f t="shared" si="34"/>
        <v>3</v>
      </c>
      <c r="C460" t="str">
        <f t="shared" si="35"/>
        <v>Cambodia2002</v>
      </c>
      <c r="D460" t="str">
        <f t="shared" si="36"/>
        <v>Cambodia</v>
      </c>
      <c r="E460">
        <f t="shared" si="37"/>
        <v>2002</v>
      </c>
      <c r="F460" t="str">
        <f>VLOOKUP(D460,CAR!$A$2:$Z$110, MATCH('Long form'!E460,CAR!$A$1:$Z$1,0),FALSE)</f>
        <v/>
      </c>
      <c r="G460" t="str">
        <f>VLOOKUP(D460,'Provisions to capital'!$A$2:$Z$105, MATCH('Long form'!E460,'Provisions to capital'!$A$1:$Z$1,0),FALSE)</f>
        <v/>
      </c>
    </row>
    <row r="461" spans="1:7" x14ac:dyDescent="0.4">
      <c r="A461">
        <f t="shared" si="33"/>
        <v>20</v>
      </c>
      <c r="B461">
        <f t="shared" si="34"/>
        <v>4</v>
      </c>
      <c r="C461" t="str">
        <f t="shared" si="35"/>
        <v>Cambodia2003</v>
      </c>
      <c r="D461" t="str">
        <f t="shared" si="36"/>
        <v>Cambodia</v>
      </c>
      <c r="E461">
        <f t="shared" si="37"/>
        <v>2003</v>
      </c>
      <c r="F461" t="str">
        <f>VLOOKUP(D461,CAR!$A$2:$Z$110, MATCH('Long form'!E461,CAR!$A$1:$Z$1,0),FALSE)</f>
        <v/>
      </c>
      <c r="G461" t="str">
        <f>VLOOKUP(D461,'Provisions to capital'!$A$2:$Z$105, MATCH('Long form'!E461,'Provisions to capital'!$A$1:$Z$1,0),FALSE)</f>
        <v/>
      </c>
    </row>
    <row r="462" spans="1:7" x14ac:dyDescent="0.4">
      <c r="A462">
        <f t="shared" si="33"/>
        <v>20</v>
      </c>
      <c r="B462">
        <f t="shared" si="34"/>
        <v>5</v>
      </c>
      <c r="C462" t="str">
        <f t="shared" si="35"/>
        <v>Cambodia2004</v>
      </c>
      <c r="D462" t="str">
        <f t="shared" si="36"/>
        <v>Cambodia</v>
      </c>
      <c r="E462">
        <f t="shared" si="37"/>
        <v>2004</v>
      </c>
      <c r="F462" t="str">
        <f>VLOOKUP(D462,CAR!$A$2:$Z$110, MATCH('Long form'!E462,CAR!$A$1:$Z$1,0),FALSE)</f>
        <v/>
      </c>
      <c r="G462" t="str">
        <f>VLOOKUP(D462,'Provisions to capital'!$A$2:$Z$105, MATCH('Long form'!E462,'Provisions to capital'!$A$1:$Z$1,0),FALSE)</f>
        <v/>
      </c>
    </row>
    <row r="463" spans="1:7" x14ac:dyDescent="0.4">
      <c r="A463">
        <f t="shared" si="33"/>
        <v>20</v>
      </c>
      <c r="B463">
        <f t="shared" si="34"/>
        <v>6</v>
      </c>
      <c r="C463" t="str">
        <f t="shared" si="35"/>
        <v>Cambodia2005</v>
      </c>
      <c r="D463" t="str">
        <f t="shared" si="36"/>
        <v>Cambodia</v>
      </c>
      <c r="E463">
        <f t="shared" si="37"/>
        <v>2005</v>
      </c>
      <c r="F463" t="str">
        <f>VLOOKUP(D463,CAR!$A$2:$Z$110, MATCH('Long form'!E463,CAR!$A$1:$Z$1,0),FALSE)</f>
        <v/>
      </c>
      <c r="G463" t="str">
        <f>VLOOKUP(D463,'Provisions to capital'!$A$2:$Z$105, MATCH('Long form'!E463,'Provisions to capital'!$A$1:$Z$1,0),FALSE)</f>
        <v/>
      </c>
    </row>
    <row r="464" spans="1:7" x14ac:dyDescent="0.4">
      <c r="A464">
        <f t="shared" si="33"/>
        <v>20</v>
      </c>
      <c r="B464">
        <f t="shared" si="34"/>
        <v>7</v>
      </c>
      <c r="C464" t="str">
        <f t="shared" si="35"/>
        <v>Cambodia2006</v>
      </c>
      <c r="D464" t="str">
        <f t="shared" si="36"/>
        <v>Cambodia</v>
      </c>
      <c r="E464">
        <f t="shared" si="37"/>
        <v>2006</v>
      </c>
      <c r="F464" t="str">
        <f>VLOOKUP(D464,CAR!$A$2:$Z$110, MATCH('Long form'!E464,CAR!$A$1:$Z$1,0),FALSE)</f>
        <v/>
      </c>
      <c r="G464" t="str">
        <f>VLOOKUP(D464,'Provisions to capital'!$A$2:$Z$105, MATCH('Long form'!E464,'Provisions to capital'!$A$1:$Z$1,0),FALSE)</f>
        <v/>
      </c>
    </row>
    <row r="465" spans="1:7" x14ac:dyDescent="0.4">
      <c r="A465">
        <f t="shared" si="33"/>
        <v>20</v>
      </c>
      <c r="B465">
        <f t="shared" si="34"/>
        <v>8</v>
      </c>
      <c r="C465" t="str">
        <f t="shared" si="35"/>
        <v>Cambodia2007</v>
      </c>
      <c r="D465" t="str">
        <f t="shared" si="36"/>
        <v>Cambodia</v>
      </c>
      <c r="E465">
        <f t="shared" si="37"/>
        <v>2007</v>
      </c>
      <c r="F465" t="str">
        <f>VLOOKUP(D465,CAR!$A$2:$Z$110, MATCH('Long form'!E465,CAR!$A$1:$Z$1,0),FALSE)</f>
        <v/>
      </c>
      <c r="G465" t="str">
        <f>VLOOKUP(D465,'Provisions to capital'!$A$2:$Z$105, MATCH('Long form'!E465,'Provisions to capital'!$A$1:$Z$1,0),FALSE)</f>
        <v/>
      </c>
    </row>
    <row r="466" spans="1:7" x14ac:dyDescent="0.4">
      <c r="A466">
        <f t="shared" si="33"/>
        <v>20</v>
      </c>
      <c r="B466">
        <f t="shared" si="34"/>
        <v>9</v>
      </c>
      <c r="C466" t="str">
        <f t="shared" si="35"/>
        <v>Cambodia2008</v>
      </c>
      <c r="D466" t="str">
        <f t="shared" si="36"/>
        <v>Cambodia</v>
      </c>
      <c r="E466">
        <f t="shared" si="37"/>
        <v>2008</v>
      </c>
      <c r="F466" t="str">
        <f>VLOOKUP(D466,CAR!$A$2:$Z$110, MATCH('Long form'!E466,CAR!$A$1:$Z$1,0),FALSE)</f>
        <v/>
      </c>
      <c r="G466" t="str">
        <f>VLOOKUP(D466,'Provisions to capital'!$A$2:$Z$105, MATCH('Long form'!E466,'Provisions to capital'!$A$1:$Z$1,0),FALSE)</f>
        <v/>
      </c>
    </row>
    <row r="467" spans="1:7" x14ac:dyDescent="0.4">
      <c r="A467">
        <f t="shared" si="33"/>
        <v>20</v>
      </c>
      <c r="B467">
        <f t="shared" si="34"/>
        <v>10</v>
      </c>
      <c r="C467" t="str">
        <f t="shared" si="35"/>
        <v>Cambodia2009</v>
      </c>
      <c r="D467" t="str">
        <f t="shared" si="36"/>
        <v>Cambodia</v>
      </c>
      <c r="E467">
        <f t="shared" si="37"/>
        <v>2009</v>
      </c>
      <c r="F467" t="str">
        <f>VLOOKUP(D467,CAR!$A$2:$Z$110, MATCH('Long form'!E467,CAR!$A$1:$Z$1,0),FALSE)</f>
        <v/>
      </c>
      <c r="G467" t="str">
        <f>VLOOKUP(D467,'Provisions to capital'!$A$2:$Z$105, MATCH('Long form'!E467,'Provisions to capital'!$A$1:$Z$1,0),FALSE)</f>
        <v/>
      </c>
    </row>
    <row r="468" spans="1:7" x14ac:dyDescent="0.4">
      <c r="A468">
        <f t="shared" si="33"/>
        <v>20</v>
      </c>
      <c r="B468">
        <f t="shared" si="34"/>
        <v>11</v>
      </c>
      <c r="C468" t="str">
        <f t="shared" si="35"/>
        <v>Cambodia2010</v>
      </c>
      <c r="D468" t="str">
        <f t="shared" si="36"/>
        <v>Cambodia</v>
      </c>
      <c r="E468">
        <f t="shared" si="37"/>
        <v>2010</v>
      </c>
      <c r="F468">
        <f>VLOOKUP(D468,CAR!$A$2:$Z$110, MATCH('Long form'!E468,CAR!$A$1:$Z$1,0),FALSE)</f>
        <v>0.3046380752669377</v>
      </c>
      <c r="G468">
        <f>VLOOKUP(D468,'Provisions to capital'!$A$2:$Z$105, MATCH('Long form'!E468,'Provisions to capital'!$A$1:$Z$1,0),FALSE)</f>
        <v>2.7786870900846292E-2</v>
      </c>
    </row>
    <row r="469" spans="1:7" x14ac:dyDescent="0.4">
      <c r="A469">
        <f t="shared" si="33"/>
        <v>20</v>
      </c>
      <c r="B469">
        <f t="shared" si="34"/>
        <v>12</v>
      </c>
      <c r="C469" t="str">
        <f t="shared" si="35"/>
        <v>Cambodia2011</v>
      </c>
      <c r="D469" t="str">
        <f t="shared" si="36"/>
        <v>Cambodia</v>
      </c>
      <c r="E469">
        <f t="shared" si="37"/>
        <v>2011</v>
      </c>
      <c r="F469">
        <f>VLOOKUP(D469,CAR!$A$2:$Z$110, MATCH('Long form'!E469,CAR!$A$1:$Z$1,0),FALSE)</f>
        <v>0.25154515954037032</v>
      </c>
      <c r="G469">
        <f>VLOOKUP(D469,'Provisions to capital'!$A$2:$Z$105, MATCH('Long form'!E469,'Provisions to capital'!$A$1:$Z$1,0),FALSE)</f>
        <v>2.3469817472592466E-2</v>
      </c>
    </row>
    <row r="470" spans="1:7" x14ac:dyDescent="0.4">
      <c r="A470">
        <f t="shared" si="33"/>
        <v>20</v>
      </c>
      <c r="B470">
        <f t="shared" si="34"/>
        <v>13</v>
      </c>
      <c r="C470" t="str">
        <f t="shared" si="35"/>
        <v>Cambodia2012</v>
      </c>
      <c r="D470" t="str">
        <f t="shared" si="36"/>
        <v>Cambodia</v>
      </c>
      <c r="E470">
        <f t="shared" si="37"/>
        <v>2012</v>
      </c>
      <c r="F470">
        <f>VLOOKUP(D470,CAR!$A$2:$Z$110, MATCH('Long form'!E470,CAR!$A$1:$Z$1,0),FALSE)</f>
        <v>0.24244730998126632</v>
      </c>
      <c r="G470">
        <f>VLOOKUP(D470,'Provisions to capital'!$A$2:$Z$105, MATCH('Long form'!E470,'Provisions to capital'!$A$1:$Z$1,0),FALSE)</f>
        <v>2.4933057395525138E-2</v>
      </c>
    </row>
    <row r="471" spans="1:7" x14ac:dyDescent="0.4">
      <c r="A471">
        <f t="shared" si="33"/>
        <v>20</v>
      </c>
      <c r="B471">
        <f t="shared" si="34"/>
        <v>14</v>
      </c>
      <c r="C471" t="str">
        <f t="shared" si="35"/>
        <v>Cambodia2013</v>
      </c>
      <c r="D471" t="str">
        <f t="shared" si="36"/>
        <v>Cambodia</v>
      </c>
      <c r="E471">
        <f t="shared" si="37"/>
        <v>2013</v>
      </c>
      <c r="F471">
        <f>VLOOKUP(D471,CAR!$A$2:$Z$110, MATCH('Long form'!E471,CAR!$A$1:$Z$1,0),FALSE)</f>
        <v>0.2342616043210238</v>
      </c>
      <c r="G471">
        <f>VLOOKUP(D471,'Provisions to capital'!$A$2:$Z$105, MATCH('Long form'!E471,'Provisions to capital'!$A$1:$Z$1,0),FALSE)</f>
        <v>2.3664162694877318E-2</v>
      </c>
    </row>
    <row r="472" spans="1:7" x14ac:dyDescent="0.4">
      <c r="A472">
        <f t="shared" si="33"/>
        <v>20</v>
      </c>
      <c r="B472">
        <f t="shared" si="34"/>
        <v>15</v>
      </c>
      <c r="C472" t="str">
        <f t="shared" si="35"/>
        <v>Cambodia2014</v>
      </c>
      <c r="D472" t="str">
        <f t="shared" si="36"/>
        <v>Cambodia</v>
      </c>
      <c r="E472">
        <f t="shared" si="37"/>
        <v>2014</v>
      </c>
      <c r="F472">
        <f>VLOOKUP(D472,CAR!$A$2:$Z$110, MATCH('Long form'!E472,CAR!$A$1:$Z$1,0),FALSE)</f>
        <v>0.20406441281186843</v>
      </c>
      <c r="G472">
        <f>VLOOKUP(D472,'Provisions to capital'!$A$2:$Z$105, MATCH('Long form'!E472,'Provisions to capital'!$A$1:$Z$1,0),FALSE)</f>
        <v>2.0789093841549425E-2</v>
      </c>
    </row>
    <row r="473" spans="1:7" x14ac:dyDescent="0.4">
      <c r="A473">
        <f t="shared" si="33"/>
        <v>20</v>
      </c>
      <c r="B473">
        <f t="shared" si="34"/>
        <v>16</v>
      </c>
      <c r="C473" t="str">
        <f t="shared" si="35"/>
        <v>Cambodia2015</v>
      </c>
      <c r="D473" t="str">
        <f t="shared" si="36"/>
        <v>Cambodia</v>
      </c>
      <c r="E473">
        <f t="shared" si="37"/>
        <v>2015</v>
      </c>
      <c r="F473">
        <f>VLOOKUP(D473,CAR!$A$2:$Z$110, MATCH('Long form'!E473,CAR!$A$1:$Z$1,0),FALSE)</f>
        <v>0.20308667155969387</v>
      </c>
      <c r="G473">
        <f>VLOOKUP(D473,'Provisions to capital'!$A$2:$Z$105, MATCH('Long form'!E473,'Provisions to capital'!$A$1:$Z$1,0),FALSE)</f>
        <v>2.3931833534801362E-2</v>
      </c>
    </row>
    <row r="474" spans="1:7" x14ac:dyDescent="0.4">
      <c r="A474">
        <f t="shared" si="33"/>
        <v>20</v>
      </c>
      <c r="B474">
        <f t="shared" si="34"/>
        <v>17</v>
      </c>
      <c r="C474" t="str">
        <f t="shared" si="35"/>
        <v>Cambodia2016</v>
      </c>
      <c r="D474" t="str">
        <f t="shared" si="36"/>
        <v>Cambodia</v>
      </c>
      <c r="E474">
        <f t="shared" si="37"/>
        <v>2016</v>
      </c>
      <c r="F474">
        <f>VLOOKUP(D474,CAR!$A$2:$Z$110, MATCH('Long form'!E474,CAR!$A$1:$Z$1,0),FALSE)</f>
        <v>0.20859407467391863</v>
      </c>
      <c r="G474">
        <f>VLOOKUP(D474,'Provisions to capital'!$A$2:$Z$105, MATCH('Long form'!E474,'Provisions to capital'!$A$1:$Z$1,0),FALSE)</f>
        <v>3.4155407889712962E-2</v>
      </c>
    </row>
    <row r="475" spans="1:7" x14ac:dyDescent="0.4">
      <c r="A475">
        <f t="shared" ref="A475:A538" si="38">A451+1</f>
        <v>20</v>
      </c>
      <c r="B475">
        <f t="shared" ref="B475:B538" si="39">B451</f>
        <v>18</v>
      </c>
      <c r="C475" t="str">
        <f t="shared" si="35"/>
        <v>Cambodia2017</v>
      </c>
      <c r="D475" t="str">
        <f t="shared" si="36"/>
        <v>Cambodia</v>
      </c>
      <c r="E475">
        <f t="shared" si="37"/>
        <v>2017</v>
      </c>
      <c r="F475">
        <f>VLOOKUP(D475,CAR!$A$2:$Z$110, MATCH('Long form'!E475,CAR!$A$1:$Z$1,0),FALSE)</f>
        <v>0.21911211098192063</v>
      </c>
      <c r="G475">
        <f>VLOOKUP(D475,'Provisions to capital'!$A$2:$Z$105, MATCH('Long form'!E475,'Provisions to capital'!$A$1:$Z$1,0),FALSE)</f>
        <v>4.0372845637300481E-2</v>
      </c>
    </row>
    <row r="476" spans="1:7" x14ac:dyDescent="0.4">
      <c r="A476">
        <f t="shared" si="38"/>
        <v>20</v>
      </c>
      <c r="B476">
        <f t="shared" si="39"/>
        <v>19</v>
      </c>
      <c r="C476" t="str">
        <f t="shared" si="35"/>
        <v>Cambodia2018</v>
      </c>
      <c r="D476" t="str">
        <f t="shared" si="36"/>
        <v>Cambodia</v>
      </c>
      <c r="E476">
        <f t="shared" si="37"/>
        <v>2018</v>
      </c>
      <c r="F476">
        <f>VLOOKUP(D476,CAR!$A$2:$Z$110, MATCH('Long form'!E476,CAR!$A$1:$Z$1,0),FALSE)</f>
        <v>0.22202926569916753</v>
      </c>
      <c r="G476">
        <f>VLOOKUP(D476,'Provisions to capital'!$A$2:$Z$105, MATCH('Long form'!E476,'Provisions to capital'!$A$1:$Z$1,0),FALSE)</f>
        <v>3.4622043016895337E-2</v>
      </c>
    </row>
    <row r="477" spans="1:7" x14ac:dyDescent="0.4">
      <c r="A477">
        <f t="shared" si="38"/>
        <v>20</v>
      </c>
      <c r="B477">
        <f t="shared" si="39"/>
        <v>20</v>
      </c>
      <c r="C477" t="str">
        <f t="shared" si="35"/>
        <v>Cambodia2019</v>
      </c>
      <c r="D477" t="str">
        <f t="shared" si="36"/>
        <v>Cambodia</v>
      </c>
      <c r="E477">
        <f t="shared" si="37"/>
        <v>2019</v>
      </c>
      <c r="F477">
        <f>VLOOKUP(D477,CAR!$A$2:$Z$110, MATCH('Long form'!E477,CAR!$A$1:$Z$1,0),FALSE)</f>
        <v>0.21766854015164813</v>
      </c>
      <c r="G477">
        <f>VLOOKUP(D477,'Provisions to capital'!$A$2:$Z$105, MATCH('Long form'!E477,'Provisions to capital'!$A$1:$Z$1,0),FALSE)</f>
        <v>1.6217349919757987E-2</v>
      </c>
    </row>
    <row r="478" spans="1:7" x14ac:dyDescent="0.4">
      <c r="A478">
        <f t="shared" si="38"/>
        <v>20</v>
      </c>
      <c r="B478">
        <f t="shared" si="39"/>
        <v>21</v>
      </c>
      <c r="C478" t="str">
        <f t="shared" si="35"/>
        <v>Cambodia2020</v>
      </c>
      <c r="D478" t="str">
        <f t="shared" si="36"/>
        <v>Cambodia</v>
      </c>
      <c r="E478">
        <f t="shared" si="37"/>
        <v>2020</v>
      </c>
      <c r="F478">
        <f>VLOOKUP(D478,CAR!$A$2:$Z$110, MATCH('Long form'!E478,CAR!$A$1:$Z$1,0),FALSE)</f>
        <v>0.226648615659512</v>
      </c>
      <c r="G478">
        <f>VLOOKUP(D478,'Provisions to capital'!$A$2:$Z$105, MATCH('Long form'!E478,'Provisions to capital'!$A$1:$Z$1,0),FALSE)</f>
        <v>3.2061745921414475E-2</v>
      </c>
    </row>
    <row r="479" spans="1:7" x14ac:dyDescent="0.4">
      <c r="A479">
        <f t="shared" si="38"/>
        <v>20</v>
      </c>
      <c r="B479">
        <f t="shared" si="39"/>
        <v>22</v>
      </c>
      <c r="C479" t="str">
        <f t="shared" si="35"/>
        <v>Cambodia2021</v>
      </c>
      <c r="D479" t="str">
        <f t="shared" si="36"/>
        <v>Cambodia</v>
      </c>
      <c r="E479">
        <f t="shared" si="37"/>
        <v>2021</v>
      </c>
      <c r="F479">
        <f>VLOOKUP(D479,CAR!$A$2:$Z$110, MATCH('Long form'!E479,CAR!$A$1:$Z$1,0),FALSE)</f>
        <v>0.22310974368777947</v>
      </c>
      <c r="G479">
        <f>VLOOKUP(D479,'Provisions to capital'!$A$2:$Z$105, MATCH('Long form'!E479,'Provisions to capital'!$A$1:$Z$1,0),FALSE)</f>
        <v>3.4025465402514332E-2</v>
      </c>
    </row>
    <row r="480" spans="1:7" x14ac:dyDescent="0.4">
      <c r="A480">
        <f t="shared" si="38"/>
        <v>20</v>
      </c>
      <c r="B480">
        <f t="shared" si="39"/>
        <v>23</v>
      </c>
      <c r="C480" t="str">
        <f t="shared" si="35"/>
        <v>Cambodia2022</v>
      </c>
      <c r="D480" t="str">
        <f t="shared" si="36"/>
        <v>Cambodia</v>
      </c>
      <c r="E480">
        <f t="shared" si="37"/>
        <v>2022</v>
      </c>
      <c r="F480">
        <f>VLOOKUP(D480,CAR!$A$2:$Z$110, MATCH('Long form'!E480,CAR!$A$1:$Z$1,0),FALSE)</f>
        <v>0.21661734653375125</v>
      </c>
      <c r="G480">
        <f>VLOOKUP(D480,'Provisions to capital'!$A$2:$Z$105, MATCH('Long form'!E480,'Provisions to capital'!$A$1:$Z$1,0),FALSE)</f>
        <v>4.3056062463193351E-2</v>
      </c>
    </row>
    <row r="481" spans="1:7" x14ac:dyDescent="0.4">
      <c r="A481">
        <f t="shared" si="38"/>
        <v>20</v>
      </c>
      <c r="B481">
        <f t="shared" si="39"/>
        <v>24</v>
      </c>
      <c r="C481" t="str">
        <f t="shared" si="35"/>
        <v>Cambodia2023</v>
      </c>
      <c r="D481" t="str">
        <f t="shared" si="36"/>
        <v>Cambodia</v>
      </c>
      <c r="E481">
        <f t="shared" si="37"/>
        <v>2023</v>
      </c>
      <c r="F481">
        <f>VLOOKUP(D481,CAR!$A$2:$Z$110, MATCH('Long form'!E481,CAR!$A$1:$Z$1,0),FALSE)</f>
        <v>0.22523962914928822</v>
      </c>
      <c r="G481">
        <f>VLOOKUP(D481,'Provisions to capital'!$A$2:$Z$105, MATCH('Long form'!E481,'Provisions to capital'!$A$1:$Z$1,0),FALSE)</f>
        <v>6.9820058171088814E-2</v>
      </c>
    </row>
    <row r="482" spans="1:7" x14ac:dyDescent="0.4">
      <c r="A482">
        <f t="shared" si="38"/>
        <v>21</v>
      </c>
      <c r="B482">
        <f t="shared" si="39"/>
        <v>1</v>
      </c>
      <c r="C482" t="str">
        <f t="shared" si="35"/>
        <v>Cameroon2000</v>
      </c>
      <c r="D482" t="str">
        <f t="shared" si="36"/>
        <v>Cameroon</v>
      </c>
      <c r="E482">
        <f t="shared" si="37"/>
        <v>2000</v>
      </c>
      <c r="F482" t="str">
        <f>VLOOKUP(D482,CAR!$A$2:$Z$110, MATCH('Long form'!E482,CAR!$A$1:$Z$1,0),FALSE)</f>
        <v/>
      </c>
      <c r="G482" t="str">
        <f>VLOOKUP(D482,'Provisions to capital'!$A$2:$Z$105, MATCH('Long form'!E482,'Provisions to capital'!$A$1:$Z$1,0),FALSE)</f>
        <v/>
      </c>
    </row>
    <row r="483" spans="1:7" x14ac:dyDescent="0.4">
      <c r="A483">
        <f t="shared" si="38"/>
        <v>21</v>
      </c>
      <c r="B483">
        <f t="shared" si="39"/>
        <v>2</v>
      </c>
      <c r="C483" t="str">
        <f t="shared" si="35"/>
        <v>Cameroon2001</v>
      </c>
      <c r="D483" t="str">
        <f t="shared" si="36"/>
        <v>Cameroon</v>
      </c>
      <c r="E483">
        <f t="shared" si="37"/>
        <v>2001</v>
      </c>
      <c r="F483" t="str">
        <f>VLOOKUP(D483,CAR!$A$2:$Z$110, MATCH('Long form'!E483,CAR!$A$1:$Z$1,0),FALSE)</f>
        <v/>
      </c>
      <c r="G483" t="str">
        <f>VLOOKUP(D483,'Provisions to capital'!$A$2:$Z$105, MATCH('Long form'!E483,'Provisions to capital'!$A$1:$Z$1,0),FALSE)</f>
        <v/>
      </c>
    </row>
    <row r="484" spans="1:7" x14ac:dyDescent="0.4">
      <c r="A484">
        <f t="shared" si="38"/>
        <v>21</v>
      </c>
      <c r="B484">
        <f t="shared" si="39"/>
        <v>3</v>
      </c>
      <c r="C484" t="str">
        <f t="shared" si="35"/>
        <v>Cameroon2002</v>
      </c>
      <c r="D484" t="str">
        <f t="shared" si="36"/>
        <v>Cameroon</v>
      </c>
      <c r="E484">
        <f t="shared" si="37"/>
        <v>2002</v>
      </c>
      <c r="F484" t="str">
        <f>VLOOKUP(D484,CAR!$A$2:$Z$110, MATCH('Long form'!E484,CAR!$A$1:$Z$1,0),FALSE)</f>
        <v/>
      </c>
      <c r="G484" t="str">
        <f>VLOOKUP(D484,'Provisions to capital'!$A$2:$Z$105, MATCH('Long form'!E484,'Provisions to capital'!$A$1:$Z$1,0),FALSE)</f>
        <v/>
      </c>
    </row>
    <row r="485" spans="1:7" x14ac:dyDescent="0.4">
      <c r="A485">
        <f t="shared" si="38"/>
        <v>21</v>
      </c>
      <c r="B485">
        <f t="shared" si="39"/>
        <v>4</v>
      </c>
      <c r="C485" t="str">
        <f t="shared" si="35"/>
        <v>Cameroon2003</v>
      </c>
      <c r="D485" t="str">
        <f t="shared" si="36"/>
        <v>Cameroon</v>
      </c>
      <c r="E485">
        <f t="shared" si="37"/>
        <v>2003</v>
      </c>
      <c r="F485" t="str">
        <f>VLOOKUP(D485,CAR!$A$2:$Z$110, MATCH('Long form'!E485,CAR!$A$1:$Z$1,0),FALSE)</f>
        <v/>
      </c>
      <c r="G485" t="str">
        <f>VLOOKUP(D485,'Provisions to capital'!$A$2:$Z$105, MATCH('Long form'!E485,'Provisions to capital'!$A$1:$Z$1,0),FALSE)</f>
        <v/>
      </c>
    </row>
    <row r="486" spans="1:7" x14ac:dyDescent="0.4">
      <c r="A486">
        <f t="shared" si="38"/>
        <v>21</v>
      </c>
      <c r="B486">
        <f t="shared" si="39"/>
        <v>5</v>
      </c>
      <c r="C486" t="str">
        <f t="shared" si="35"/>
        <v>Cameroon2004</v>
      </c>
      <c r="D486" t="str">
        <f t="shared" si="36"/>
        <v>Cameroon</v>
      </c>
      <c r="E486">
        <f t="shared" si="37"/>
        <v>2004</v>
      </c>
      <c r="F486" t="str">
        <f>VLOOKUP(D486,CAR!$A$2:$Z$110, MATCH('Long form'!E486,CAR!$A$1:$Z$1,0),FALSE)</f>
        <v/>
      </c>
      <c r="G486" t="str">
        <f>VLOOKUP(D486,'Provisions to capital'!$A$2:$Z$105, MATCH('Long form'!E486,'Provisions to capital'!$A$1:$Z$1,0),FALSE)</f>
        <v/>
      </c>
    </row>
    <row r="487" spans="1:7" x14ac:dyDescent="0.4">
      <c r="A487">
        <f t="shared" si="38"/>
        <v>21</v>
      </c>
      <c r="B487">
        <f t="shared" si="39"/>
        <v>6</v>
      </c>
      <c r="C487" t="str">
        <f t="shared" si="35"/>
        <v>Cameroon2005</v>
      </c>
      <c r="D487" t="str">
        <f t="shared" si="36"/>
        <v>Cameroon</v>
      </c>
      <c r="E487">
        <f t="shared" si="37"/>
        <v>2005</v>
      </c>
      <c r="F487" t="str">
        <f>VLOOKUP(D487,CAR!$A$2:$Z$110, MATCH('Long form'!E487,CAR!$A$1:$Z$1,0),FALSE)</f>
        <v/>
      </c>
      <c r="G487" t="str">
        <f>VLOOKUP(D487,'Provisions to capital'!$A$2:$Z$105, MATCH('Long form'!E487,'Provisions to capital'!$A$1:$Z$1,0),FALSE)</f>
        <v/>
      </c>
    </row>
    <row r="488" spans="1:7" x14ac:dyDescent="0.4">
      <c r="A488">
        <f t="shared" si="38"/>
        <v>21</v>
      </c>
      <c r="B488">
        <f t="shared" si="39"/>
        <v>7</v>
      </c>
      <c r="C488" t="str">
        <f t="shared" si="35"/>
        <v>Cameroon2006</v>
      </c>
      <c r="D488" t="str">
        <f t="shared" si="36"/>
        <v>Cameroon</v>
      </c>
      <c r="E488">
        <f t="shared" si="37"/>
        <v>2006</v>
      </c>
      <c r="F488" t="str">
        <f>VLOOKUP(D488,CAR!$A$2:$Z$110, MATCH('Long form'!E488,CAR!$A$1:$Z$1,0),FALSE)</f>
        <v/>
      </c>
      <c r="G488" t="str">
        <f>VLOOKUP(D488,'Provisions to capital'!$A$2:$Z$105, MATCH('Long form'!E488,'Provisions to capital'!$A$1:$Z$1,0),FALSE)</f>
        <v/>
      </c>
    </row>
    <row r="489" spans="1:7" x14ac:dyDescent="0.4">
      <c r="A489">
        <f t="shared" si="38"/>
        <v>21</v>
      </c>
      <c r="B489">
        <f t="shared" si="39"/>
        <v>8</v>
      </c>
      <c r="C489" t="str">
        <f t="shared" si="35"/>
        <v>Cameroon2007</v>
      </c>
      <c r="D489" t="str">
        <f t="shared" si="36"/>
        <v>Cameroon</v>
      </c>
      <c r="E489">
        <f t="shared" si="37"/>
        <v>2007</v>
      </c>
      <c r="F489" t="str">
        <f>VLOOKUP(D489,CAR!$A$2:$Z$110, MATCH('Long form'!E489,CAR!$A$1:$Z$1,0),FALSE)</f>
        <v/>
      </c>
      <c r="G489" t="str">
        <f>VLOOKUP(D489,'Provisions to capital'!$A$2:$Z$105, MATCH('Long form'!E489,'Provisions to capital'!$A$1:$Z$1,0),FALSE)</f>
        <v/>
      </c>
    </row>
    <row r="490" spans="1:7" x14ac:dyDescent="0.4">
      <c r="A490">
        <f t="shared" si="38"/>
        <v>21</v>
      </c>
      <c r="B490">
        <f t="shared" si="39"/>
        <v>9</v>
      </c>
      <c r="C490" t="str">
        <f t="shared" si="35"/>
        <v>Cameroon2008</v>
      </c>
      <c r="D490" t="str">
        <f t="shared" si="36"/>
        <v>Cameroon</v>
      </c>
      <c r="E490">
        <f t="shared" si="37"/>
        <v>2008</v>
      </c>
      <c r="F490" t="str">
        <f>VLOOKUP(D490,CAR!$A$2:$Z$110, MATCH('Long form'!E490,CAR!$A$1:$Z$1,0),FALSE)</f>
        <v/>
      </c>
      <c r="G490" t="str">
        <f>VLOOKUP(D490,'Provisions to capital'!$A$2:$Z$105, MATCH('Long form'!E490,'Provisions to capital'!$A$1:$Z$1,0),FALSE)</f>
        <v/>
      </c>
    </row>
    <row r="491" spans="1:7" x14ac:dyDescent="0.4">
      <c r="A491">
        <f t="shared" si="38"/>
        <v>21</v>
      </c>
      <c r="B491">
        <f t="shared" si="39"/>
        <v>10</v>
      </c>
      <c r="C491" t="str">
        <f t="shared" si="35"/>
        <v>Cameroon2009</v>
      </c>
      <c r="D491" t="str">
        <f t="shared" si="36"/>
        <v>Cameroon</v>
      </c>
      <c r="E491">
        <f t="shared" si="37"/>
        <v>2009</v>
      </c>
      <c r="F491" t="str">
        <f>VLOOKUP(D491,CAR!$A$2:$Z$110, MATCH('Long form'!E491,CAR!$A$1:$Z$1,0),FALSE)</f>
        <v/>
      </c>
      <c r="G491" t="str">
        <f>VLOOKUP(D491,'Provisions to capital'!$A$2:$Z$105, MATCH('Long form'!E491,'Provisions to capital'!$A$1:$Z$1,0),FALSE)</f>
        <v/>
      </c>
    </row>
    <row r="492" spans="1:7" x14ac:dyDescent="0.4">
      <c r="A492">
        <f t="shared" si="38"/>
        <v>21</v>
      </c>
      <c r="B492">
        <f t="shared" si="39"/>
        <v>11</v>
      </c>
      <c r="C492" t="str">
        <f t="shared" si="35"/>
        <v>Cameroon2010</v>
      </c>
      <c r="D492" t="str">
        <f t="shared" si="36"/>
        <v>Cameroon</v>
      </c>
      <c r="E492">
        <f t="shared" si="37"/>
        <v>2010</v>
      </c>
      <c r="F492">
        <f>VLOOKUP(D492,CAR!$A$2:$Z$110, MATCH('Long form'!E492,CAR!$A$1:$Z$1,0),FALSE)</f>
        <v>8.7752684825227856E-2</v>
      </c>
      <c r="G492">
        <f>VLOOKUP(D492,'Provisions to capital'!$A$2:$Z$105, MATCH('Long form'!E492,'Provisions to capital'!$A$1:$Z$1,0),FALSE)</f>
        <v>-0.11474798451088682</v>
      </c>
    </row>
    <row r="493" spans="1:7" x14ac:dyDescent="0.4">
      <c r="A493">
        <f t="shared" si="38"/>
        <v>21</v>
      </c>
      <c r="B493">
        <f t="shared" si="39"/>
        <v>12</v>
      </c>
      <c r="C493" t="str">
        <f t="shared" si="35"/>
        <v>Cameroon2011</v>
      </c>
      <c r="D493" t="str">
        <f t="shared" si="36"/>
        <v>Cameroon</v>
      </c>
      <c r="E493">
        <f t="shared" si="37"/>
        <v>2011</v>
      </c>
      <c r="F493">
        <f>VLOOKUP(D493,CAR!$A$2:$Z$110, MATCH('Long form'!E493,CAR!$A$1:$Z$1,0),FALSE)</f>
        <v>5.472324792329946E-2</v>
      </c>
      <c r="G493">
        <f>VLOOKUP(D493,'Provisions to capital'!$A$2:$Z$105, MATCH('Long form'!E493,'Provisions to capital'!$A$1:$Z$1,0),FALSE)</f>
        <v>-0.34657838865801999</v>
      </c>
    </row>
    <row r="494" spans="1:7" x14ac:dyDescent="0.4">
      <c r="A494">
        <f t="shared" si="38"/>
        <v>21</v>
      </c>
      <c r="B494">
        <f t="shared" si="39"/>
        <v>13</v>
      </c>
      <c r="C494" t="str">
        <f t="shared" si="35"/>
        <v>Cameroon2012</v>
      </c>
      <c r="D494" t="str">
        <f t="shared" si="36"/>
        <v>Cameroon</v>
      </c>
      <c r="E494">
        <f t="shared" si="37"/>
        <v>2012</v>
      </c>
      <c r="F494">
        <f>VLOOKUP(D494,CAR!$A$2:$Z$110, MATCH('Long form'!E494,CAR!$A$1:$Z$1,0),FALSE)</f>
        <v>6.3067027201496595E-2</v>
      </c>
      <c r="G494">
        <f>VLOOKUP(D494,'Provisions to capital'!$A$2:$Z$105, MATCH('Long form'!E494,'Provisions to capital'!$A$1:$Z$1,0),FALSE)</f>
        <v>-0.33367452450831914</v>
      </c>
    </row>
    <row r="495" spans="1:7" x14ac:dyDescent="0.4">
      <c r="A495">
        <f t="shared" si="38"/>
        <v>21</v>
      </c>
      <c r="B495">
        <f t="shared" si="39"/>
        <v>14</v>
      </c>
      <c r="C495" t="str">
        <f t="shared" si="35"/>
        <v>Cameroon2013</v>
      </c>
      <c r="D495" t="str">
        <f t="shared" si="36"/>
        <v>Cameroon</v>
      </c>
      <c r="E495">
        <f t="shared" si="37"/>
        <v>2013</v>
      </c>
      <c r="F495">
        <f>VLOOKUP(D495,CAR!$A$2:$Z$110, MATCH('Long form'!E495,CAR!$A$1:$Z$1,0),FALSE)</f>
        <v>7.8732430203589929E-2</v>
      </c>
      <c r="G495">
        <f>VLOOKUP(D495,'Provisions to capital'!$A$2:$Z$105, MATCH('Long form'!E495,'Provisions to capital'!$A$1:$Z$1,0),FALSE)</f>
        <v>-0.53627378184606767</v>
      </c>
    </row>
    <row r="496" spans="1:7" x14ac:dyDescent="0.4">
      <c r="A496">
        <f t="shared" si="38"/>
        <v>21</v>
      </c>
      <c r="B496">
        <f t="shared" si="39"/>
        <v>15</v>
      </c>
      <c r="C496" t="str">
        <f t="shared" si="35"/>
        <v>Cameroon2014</v>
      </c>
      <c r="D496" t="str">
        <f t="shared" si="36"/>
        <v>Cameroon</v>
      </c>
      <c r="E496">
        <f t="shared" si="37"/>
        <v>2014</v>
      </c>
      <c r="F496">
        <f>VLOOKUP(D496,CAR!$A$2:$Z$110, MATCH('Long form'!E496,CAR!$A$1:$Z$1,0),FALSE)</f>
        <v>0.10590742897783811</v>
      </c>
      <c r="G496">
        <f>VLOOKUP(D496,'Provisions to capital'!$A$2:$Z$105, MATCH('Long form'!E496,'Provisions to capital'!$A$1:$Z$1,0),FALSE)</f>
        <v>-0.13514752527588714</v>
      </c>
    </row>
    <row r="497" spans="1:7" x14ac:dyDescent="0.4">
      <c r="A497">
        <f t="shared" si="38"/>
        <v>21</v>
      </c>
      <c r="B497">
        <f t="shared" si="39"/>
        <v>16</v>
      </c>
      <c r="C497" t="str">
        <f t="shared" si="35"/>
        <v>Cameroon2015</v>
      </c>
      <c r="D497" t="str">
        <f t="shared" si="36"/>
        <v>Cameroon</v>
      </c>
      <c r="E497">
        <f t="shared" si="37"/>
        <v>2015</v>
      </c>
      <c r="F497">
        <f>VLOOKUP(D497,CAR!$A$2:$Z$110, MATCH('Long form'!E497,CAR!$A$1:$Z$1,0),FALSE)</f>
        <v>0.10228175496774508</v>
      </c>
      <c r="G497">
        <f>VLOOKUP(D497,'Provisions to capital'!$A$2:$Z$105, MATCH('Long form'!E497,'Provisions to capital'!$A$1:$Z$1,0),FALSE)</f>
        <v>0.19158200290275762</v>
      </c>
    </row>
    <row r="498" spans="1:7" x14ac:dyDescent="0.4">
      <c r="A498">
        <f t="shared" si="38"/>
        <v>21</v>
      </c>
      <c r="B498">
        <f t="shared" si="39"/>
        <v>17</v>
      </c>
      <c r="C498" t="str">
        <f t="shared" si="35"/>
        <v>Cameroon2016</v>
      </c>
      <c r="D498" t="str">
        <f t="shared" si="36"/>
        <v>Cameroon</v>
      </c>
      <c r="E498">
        <f t="shared" si="37"/>
        <v>2016</v>
      </c>
      <c r="F498">
        <f>VLOOKUP(D498,CAR!$A$2:$Z$110, MATCH('Long form'!E498,CAR!$A$1:$Z$1,0),FALSE)</f>
        <v>9.0854415037376401E-2</v>
      </c>
      <c r="G498">
        <f>VLOOKUP(D498,'Provisions to capital'!$A$2:$Z$105, MATCH('Long form'!E498,'Provisions to capital'!$A$1:$Z$1,0),FALSE)</f>
        <v>0.16483642730938969</v>
      </c>
    </row>
    <row r="499" spans="1:7" x14ac:dyDescent="0.4">
      <c r="A499">
        <f t="shared" si="38"/>
        <v>21</v>
      </c>
      <c r="B499">
        <f t="shared" si="39"/>
        <v>18</v>
      </c>
      <c r="C499" t="str">
        <f t="shared" si="35"/>
        <v>Cameroon2017</v>
      </c>
      <c r="D499" t="str">
        <f t="shared" si="36"/>
        <v>Cameroon</v>
      </c>
      <c r="E499">
        <f t="shared" si="37"/>
        <v>2017</v>
      </c>
      <c r="F499">
        <f>VLOOKUP(D499,CAR!$A$2:$Z$110, MATCH('Long form'!E499,CAR!$A$1:$Z$1,0),FALSE)</f>
        <v>9.6874450052251829E-2</v>
      </c>
      <c r="G499">
        <f>VLOOKUP(D499,'Provisions to capital'!$A$2:$Z$105, MATCH('Long form'!E499,'Provisions to capital'!$A$1:$Z$1,0),FALSE)</f>
        <v>0.17397609996598526</v>
      </c>
    </row>
    <row r="500" spans="1:7" x14ac:dyDescent="0.4">
      <c r="A500">
        <f t="shared" si="38"/>
        <v>21</v>
      </c>
      <c r="B500">
        <f t="shared" si="39"/>
        <v>19</v>
      </c>
      <c r="C500" t="str">
        <f t="shared" si="35"/>
        <v>Cameroon2018</v>
      </c>
      <c r="D500" t="str">
        <f t="shared" si="36"/>
        <v>Cameroon</v>
      </c>
      <c r="E500">
        <f t="shared" si="37"/>
        <v>2018</v>
      </c>
      <c r="F500">
        <f>VLOOKUP(D500,CAR!$A$2:$Z$110, MATCH('Long form'!E500,CAR!$A$1:$Z$1,0),FALSE)</f>
        <v>0.10833813247956721</v>
      </c>
      <c r="G500">
        <f>VLOOKUP(D500,'Provisions to capital'!$A$2:$Z$105, MATCH('Long form'!E500,'Provisions to capital'!$A$1:$Z$1,0),FALSE)</f>
        <v>0.22307276883273466</v>
      </c>
    </row>
    <row r="501" spans="1:7" x14ac:dyDescent="0.4">
      <c r="A501">
        <f t="shared" si="38"/>
        <v>21</v>
      </c>
      <c r="B501">
        <f t="shared" si="39"/>
        <v>20</v>
      </c>
      <c r="C501" t="str">
        <f t="shared" si="35"/>
        <v>Cameroon2019</v>
      </c>
      <c r="D501" t="str">
        <f t="shared" si="36"/>
        <v>Cameroon</v>
      </c>
      <c r="E501">
        <f t="shared" si="37"/>
        <v>2019</v>
      </c>
      <c r="F501">
        <f>VLOOKUP(D501,CAR!$A$2:$Z$110, MATCH('Long form'!E501,CAR!$A$1:$Z$1,0),FALSE)</f>
        <v>0.10754267428993664</v>
      </c>
      <c r="G501">
        <f>VLOOKUP(D501,'Provisions to capital'!$A$2:$Z$105, MATCH('Long form'!E501,'Provisions to capital'!$A$1:$Z$1,0),FALSE)</f>
        <v>0.13604721464128514</v>
      </c>
    </row>
    <row r="502" spans="1:7" x14ac:dyDescent="0.4">
      <c r="A502">
        <f t="shared" si="38"/>
        <v>21</v>
      </c>
      <c r="B502">
        <f t="shared" si="39"/>
        <v>21</v>
      </c>
      <c r="C502" t="str">
        <f t="shared" si="35"/>
        <v>Cameroon2020</v>
      </c>
      <c r="D502" t="str">
        <f t="shared" si="36"/>
        <v>Cameroon</v>
      </c>
      <c r="E502">
        <f t="shared" si="37"/>
        <v>2020</v>
      </c>
      <c r="F502">
        <f>VLOOKUP(D502,CAR!$A$2:$Z$110, MATCH('Long form'!E502,CAR!$A$1:$Z$1,0),FALSE)</f>
        <v>0.1375134321911933</v>
      </c>
      <c r="G502">
        <f>VLOOKUP(D502,'Provisions to capital'!$A$2:$Z$105, MATCH('Long form'!E502,'Provisions to capital'!$A$1:$Z$1,0),FALSE)</f>
        <v>0.13741050219144166</v>
      </c>
    </row>
    <row r="503" spans="1:7" x14ac:dyDescent="0.4">
      <c r="A503">
        <f t="shared" si="38"/>
        <v>21</v>
      </c>
      <c r="B503">
        <f t="shared" si="39"/>
        <v>22</v>
      </c>
      <c r="C503" t="str">
        <f t="shared" si="35"/>
        <v>Cameroon2021</v>
      </c>
      <c r="D503" t="str">
        <f t="shared" si="36"/>
        <v>Cameroon</v>
      </c>
      <c r="E503">
        <f t="shared" si="37"/>
        <v>2021</v>
      </c>
      <c r="F503">
        <f>VLOOKUP(D503,CAR!$A$2:$Z$110, MATCH('Long form'!E503,CAR!$A$1:$Z$1,0),FALSE)</f>
        <v>0.14188626683591352</v>
      </c>
      <c r="G503">
        <f>VLOOKUP(D503,'Provisions to capital'!$A$2:$Z$105, MATCH('Long form'!E503,'Provisions to capital'!$A$1:$Z$1,0),FALSE)</f>
        <v>0.13687073799879948</v>
      </c>
    </row>
    <row r="504" spans="1:7" x14ac:dyDescent="0.4">
      <c r="A504">
        <f t="shared" si="38"/>
        <v>21</v>
      </c>
      <c r="B504">
        <f t="shared" si="39"/>
        <v>23</v>
      </c>
      <c r="C504" t="str">
        <f t="shared" si="35"/>
        <v>Cameroon2022</v>
      </c>
      <c r="D504" t="str">
        <f t="shared" si="36"/>
        <v>Cameroon</v>
      </c>
      <c r="E504">
        <f t="shared" si="37"/>
        <v>2022</v>
      </c>
      <c r="F504">
        <f>VLOOKUP(D504,CAR!$A$2:$Z$110, MATCH('Long form'!E504,CAR!$A$1:$Z$1,0),FALSE)</f>
        <v>0.15030246069606173</v>
      </c>
      <c r="G504">
        <f>VLOOKUP(D504,'Provisions to capital'!$A$2:$Z$105, MATCH('Long form'!E504,'Provisions to capital'!$A$1:$Z$1,0),FALSE)</f>
        <v>3.4940233229705166E-2</v>
      </c>
    </row>
    <row r="505" spans="1:7" x14ac:dyDescent="0.4">
      <c r="A505">
        <f t="shared" si="38"/>
        <v>21</v>
      </c>
      <c r="B505">
        <f t="shared" si="39"/>
        <v>24</v>
      </c>
      <c r="C505" t="str">
        <f t="shared" si="35"/>
        <v>Cameroon2023</v>
      </c>
      <c r="D505" t="str">
        <f t="shared" si="36"/>
        <v>Cameroon</v>
      </c>
      <c r="E505">
        <f t="shared" si="37"/>
        <v>2023</v>
      </c>
      <c r="F505">
        <f>VLOOKUP(D505,CAR!$A$2:$Z$110, MATCH('Long form'!E505,CAR!$A$1:$Z$1,0),FALSE)</f>
        <v>0.15280430817927804</v>
      </c>
      <c r="G505">
        <f>VLOOKUP(D505,'Provisions to capital'!$A$2:$Z$105, MATCH('Long form'!E505,'Provisions to capital'!$A$1:$Z$1,0),FALSE)</f>
        <v>7.7299379604193239E-2</v>
      </c>
    </row>
    <row r="506" spans="1:7" x14ac:dyDescent="0.4">
      <c r="A506">
        <f t="shared" si="38"/>
        <v>22</v>
      </c>
      <c r="B506">
        <f t="shared" si="39"/>
        <v>1</v>
      </c>
      <c r="C506" t="str">
        <f t="shared" si="35"/>
        <v>Canada2000</v>
      </c>
      <c r="D506" t="str">
        <f t="shared" si="36"/>
        <v>Canada</v>
      </c>
      <c r="E506">
        <f t="shared" si="37"/>
        <v>2000</v>
      </c>
      <c r="F506" t="str">
        <f>VLOOKUP(D506,CAR!$A$2:$Z$110, MATCH('Long form'!E506,CAR!$A$1:$Z$1,0),FALSE)</f>
        <v/>
      </c>
      <c r="G506" t="e">
        <f>VLOOKUP(D506,'Provisions to capital'!$A$2:$Z$105, MATCH('Long form'!E506,'Provisions to capital'!$A$1:$Z$1,0),FALSE)</f>
        <v>#N/A</v>
      </c>
    </row>
    <row r="507" spans="1:7" x14ac:dyDescent="0.4">
      <c r="A507">
        <f t="shared" si="38"/>
        <v>22</v>
      </c>
      <c r="B507">
        <f t="shared" si="39"/>
        <v>2</v>
      </c>
      <c r="C507" t="str">
        <f t="shared" si="35"/>
        <v>Canada2001</v>
      </c>
      <c r="D507" t="str">
        <f t="shared" si="36"/>
        <v>Canada</v>
      </c>
      <c r="E507">
        <f t="shared" si="37"/>
        <v>2001</v>
      </c>
      <c r="F507" t="str">
        <f>VLOOKUP(D507,CAR!$A$2:$Z$110, MATCH('Long form'!E507,CAR!$A$1:$Z$1,0),FALSE)</f>
        <v/>
      </c>
      <c r="G507" t="e">
        <f>VLOOKUP(D507,'Provisions to capital'!$A$2:$Z$105, MATCH('Long form'!E507,'Provisions to capital'!$A$1:$Z$1,0),FALSE)</f>
        <v>#N/A</v>
      </c>
    </row>
    <row r="508" spans="1:7" x14ac:dyDescent="0.4">
      <c r="A508">
        <f t="shared" si="38"/>
        <v>22</v>
      </c>
      <c r="B508">
        <f t="shared" si="39"/>
        <v>3</v>
      </c>
      <c r="C508" t="str">
        <f t="shared" si="35"/>
        <v>Canada2002</v>
      </c>
      <c r="D508" t="str">
        <f t="shared" si="36"/>
        <v>Canada</v>
      </c>
      <c r="E508">
        <f t="shared" si="37"/>
        <v>2002</v>
      </c>
      <c r="F508" t="str">
        <f>VLOOKUP(D508,CAR!$A$2:$Z$110, MATCH('Long form'!E508,CAR!$A$1:$Z$1,0),FALSE)</f>
        <v/>
      </c>
      <c r="G508" t="e">
        <f>VLOOKUP(D508,'Provisions to capital'!$A$2:$Z$105, MATCH('Long form'!E508,'Provisions to capital'!$A$1:$Z$1,0),FALSE)</f>
        <v>#N/A</v>
      </c>
    </row>
    <row r="509" spans="1:7" x14ac:dyDescent="0.4">
      <c r="A509">
        <f t="shared" si="38"/>
        <v>22</v>
      </c>
      <c r="B509">
        <f t="shared" si="39"/>
        <v>4</v>
      </c>
      <c r="C509" t="str">
        <f t="shared" si="35"/>
        <v>Canada2003</v>
      </c>
      <c r="D509" t="str">
        <f t="shared" si="36"/>
        <v>Canada</v>
      </c>
      <c r="E509">
        <f t="shared" si="37"/>
        <v>2003</v>
      </c>
      <c r="F509" t="str">
        <f>VLOOKUP(D509,CAR!$A$2:$Z$110, MATCH('Long form'!E509,CAR!$A$1:$Z$1,0),FALSE)</f>
        <v/>
      </c>
      <c r="G509" t="e">
        <f>VLOOKUP(D509,'Provisions to capital'!$A$2:$Z$105, MATCH('Long form'!E509,'Provisions to capital'!$A$1:$Z$1,0),FALSE)</f>
        <v>#N/A</v>
      </c>
    </row>
    <row r="510" spans="1:7" x14ac:dyDescent="0.4">
      <c r="A510">
        <f t="shared" si="38"/>
        <v>22</v>
      </c>
      <c r="B510">
        <f t="shared" si="39"/>
        <v>5</v>
      </c>
      <c r="C510" t="str">
        <f t="shared" si="35"/>
        <v>Canada2004</v>
      </c>
      <c r="D510" t="str">
        <f t="shared" si="36"/>
        <v>Canada</v>
      </c>
      <c r="E510">
        <f t="shared" si="37"/>
        <v>2004</v>
      </c>
      <c r="F510" t="str">
        <f>VLOOKUP(D510,CAR!$A$2:$Z$110, MATCH('Long form'!E510,CAR!$A$1:$Z$1,0),FALSE)</f>
        <v/>
      </c>
      <c r="G510" t="e">
        <f>VLOOKUP(D510,'Provisions to capital'!$A$2:$Z$105, MATCH('Long form'!E510,'Provisions to capital'!$A$1:$Z$1,0),FALSE)</f>
        <v>#N/A</v>
      </c>
    </row>
    <row r="511" spans="1:7" x14ac:dyDescent="0.4">
      <c r="A511">
        <f t="shared" si="38"/>
        <v>22</v>
      </c>
      <c r="B511">
        <f t="shared" si="39"/>
        <v>6</v>
      </c>
      <c r="C511" t="str">
        <f t="shared" si="35"/>
        <v>Canada2005</v>
      </c>
      <c r="D511" t="str">
        <f t="shared" si="36"/>
        <v>Canada</v>
      </c>
      <c r="E511">
        <f t="shared" si="37"/>
        <v>2005</v>
      </c>
      <c r="F511">
        <f>VLOOKUP(D511,CAR!$A$2:$Z$110, MATCH('Long form'!E511,CAR!$A$1:$Z$1,0),FALSE)</f>
        <v>0.15335793486229807</v>
      </c>
      <c r="G511" t="e">
        <f>VLOOKUP(D511,'Provisions to capital'!$A$2:$Z$105, MATCH('Long form'!E511,'Provisions to capital'!$A$1:$Z$1,0),FALSE)</f>
        <v>#N/A</v>
      </c>
    </row>
    <row r="512" spans="1:7" x14ac:dyDescent="0.4">
      <c r="A512">
        <f t="shared" si="38"/>
        <v>22</v>
      </c>
      <c r="B512">
        <f t="shared" si="39"/>
        <v>7</v>
      </c>
      <c r="C512" t="str">
        <f t="shared" si="35"/>
        <v>Canada2006</v>
      </c>
      <c r="D512" t="str">
        <f t="shared" si="36"/>
        <v>Canada</v>
      </c>
      <c r="E512">
        <f t="shared" si="37"/>
        <v>2006</v>
      </c>
      <c r="F512">
        <f>VLOOKUP(D512,CAR!$A$2:$Z$110, MATCH('Long form'!E512,CAR!$A$1:$Z$1,0),FALSE)</f>
        <v>0.15353392570721006</v>
      </c>
      <c r="G512" t="e">
        <f>VLOOKUP(D512,'Provisions to capital'!$A$2:$Z$105, MATCH('Long form'!E512,'Provisions to capital'!$A$1:$Z$1,0),FALSE)</f>
        <v>#N/A</v>
      </c>
    </row>
    <row r="513" spans="1:7" x14ac:dyDescent="0.4">
      <c r="A513">
        <f t="shared" si="38"/>
        <v>22</v>
      </c>
      <c r="B513">
        <f t="shared" si="39"/>
        <v>8</v>
      </c>
      <c r="C513" t="str">
        <f t="shared" si="35"/>
        <v>Canada2007</v>
      </c>
      <c r="D513" t="str">
        <f t="shared" si="36"/>
        <v>Canada</v>
      </c>
      <c r="E513">
        <f t="shared" si="37"/>
        <v>2007</v>
      </c>
      <c r="F513">
        <f>VLOOKUP(D513,CAR!$A$2:$Z$110, MATCH('Long form'!E513,CAR!$A$1:$Z$1,0),FALSE)</f>
        <v>0.14831721299352937</v>
      </c>
      <c r="G513" t="e">
        <f>VLOOKUP(D513,'Provisions to capital'!$A$2:$Z$105, MATCH('Long form'!E513,'Provisions to capital'!$A$1:$Z$1,0),FALSE)</f>
        <v>#N/A</v>
      </c>
    </row>
    <row r="514" spans="1:7" x14ac:dyDescent="0.4">
      <c r="A514">
        <f t="shared" si="38"/>
        <v>22</v>
      </c>
      <c r="B514">
        <f t="shared" si="39"/>
        <v>9</v>
      </c>
      <c r="C514" t="str">
        <f t="shared" si="35"/>
        <v>Canada2008</v>
      </c>
      <c r="D514" t="str">
        <f t="shared" si="36"/>
        <v>Canada</v>
      </c>
      <c r="E514">
        <f t="shared" si="37"/>
        <v>2008</v>
      </c>
      <c r="F514">
        <f>VLOOKUP(D514,CAR!$A$2:$Z$110, MATCH('Long form'!E514,CAR!$A$1:$Z$1,0),FALSE)</f>
        <v>0.12222385349678805</v>
      </c>
      <c r="G514" t="e">
        <f>VLOOKUP(D514,'Provisions to capital'!$A$2:$Z$105, MATCH('Long form'!E514,'Provisions to capital'!$A$1:$Z$1,0),FALSE)</f>
        <v>#N/A</v>
      </c>
    </row>
    <row r="515" spans="1:7" x14ac:dyDescent="0.4">
      <c r="A515">
        <f t="shared" si="38"/>
        <v>22</v>
      </c>
      <c r="B515">
        <f t="shared" si="39"/>
        <v>10</v>
      </c>
      <c r="C515" t="str">
        <f t="shared" ref="C515:C578" si="40">D515&amp;E515</f>
        <v>Canada2009</v>
      </c>
      <c r="D515" t="str">
        <f t="shared" ref="D515:D578" si="41">VLOOKUP(A515,$J$2:$K$110,2,FALSE)</f>
        <v>Canada</v>
      </c>
      <c r="E515">
        <f t="shared" ref="E515:E578" si="42">VLOOKUP(B515,$N$2:$O$25,2,FALSE)</f>
        <v>2009</v>
      </c>
      <c r="F515">
        <f>VLOOKUP(D515,CAR!$A$2:$Z$110, MATCH('Long form'!E515,CAR!$A$1:$Z$1,0),FALSE)</f>
        <v>0.14685266532349539</v>
      </c>
      <c r="G515" t="e">
        <f>VLOOKUP(D515,'Provisions to capital'!$A$2:$Z$105, MATCH('Long form'!E515,'Provisions to capital'!$A$1:$Z$1,0),FALSE)</f>
        <v>#N/A</v>
      </c>
    </row>
    <row r="516" spans="1:7" x14ac:dyDescent="0.4">
      <c r="A516">
        <f t="shared" si="38"/>
        <v>22</v>
      </c>
      <c r="B516">
        <f t="shared" si="39"/>
        <v>11</v>
      </c>
      <c r="C516" t="str">
        <f t="shared" si="40"/>
        <v>Canada2010</v>
      </c>
      <c r="D516" t="str">
        <f t="shared" si="41"/>
        <v>Canada</v>
      </c>
      <c r="E516">
        <f t="shared" si="42"/>
        <v>2010</v>
      </c>
      <c r="F516">
        <f>VLOOKUP(D516,CAR!$A$2:$Z$110, MATCH('Long form'!E516,CAR!$A$1:$Z$1,0),FALSE)</f>
        <v>0.15565365103092016</v>
      </c>
      <c r="G516" t="e">
        <f>VLOOKUP(D516,'Provisions to capital'!$A$2:$Z$105, MATCH('Long form'!E516,'Provisions to capital'!$A$1:$Z$1,0),FALSE)</f>
        <v>#N/A</v>
      </c>
    </row>
    <row r="517" spans="1:7" x14ac:dyDescent="0.4">
      <c r="A517">
        <f t="shared" si="38"/>
        <v>22</v>
      </c>
      <c r="B517">
        <f t="shared" si="39"/>
        <v>12</v>
      </c>
      <c r="C517" t="str">
        <f t="shared" si="40"/>
        <v>Canada2011</v>
      </c>
      <c r="D517" t="str">
        <f t="shared" si="41"/>
        <v>Canada</v>
      </c>
      <c r="E517">
        <f t="shared" si="42"/>
        <v>2011</v>
      </c>
      <c r="F517">
        <f>VLOOKUP(D517,CAR!$A$2:$Z$110, MATCH('Long form'!E517,CAR!$A$1:$Z$1,0),FALSE)</f>
        <v>0.15885664293389587</v>
      </c>
      <c r="G517" t="e">
        <f>VLOOKUP(D517,'Provisions to capital'!$A$2:$Z$105, MATCH('Long form'!E517,'Provisions to capital'!$A$1:$Z$1,0),FALSE)</f>
        <v>#N/A</v>
      </c>
    </row>
    <row r="518" spans="1:7" x14ac:dyDescent="0.4">
      <c r="A518">
        <f t="shared" si="38"/>
        <v>22</v>
      </c>
      <c r="B518">
        <f t="shared" si="39"/>
        <v>13</v>
      </c>
      <c r="C518" t="str">
        <f t="shared" si="40"/>
        <v>Canada2012</v>
      </c>
      <c r="D518" t="str">
        <f t="shared" si="41"/>
        <v>Canada</v>
      </c>
      <c r="E518">
        <f t="shared" si="42"/>
        <v>2012</v>
      </c>
      <c r="F518">
        <f>VLOOKUP(D518,CAR!$A$2:$Z$110, MATCH('Long form'!E518,CAR!$A$1:$Z$1,0),FALSE)</f>
        <v>0.16155378499054146</v>
      </c>
      <c r="G518" t="e">
        <f>VLOOKUP(D518,'Provisions to capital'!$A$2:$Z$105, MATCH('Long form'!E518,'Provisions to capital'!$A$1:$Z$1,0),FALSE)</f>
        <v>#N/A</v>
      </c>
    </row>
    <row r="519" spans="1:7" x14ac:dyDescent="0.4">
      <c r="A519">
        <f t="shared" si="38"/>
        <v>22</v>
      </c>
      <c r="B519">
        <f t="shared" si="39"/>
        <v>14</v>
      </c>
      <c r="C519" t="str">
        <f t="shared" si="40"/>
        <v>Canada2013</v>
      </c>
      <c r="D519" t="str">
        <f t="shared" si="41"/>
        <v>Canada</v>
      </c>
      <c r="E519">
        <f t="shared" si="42"/>
        <v>2013</v>
      </c>
      <c r="F519">
        <f>VLOOKUP(D519,CAR!$A$2:$Z$110, MATCH('Long form'!E519,CAR!$A$1:$Z$1,0),FALSE)</f>
        <v>0.14329449313035944</v>
      </c>
      <c r="G519" t="e">
        <f>VLOOKUP(D519,'Provisions to capital'!$A$2:$Z$105, MATCH('Long form'!E519,'Provisions to capital'!$A$1:$Z$1,0),FALSE)</f>
        <v>#N/A</v>
      </c>
    </row>
    <row r="520" spans="1:7" x14ac:dyDescent="0.4">
      <c r="A520">
        <f t="shared" si="38"/>
        <v>22</v>
      </c>
      <c r="B520">
        <f t="shared" si="39"/>
        <v>15</v>
      </c>
      <c r="C520" t="str">
        <f t="shared" si="40"/>
        <v>Canada2014</v>
      </c>
      <c r="D520" t="str">
        <f t="shared" si="41"/>
        <v>Canada</v>
      </c>
      <c r="E520">
        <f t="shared" si="42"/>
        <v>2014</v>
      </c>
      <c r="F520">
        <f>VLOOKUP(D520,CAR!$A$2:$Z$110, MATCH('Long form'!E520,CAR!$A$1:$Z$1,0),FALSE)</f>
        <v>0.14230582822996257</v>
      </c>
      <c r="G520" t="e">
        <f>VLOOKUP(D520,'Provisions to capital'!$A$2:$Z$105, MATCH('Long form'!E520,'Provisions to capital'!$A$1:$Z$1,0),FALSE)</f>
        <v>#N/A</v>
      </c>
    </row>
    <row r="521" spans="1:7" x14ac:dyDescent="0.4">
      <c r="A521">
        <f t="shared" si="38"/>
        <v>22</v>
      </c>
      <c r="B521">
        <f t="shared" si="39"/>
        <v>16</v>
      </c>
      <c r="C521" t="str">
        <f t="shared" si="40"/>
        <v>Canada2015</v>
      </c>
      <c r="D521" t="str">
        <f t="shared" si="41"/>
        <v>Canada</v>
      </c>
      <c r="E521">
        <f t="shared" si="42"/>
        <v>2015</v>
      </c>
      <c r="F521">
        <f>VLOOKUP(D521,CAR!$A$2:$Z$110, MATCH('Long form'!E521,CAR!$A$1:$Z$1,0),FALSE)</f>
        <v>0.14197676913705093</v>
      </c>
      <c r="G521" t="e">
        <f>VLOOKUP(D521,'Provisions to capital'!$A$2:$Z$105, MATCH('Long form'!E521,'Provisions to capital'!$A$1:$Z$1,0),FALSE)</f>
        <v>#N/A</v>
      </c>
    </row>
    <row r="522" spans="1:7" x14ac:dyDescent="0.4">
      <c r="A522">
        <f t="shared" si="38"/>
        <v>22</v>
      </c>
      <c r="B522">
        <f t="shared" si="39"/>
        <v>17</v>
      </c>
      <c r="C522" t="str">
        <f t="shared" si="40"/>
        <v>Canada2016</v>
      </c>
      <c r="D522" t="str">
        <f t="shared" si="41"/>
        <v>Canada</v>
      </c>
      <c r="E522">
        <f t="shared" si="42"/>
        <v>2016</v>
      </c>
      <c r="F522">
        <f>VLOOKUP(D522,CAR!$A$2:$Z$110, MATCH('Long form'!E522,CAR!$A$1:$Z$1,0),FALSE)</f>
        <v>0.14761293731413647</v>
      </c>
      <c r="G522" t="e">
        <f>VLOOKUP(D522,'Provisions to capital'!$A$2:$Z$105, MATCH('Long form'!E522,'Provisions to capital'!$A$1:$Z$1,0),FALSE)</f>
        <v>#N/A</v>
      </c>
    </row>
    <row r="523" spans="1:7" x14ac:dyDescent="0.4">
      <c r="A523">
        <f t="shared" si="38"/>
        <v>22</v>
      </c>
      <c r="B523">
        <f t="shared" si="39"/>
        <v>18</v>
      </c>
      <c r="C523" t="str">
        <f t="shared" si="40"/>
        <v>Canada2017</v>
      </c>
      <c r="D523" t="str">
        <f t="shared" si="41"/>
        <v>Canada</v>
      </c>
      <c r="E523">
        <f t="shared" si="42"/>
        <v>2017</v>
      </c>
      <c r="F523">
        <f>VLOOKUP(D523,CAR!$A$2:$Z$110, MATCH('Long form'!E523,CAR!$A$1:$Z$1,0),FALSE)</f>
        <v>0.14805397622379243</v>
      </c>
      <c r="G523" t="e">
        <f>VLOOKUP(D523,'Provisions to capital'!$A$2:$Z$105, MATCH('Long form'!E523,'Provisions to capital'!$A$1:$Z$1,0),FALSE)</f>
        <v>#N/A</v>
      </c>
    </row>
    <row r="524" spans="1:7" x14ac:dyDescent="0.4">
      <c r="A524">
        <f t="shared" si="38"/>
        <v>22</v>
      </c>
      <c r="B524">
        <f t="shared" si="39"/>
        <v>19</v>
      </c>
      <c r="C524" t="str">
        <f t="shared" si="40"/>
        <v>Canada2018</v>
      </c>
      <c r="D524" t="str">
        <f t="shared" si="41"/>
        <v>Canada</v>
      </c>
      <c r="E524">
        <f t="shared" si="42"/>
        <v>2018</v>
      </c>
      <c r="F524">
        <f>VLOOKUP(D524,CAR!$A$2:$Z$110, MATCH('Long form'!E524,CAR!$A$1:$Z$1,0),FALSE)</f>
        <v>0.15249074100001142</v>
      </c>
      <c r="G524" t="e">
        <f>VLOOKUP(D524,'Provisions to capital'!$A$2:$Z$105, MATCH('Long form'!E524,'Provisions to capital'!$A$1:$Z$1,0),FALSE)</f>
        <v>#N/A</v>
      </c>
    </row>
    <row r="525" spans="1:7" x14ac:dyDescent="0.4">
      <c r="A525">
        <f t="shared" si="38"/>
        <v>22</v>
      </c>
      <c r="B525">
        <f t="shared" si="39"/>
        <v>20</v>
      </c>
      <c r="C525" t="str">
        <f t="shared" si="40"/>
        <v>Canada2019</v>
      </c>
      <c r="D525" t="str">
        <f t="shared" si="41"/>
        <v>Canada</v>
      </c>
      <c r="E525">
        <f t="shared" si="42"/>
        <v>2019</v>
      </c>
      <c r="F525">
        <f>VLOOKUP(D525,CAR!$A$2:$Z$110, MATCH('Long form'!E525,CAR!$A$1:$Z$1,0),FALSE)</f>
        <v>0.15343128527627176</v>
      </c>
      <c r="G525" t="e">
        <f>VLOOKUP(D525,'Provisions to capital'!$A$2:$Z$105, MATCH('Long form'!E525,'Provisions to capital'!$A$1:$Z$1,0),FALSE)</f>
        <v>#N/A</v>
      </c>
    </row>
    <row r="526" spans="1:7" x14ac:dyDescent="0.4">
      <c r="A526">
        <f t="shared" si="38"/>
        <v>22</v>
      </c>
      <c r="B526">
        <f t="shared" si="39"/>
        <v>21</v>
      </c>
      <c r="C526" t="str">
        <f t="shared" si="40"/>
        <v>Canada2020</v>
      </c>
      <c r="D526" t="str">
        <f t="shared" si="41"/>
        <v>Canada</v>
      </c>
      <c r="E526">
        <f t="shared" si="42"/>
        <v>2020</v>
      </c>
      <c r="F526">
        <f>VLOOKUP(D526,CAR!$A$2:$Z$110, MATCH('Long form'!E526,CAR!$A$1:$Z$1,0),FALSE)</f>
        <v>0.16095343853572705</v>
      </c>
      <c r="G526" t="e">
        <f>VLOOKUP(D526,'Provisions to capital'!$A$2:$Z$105, MATCH('Long form'!E526,'Provisions to capital'!$A$1:$Z$1,0),FALSE)</f>
        <v>#N/A</v>
      </c>
    </row>
    <row r="527" spans="1:7" x14ac:dyDescent="0.4">
      <c r="A527">
        <f t="shared" si="38"/>
        <v>22</v>
      </c>
      <c r="B527">
        <f t="shared" si="39"/>
        <v>22</v>
      </c>
      <c r="C527" t="str">
        <f t="shared" si="40"/>
        <v>Canada2021</v>
      </c>
      <c r="D527" t="str">
        <f t="shared" si="41"/>
        <v>Canada</v>
      </c>
      <c r="E527">
        <f t="shared" si="42"/>
        <v>2021</v>
      </c>
      <c r="F527">
        <f>VLOOKUP(D527,CAR!$A$2:$Z$110, MATCH('Long form'!E527,CAR!$A$1:$Z$1,0),FALSE)</f>
        <v>0.1717223352891202</v>
      </c>
      <c r="G527" t="e">
        <f>VLOOKUP(D527,'Provisions to capital'!$A$2:$Z$105, MATCH('Long form'!E527,'Provisions to capital'!$A$1:$Z$1,0),FALSE)</f>
        <v>#N/A</v>
      </c>
    </row>
    <row r="528" spans="1:7" x14ac:dyDescent="0.4">
      <c r="A528">
        <f t="shared" si="38"/>
        <v>22</v>
      </c>
      <c r="B528">
        <f t="shared" si="39"/>
        <v>23</v>
      </c>
      <c r="C528" t="str">
        <f t="shared" si="40"/>
        <v>Canada2022</v>
      </c>
      <c r="D528" t="str">
        <f t="shared" si="41"/>
        <v>Canada</v>
      </c>
      <c r="E528">
        <f t="shared" si="42"/>
        <v>2022</v>
      </c>
      <c r="F528">
        <f>VLOOKUP(D528,CAR!$A$2:$Z$110, MATCH('Long form'!E528,CAR!$A$1:$Z$1,0),FALSE)</f>
        <v>0.17360733003529824</v>
      </c>
      <c r="G528" t="e">
        <f>VLOOKUP(D528,'Provisions to capital'!$A$2:$Z$105, MATCH('Long form'!E528,'Provisions to capital'!$A$1:$Z$1,0),FALSE)</f>
        <v>#N/A</v>
      </c>
    </row>
    <row r="529" spans="1:7" x14ac:dyDescent="0.4">
      <c r="A529">
        <f t="shared" si="38"/>
        <v>22</v>
      </c>
      <c r="B529">
        <f t="shared" si="39"/>
        <v>24</v>
      </c>
      <c r="C529" t="str">
        <f t="shared" si="40"/>
        <v>Canada2023</v>
      </c>
      <c r="D529" t="str">
        <f t="shared" si="41"/>
        <v>Canada</v>
      </c>
      <c r="E529">
        <f t="shared" si="42"/>
        <v>2023</v>
      </c>
      <c r="F529">
        <f>VLOOKUP(D529,CAR!$A$2:$Z$110, MATCH('Long form'!E529,CAR!$A$1:$Z$1,0),FALSE)</f>
        <v>0.17139431441814998</v>
      </c>
      <c r="G529" t="e">
        <f>VLOOKUP(D529,'Provisions to capital'!$A$2:$Z$105, MATCH('Long form'!E529,'Provisions to capital'!$A$1:$Z$1,0),FALSE)</f>
        <v>#N/A</v>
      </c>
    </row>
    <row r="530" spans="1:7" ht="40.5" x14ac:dyDescent="0.4">
      <c r="A530">
        <f t="shared" si="38"/>
        <v>23</v>
      </c>
      <c r="B530">
        <f t="shared" si="39"/>
        <v>1</v>
      </c>
      <c r="C530" t="str">
        <f t="shared" si="40"/>
        <v>Central African Rep.2000</v>
      </c>
      <c r="D530" t="str">
        <f t="shared" si="41"/>
        <v>Central African Rep.</v>
      </c>
      <c r="E530">
        <f t="shared" si="42"/>
        <v>2000</v>
      </c>
      <c r="F530" t="str">
        <f>VLOOKUP(D530,CAR!$A$2:$Z$110, MATCH('Long form'!E530,CAR!$A$1:$Z$1,0),FALSE)</f>
        <v/>
      </c>
      <c r="G530" t="str">
        <f>VLOOKUP(D530,'Provisions to capital'!$A$2:$Z$105, MATCH('Long form'!E530,'Provisions to capital'!$A$1:$Z$1,0),FALSE)</f>
        <v/>
      </c>
    </row>
    <row r="531" spans="1:7" ht="40.5" x14ac:dyDescent="0.4">
      <c r="A531">
        <f t="shared" si="38"/>
        <v>23</v>
      </c>
      <c r="B531">
        <f t="shared" si="39"/>
        <v>2</v>
      </c>
      <c r="C531" t="str">
        <f t="shared" si="40"/>
        <v>Central African Rep.2001</v>
      </c>
      <c r="D531" t="str">
        <f t="shared" si="41"/>
        <v>Central African Rep.</v>
      </c>
      <c r="E531">
        <f t="shared" si="42"/>
        <v>2001</v>
      </c>
      <c r="F531" t="str">
        <f>VLOOKUP(D531,CAR!$A$2:$Z$110, MATCH('Long form'!E531,CAR!$A$1:$Z$1,0),FALSE)</f>
        <v/>
      </c>
      <c r="G531" t="str">
        <f>VLOOKUP(D531,'Provisions to capital'!$A$2:$Z$105, MATCH('Long form'!E531,'Provisions to capital'!$A$1:$Z$1,0),FALSE)</f>
        <v/>
      </c>
    </row>
    <row r="532" spans="1:7" ht="40.5" x14ac:dyDescent="0.4">
      <c r="A532">
        <f t="shared" si="38"/>
        <v>23</v>
      </c>
      <c r="B532">
        <f t="shared" si="39"/>
        <v>3</v>
      </c>
      <c r="C532" t="str">
        <f t="shared" si="40"/>
        <v>Central African Rep.2002</v>
      </c>
      <c r="D532" t="str">
        <f t="shared" si="41"/>
        <v>Central African Rep.</v>
      </c>
      <c r="E532">
        <f t="shared" si="42"/>
        <v>2002</v>
      </c>
      <c r="F532" t="str">
        <f>VLOOKUP(D532,CAR!$A$2:$Z$110, MATCH('Long form'!E532,CAR!$A$1:$Z$1,0),FALSE)</f>
        <v/>
      </c>
      <c r="G532" t="str">
        <f>VLOOKUP(D532,'Provisions to capital'!$A$2:$Z$105, MATCH('Long form'!E532,'Provisions to capital'!$A$1:$Z$1,0),FALSE)</f>
        <v/>
      </c>
    </row>
    <row r="533" spans="1:7" ht="40.5" x14ac:dyDescent="0.4">
      <c r="A533">
        <f t="shared" si="38"/>
        <v>23</v>
      </c>
      <c r="B533">
        <f t="shared" si="39"/>
        <v>4</v>
      </c>
      <c r="C533" t="str">
        <f t="shared" si="40"/>
        <v>Central African Rep.2003</v>
      </c>
      <c r="D533" t="str">
        <f t="shared" si="41"/>
        <v>Central African Rep.</v>
      </c>
      <c r="E533">
        <f t="shared" si="42"/>
        <v>2003</v>
      </c>
      <c r="F533" t="str">
        <f>VLOOKUP(D533,CAR!$A$2:$Z$110, MATCH('Long form'!E533,CAR!$A$1:$Z$1,0),FALSE)</f>
        <v/>
      </c>
      <c r="G533" t="str">
        <f>VLOOKUP(D533,'Provisions to capital'!$A$2:$Z$105, MATCH('Long form'!E533,'Provisions to capital'!$A$1:$Z$1,0),FALSE)</f>
        <v/>
      </c>
    </row>
    <row r="534" spans="1:7" ht="40.5" x14ac:dyDescent="0.4">
      <c r="A534">
        <f t="shared" si="38"/>
        <v>23</v>
      </c>
      <c r="B534">
        <f t="shared" si="39"/>
        <v>5</v>
      </c>
      <c r="C534" t="str">
        <f t="shared" si="40"/>
        <v>Central African Rep.2004</v>
      </c>
      <c r="D534" t="str">
        <f t="shared" si="41"/>
        <v>Central African Rep.</v>
      </c>
      <c r="E534">
        <f t="shared" si="42"/>
        <v>2004</v>
      </c>
      <c r="F534" t="str">
        <f>VLOOKUP(D534,CAR!$A$2:$Z$110, MATCH('Long form'!E534,CAR!$A$1:$Z$1,0),FALSE)</f>
        <v/>
      </c>
      <c r="G534" t="str">
        <f>VLOOKUP(D534,'Provisions to capital'!$A$2:$Z$105, MATCH('Long form'!E534,'Provisions to capital'!$A$1:$Z$1,0),FALSE)</f>
        <v/>
      </c>
    </row>
    <row r="535" spans="1:7" ht="40.5" x14ac:dyDescent="0.4">
      <c r="A535">
        <f t="shared" si="38"/>
        <v>23</v>
      </c>
      <c r="B535">
        <f t="shared" si="39"/>
        <v>6</v>
      </c>
      <c r="C535" t="str">
        <f t="shared" si="40"/>
        <v>Central African Rep.2005</v>
      </c>
      <c r="D535" t="str">
        <f t="shared" si="41"/>
        <v>Central African Rep.</v>
      </c>
      <c r="E535">
        <f t="shared" si="42"/>
        <v>2005</v>
      </c>
      <c r="F535" t="str">
        <f>VLOOKUP(D535,CAR!$A$2:$Z$110, MATCH('Long form'!E535,CAR!$A$1:$Z$1,0),FALSE)</f>
        <v/>
      </c>
      <c r="G535" t="str">
        <f>VLOOKUP(D535,'Provisions to capital'!$A$2:$Z$105, MATCH('Long form'!E535,'Provisions to capital'!$A$1:$Z$1,0),FALSE)</f>
        <v/>
      </c>
    </row>
    <row r="536" spans="1:7" ht="40.5" x14ac:dyDescent="0.4">
      <c r="A536">
        <f t="shared" si="38"/>
        <v>23</v>
      </c>
      <c r="B536">
        <f t="shared" si="39"/>
        <v>7</v>
      </c>
      <c r="C536" t="str">
        <f t="shared" si="40"/>
        <v>Central African Rep.2006</v>
      </c>
      <c r="D536" t="str">
        <f t="shared" si="41"/>
        <v>Central African Rep.</v>
      </c>
      <c r="E536">
        <f t="shared" si="42"/>
        <v>2006</v>
      </c>
      <c r="F536" t="str">
        <f>VLOOKUP(D536,CAR!$A$2:$Z$110, MATCH('Long form'!E536,CAR!$A$1:$Z$1,0),FALSE)</f>
        <v/>
      </c>
      <c r="G536" t="str">
        <f>VLOOKUP(D536,'Provisions to capital'!$A$2:$Z$105, MATCH('Long form'!E536,'Provisions to capital'!$A$1:$Z$1,0),FALSE)</f>
        <v/>
      </c>
    </row>
    <row r="537" spans="1:7" ht="40.5" x14ac:dyDescent="0.4">
      <c r="A537">
        <f t="shared" si="38"/>
        <v>23</v>
      </c>
      <c r="B537">
        <f t="shared" si="39"/>
        <v>8</v>
      </c>
      <c r="C537" t="str">
        <f t="shared" si="40"/>
        <v>Central African Rep.2007</v>
      </c>
      <c r="D537" t="str">
        <f t="shared" si="41"/>
        <v>Central African Rep.</v>
      </c>
      <c r="E537">
        <f t="shared" si="42"/>
        <v>2007</v>
      </c>
      <c r="F537" t="str">
        <f>VLOOKUP(D537,CAR!$A$2:$Z$110, MATCH('Long form'!E537,CAR!$A$1:$Z$1,0),FALSE)</f>
        <v/>
      </c>
      <c r="G537" t="str">
        <f>VLOOKUP(D537,'Provisions to capital'!$A$2:$Z$105, MATCH('Long form'!E537,'Provisions to capital'!$A$1:$Z$1,0),FALSE)</f>
        <v/>
      </c>
    </row>
    <row r="538" spans="1:7" ht="40.5" x14ac:dyDescent="0.4">
      <c r="A538">
        <f t="shared" si="38"/>
        <v>23</v>
      </c>
      <c r="B538">
        <f t="shared" si="39"/>
        <v>9</v>
      </c>
      <c r="C538" t="str">
        <f t="shared" si="40"/>
        <v>Central African Rep.2008</v>
      </c>
      <c r="D538" t="str">
        <f t="shared" si="41"/>
        <v>Central African Rep.</v>
      </c>
      <c r="E538">
        <f t="shared" si="42"/>
        <v>2008</v>
      </c>
      <c r="F538" t="str">
        <f>VLOOKUP(D538,CAR!$A$2:$Z$110, MATCH('Long form'!E538,CAR!$A$1:$Z$1,0),FALSE)</f>
        <v/>
      </c>
      <c r="G538" t="str">
        <f>VLOOKUP(D538,'Provisions to capital'!$A$2:$Z$105, MATCH('Long form'!E538,'Provisions to capital'!$A$1:$Z$1,0),FALSE)</f>
        <v/>
      </c>
    </row>
    <row r="539" spans="1:7" ht="40.5" x14ac:dyDescent="0.4">
      <c r="A539">
        <f t="shared" ref="A539:A602" si="43">A515+1</f>
        <v>23</v>
      </c>
      <c r="B539">
        <f t="shared" ref="B539:B602" si="44">B515</f>
        <v>10</v>
      </c>
      <c r="C539" t="str">
        <f t="shared" si="40"/>
        <v>Central African Rep.2009</v>
      </c>
      <c r="D539" t="str">
        <f t="shared" si="41"/>
        <v>Central African Rep.</v>
      </c>
      <c r="E539">
        <f t="shared" si="42"/>
        <v>2009</v>
      </c>
      <c r="F539" t="str">
        <f>VLOOKUP(D539,CAR!$A$2:$Z$110, MATCH('Long form'!E539,CAR!$A$1:$Z$1,0),FALSE)</f>
        <v/>
      </c>
      <c r="G539" t="str">
        <f>VLOOKUP(D539,'Provisions to capital'!$A$2:$Z$105, MATCH('Long form'!E539,'Provisions to capital'!$A$1:$Z$1,0),FALSE)</f>
        <v/>
      </c>
    </row>
    <row r="540" spans="1:7" ht="40.5" x14ac:dyDescent="0.4">
      <c r="A540">
        <f t="shared" si="43"/>
        <v>23</v>
      </c>
      <c r="B540">
        <f t="shared" si="44"/>
        <v>11</v>
      </c>
      <c r="C540" t="str">
        <f t="shared" si="40"/>
        <v>Central African Rep.2010</v>
      </c>
      <c r="D540" t="str">
        <f t="shared" si="41"/>
        <v>Central African Rep.</v>
      </c>
      <c r="E540">
        <f t="shared" si="42"/>
        <v>2010</v>
      </c>
      <c r="F540">
        <f>VLOOKUP(D540,CAR!$A$2:$Z$110, MATCH('Long form'!E540,CAR!$A$1:$Z$1,0),FALSE)</f>
        <v>0.16467934587583943</v>
      </c>
      <c r="G540">
        <f>VLOOKUP(D540,'Provisions to capital'!$A$2:$Z$105, MATCH('Long form'!E540,'Provisions to capital'!$A$1:$Z$1,0),FALSE)</f>
        <v>-0.12034615863528826</v>
      </c>
    </row>
    <row r="541" spans="1:7" ht="40.5" x14ac:dyDescent="0.4">
      <c r="A541">
        <f t="shared" si="43"/>
        <v>23</v>
      </c>
      <c r="B541">
        <f t="shared" si="44"/>
        <v>12</v>
      </c>
      <c r="C541" t="str">
        <f t="shared" si="40"/>
        <v>Central African Rep.2011</v>
      </c>
      <c r="D541" t="str">
        <f t="shared" si="41"/>
        <v>Central African Rep.</v>
      </c>
      <c r="E541">
        <f t="shared" si="42"/>
        <v>2011</v>
      </c>
      <c r="F541">
        <f>VLOOKUP(D541,CAR!$A$2:$Z$110, MATCH('Long form'!E541,CAR!$A$1:$Z$1,0),FALSE)</f>
        <v>0.2556257521058965</v>
      </c>
      <c r="G541">
        <f>VLOOKUP(D541,'Provisions to capital'!$A$2:$Z$105, MATCH('Long form'!E541,'Provisions to capital'!$A$1:$Z$1,0),FALSE)</f>
        <v>-8.2970460162410262E-2</v>
      </c>
    </row>
    <row r="542" spans="1:7" ht="40.5" x14ac:dyDescent="0.4">
      <c r="A542">
        <f t="shared" si="43"/>
        <v>23</v>
      </c>
      <c r="B542">
        <f t="shared" si="44"/>
        <v>13</v>
      </c>
      <c r="C542" t="str">
        <f t="shared" si="40"/>
        <v>Central African Rep.2012</v>
      </c>
      <c r="D542" t="str">
        <f t="shared" si="41"/>
        <v>Central African Rep.</v>
      </c>
      <c r="E542">
        <f t="shared" si="42"/>
        <v>2012</v>
      </c>
      <c r="F542">
        <f>VLOOKUP(D542,CAR!$A$2:$Z$110, MATCH('Long form'!E542,CAR!$A$1:$Z$1,0),FALSE)</f>
        <v>0.22690509583917717</v>
      </c>
      <c r="G542">
        <f>VLOOKUP(D542,'Provisions to capital'!$A$2:$Z$105, MATCH('Long form'!E542,'Provisions to capital'!$A$1:$Z$1,0),FALSE)</f>
        <v>-0.1269873974108032</v>
      </c>
    </row>
    <row r="543" spans="1:7" ht="40.5" x14ac:dyDescent="0.4">
      <c r="A543">
        <f t="shared" si="43"/>
        <v>23</v>
      </c>
      <c r="B543">
        <f t="shared" si="44"/>
        <v>14</v>
      </c>
      <c r="C543" t="str">
        <f t="shared" si="40"/>
        <v>Central African Rep.2013</v>
      </c>
      <c r="D543" t="str">
        <f t="shared" si="41"/>
        <v>Central African Rep.</v>
      </c>
      <c r="E543">
        <f t="shared" si="42"/>
        <v>2013</v>
      </c>
      <c r="F543">
        <f>VLOOKUP(D543,CAR!$A$2:$Z$110, MATCH('Long form'!E543,CAR!$A$1:$Z$1,0),FALSE)</f>
        <v>0.39070086251213798</v>
      </c>
      <c r="G543">
        <f>VLOOKUP(D543,'Provisions to capital'!$A$2:$Z$105, MATCH('Long form'!E543,'Provisions to capital'!$A$1:$Z$1,0),FALSE)</f>
        <v>-3.4912280701754388E-2</v>
      </c>
    </row>
    <row r="544" spans="1:7" ht="40.5" x14ac:dyDescent="0.4">
      <c r="A544">
        <f t="shared" si="43"/>
        <v>23</v>
      </c>
      <c r="B544">
        <f t="shared" si="44"/>
        <v>15</v>
      </c>
      <c r="C544" t="str">
        <f t="shared" si="40"/>
        <v>Central African Rep.2014</v>
      </c>
      <c r="D544" t="str">
        <f t="shared" si="41"/>
        <v>Central African Rep.</v>
      </c>
      <c r="E544">
        <f t="shared" si="42"/>
        <v>2014</v>
      </c>
      <c r="F544">
        <f>VLOOKUP(D544,CAR!$A$2:$Z$110, MATCH('Long form'!E544,CAR!$A$1:$Z$1,0),FALSE)</f>
        <v>0.42202602852869614</v>
      </c>
      <c r="G544">
        <f>VLOOKUP(D544,'Provisions to capital'!$A$2:$Z$105, MATCH('Long form'!E544,'Provisions to capital'!$A$1:$Z$1,0),FALSE)</f>
        <v>-3.4619555155907013E-2</v>
      </c>
    </row>
    <row r="545" spans="1:7" ht="40.5" x14ac:dyDescent="0.4">
      <c r="A545">
        <f t="shared" si="43"/>
        <v>23</v>
      </c>
      <c r="B545">
        <f t="shared" si="44"/>
        <v>16</v>
      </c>
      <c r="C545" t="str">
        <f t="shared" si="40"/>
        <v>Central African Rep.2015</v>
      </c>
      <c r="D545" t="str">
        <f t="shared" si="41"/>
        <v>Central African Rep.</v>
      </c>
      <c r="E545">
        <f t="shared" si="42"/>
        <v>2015</v>
      </c>
      <c r="F545">
        <f>VLOOKUP(D545,CAR!$A$2:$Z$110, MATCH('Long form'!E545,CAR!$A$1:$Z$1,0),FALSE)</f>
        <v>0.38707152274225443</v>
      </c>
      <c r="G545">
        <f>VLOOKUP(D545,'Provisions to capital'!$A$2:$Z$105, MATCH('Long form'!E545,'Provisions to capital'!$A$1:$Z$1,0),FALSE)</f>
        <v>0.18988823842469399</v>
      </c>
    </row>
    <row r="546" spans="1:7" ht="40.5" x14ac:dyDescent="0.4">
      <c r="A546">
        <f t="shared" si="43"/>
        <v>23</v>
      </c>
      <c r="B546">
        <f t="shared" si="44"/>
        <v>17</v>
      </c>
      <c r="C546" t="str">
        <f t="shared" si="40"/>
        <v>Central African Rep.2016</v>
      </c>
      <c r="D546" t="str">
        <f t="shared" si="41"/>
        <v>Central African Rep.</v>
      </c>
      <c r="E546">
        <f t="shared" si="42"/>
        <v>2016</v>
      </c>
      <c r="F546">
        <f>VLOOKUP(D546,CAR!$A$2:$Z$110, MATCH('Long form'!E546,CAR!$A$1:$Z$1,0),FALSE)</f>
        <v>0.32018278343903656</v>
      </c>
      <c r="G546">
        <f>VLOOKUP(D546,'Provisions to capital'!$A$2:$Z$105, MATCH('Long form'!E546,'Provisions to capital'!$A$1:$Z$1,0),FALSE)</f>
        <v>9.5507024620948677E-2</v>
      </c>
    </row>
    <row r="547" spans="1:7" ht="40.5" x14ac:dyDescent="0.4">
      <c r="A547">
        <f t="shared" si="43"/>
        <v>23</v>
      </c>
      <c r="B547">
        <f t="shared" si="44"/>
        <v>18</v>
      </c>
      <c r="C547" t="str">
        <f t="shared" si="40"/>
        <v>Central African Rep.2017</v>
      </c>
      <c r="D547" t="str">
        <f t="shared" si="41"/>
        <v>Central African Rep.</v>
      </c>
      <c r="E547">
        <f t="shared" si="42"/>
        <v>2017</v>
      </c>
      <c r="F547">
        <f>VLOOKUP(D547,CAR!$A$2:$Z$110, MATCH('Long form'!E547,CAR!$A$1:$Z$1,0),FALSE)</f>
        <v>0.34304333341458859</v>
      </c>
      <c r="G547">
        <f>VLOOKUP(D547,'Provisions to capital'!$A$2:$Z$105, MATCH('Long form'!E547,'Provisions to capital'!$A$1:$Z$1,0),FALSE)</f>
        <v>3.3824435075086458E-2</v>
      </c>
    </row>
    <row r="548" spans="1:7" ht="40.5" x14ac:dyDescent="0.4">
      <c r="A548">
        <f t="shared" si="43"/>
        <v>23</v>
      </c>
      <c r="B548">
        <f t="shared" si="44"/>
        <v>19</v>
      </c>
      <c r="C548" t="str">
        <f t="shared" si="40"/>
        <v>Central African Rep.2018</v>
      </c>
      <c r="D548" t="str">
        <f t="shared" si="41"/>
        <v>Central African Rep.</v>
      </c>
      <c r="E548">
        <f t="shared" si="42"/>
        <v>2018</v>
      </c>
      <c r="F548">
        <f>VLOOKUP(D548,CAR!$A$2:$Z$110, MATCH('Long form'!E548,CAR!$A$1:$Z$1,0),FALSE)</f>
        <v>0.28499830451000341</v>
      </c>
      <c r="G548">
        <f>VLOOKUP(D548,'Provisions to capital'!$A$2:$Z$105, MATCH('Long form'!E548,'Provisions to capital'!$A$1:$Z$1,0),FALSE)</f>
        <v>-4.6474549651381383E-2</v>
      </c>
    </row>
    <row r="549" spans="1:7" ht="40.5" x14ac:dyDescent="0.4">
      <c r="A549">
        <f t="shared" si="43"/>
        <v>23</v>
      </c>
      <c r="B549">
        <f t="shared" si="44"/>
        <v>20</v>
      </c>
      <c r="C549" t="str">
        <f t="shared" si="40"/>
        <v>Central African Rep.2019</v>
      </c>
      <c r="D549" t="str">
        <f t="shared" si="41"/>
        <v>Central African Rep.</v>
      </c>
      <c r="E549">
        <f t="shared" si="42"/>
        <v>2019</v>
      </c>
      <c r="F549">
        <f>VLOOKUP(D549,CAR!$A$2:$Z$110, MATCH('Long form'!E549,CAR!$A$1:$Z$1,0),FALSE)</f>
        <v>0.30268011436830367</v>
      </c>
      <c r="G549">
        <f>VLOOKUP(D549,'Provisions to capital'!$A$2:$Z$105, MATCH('Long form'!E549,'Provisions to capital'!$A$1:$Z$1,0),FALSE)</f>
        <v>1.4262877073515062E-2</v>
      </c>
    </row>
    <row r="550" spans="1:7" ht="40.5" x14ac:dyDescent="0.4">
      <c r="A550">
        <f t="shared" si="43"/>
        <v>23</v>
      </c>
      <c r="B550">
        <f t="shared" si="44"/>
        <v>21</v>
      </c>
      <c r="C550" t="str">
        <f t="shared" si="40"/>
        <v>Central African Rep.2020</v>
      </c>
      <c r="D550" t="str">
        <f t="shared" si="41"/>
        <v>Central African Rep.</v>
      </c>
      <c r="E550">
        <f t="shared" si="42"/>
        <v>2020</v>
      </c>
      <c r="F550">
        <f>VLOOKUP(D550,CAR!$A$2:$Z$110, MATCH('Long form'!E550,CAR!$A$1:$Z$1,0),FALSE)</f>
        <v>0.23885951562884053</v>
      </c>
      <c r="G550">
        <f>VLOOKUP(D550,'Provisions to capital'!$A$2:$Z$105, MATCH('Long form'!E550,'Provisions to capital'!$A$1:$Z$1,0),FALSE)</f>
        <v>0.13348951263300785</v>
      </c>
    </row>
    <row r="551" spans="1:7" ht="40.5" x14ac:dyDescent="0.4">
      <c r="A551">
        <f t="shared" si="43"/>
        <v>23</v>
      </c>
      <c r="B551">
        <f t="shared" si="44"/>
        <v>22</v>
      </c>
      <c r="C551" t="str">
        <f t="shared" si="40"/>
        <v>Central African Rep.2021</v>
      </c>
      <c r="D551" t="str">
        <f t="shared" si="41"/>
        <v>Central African Rep.</v>
      </c>
      <c r="E551">
        <f t="shared" si="42"/>
        <v>2021</v>
      </c>
      <c r="F551">
        <f>VLOOKUP(D551,CAR!$A$2:$Z$110, MATCH('Long form'!E551,CAR!$A$1:$Z$1,0),FALSE)</f>
        <v>0.21030225448665582</v>
      </c>
      <c r="G551">
        <f>VLOOKUP(D551,'Provisions to capital'!$A$2:$Z$105, MATCH('Long form'!E551,'Provisions to capital'!$A$1:$Z$1,0),FALSE)</f>
        <v>3.2376909677031815E-2</v>
      </c>
    </row>
    <row r="552" spans="1:7" ht="40.5" x14ac:dyDescent="0.4">
      <c r="A552">
        <f t="shared" si="43"/>
        <v>23</v>
      </c>
      <c r="B552">
        <f t="shared" si="44"/>
        <v>23</v>
      </c>
      <c r="C552" t="str">
        <f t="shared" si="40"/>
        <v>Central African Rep.2022</v>
      </c>
      <c r="D552" t="str">
        <f t="shared" si="41"/>
        <v>Central African Rep.</v>
      </c>
      <c r="E552">
        <f t="shared" si="42"/>
        <v>2022</v>
      </c>
      <c r="F552">
        <f>VLOOKUP(D552,CAR!$A$2:$Z$110, MATCH('Long form'!E552,CAR!$A$1:$Z$1,0),FALSE)</f>
        <v>0.23496348085634453</v>
      </c>
      <c r="G552">
        <f>VLOOKUP(D552,'Provisions to capital'!$A$2:$Z$105, MATCH('Long form'!E552,'Provisions to capital'!$A$1:$Z$1,0),FALSE)</f>
        <v>6.3222755359177055E-2</v>
      </c>
    </row>
    <row r="553" spans="1:7" ht="40.5" x14ac:dyDescent="0.4">
      <c r="A553">
        <f t="shared" si="43"/>
        <v>23</v>
      </c>
      <c r="B553">
        <f t="shared" si="44"/>
        <v>24</v>
      </c>
      <c r="C553" t="str">
        <f t="shared" si="40"/>
        <v>Central African Rep.2023</v>
      </c>
      <c r="D553" t="str">
        <f t="shared" si="41"/>
        <v>Central African Rep.</v>
      </c>
      <c r="E553">
        <f t="shared" si="42"/>
        <v>2023</v>
      </c>
      <c r="F553">
        <f>VLOOKUP(D553,CAR!$A$2:$Z$110, MATCH('Long form'!E553,CAR!$A$1:$Z$1,0),FALSE)</f>
        <v>0.1894778191565156</v>
      </c>
      <c r="G553">
        <f>VLOOKUP(D553,'Provisions to capital'!$A$2:$Z$105, MATCH('Long form'!E553,'Provisions to capital'!$A$1:$Z$1,0),FALSE)</f>
        <v>4.6300813008130083E-2</v>
      </c>
    </row>
    <row r="554" spans="1:7" x14ac:dyDescent="0.4">
      <c r="A554">
        <f t="shared" si="43"/>
        <v>24</v>
      </c>
      <c r="B554">
        <f t="shared" si="44"/>
        <v>1</v>
      </c>
      <c r="C554" t="str">
        <f t="shared" si="40"/>
        <v>Chad2000</v>
      </c>
      <c r="D554" t="str">
        <f t="shared" si="41"/>
        <v>Chad</v>
      </c>
      <c r="E554">
        <f t="shared" si="42"/>
        <v>2000</v>
      </c>
      <c r="F554" t="str">
        <f>VLOOKUP(D554,CAR!$A$2:$Z$110, MATCH('Long form'!E554,CAR!$A$1:$Z$1,0),FALSE)</f>
        <v/>
      </c>
      <c r="G554" t="str">
        <f>VLOOKUP(D554,'Provisions to capital'!$A$2:$Z$105, MATCH('Long form'!E554,'Provisions to capital'!$A$1:$Z$1,0),FALSE)</f>
        <v/>
      </c>
    </row>
    <row r="555" spans="1:7" x14ac:dyDescent="0.4">
      <c r="A555">
        <f t="shared" si="43"/>
        <v>24</v>
      </c>
      <c r="B555">
        <f t="shared" si="44"/>
        <v>2</v>
      </c>
      <c r="C555" t="str">
        <f t="shared" si="40"/>
        <v>Chad2001</v>
      </c>
      <c r="D555" t="str">
        <f t="shared" si="41"/>
        <v>Chad</v>
      </c>
      <c r="E555">
        <f t="shared" si="42"/>
        <v>2001</v>
      </c>
      <c r="F555" t="str">
        <f>VLOOKUP(D555,CAR!$A$2:$Z$110, MATCH('Long form'!E555,CAR!$A$1:$Z$1,0),FALSE)</f>
        <v/>
      </c>
      <c r="G555" t="str">
        <f>VLOOKUP(D555,'Provisions to capital'!$A$2:$Z$105, MATCH('Long form'!E555,'Provisions to capital'!$A$1:$Z$1,0),FALSE)</f>
        <v/>
      </c>
    </row>
    <row r="556" spans="1:7" x14ac:dyDescent="0.4">
      <c r="A556">
        <f t="shared" si="43"/>
        <v>24</v>
      </c>
      <c r="B556">
        <f t="shared" si="44"/>
        <v>3</v>
      </c>
      <c r="C556" t="str">
        <f t="shared" si="40"/>
        <v>Chad2002</v>
      </c>
      <c r="D556" t="str">
        <f t="shared" si="41"/>
        <v>Chad</v>
      </c>
      <c r="E556">
        <f t="shared" si="42"/>
        <v>2002</v>
      </c>
      <c r="F556" t="str">
        <f>VLOOKUP(D556,CAR!$A$2:$Z$110, MATCH('Long form'!E556,CAR!$A$1:$Z$1,0),FALSE)</f>
        <v/>
      </c>
      <c r="G556" t="str">
        <f>VLOOKUP(D556,'Provisions to capital'!$A$2:$Z$105, MATCH('Long form'!E556,'Provisions to capital'!$A$1:$Z$1,0),FALSE)</f>
        <v/>
      </c>
    </row>
    <row r="557" spans="1:7" x14ac:dyDescent="0.4">
      <c r="A557">
        <f t="shared" si="43"/>
        <v>24</v>
      </c>
      <c r="B557">
        <f t="shared" si="44"/>
        <v>4</v>
      </c>
      <c r="C557" t="str">
        <f t="shared" si="40"/>
        <v>Chad2003</v>
      </c>
      <c r="D557" t="str">
        <f t="shared" si="41"/>
        <v>Chad</v>
      </c>
      <c r="E557">
        <f t="shared" si="42"/>
        <v>2003</v>
      </c>
      <c r="F557" t="str">
        <f>VLOOKUP(D557,CAR!$A$2:$Z$110, MATCH('Long form'!E557,CAR!$A$1:$Z$1,0),FALSE)</f>
        <v/>
      </c>
      <c r="G557" t="str">
        <f>VLOOKUP(D557,'Provisions to capital'!$A$2:$Z$105, MATCH('Long form'!E557,'Provisions to capital'!$A$1:$Z$1,0),FALSE)</f>
        <v/>
      </c>
    </row>
    <row r="558" spans="1:7" x14ac:dyDescent="0.4">
      <c r="A558">
        <f t="shared" si="43"/>
        <v>24</v>
      </c>
      <c r="B558">
        <f t="shared" si="44"/>
        <v>5</v>
      </c>
      <c r="C558" t="str">
        <f t="shared" si="40"/>
        <v>Chad2004</v>
      </c>
      <c r="D558" t="str">
        <f t="shared" si="41"/>
        <v>Chad</v>
      </c>
      <c r="E558">
        <f t="shared" si="42"/>
        <v>2004</v>
      </c>
      <c r="F558" t="str">
        <f>VLOOKUP(D558,CAR!$A$2:$Z$110, MATCH('Long form'!E558,CAR!$A$1:$Z$1,0),FALSE)</f>
        <v/>
      </c>
      <c r="G558" t="str">
        <f>VLOOKUP(D558,'Provisions to capital'!$A$2:$Z$105, MATCH('Long form'!E558,'Provisions to capital'!$A$1:$Z$1,0),FALSE)</f>
        <v/>
      </c>
    </row>
    <row r="559" spans="1:7" x14ac:dyDescent="0.4">
      <c r="A559">
        <f t="shared" si="43"/>
        <v>24</v>
      </c>
      <c r="B559">
        <f t="shared" si="44"/>
        <v>6</v>
      </c>
      <c r="C559" t="str">
        <f t="shared" si="40"/>
        <v>Chad2005</v>
      </c>
      <c r="D559" t="str">
        <f t="shared" si="41"/>
        <v>Chad</v>
      </c>
      <c r="E559">
        <f t="shared" si="42"/>
        <v>2005</v>
      </c>
      <c r="F559" t="str">
        <f>VLOOKUP(D559,CAR!$A$2:$Z$110, MATCH('Long form'!E559,CAR!$A$1:$Z$1,0),FALSE)</f>
        <v/>
      </c>
      <c r="G559" t="str">
        <f>VLOOKUP(D559,'Provisions to capital'!$A$2:$Z$105, MATCH('Long form'!E559,'Provisions to capital'!$A$1:$Z$1,0),FALSE)</f>
        <v/>
      </c>
    </row>
    <row r="560" spans="1:7" x14ac:dyDescent="0.4">
      <c r="A560">
        <f t="shared" si="43"/>
        <v>24</v>
      </c>
      <c r="B560">
        <f t="shared" si="44"/>
        <v>7</v>
      </c>
      <c r="C560" t="str">
        <f t="shared" si="40"/>
        <v>Chad2006</v>
      </c>
      <c r="D560" t="str">
        <f t="shared" si="41"/>
        <v>Chad</v>
      </c>
      <c r="E560">
        <f t="shared" si="42"/>
        <v>2006</v>
      </c>
      <c r="F560" t="str">
        <f>VLOOKUP(D560,CAR!$A$2:$Z$110, MATCH('Long form'!E560,CAR!$A$1:$Z$1,0),FALSE)</f>
        <v/>
      </c>
      <c r="G560" t="str">
        <f>VLOOKUP(D560,'Provisions to capital'!$A$2:$Z$105, MATCH('Long form'!E560,'Provisions to capital'!$A$1:$Z$1,0),FALSE)</f>
        <v/>
      </c>
    </row>
    <row r="561" spans="1:7" x14ac:dyDescent="0.4">
      <c r="A561">
        <f t="shared" si="43"/>
        <v>24</v>
      </c>
      <c r="B561">
        <f t="shared" si="44"/>
        <v>8</v>
      </c>
      <c r="C561" t="str">
        <f t="shared" si="40"/>
        <v>Chad2007</v>
      </c>
      <c r="D561" t="str">
        <f t="shared" si="41"/>
        <v>Chad</v>
      </c>
      <c r="E561">
        <f t="shared" si="42"/>
        <v>2007</v>
      </c>
      <c r="F561" t="str">
        <f>VLOOKUP(D561,CAR!$A$2:$Z$110, MATCH('Long form'!E561,CAR!$A$1:$Z$1,0),FALSE)</f>
        <v/>
      </c>
      <c r="G561" t="str">
        <f>VLOOKUP(D561,'Provisions to capital'!$A$2:$Z$105, MATCH('Long form'!E561,'Provisions to capital'!$A$1:$Z$1,0),FALSE)</f>
        <v/>
      </c>
    </row>
    <row r="562" spans="1:7" x14ac:dyDescent="0.4">
      <c r="A562">
        <f t="shared" si="43"/>
        <v>24</v>
      </c>
      <c r="B562">
        <f t="shared" si="44"/>
        <v>9</v>
      </c>
      <c r="C562" t="str">
        <f t="shared" si="40"/>
        <v>Chad2008</v>
      </c>
      <c r="D562" t="str">
        <f t="shared" si="41"/>
        <v>Chad</v>
      </c>
      <c r="E562">
        <f t="shared" si="42"/>
        <v>2008</v>
      </c>
      <c r="F562" t="str">
        <f>VLOOKUP(D562,CAR!$A$2:$Z$110, MATCH('Long form'!E562,CAR!$A$1:$Z$1,0),FALSE)</f>
        <v/>
      </c>
      <c r="G562" t="str">
        <f>VLOOKUP(D562,'Provisions to capital'!$A$2:$Z$105, MATCH('Long form'!E562,'Provisions to capital'!$A$1:$Z$1,0),FALSE)</f>
        <v/>
      </c>
    </row>
    <row r="563" spans="1:7" x14ac:dyDescent="0.4">
      <c r="A563">
        <f t="shared" si="43"/>
        <v>24</v>
      </c>
      <c r="B563">
        <f t="shared" si="44"/>
        <v>10</v>
      </c>
      <c r="C563" t="str">
        <f t="shared" si="40"/>
        <v>Chad2009</v>
      </c>
      <c r="D563" t="str">
        <f t="shared" si="41"/>
        <v>Chad</v>
      </c>
      <c r="E563">
        <f t="shared" si="42"/>
        <v>2009</v>
      </c>
      <c r="F563" t="str">
        <f>VLOOKUP(D563,CAR!$A$2:$Z$110, MATCH('Long form'!E563,CAR!$A$1:$Z$1,0),FALSE)</f>
        <v/>
      </c>
      <c r="G563" t="str">
        <f>VLOOKUP(D563,'Provisions to capital'!$A$2:$Z$105, MATCH('Long form'!E563,'Provisions to capital'!$A$1:$Z$1,0),FALSE)</f>
        <v/>
      </c>
    </row>
    <row r="564" spans="1:7" x14ac:dyDescent="0.4">
      <c r="A564">
        <f t="shared" si="43"/>
        <v>24</v>
      </c>
      <c r="B564">
        <f t="shared" si="44"/>
        <v>11</v>
      </c>
      <c r="C564" t="str">
        <f t="shared" si="40"/>
        <v>Chad2010</v>
      </c>
      <c r="D564" t="str">
        <f t="shared" si="41"/>
        <v>Chad</v>
      </c>
      <c r="E564">
        <f t="shared" si="42"/>
        <v>2010</v>
      </c>
      <c r="F564">
        <f>VLOOKUP(D564,CAR!$A$2:$Z$110, MATCH('Long form'!E564,CAR!$A$1:$Z$1,0),FALSE)</f>
        <v>0.12545649838882922</v>
      </c>
      <c r="G564">
        <f>VLOOKUP(D564,'Provisions to capital'!$A$2:$Z$105, MATCH('Long form'!E564,'Provisions to capital'!$A$1:$Z$1,0),FALSE)</f>
        <v>-0.31256849315068491</v>
      </c>
    </row>
    <row r="565" spans="1:7" x14ac:dyDescent="0.4">
      <c r="A565">
        <f t="shared" si="43"/>
        <v>24</v>
      </c>
      <c r="B565">
        <f t="shared" si="44"/>
        <v>12</v>
      </c>
      <c r="C565" t="str">
        <f t="shared" si="40"/>
        <v>Chad2011</v>
      </c>
      <c r="D565" t="str">
        <f t="shared" si="41"/>
        <v>Chad</v>
      </c>
      <c r="E565">
        <f t="shared" si="42"/>
        <v>2011</v>
      </c>
      <c r="F565">
        <f>VLOOKUP(D565,CAR!$A$2:$Z$110, MATCH('Long form'!E565,CAR!$A$1:$Z$1,0),FALSE)</f>
        <v>0.20015566349100009</v>
      </c>
      <c r="G565">
        <f>VLOOKUP(D565,'Provisions to capital'!$A$2:$Z$105, MATCH('Long form'!E565,'Provisions to capital'!$A$1:$Z$1,0),FALSE)</f>
        <v>-8.8354006694231144E-2</v>
      </c>
    </row>
    <row r="566" spans="1:7" x14ac:dyDescent="0.4">
      <c r="A566">
        <f t="shared" si="43"/>
        <v>24</v>
      </c>
      <c r="B566">
        <f t="shared" si="44"/>
        <v>13</v>
      </c>
      <c r="C566" t="str">
        <f t="shared" si="40"/>
        <v>Chad2012</v>
      </c>
      <c r="D566" t="str">
        <f t="shared" si="41"/>
        <v>Chad</v>
      </c>
      <c r="E566">
        <f t="shared" si="42"/>
        <v>2012</v>
      </c>
      <c r="F566">
        <f>VLOOKUP(D566,CAR!$A$2:$Z$110, MATCH('Long form'!E566,CAR!$A$1:$Z$1,0),FALSE)</f>
        <v>0.18119042355358467</v>
      </c>
      <c r="G566">
        <f>VLOOKUP(D566,'Provisions to capital'!$A$2:$Z$105, MATCH('Long form'!E566,'Provisions to capital'!$A$1:$Z$1,0),FALSE)</f>
        <v>-8.370056699921051E-2</v>
      </c>
    </row>
    <row r="567" spans="1:7" x14ac:dyDescent="0.4">
      <c r="A567">
        <f t="shared" si="43"/>
        <v>24</v>
      </c>
      <c r="B567">
        <f t="shared" si="44"/>
        <v>14</v>
      </c>
      <c r="C567" t="str">
        <f t="shared" si="40"/>
        <v>Chad2013</v>
      </c>
      <c r="D567" t="str">
        <f t="shared" si="41"/>
        <v>Chad</v>
      </c>
      <c r="E567">
        <f t="shared" si="42"/>
        <v>2013</v>
      </c>
      <c r="F567">
        <f>VLOOKUP(D567,CAR!$A$2:$Z$110, MATCH('Long form'!E567,CAR!$A$1:$Z$1,0),FALSE)</f>
        <v>0.2198714856627286</v>
      </c>
      <c r="G567">
        <f>VLOOKUP(D567,'Provisions to capital'!$A$2:$Z$105, MATCH('Long form'!E567,'Provisions to capital'!$A$1:$Z$1,0),FALSE)</f>
        <v>-2.5973878349038911E-2</v>
      </c>
    </row>
    <row r="568" spans="1:7" x14ac:dyDescent="0.4">
      <c r="A568">
        <f t="shared" si="43"/>
        <v>24</v>
      </c>
      <c r="B568">
        <f t="shared" si="44"/>
        <v>15</v>
      </c>
      <c r="C568" t="str">
        <f t="shared" si="40"/>
        <v>Chad2014</v>
      </c>
      <c r="D568" t="str">
        <f t="shared" si="41"/>
        <v>Chad</v>
      </c>
      <c r="E568">
        <f t="shared" si="42"/>
        <v>2014</v>
      </c>
      <c r="F568">
        <f>VLOOKUP(D568,CAR!$A$2:$Z$110, MATCH('Long form'!E568,CAR!$A$1:$Z$1,0),FALSE)</f>
        <v>0.1343309534095411</v>
      </c>
      <c r="G568">
        <f>VLOOKUP(D568,'Provisions to capital'!$A$2:$Z$105, MATCH('Long form'!E568,'Provisions to capital'!$A$1:$Z$1,0),FALSE)</f>
        <v>-8.3188769382689695E-2</v>
      </c>
    </row>
    <row r="569" spans="1:7" x14ac:dyDescent="0.4">
      <c r="A569">
        <f t="shared" si="43"/>
        <v>24</v>
      </c>
      <c r="B569">
        <f t="shared" si="44"/>
        <v>16</v>
      </c>
      <c r="C569" t="str">
        <f t="shared" si="40"/>
        <v>Chad2015</v>
      </c>
      <c r="D569" t="str">
        <f t="shared" si="41"/>
        <v>Chad</v>
      </c>
      <c r="E569">
        <f t="shared" si="42"/>
        <v>2015</v>
      </c>
      <c r="F569">
        <f>VLOOKUP(D569,CAR!$A$2:$Z$110, MATCH('Long form'!E569,CAR!$A$1:$Z$1,0),FALSE)</f>
        <v>0.14661444688372588</v>
      </c>
      <c r="G569">
        <f>VLOOKUP(D569,'Provisions to capital'!$A$2:$Z$105, MATCH('Long form'!E569,'Provisions to capital'!$A$1:$Z$1,0),FALSE)</f>
        <v>0.21970776503585079</v>
      </c>
    </row>
    <row r="570" spans="1:7" x14ac:dyDescent="0.4">
      <c r="A570">
        <f t="shared" si="43"/>
        <v>24</v>
      </c>
      <c r="B570">
        <f t="shared" si="44"/>
        <v>17</v>
      </c>
      <c r="C570" t="str">
        <f t="shared" si="40"/>
        <v>Chad2016</v>
      </c>
      <c r="D570" t="str">
        <f t="shared" si="41"/>
        <v>Chad</v>
      </c>
      <c r="E570">
        <f t="shared" si="42"/>
        <v>2016</v>
      </c>
      <c r="F570">
        <f>VLOOKUP(D570,CAR!$A$2:$Z$110, MATCH('Long form'!E570,CAR!$A$1:$Z$1,0),FALSE)</f>
        <v>0.13168541773648912</v>
      </c>
      <c r="G570">
        <f>VLOOKUP(D570,'Provisions to capital'!$A$2:$Z$105, MATCH('Long form'!E570,'Provisions to capital'!$A$1:$Z$1,0),FALSE)</f>
        <v>0.16987690792712951</v>
      </c>
    </row>
    <row r="571" spans="1:7" x14ac:dyDescent="0.4">
      <c r="A571">
        <f t="shared" si="43"/>
        <v>24</v>
      </c>
      <c r="B571">
        <f t="shared" si="44"/>
        <v>18</v>
      </c>
      <c r="C571" t="str">
        <f t="shared" si="40"/>
        <v>Chad2017</v>
      </c>
      <c r="D571" t="str">
        <f t="shared" si="41"/>
        <v>Chad</v>
      </c>
      <c r="E571">
        <f t="shared" si="42"/>
        <v>2017</v>
      </c>
      <c r="F571">
        <f>VLOOKUP(D571,CAR!$A$2:$Z$110, MATCH('Long form'!E571,CAR!$A$1:$Z$1,0),FALSE)</f>
        <v>0.18022503985831068</v>
      </c>
      <c r="G571">
        <f>VLOOKUP(D571,'Provisions to capital'!$A$2:$Z$105, MATCH('Long form'!E571,'Provisions to capital'!$A$1:$Z$1,0),FALSE)</f>
        <v>9.6837477974968666E-2</v>
      </c>
    </row>
    <row r="572" spans="1:7" x14ac:dyDescent="0.4">
      <c r="A572">
        <f t="shared" si="43"/>
        <v>24</v>
      </c>
      <c r="B572">
        <f t="shared" si="44"/>
        <v>19</v>
      </c>
      <c r="C572" t="str">
        <f t="shared" si="40"/>
        <v>Chad2018</v>
      </c>
      <c r="D572" t="str">
        <f t="shared" si="41"/>
        <v>Chad</v>
      </c>
      <c r="E572">
        <f t="shared" si="42"/>
        <v>2018</v>
      </c>
      <c r="F572">
        <f>VLOOKUP(D572,CAR!$A$2:$Z$110, MATCH('Long form'!E572,CAR!$A$1:$Z$1,0),FALSE)</f>
        <v>0.16750140019818191</v>
      </c>
      <c r="G572">
        <f>VLOOKUP(D572,'Provisions to capital'!$A$2:$Z$105, MATCH('Long form'!E572,'Provisions to capital'!$A$1:$Z$1,0),FALSE)</f>
        <v>7.4033587328124831E-2</v>
      </c>
    </row>
    <row r="573" spans="1:7" x14ac:dyDescent="0.4">
      <c r="A573">
        <f t="shared" si="43"/>
        <v>24</v>
      </c>
      <c r="B573">
        <f t="shared" si="44"/>
        <v>20</v>
      </c>
      <c r="C573" t="str">
        <f t="shared" si="40"/>
        <v>Chad2019</v>
      </c>
      <c r="D573" t="str">
        <f t="shared" si="41"/>
        <v>Chad</v>
      </c>
      <c r="E573">
        <f t="shared" si="42"/>
        <v>2019</v>
      </c>
      <c r="F573">
        <f>VLOOKUP(D573,CAR!$A$2:$Z$110, MATCH('Long form'!E573,CAR!$A$1:$Z$1,0),FALSE)</f>
        <v>6.8038850244596299E-2</v>
      </c>
      <c r="G573">
        <f>VLOOKUP(D573,'Provisions to capital'!$A$2:$Z$105, MATCH('Long form'!E573,'Provisions to capital'!$A$1:$Z$1,0),FALSE)</f>
        <v>0.31341682466819681</v>
      </c>
    </row>
    <row r="574" spans="1:7" x14ac:dyDescent="0.4">
      <c r="A574">
        <f t="shared" si="43"/>
        <v>24</v>
      </c>
      <c r="B574">
        <f t="shared" si="44"/>
        <v>21</v>
      </c>
      <c r="C574" t="str">
        <f t="shared" si="40"/>
        <v>Chad2020</v>
      </c>
      <c r="D574" t="str">
        <f t="shared" si="41"/>
        <v>Chad</v>
      </c>
      <c r="E574">
        <f t="shared" si="42"/>
        <v>2020</v>
      </c>
      <c r="F574">
        <f>VLOOKUP(D574,CAR!$A$2:$Z$110, MATCH('Long form'!E574,CAR!$A$1:$Z$1,0),FALSE)</f>
        <v>2.9357438519932104E-2</v>
      </c>
      <c r="G574">
        <f>VLOOKUP(D574,'Provisions to capital'!$A$2:$Z$105, MATCH('Long form'!E574,'Provisions to capital'!$A$1:$Z$1,0),FALSE)</f>
        <v>0.79223850148367958</v>
      </c>
    </row>
    <row r="575" spans="1:7" x14ac:dyDescent="0.4">
      <c r="A575">
        <f t="shared" si="43"/>
        <v>24</v>
      </c>
      <c r="B575">
        <f t="shared" si="44"/>
        <v>22</v>
      </c>
      <c r="C575" t="str">
        <f t="shared" si="40"/>
        <v>Chad2021</v>
      </c>
      <c r="D575" t="str">
        <f t="shared" si="41"/>
        <v>Chad</v>
      </c>
      <c r="E575">
        <f t="shared" si="42"/>
        <v>2021</v>
      </c>
      <c r="F575">
        <f>VLOOKUP(D575,CAR!$A$2:$Z$110, MATCH('Long form'!E575,CAR!$A$1:$Z$1,0),FALSE)</f>
        <v>9.1163124454525749E-2</v>
      </c>
      <c r="G575">
        <f>VLOOKUP(D575,'Provisions to capital'!$A$2:$Z$105, MATCH('Long form'!E575,'Provisions to capital'!$A$1:$Z$1,0),FALSE)</f>
        <v>0.21236961560749468</v>
      </c>
    </row>
    <row r="576" spans="1:7" x14ac:dyDescent="0.4">
      <c r="A576">
        <f t="shared" si="43"/>
        <v>24</v>
      </c>
      <c r="B576">
        <f t="shared" si="44"/>
        <v>23</v>
      </c>
      <c r="C576" t="str">
        <f t="shared" si="40"/>
        <v>Chad2022</v>
      </c>
      <c r="D576" t="str">
        <f t="shared" si="41"/>
        <v>Chad</v>
      </c>
      <c r="E576">
        <f t="shared" si="42"/>
        <v>2022</v>
      </c>
      <c r="F576">
        <f>VLOOKUP(D576,CAR!$A$2:$Z$110, MATCH('Long form'!E576,CAR!$A$1:$Z$1,0),FALSE)</f>
        <v>6.0040042670315624E-2</v>
      </c>
      <c r="G576">
        <f>VLOOKUP(D576,'Provisions to capital'!$A$2:$Z$105, MATCH('Long form'!E576,'Provisions to capital'!$A$1:$Z$1,0),FALSE)</f>
        <v>0.37387319194616092</v>
      </c>
    </row>
    <row r="577" spans="1:7" x14ac:dyDescent="0.4">
      <c r="A577">
        <f t="shared" si="43"/>
        <v>24</v>
      </c>
      <c r="B577">
        <f t="shared" si="44"/>
        <v>24</v>
      </c>
      <c r="C577" t="str">
        <f t="shared" si="40"/>
        <v>Chad2023</v>
      </c>
      <c r="D577" t="str">
        <f t="shared" si="41"/>
        <v>Chad</v>
      </c>
      <c r="E577">
        <f t="shared" si="42"/>
        <v>2023</v>
      </c>
      <c r="F577">
        <f>VLOOKUP(D577,CAR!$A$2:$Z$110, MATCH('Long form'!E577,CAR!$A$1:$Z$1,0),FALSE)</f>
        <v>-1.391809173079196E-2</v>
      </c>
      <c r="G577">
        <f>VLOOKUP(D577,'Provisions to capital'!$A$2:$Z$105, MATCH('Long form'!E577,'Provisions to capital'!$A$1:$Z$1,0),FALSE)</f>
        <v>-0.49393820883848261</v>
      </c>
    </row>
    <row r="578" spans="1:7" x14ac:dyDescent="0.4">
      <c r="A578">
        <f t="shared" si="43"/>
        <v>25</v>
      </c>
      <c r="B578">
        <f t="shared" si="44"/>
        <v>1</v>
      </c>
      <c r="C578" t="str">
        <f t="shared" si="40"/>
        <v>Chile2000</v>
      </c>
      <c r="D578" t="str">
        <f t="shared" si="41"/>
        <v>Chile</v>
      </c>
      <c r="E578">
        <f t="shared" si="42"/>
        <v>2000</v>
      </c>
      <c r="F578" t="str">
        <f>VLOOKUP(D578,CAR!$A$2:$Z$110, MATCH('Long form'!E578,CAR!$A$1:$Z$1,0),FALSE)</f>
        <v/>
      </c>
      <c r="G578" t="str">
        <f>VLOOKUP(D578,'Provisions to capital'!$A$2:$Z$105, MATCH('Long form'!E578,'Provisions to capital'!$A$1:$Z$1,0),FALSE)</f>
        <v/>
      </c>
    </row>
    <row r="579" spans="1:7" x14ac:dyDescent="0.4">
      <c r="A579">
        <f t="shared" si="43"/>
        <v>25</v>
      </c>
      <c r="B579">
        <f t="shared" si="44"/>
        <v>2</v>
      </c>
      <c r="C579" t="str">
        <f t="shared" ref="C579:C642" si="45">D579&amp;E579</f>
        <v>Chile2001</v>
      </c>
      <c r="D579" t="str">
        <f t="shared" ref="D579:D642" si="46">VLOOKUP(A579,$J$2:$K$110,2,FALSE)</f>
        <v>Chile</v>
      </c>
      <c r="E579">
        <f t="shared" ref="E579:E642" si="47">VLOOKUP(B579,$N$2:$O$25,2,FALSE)</f>
        <v>2001</v>
      </c>
      <c r="F579">
        <f>VLOOKUP(D579,CAR!$A$2:$Z$110, MATCH('Long form'!E579,CAR!$A$1:$Z$1,0),FALSE)</f>
        <v>0.12733529403440608</v>
      </c>
      <c r="G579">
        <f>VLOOKUP(D579,'Provisions to capital'!$A$2:$Z$105, MATCH('Long form'!E579,'Provisions to capital'!$A$1:$Z$1,0),FALSE)</f>
        <v>0</v>
      </c>
    </row>
    <row r="580" spans="1:7" x14ac:dyDescent="0.4">
      <c r="A580">
        <f t="shared" si="43"/>
        <v>25</v>
      </c>
      <c r="B580">
        <f t="shared" si="44"/>
        <v>3</v>
      </c>
      <c r="C580" t="str">
        <f t="shared" si="45"/>
        <v>Chile2002</v>
      </c>
      <c r="D580" t="str">
        <f t="shared" si="46"/>
        <v>Chile</v>
      </c>
      <c r="E580">
        <f t="shared" si="47"/>
        <v>2002</v>
      </c>
      <c r="F580">
        <f>VLOOKUP(D580,CAR!$A$2:$Z$110, MATCH('Long form'!E580,CAR!$A$1:$Z$1,0),FALSE)</f>
        <v>0.14011755497288464</v>
      </c>
      <c r="G580">
        <f>VLOOKUP(D580,'Provisions to capital'!$A$2:$Z$105, MATCH('Long form'!E580,'Provisions to capital'!$A$1:$Z$1,0),FALSE)</f>
        <v>0</v>
      </c>
    </row>
    <row r="581" spans="1:7" x14ac:dyDescent="0.4">
      <c r="A581">
        <f t="shared" si="43"/>
        <v>25</v>
      </c>
      <c r="B581">
        <f t="shared" si="44"/>
        <v>4</v>
      </c>
      <c r="C581" t="str">
        <f t="shared" si="45"/>
        <v>Chile2003</v>
      </c>
      <c r="D581" t="str">
        <f t="shared" si="46"/>
        <v>Chile</v>
      </c>
      <c r="E581">
        <f t="shared" si="47"/>
        <v>2003</v>
      </c>
      <c r="F581">
        <f>VLOOKUP(D581,CAR!$A$2:$Z$110, MATCH('Long form'!E581,CAR!$A$1:$Z$1,0),FALSE)</f>
        <v>0.14064122082892277</v>
      </c>
      <c r="G581">
        <f>VLOOKUP(D581,'Provisions to capital'!$A$2:$Z$105, MATCH('Long form'!E581,'Provisions to capital'!$A$1:$Z$1,0),FALSE)</f>
        <v>0</v>
      </c>
    </row>
    <row r="582" spans="1:7" x14ac:dyDescent="0.4">
      <c r="A582">
        <f t="shared" si="43"/>
        <v>25</v>
      </c>
      <c r="B582">
        <f t="shared" si="44"/>
        <v>5</v>
      </c>
      <c r="C582" t="str">
        <f t="shared" si="45"/>
        <v>Chile2004</v>
      </c>
      <c r="D582" t="str">
        <f t="shared" si="46"/>
        <v>Chile</v>
      </c>
      <c r="E582">
        <f t="shared" si="47"/>
        <v>2004</v>
      </c>
      <c r="F582">
        <f>VLOOKUP(D582,CAR!$A$2:$Z$110, MATCH('Long form'!E582,CAR!$A$1:$Z$1,0),FALSE)</f>
        <v>0.13546638594320418</v>
      </c>
      <c r="G582">
        <f>VLOOKUP(D582,'Provisions to capital'!$A$2:$Z$105, MATCH('Long form'!E582,'Provisions to capital'!$A$1:$Z$1,0),FALSE)</f>
        <v>0</v>
      </c>
    </row>
    <row r="583" spans="1:7" x14ac:dyDescent="0.4">
      <c r="A583">
        <f t="shared" si="43"/>
        <v>25</v>
      </c>
      <c r="B583">
        <f t="shared" si="44"/>
        <v>6</v>
      </c>
      <c r="C583" t="str">
        <f t="shared" si="45"/>
        <v>Chile2005</v>
      </c>
      <c r="D583" t="str">
        <f t="shared" si="46"/>
        <v>Chile</v>
      </c>
      <c r="E583">
        <f t="shared" si="47"/>
        <v>2005</v>
      </c>
      <c r="F583">
        <f>VLOOKUP(D583,CAR!$A$2:$Z$110, MATCH('Long form'!E583,CAR!$A$1:$Z$1,0),FALSE)</f>
        <v>0.12950216417324298</v>
      </c>
      <c r="G583">
        <f>VLOOKUP(D583,'Provisions to capital'!$A$2:$Z$105, MATCH('Long form'!E583,'Provisions to capital'!$A$1:$Z$1,0),FALSE)</f>
        <v>4.1774820168295333E-2</v>
      </c>
    </row>
    <row r="584" spans="1:7" x14ac:dyDescent="0.4">
      <c r="A584">
        <f t="shared" si="43"/>
        <v>25</v>
      </c>
      <c r="B584">
        <f t="shared" si="44"/>
        <v>7</v>
      </c>
      <c r="C584" t="str">
        <f t="shared" si="45"/>
        <v>Chile2006</v>
      </c>
      <c r="D584" t="str">
        <f t="shared" si="46"/>
        <v>Chile</v>
      </c>
      <c r="E584">
        <f t="shared" si="47"/>
        <v>2006</v>
      </c>
      <c r="F584">
        <f>VLOOKUP(D584,CAR!$A$2:$Z$110, MATCH('Long form'!E584,CAR!$A$1:$Z$1,0),FALSE)</f>
        <v>0.1253571059867003</v>
      </c>
      <c r="G584">
        <f>VLOOKUP(D584,'Provisions to capital'!$A$2:$Z$105, MATCH('Long form'!E584,'Provisions to capital'!$A$1:$Z$1,0),FALSE)</f>
        <v>0</v>
      </c>
    </row>
    <row r="585" spans="1:7" x14ac:dyDescent="0.4">
      <c r="A585">
        <f t="shared" si="43"/>
        <v>25</v>
      </c>
      <c r="B585">
        <f t="shared" si="44"/>
        <v>8</v>
      </c>
      <c r="C585" t="str">
        <f t="shared" si="45"/>
        <v>Chile2007</v>
      </c>
      <c r="D585" t="str">
        <f t="shared" si="46"/>
        <v>Chile</v>
      </c>
      <c r="E585">
        <f t="shared" si="47"/>
        <v>2007</v>
      </c>
      <c r="F585">
        <f>VLOOKUP(D585,CAR!$A$2:$Z$110, MATCH('Long form'!E585,CAR!$A$1:$Z$1,0),FALSE)</f>
        <v>0.12180330333455117</v>
      </c>
      <c r="G585">
        <f>VLOOKUP(D585,'Provisions to capital'!$A$2:$Z$105, MATCH('Long form'!E585,'Provisions to capital'!$A$1:$Z$1,0),FALSE)</f>
        <v>0</v>
      </c>
    </row>
    <row r="586" spans="1:7" x14ac:dyDescent="0.4">
      <c r="A586">
        <f t="shared" si="43"/>
        <v>25</v>
      </c>
      <c r="B586">
        <f t="shared" si="44"/>
        <v>9</v>
      </c>
      <c r="C586" t="str">
        <f t="shared" si="45"/>
        <v>Chile2008</v>
      </c>
      <c r="D586" t="str">
        <f t="shared" si="46"/>
        <v>Chile</v>
      </c>
      <c r="E586">
        <f t="shared" si="47"/>
        <v>2008</v>
      </c>
      <c r="F586">
        <f>VLOOKUP(D586,CAR!$A$2:$Z$110, MATCH('Long form'!E586,CAR!$A$1:$Z$1,0),FALSE)</f>
        <v>0.12526017579433629</v>
      </c>
      <c r="G586">
        <f>VLOOKUP(D586,'Provisions to capital'!$A$2:$Z$105, MATCH('Long form'!E586,'Provisions to capital'!$A$1:$Z$1,0),FALSE)</f>
        <v>0.11292715856500715</v>
      </c>
    </row>
    <row r="587" spans="1:7" x14ac:dyDescent="0.4">
      <c r="A587">
        <f t="shared" si="43"/>
        <v>25</v>
      </c>
      <c r="B587">
        <f t="shared" si="44"/>
        <v>10</v>
      </c>
      <c r="C587" t="str">
        <f t="shared" si="45"/>
        <v>Chile2009</v>
      </c>
      <c r="D587" t="str">
        <f t="shared" si="46"/>
        <v>Chile</v>
      </c>
      <c r="E587">
        <f t="shared" si="47"/>
        <v>2009</v>
      </c>
      <c r="F587">
        <f>VLOOKUP(D587,CAR!$A$2:$Z$110, MATCH('Long form'!E587,CAR!$A$1:$Z$1,0),FALSE)</f>
        <v>0.14338511845818991</v>
      </c>
      <c r="G587">
        <f>VLOOKUP(D587,'Provisions to capital'!$A$2:$Z$105, MATCH('Long form'!E587,'Provisions to capital'!$A$1:$Z$1,0),FALSE)</f>
        <v>0.12963465298016974</v>
      </c>
    </row>
    <row r="588" spans="1:7" x14ac:dyDescent="0.4">
      <c r="A588">
        <f t="shared" si="43"/>
        <v>25</v>
      </c>
      <c r="B588">
        <f t="shared" si="44"/>
        <v>11</v>
      </c>
      <c r="C588" t="str">
        <f t="shared" si="45"/>
        <v>Chile2010</v>
      </c>
      <c r="D588" t="str">
        <f t="shared" si="46"/>
        <v>Chile</v>
      </c>
      <c r="E588">
        <f t="shared" si="47"/>
        <v>2010</v>
      </c>
      <c r="F588">
        <f>VLOOKUP(D588,CAR!$A$2:$Z$110, MATCH('Long form'!E588,CAR!$A$1:$Z$1,0),FALSE)</f>
        <v>0.14138363299330481</v>
      </c>
      <c r="G588">
        <f>VLOOKUP(D588,'Provisions to capital'!$A$2:$Z$105, MATCH('Long form'!E588,'Provisions to capital'!$A$1:$Z$1,0),FALSE)</f>
        <v>9.2286936613788825E-2</v>
      </c>
    </row>
    <row r="589" spans="1:7" x14ac:dyDescent="0.4">
      <c r="A589">
        <f t="shared" si="43"/>
        <v>25</v>
      </c>
      <c r="B589">
        <f t="shared" si="44"/>
        <v>12</v>
      </c>
      <c r="C589" t="str">
        <f t="shared" si="45"/>
        <v>Chile2011</v>
      </c>
      <c r="D589" t="str">
        <f t="shared" si="46"/>
        <v>Chile</v>
      </c>
      <c r="E589">
        <f t="shared" si="47"/>
        <v>2011</v>
      </c>
      <c r="F589">
        <f>VLOOKUP(D589,CAR!$A$2:$Z$110, MATCH('Long form'!E589,CAR!$A$1:$Z$1,0),FALSE)</f>
        <v>0.13934589933817859</v>
      </c>
      <c r="G589">
        <f>VLOOKUP(D589,'Provisions to capital'!$A$2:$Z$105, MATCH('Long form'!E589,'Provisions to capital'!$A$1:$Z$1,0),FALSE)</f>
        <v>7.5626142289933945E-2</v>
      </c>
    </row>
    <row r="590" spans="1:7" x14ac:dyDescent="0.4">
      <c r="A590">
        <f t="shared" si="43"/>
        <v>25</v>
      </c>
      <c r="B590">
        <f t="shared" si="44"/>
        <v>13</v>
      </c>
      <c r="C590" t="str">
        <f t="shared" si="45"/>
        <v>Chile2012</v>
      </c>
      <c r="D590" t="str">
        <f t="shared" si="46"/>
        <v>Chile</v>
      </c>
      <c r="E590">
        <f t="shared" si="47"/>
        <v>2012</v>
      </c>
      <c r="F590">
        <f>VLOOKUP(D590,CAR!$A$2:$Z$110, MATCH('Long form'!E590,CAR!$A$1:$Z$1,0),FALSE)</f>
        <v>0.13312122485950875</v>
      </c>
      <c r="G590">
        <f>VLOOKUP(D590,'Provisions to capital'!$A$2:$Z$105, MATCH('Long form'!E590,'Provisions to capital'!$A$1:$Z$1,0),FALSE)</f>
        <v>9.1984153290615656E-2</v>
      </c>
    </row>
    <row r="591" spans="1:7" x14ac:dyDescent="0.4">
      <c r="A591">
        <f t="shared" si="43"/>
        <v>25</v>
      </c>
      <c r="B591">
        <f t="shared" si="44"/>
        <v>14</v>
      </c>
      <c r="C591" t="str">
        <f t="shared" si="45"/>
        <v>Chile2013</v>
      </c>
      <c r="D591" t="str">
        <f t="shared" si="46"/>
        <v>Chile</v>
      </c>
      <c r="E591">
        <f t="shared" si="47"/>
        <v>2013</v>
      </c>
      <c r="F591">
        <f>VLOOKUP(D591,CAR!$A$2:$Z$110, MATCH('Long form'!E591,CAR!$A$1:$Z$1,0),FALSE)</f>
        <v>0.13324353756301754</v>
      </c>
      <c r="G591">
        <f>VLOOKUP(D591,'Provisions to capital'!$A$2:$Z$105, MATCH('Long form'!E591,'Provisions to capital'!$A$1:$Z$1,0),FALSE)</f>
        <v>9.4858089609402521E-2</v>
      </c>
    </row>
    <row r="592" spans="1:7" x14ac:dyDescent="0.4">
      <c r="A592">
        <f t="shared" si="43"/>
        <v>25</v>
      </c>
      <c r="B592">
        <f t="shared" si="44"/>
        <v>15</v>
      </c>
      <c r="C592" t="str">
        <f t="shared" si="45"/>
        <v>Chile2014</v>
      </c>
      <c r="D592" t="str">
        <f t="shared" si="46"/>
        <v>Chile</v>
      </c>
      <c r="E592">
        <f t="shared" si="47"/>
        <v>2014</v>
      </c>
      <c r="F592">
        <f>VLOOKUP(D592,CAR!$A$2:$Z$110, MATCH('Long form'!E592,CAR!$A$1:$Z$1,0),FALSE)</f>
        <v>0.13385049776324975</v>
      </c>
      <c r="G592">
        <f>VLOOKUP(D592,'Provisions to capital'!$A$2:$Z$105, MATCH('Long form'!E592,'Provisions to capital'!$A$1:$Z$1,0),FALSE)</f>
        <v>9.4443989559730643E-2</v>
      </c>
    </row>
    <row r="593" spans="1:7" x14ac:dyDescent="0.4">
      <c r="A593">
        <f t="shared" si="43"/>
        <v>25</v>
      </c>
      <c r="B593">
        <f t="shared" si="44"/>
        <v>16</v>
      </c>
      <c r="C593" t="str">
        <f t="shared" si="45"/>
        <v>Chile2015</v>
      </c>
      <c r="D593" t="str">
        <f t="shared" si="46"/>
        <v>Chile</v>
      </c>
      <c r="E593">
        <f t="shared" si="47"/>
        <v>2015</v>
      </c>
      <c r="F593">
        <f>VLOOKUP(D593,CAR!$A$2:$Z$110, MATCH('Long form'!E593,CAR!$A$1:$Z$1,0),FALSE)</f>
        <v>0.1262035091045231</v>
      </c>
      <c r="G593">
        <f>VLOOKUP(D593,'Provisions to capital'!$A$2:$Z$105, MATCH('Long form'!E593,'Provisions to capital'!$A$1:$Z$1,0),FALSE)</f>
        <v>9.6791198603240799E-2</v>
      </c>
    </row>
    <row r="594" spans="1:7" x14ac:dyDescent="0.4">
      <c r="A594">
        <f t="shared" si="43"/>
        <v>25</v>
      </c>
      <c r="B594">
        <f t="shared" si="44"/>
        <v>17</v>
      </c>
      <c r="C594" t="str">
        <f t="shared" si="45"/>
        <v>Chile2016</v>
      </c>
      <c r="D594" t="str">
        <f t="shared" si="46"/>
        <v>Chile</v>
      </c>
      <c r="E594">
        <f t="shared" si="47"/>
        <v>2016</v>
      </c>
      <c r="F594">
        <f>VLOOKUP(D594,CAR!$A$2:$Z$110, MATCH('Long form'!E594,CAR!$A$1:$Z$1,0),FALSE)</f>
        <v>0.13779784370824003</v>
      </c>
      <c r="G594">
        <f>VLOOKUP(D594,'Provisions to capital'!$A$2:$Z$105, MATCH('Long form'!E594,'Provisions to capital'!$A$1:$Z$1,0),FALSE)</f>
        <v>9.0232843084274816E-2</v>
      </c>
    </row>
    <row r="595" spans="1:7" x14ac:dyDescent="0.4">
      <c r="A595">
        <f t="shared" si="43"/>
        <v>25</v>
      </c>
      <c r="B595">
        <f t="shared" si="44"/>
        <v>18</v>
      </c>
      <c r="C595" t="str">
        <f t="shared" si="45"/>
        <v>Chile2017</v>
      </c>
      <c r="D595" t="str">
        <f t="shared" si="46"/>
        <v>Chile</v>
      </c>
      <c r="E595">
        <f t="shared" si="47"/>
        <v>2017</v>
      </c>
      <c r="F595">
        <f>VLOOKUP(D595,CAR!$A$2:$Z$110, MATCH('Long form'!E595,CAR!$A$1:$Z$1,0),FALSE)</f>
        <v>0.1376440914040645</v>
      </c>
      <c r="G595">
        <f>VLOOKUP(D595,'Provisions to capital'!$A$2:$Z$105, MATCH('Long form'!E595,'Provisions to capital'!$A$1:$Z$1,0),FALSE)</f>
        <v>8.9591915486817664E-2</v>
      </c>
    </row>
    <row r="596" spans="1:7" x14ac:dyDescent="0.4">
      <c r="A596">
        <f t="shared" si="43"/>
        <v>25</v>
      </c>
      <c r="B596">
        <f t="shared" si="44"/>
        <v>19</v>
      </c>
      <c r="C596" t="str">
        <f t="shared" si="45"/>
        <v>Chile2018</v>
      </c>
      <c r="D596" t="str">
        <f t="shared" si="46"/>
        <v>Chile</v>
      </c>
      <c r="E596">
        <f t="shared" si="47"/>
        <v>2018</v>
      </c>
      <c r="F596">
        <f>VLOOKUP(D596,CAR!$A$2:$Z$110, MATCH('Long form'!E596,CAR!$A$1:$Z$1,0),FALSE)</f>
        <v>0.13320456173772569</v>
      </c>
      <c r="G596">
        <f>VLOOKUP(D596,'Provisions to capital'!$A$2:$Z$105, MATCH('Long form'!E596,'Provisions to capital'!$A$1:$Z$1,0),FALSE)</f>
        <v>8.5821270963503643E-2</v>
      </c>
    </row>
    <row r="597" spans="1:7" x14ac:dyDescent="0.4">
      <c r="A597">
        <f t="shared" si="43"/>
        <v>25</v>
      </c>
      <c r="B597">
        <f t="shared" si="44"/>
        <v>20</v>
      </c>
      <c r="C597" t="str">
        <f t="shared" si="45"/>
        <v>Chile2019</v>
      </c>
      <c r="D597" t="str">
        <f t="shared" si="46"/>
        <v>Chile</v>
      </c>
      <c r="E597">
        <f t="shared" si="47"/>
        <v>2019</v>
      </c>
      <c r="F597">
        <f>VLOOKUP(D597,CAR!$A$2:$Z$110, MATCH('Long form'!E597,CAR!$A$1:$Z$1,0),FALSE)</f>
        <v>0.12836554346813955</v>
      </c>
      <c r="G597">
        <f>VLOOKUP(D597,'Provisions to capital'!$A$2:$Z$105, MATCH('Long form'!E597,'Provisions to capital'!$A$1:$Z$1,0),FALSE)</f>
        <v>0.1169328266638163</v>
      </c>
    </row>
    <row r="598" spans="1:7" x14ac:dyDescent="0.4">
      <c r="A598">
        <f t="shared" si="43"/>
        <v>25</v>
      </c>
      <c r="B598">
        <f t="shared" si="44"/>
        <v>21</v>
      </c>
      <c r="C598" t="str">
        <f t="shared" si="45"/>
        <v>Chile2020</v>
      </c>
      <c r="D598" t="str">
        <f t="shared" si="46"/>
        <v>Chile</v>
      </c>
      <c r="E598">
        <f t="shared" si="47"/>
        <v>2020</v>
      </c>
      <c r="F598">
        <f>VLOOKUP(D598,CAR!$A$2:$Z$110, MATCH('Long form'!E598,CAR!$A$1:$Z$1,0),FALSE)</f>
        <v>0.14668478719596592</v>
      </c>
      <c r="G598">
        <f>VLOOKUP(D598,'Provisions to capital'!$A$2:$Z$105, MATCH('Long form'!E598,'Provisions to capital'!$A$1:$Z$1,0),FALSE)</f>
        <v>0.10792800071299796</v>
      </c>
    </row>
    <row r="599" spans="1:7" x14ac:dyDescent="0.4">
      <c r="A599">
        <f t="shared" si="43"/>
        <v>25</v>
      </c>
      <c r="B599">
        <f t="shared" si="44"/>
        <v>22</v>
      </c>
      <c r="C599" t="str">
        <f t="shared" si="45"/>
        <v>Chile2021</v>
      </c>
      <c r="D599" t="str">
        <f t="shared" si="46"/>
        <v>Chile</v>
      </c>
      <c r="E599">
        <f t="shared" si="47"/>
        <v>2021</v>
      </c>
      <c r="F599">
        <f>VLOOKUP(D599,CAR!$A$2:$Z$110, MATCH('Long form'!E599,CAR!$A$1:$Z$1,0),FALSE)</f>
        <v>0.1484528537232411</v>
      </c>
      <c r="G599">
        <f>VLOOKUP(D599,'Provisions to capital'!$A$2:$Z$105, MATCH('Long form'!E599,'Provisions to capital'!$A$1:$Z$1,0),FALSE)</f>
        <v>5.755086392320384E-2</v>
      </c>
    </row>
    <row r="600" spans="1:7" x14ac:dyDescent="0.4">
      <c r="A600">
        <f t="shared" si="43"/>
        <v>25</v>
      </c>
      <c r="B600">
        <f t="shared" si="44"/>
        <v>23</v>
      </c>
      <c r="C600" t="str">
        <f t="shared" si="45"/>
        <v>Chile2022</v>
      </c>
      <c r="D600" t="str">
        <f t="shared" si="46"/>
        <v>Chile</v>
      </c>
      <c r="E600">
        <f t="shared" si="47"/>
        <v>2022</v>
      </c>
      <c r="F600">
        <f>VLOOKUP(D600,CAR!$A$2:$Z$110, MATCH('Long form'!E600,CAR!$A$1:$Z$1,0),FALSE)</f>
        <v>0.15603366912280731</v>
      </c>
      <c r="G600">
        <f>VLOOKUP(D600,'Provisions to capital'!$A$2:$Z$105, MATCH('Long form'!E600,'Provisions to capital'!$A$1:$Z$1,0),FALSE)</f>
        <v>8.2783841107615844E-2</v>
      </c>
    </row>
    <row r="601" spans="1:7" x14ac:dyDescent="0.4">
      <c r="A601">
        <f t="shared" si="43"/>
        <v>25</v>
      </c>
      <c r="B601">
        <f t="shared" si="44"/>
        <v>24</v>
      </c>
      <c r="C601" t="str">
        <f t="shared" si="45"/>
        <v>Chile2023</v>
      </c>
      <c r="D601" t="str">
        <f t="shared" si="46"/>
        <v>Chile</v>
      </c>
      <c r="E601">
        <f t="shared" si="47"/>
        <v>2023</v>
      </c>
      <c r="F601">
        <f>VLOOKUP(D601,CAR!$A$2:$Z$110, MATCH('Long form'!E601,CAR!$A$1:$Z$1,0),FALSE)</f>
        <v>0.16163731060399708</v>
      </c>
      <c r="G601">
        <f>VLOOKUP(D601,'Provisions to capital'!$A$2:$Z$105, MATCH('Long form'!E601,'Provisions to capital'!$A$1:$Z$1,0),FALSE)</f>
        <v>9.2394396719092484E-2</v>
      </c>
    </row>
    <row r="602" spans="1:7" ht="40.5" x14ac:dyDescent="0.4">
      <c r="A602">
        <f t="shared" si="43"/>
        <v>26</v>
      </c>
      <c r="B602">
        <f t="shared" si="44"/>
        <v>1</v>
      </c>
      <c r="C602" t="str">
        <f t="shared" si="45"/>
        <v>China, P.R.: Macao2000</v>
      </c>
      <c r="D602" t="str">
        <f t="shared" si="46"/>
        <v>China, P.R.: Macao</v>
      </c>
      <c r="E602">
        <f t="shared" si="47"/>
        <v>2000</v>
      </c>
      <c r="F602" t="str">
        <f>VLOOKUP(D602,CAR!$A$2:$Z$110, MATCH('Long form'!E602,CAR!$A$1:$Z$1,0),FALSE)</f>
        <v/>
      </c>
      <c r="G602" t="str">
        <f>VLOOKUP(D602,'Provisions to capital'!$A$2:$Z$105, MATCH('Long form'!E602,'Provisions to capital'!$A$1:$Z$1,0),FALSE)</f>
        <v/>
      </c>
    </row>
    <row r="603" spans="1:7" ht="40.5" x14ac:dyDescent="0.4">
      <c r="A603">
        <f t="shared" ref="A603:A666" si="48">A579+1</f>
        <v>26</v>
      </c>
      <c r="B603">
        <f t="shared" ref="B603:B666" si="49">B579</f>
        <v>2</v>
      </c>
      <c r="C603" t="str">
        <f t="shared" si="45"/>
        <v>China, P.R.: Macao2001</v>
      </c>
      <c r="D603" t="str">
        <f t="shared" si="46"/>
        <v>China, P.R.: Macao</v>
      </c>
      <c r="E603">
        <f t="shared" si="47"/>
        <v>2001</v>
      </c>
      <c r="F603" t="str">
        <f>VLOOKUP(D603,CAR!$A$2:$Z$110, MATCH('Long form'!E603,CAR!$A$1:$Z$1,0),FALSE)</f>
        <v/>
      </c>
      <c r="G603" t="str">
        <f>VLOOKUP(D603,'Provisions to capital'!$A$2:$Z$105, MATCH('Long form'!E603,'Provisions to capital'!$A$1:$Z$1,0),FALSE)</f>
        <v/>
      </c>
    </row>
    <row r="604" spans="1:7" ht="40.5" x14ac:dyDescent="0.4">
      <c r="A604">
        <f t="shared" si="48"/>
        <v>26</v>
      </c>
      <c r="B604">
        <f t="shared" si="49"/>
        <v>3</v>
      </c>
      <c r="C604" t="str">
        <f t="shared" si="45"/>
        <v>China, P.R.: Macao2002</v>
      </c>
      <c r="D604" t="str">
        <f t="shared" si="46"/>
        <v>China, P.R.: Macao</v>
      </c>
      <c r="E604">
        <f t="shared" si="47"/>
        <v>2002</v>
      </c>
      <c r="F604" t="str">
        <f>VLOOKUP(D604,CAR!$A$2:$Z$110, MATCH('Long form'!E604,CAR!$A$1:$Z$1,0),FALSE)</f>
        <v/>
      </c>
      <c r="G604" t="str">
        <f>VLOOKUP(D604,'Provisions to capital'!$A$2:$Z$105, MATCH('Long form'!E604,'Provisions to capital'!$A$1:$Z$1,0),FALSE)</f>
        <v/>
      </c>
    </row>
    <row r="605" spans="1:7" ht="40.5" x14ac:dyDescent="0.4">
      <c r="A605">
        <f t="shared" si="48"/>
        <v>26</v>
      </c>
      <c r="B605">
        <f t="shared" si="49"/>
        <v>4</v>
      </c>
      <c r="C605" t="str">
        <f t="shared" si="45"/>
        <v>China, P.R.: Macao2003</v>
      </c>
      <c r="D605" t="str">
        <f t="shared" si="46"/>
        <v>China, P.R.: Macao</v>
      </c>
      <c r="E605">
        <f t="shared" si="47"/>
        <v>2003</v>
      </c>
      <c r="F605" t="str">
        <f>VLOOKUP(D605,CAR!$A$2:$Z$110, MATCH('Long form'!E605,CAR!$A$1:$Z$1,0),FALSE)</f>
        <v/>
      </c>
      <c r="G605" t="str">
        <f>VLOOKUP(D605,'Provisions to capital'!$A$2:$Z$105, MATCH('Long form'!E605,'Provisions to capital'!$A$1:$Z$1,0),FALSE)</f>
        <v/>
      </c>
    </row>
    <row r="606" spans="1:7" ht="40.5" x14ac:dyDescent="0.4">
      <c r="A606">
        <f t="shared" si="48"/>
        <v>26</v>
      </c>
      <c r="B606">
        <f t="shared" si="49"/>
        <v>5</v>
      </c>
      <c r="C606" t="str">
        <f t="shared" si="45"/>
        <v>China, P.R.: Macao2004</v>
      </c>
      <c r="D606" t="str">
        <f t="shared" si="46"/>
        <v>China, P.R.: Macao</v>
      </c>
      <c r="E606">
        <f t="shared" si="47"/>
        <v>2004</v>
      </c>
      <c r="F606" t="str">
        <f>VLOOKUP(D606,CAR!$A$2:$Z$110, MATCH('Long form'!E606,CAR!$A$1:$Z$1,0),FALSE)</f>
        <v/>
      </c>
      <c r="G606" t="str">
        <f>VLOOKUP(D606,'Provisions to capital'!$A$2:$Z$105, MATCH('Long form'!E606,'Provisions to capital'!$A$1:$Z$1,0),FALSE)</f>
        <v/>
      </c>
    </row>
    <row r="607" spans="1:7" ht="40.5" x14ac:dyDescent="0.4">
      <c r="A607">
        <f t="shared" si="48"/>
        <v>26</v>
      </c>
      <c r="B607">
        <f t="shared" si="49"/>
        <v>6</v>
      </c>
      <c r="C607" t="str">
        <f t="shared" si="45"/>
        <v>China, P.R.: Macao2005</v>
      </c>
      <c r="D607" t="str">
        <f t="shared" si="46"/>
        <v>China, P.R.: Macao</v>
      </c>
      <c r="E607">
        <f t="shared" si="47"/>
        <v>2005</v>
      </c>
      <c r="F607" t="str">
        <f>VLOOKUP(D607,CAR!$A$2:$Z$110, MATCH('Long form'!E607,CAR!$A$1:$Z$1,0),FALSE)</f>
        <v/>
      </c>
      <c r="G607" t="str">
        <f>VLOOKUP(D607,'Provisions to capital'!$A$2:$Z$105, MATCH('Long form'!E607,'Provisions to capital'!$A$1:$Z$1,0),FALSE)</f>
        <v/>
      </c>
    </row>
    <row r="608" spans="1:7" ht="40.5" x14ac:dyDescent="0.4">
      <c r="A608">
        <f t="shared" si="48"/>
        <v>26</v>
      </c>
      <c r="B608">
        <f t="shared" si="49"/>
        <v>7</v>
      </c>
      <c r="C608" t="str">
        <f t="shared" si="45"/>
        <v>China, P.R.: Macao2006</v>
      </c>
      <c r="D608" t="str">
        <f t="shared" si="46"/>
        <v>China, P.R.: Macao</v>
      </c>
      <c r="E608">
        <f t="shared" si="47"/>
        <v>2006</v>
      </c>
      <c r="F608" t="str">
        <f>VLOOKUP(D608,CAR!$A$2:$Z$110, MATCH('Long form'!E608,CAR!$A$1:$Z$1,0),FALSE)</f>
        <v/>
      </c>
      <c r="G608" t="str">
        <f>VLOOKUP(D608,'Provisions to capital'!$A$2:$Z$105, MATCH('Long form'!E608,'Provisions to capital'!$A$1:$Z$1,0),FALSE)</f>
        <v/>
      </c>
    </row>
    <row r="609" spans="1:7" ht="40.5" x14ac:dyDescent="0.4">
      <c r="A609">
        <f t="shared" si="48"/>
        <v>26</v>
      </c>
      <c r="B609">
        <f t="shared" si="49"/>
        <v>8</v>
      </c>
      <c r="C609" t="str">
        <f t="shared" si="45"/>
        <v>China, P.R.: Macao2007</v>
      </c>
      <c r="D609" t="str">
        <f t="shared" si="46"/>
        <v>China, P.R.: Macao</v>
      </c>
      <c r="E609">
        <f t="shared" si="47"/>
        <v>2007</v>
      </c>
      <c r="F609" t="str">
        <f>VLOOKUP(D609,CAR!$A$2:$Z$110, MATCH('Long form'!E609,CAR!$A$1:$Z$1,0),FALSE)</f>
        <v/>
      </c>
      <c r="G609" t="str">
        <f>VLOOKUP(D609,'Provisions to capital'!$A$2:$Z$105, MATCH('Long form'!E609,'Provisions to capital'!$A$1:$Z$1,0),FALSE)</f>
        <v/>
      </c>
    </row>
    <row r="610" spans="1:7" ht="40.5" x14ac:dyDescent="0.4">
      <c r="A610">
        <f t="shared" si="48"/>
        <v>26</v>
      </c>
      <c r="B610">
        <f t="shared" si="49"/>
        <v>9</v>
      </c>
      <c r="C610" t="str">
        <f t="shared" si="45"/>
        <v>China, P.R.: Macao2008</v>
      </c>
      <c r="D610" t="str">
        <f t="shared" si="46"/>
        <v>China, P.R.: Macao</v>
      </c>
      <c r="E610">
        <f t="shared" si="47"/>
        <v>2008</v>
      </c>
      <c r="F610" t="str">
        <f>VLOOKUP(D610,CAR!$A$2:$Z$110, MATCH('Long form'!E610,CAR!$A$1:$Z$1,0),FALSE)</f>
        <v/>
      </c>
      <c r="G610" t="str">
        <f>VLOOKUP(D610,'Provisions to capital'!$A$2:$Z$105, MATCH('Long form'!E610,'Provisions to capital'!$A$1:$Z$1,0),FALSE)</f>
        <v/>
      </c>
    </row>
    <row r="611" spans="1:7" ht="40.5" x14ac:dyDescent="0.4">
      <c r="A611">
        <f t="shared" si="48"/>
        <v>26</v>
      </c>
      <c r="B611">
        <f t="shared" si="49"/>
        <v>10</v>
      </c>
      <c r="C611" t="str">
        <f t="shared" si="45"/>
        <v>China, P.R.: Macao2009</v>
      </c>
      <c r="D611" t="str">
        <f t="shared" si="46"/>
        <v>China, P.R.: Macao</v>
      </c>
      <c r="E611">
        <f t="shared" si="47"/>
        <v>2009</v>
      </c>
      <c r="F611" t="str">
        <f>VLOOKUP(D611,CAR!$A$2:$Z$110, MATCH('Long form'!E611,CAR!$A$1:$Z$1,0),FALSE)</f>
        <v/>
      </c>
      <c r="G611" t="str">
        <f>VLOOKUP(D611,'Provisions to capital'!$A$2:$Z$105, MATCH('Long form'!E611,'Provisions to capital'!$A$1:$Z$1,0),FALSE)</f>
        <v/>
      </c>
    </row>
    <row r="612" spans="1:7" ht="40.5" x14ac:dyDescent="0.4">
      <c r="A612">
        <f t="shared" si="48"/>
        <v>26</v>
      </c>
      <c r="B612">
        <f t="shared" si="49"/>
        <v>11</v>
      </c>
      <c r="C612" t="str">
        <f t="shared" si="45"/>
        <v>China, P.R.: Macao2010</v>
      </c>
      <c r="D612" t="str">
        <f t="shared" si="46"/>
        <v>China, P.R.: Macao</v>
      </c>
      <c r="E612">
        <f t="shared" si="47"/>
        <v>2010</v>
      </c>
      <c r="F612">
        <f>VLOOKUP(D612,CAR!$A$2:$Z$110, MATCH('Long form'!E612,CAR!$A$1:$Z$1,0),FALSE)</f>
        <v>0.14398557251842387</v>
      </c>
      <c r="G612">
        <f>VLOOKUP(D612,'Provisions to capital'!$A$2:$Z$105, MATCH('Long form'!E612,'Provisions to capital'!$A$1:$Z$1,0),FALSE)</f>
        <v>4.4287519056083864E-2</v>
      </c>
    </row>
    <row r="613" spans="1:7" ht="40.5" x14ac:dyDescent="0.4">
      <c r="A613">
        <f t="shared" si="48"/>
        <v>26</v>
      </c>
      <c r="B613">
        <f t="shared" si="49"/>
        <v>12</v>
      </c>
      <c r="C613" t="str">
        <f t="shared" si="45"/>
        <v>China, P.R.: Macao2011</v>
      </c>
      <c r="D613" t="str">
        <f t="shared" si="46"/>
        <v>China, P.R.: Macao</v>
      </c>
      <c r="E613">
        <f t="shared" si="47"/>
        <v>2011</v>
      </c>
      <c r="F613">
        <f>VLOOKUP(D613,CAR!$A$2:$Z$110, MATCH('Long form'!E613,CAR!$A$1:$Z$1,0),FALSE)</f>
        <v>0.140814259305587</v>
      </c>
      <c r="G613">
        <f>VLOOKUP(D613,'Provisions to capital'!$A$2:$Z$105, MATCH('Long form'!E613,'Provisions to capital'!$A$1:$Z$1,0),FALSE)</f>
        <v>5.2318600190845714E-2</v>
      </c>
    </row>
    <row r="614" spans="1:7" ht="40.5" x14ac:dyDescent="0.4">
      <c r="A614">
        <f t="shared" si="48"/>
        <v>26</v>
      </c>
      <c r="B614">
        <f t="shared" si="49"/>
        <v>13</v>
      </c>
      <c r="C614" t="str">
        <f t="shared" si="45"/>
        <v>China, P.R.: Macao2012</v>
      </c>
      <c r="D614" t="str">
        <f t="shared" si="46"/>
        <v>China, P.R.: Macao</v>
      </c>
      <c r="E614">
        <f t="shared" si="47"/>
        <v>2012</v>
      </c>
      <c r="F614">
        <f>VLOOKUP(D614,CAR!$A$2:$Z$110, MATCH('Long form'!E614,CAR!$A$1:$Z$1,0),FALSE)</f>
        <v>0.1458798407713201</v>
      </c>
      <c r="G614">
        <f>VLOOKUP(D614,'Provisions to capital'!$A$2:$Z$105, MATCH('Long form'!E614,'Provisions to capital'!$A$1:$Z$1,0),FALSE)</f>
        <v>3.3468526501226906E-2</v>
      </c>
    </row>
    <row r="615" spans="1:7" ht="40.5" x14ac:dyDescent="0.4">
      <c r="A615">
        <f t="shared" si="48"/>
        <v>26</v>
      </c>
      <c r="B615">
        <f t="shared" si="49"/>
        <v>14</v>
      </c>
      <c r="C615" t="str">
        <f t="shared" si="45"/>
        <v>China, P.R.: Macao2013</v>
      </c>
      <c r="D615" t="str">
        <f t="shared" si="46"/>
        <v>China, P.R.: Macao</v>
      </c>
      <c r="E615">
        <f t="shared" si="47"/>
        <v>2013</v>
      </c>
      <c r="F615">
        <f>VLOOKUP(D615,CAR!$A$2:$Z$110, MATCH('Long form'!E615,CAR!$A$1:$Z$1,0),FALSE)</f>
        <v>0.14800857862154923</v>
      </c>
      <c r="G615">
        <f>VLOOKUP(D615,'Provisions to capital'!$A$2:$Z$105, MATCH('Long form'!E615,'Provisions to capital'!$A$1:$Z$1,0),FALSE)</f>
        <v>4.6962132149293345E-2</v>
      </c>
    </row>
    <row r="616" spans="1:7" ht="40.5" x14ac:dyDescent="0.4">
      <c r="A616">
        <f t="shared" si="48"/>
        <v>26</v>
      </c>
      <c r="B616">
        <f t="shared" si="49"/>
        <v>15</v>
      </c>
      <c r="C616" t="str">
        <f t="shared" si="45"/>
        <v>China, P.R.: Macao2014</v>
      </c>
      <c r="D616" t="str">
        <f t="shared" si="46"/>
        <v>China, P.R.: Macao</v>
      </c>
      <c r="E616">
        <f t="shared" si="47"/>
        <v>2014</v>
      </c>
      <c r="F616">
        <f>VLOOKUP(D616,CAR!$A$2:$Z$110, MATCH('Long form'!E616,CAR!$A$1:$Z$1,0),FALSE)</f>
        <v>0.14236606363944912</v>
      </c>
      <c r="G616">
        <f>VLOOKUP(D616,'Provisions to capital'!$A$2:$Z$105, MATCH('Long form'!E616,'Provisions to capital'!$A$1:$Z$1,0),FALSE)</f>
        <v>4.6616325269119331E-2</v>
      </c>
    </row>
    <row r="617" spans="1:7" ht="40.5" x14ac:dyDescent="0.4">
      <c r="A617">
        <f t="shared" si="48"/>
        <v>26</v>
      </c>
      <c r="B617">
        <f t="shared" si="49"/>
        <v>16</v>
      </c>
      <c r="C617" t="str">
        <f t="shared" si="45"/>
        <v>China, P.R.: Macao2015</v>
      </c>
      <c r="D617" t="str">
        <f t="shared" si="46"/>
        <v>China, P.R.: Macao</v>
      </c>
      <c r="E617">
        <f t="shared" si="47"/>
        <v>2015</v>
      </c>
      <c r="F617">
        <f>VLOOKUP(D617,CAR!$A$2:$Z$110, MATCH('Long form'!E617,CAR!$A$1:$Z$1,0),FALSE)</f>
        <v>0.15109738054561736</v>
      </c>
      <c r="G617">
        <f>VLOOKUP(D617,'Provisions to capital'!$A$2:$Z$105, MATCH('Long form'!E617,'Provisions to capital'!$A$1:$Z$1,0),FALSE)</f>
        <v>2.9695932816016936E-2</v>
      </c>
    </row>
    <row r="618" spans="1:7" ht="40.5" x14ac:dyDescent="0.4">
      <c r="A618">
        <f t="shared" si="48"/>
        <v>26</v>
      </c>
      <c r="B618">
        <f t="shared" si="49"/>
        <v>17</v>
      </c>
      <c r="C618" t="str">
        <f t="shared" si="45"/>
        <v>China, P.R.: Macao2016</v>
      </c>
      <c r="D618" t="str">
        <f t="shared" si="46"/>
        <v>China, P.R.: Macao</v>
      </c>
      <c r="E618">
        <f t="shared" si="47"/>
        <v>2016</v>
      </c>
      <c r="F618">
        <f>VLOOKUP(D618,CAR!$A$2:$Z$110, MATCH('Long form'!E618,CAR!$A$1:$Z$1,0),FALSE)</f>
        <v>0.160968946359828</v>
      </c>
      <c r="G618">
        <f>VLOOKUP(D618,'Provisions to capital'!$A$2:$Z$105, MATCH('Long form'!E618,'Provisions to capital'!$A$1:$Z$1,0),FALSE)</f>
        <v>1.2041710905412726E-2</v>
      </c>
    </row>
    <row r="619" spans="1:7" ht="40.5" x14ac:dyDescent="0.4">
      <c r="A619">
        <f t="shared" si="48"/>
        <v>26</v>
      </c>
      <c r="B619">
        <f t="shared" si="49"/>
        <v>18</v>
      </c>
      <c r="C619" t="str">
        <f t="shared" si="45"/>
        <v>China, P.R.: Macao2017</v>
      </c>
      <c r="D619" t="str">
        <f t="shared" si="46"/>
        <v>China, P.R.: Macao</v>
      </c>
      <c r="E619">
        <f t="shared" si="47"/>
        <v>2017</v>
      </c>
      <c r="F619">
        <f>VLOOKUP(D619,CAR!$A$2:$Z$110, MATCH('Long form'!E619,CAR!$A$1:$Z$1,0),FALSE)</f>
        <v>0.15740878485924151</v>
      </c>
      <c r="G619">
        <f>VLOOKUP(D619,'Provisions to capital'!$A$2:$Z$105, MATCH('Long form'!E619,'Provisions to capital'!$A$1:$Z$1,0),FALSE)</f>
        <v>2.170085837799152E-2</v>
      </c>
    </row>
    <row r="620" spans="1:7" ht="40.5" x14ac:dyDescent="0.4">
      <c r="A620">
        <f t="shared" si="48"/>
        <v>26</v>
      </c>
      <c r="B620">
        <f t="shared" si="49"/>
        <v>19</v>
      </c>
      <c r="C620" t="str">
        <f t="shared" si="45"/>
        <v>China, P.R.: Macao2018</v>
      </c>
      <c r="D620" t="str">
        <f t="shared" si="46"/>
        <v>China, P.R.: Macao</v>
      </c>
      <c r="E620">
        <f t="shared" si="47"/>
        <v>2018</v>
      </c>
      <c r="F620">
        <f>VLOOKUP(D620,CAR!$A$2:$Z$110, MATCH('Long form'!E620,CAR!$A$1:$Z$1,0),FALSE)</f>
        <v>0.14760838568135703</v>
      </c>
      <c r="G620">
        <f>VLOOKUP(D620,'Provisions to capital'!$A$2:$Z$105, MATCH('Long form'!E620,'Provisions to capital'!$A$1:$Z$1,0),FALSE)</f>
        <v>2.008243362558888E-2</v>
      </c>
    </row>
    <row r="621" spans="1:7" ht="40.5" x14ac:dyDescent="0.4">
      <c r="A621">
        <f t="shared" si="48"/>
        <v>26</v>
      </c>
      <c r="B621">
        <f t="shared" si="49"/>
        <v>20</v>
      </c>
      <c r="C621" t="str">
        <f t="shared" si="45"/>
        <v>China, P.R.: Macao2019</v>
      </c>
      <c r="D621" t="str">
        <f t="shared" si="46"/>
        <v>China, P.R.: Macao</v>
      </c>
      <c r="E621">
        <f t="shared" si="47"/>
        <v>2019</v>
      </c>
      <c r="F621">
        <f>VLOOKUP(D621,CAR!$A$2:$Z$110, MATCH('Long form'!E621,CAR!$A$1:$Z$1,0),FALSE)</f>
        <v>0.14243637908182571</v>
      </c>
      <c r="G621">
        <f>VLOOKUP(D621,'Provisions to capital'!$A$2:$Z$105, MATCH('Long form'!E621,'Provisions to capital'!$A$1:$Z$1,0),FALSE)</f>
        <v>1.2543967656082714E-2</v>
      </c>
    </row>
    <row r="622" spans="1:7" ht="40.5" x14ac:dyDescent="0.4">
      <c r="A622">
        <f t="shared" si="48"/>
        <v>26</v>
      </c>
      <c r="B622">
        <f t="shared" si="49"/>
        <v>21</v>
      </c>
      <c r="C622" t="str">
        <f t="shared" si="45"/>
        <v>China, P.R.: Macao2020</v>
      </c>
      <c r="D622" t="str">
        <f t="shared" si="46"/>
        <v>China, P.R.: Macao</v>
      </c>
      <c r="E622">
        <f t="shared" si="47"/>
        <v>2020</v>
      </c>
      <c r="F622">
        <f>VLOOKUP(D622,CAR!$A$2:$Z$110, MATCH('Long form'!E622,CAR!$A$1:$Z$1,0),FALSE)</f>
        <v>0.14586942286621016</v>
      </c>
      <c r="G622">
        <f>VLOOKUP(D622,'Provisions to capital'!$A$2:$Z$105, MATCH('Long form'!E622,'Provisions to capital'!$A$1:$Z$1,0),FALSE)</f>
        <v>2.6769753342162285E-2</v>
      </c>
    </row>
    <row r="623" spans="1:7" ht="40.5" x14ac:dyDescent="0.4">
      <c r="A623">
        <f t="shared" si="48"/>
        <v>26</v>
      </c>
      <c r="B623">
        <f t="shared" si="49"/>
        <v>22</v>
      </c>
      <c r="C623" t="str">
        <f t="shared" si="45"/>
        <v>China, P.R.: Macao2021</v>
      </c>
      <c r="D623" t="str">
        <f t="shared" si="46"/>
        <v>China, P.R.: Macao</v>
      </c>
      <c r="E623">
        <f t="shared" si="47"/>
        <v>2021</v>
      </c>
      <c r="F623">
        <f>VLOOKUP(D623,CAR!$A$2:$Z$110, MATCH('Long form'!E623,CAR!$A$1:$Z$1,0),FALSE)</f>
        <v>0.14724395706674637</v>
      </c>
      <c r="G623">
        <f>VLOOKUP(D623,'Provisions to capital'!$A$2:$Z$105, MATCH('Long form'!E623,'Provisions to capital'!$A$1:$Z$1,0),FALSE)</f>
        <v>4.7343545878152059E-2</v>
      </c>
    </row>
    <row r="624" spans="1:7" ht="40.5" x14ac:dyDescent="0.4">
      <c r="A624">
        <f t="shared" si="48"/>
        <v>26</v>
      </c>
      <c r="B624">
        <f t="shared" si="49"/>
        <v>23</v>
      </c>
      <c r="C624" t="str">
        <f t="shared" si="45"/>
        <v>China, P.R.: Macao2022</v>
      </c>
      <c r="D624" t="str">
        <f t="shared" si="46"/>
        <v>China, P.R.: Macao</v>
      </c>
      <c r="E624">
        <f t="shared" si="47"/>
        <v>2022</v>
      </c>
      <c r="F624">
        <f>VLOOKUP(D624,CAR!$A$2:$Z$110, MATCH('Long form'!E624,CAR!$A$1:$Z$1,0),FALSE)</f>
        <v>0.15098122864465774</v>
      </c>
      <c r="G624">
        <f>VLOOKUP(D624,'Provisions to capital'!$A$2:$Z$105, MATCH('Long form'!E624,'Provisions to capital'!$A$1:$Z$1,0),FALSE)</f>
        <v>4.3747357460198352E-2</v>
      </c>
    </row>
    <row r="625" spans="1:7" ht="40.5" x14ac:dyDescent="0.4">
      <c r="A625">
        <f t="shared" si="48"/>
        <v>26</v>
      </c>
      <c r="B625">
        <f t="shared" si="49"/>
        <v>24</v>
      </c>
      <c r="C625" t="str">
        <f t="shared" si="45"/>
        <v>China, P.R.: Macao2023</v>
      </c>
      <c r="D625" t="str">
        <f t="shared" si="46"/>
        <v>China, P.R.: Macao</v>
      </c>
      <c r="E625">
        <f t="shared" si="47"/>
        <v>2023</v>
      </c>
      <c r="F625">
        <f>VLOOKUP(D625,CAR!$A$2:$Z$110, MATCH('Long form'!E625,CAR!$A$1:$Z$1,0),FALSE)</f>
        <v>0.1400448063666983</v>
      </c>
      <c r="G625">
        <f>VLOOKUP(D625,'Provisions to capital'!$A$2:$Z$105, MATCH('Long form'!E625,'Provisions to capital'!$A$1:$Z$1,0),FALSE)</f>
        <v>0.11047537444825171</v>
      </c>
    </row>
    <row r="626" spans="1:7" x14ac:dyDescent="0.4">
      <c r="A626">
        <f t="shared" si="48"/>
        <v>27</v>
      </c>
      <c r="B626">
        <f t="shared" si="49"/>
        <v>1</v>
      </c>
      <c r="C626" t="str">
        <f t="shared" si="45"/>
        <v>Colombia2000</v>
      </c>
      <c r="D626" t="str">
        <f t="shared" si="46"/>
        <v>Colombia</v>
      </c>
      <c r="E626">
        <f t="shared" si="47"/>
        <v>2000</v>
      </c>
      <c r="F626" t="str">
        <f>VLOOKUP(D626,CAR!$A$2:$Z$110, MATCH('Long form'!E626,CAR!$A$1:$Z$1,0),FALSE)</f>
        <v/>
      </c>
      <c r="G626" t="e">
        <f>VLOOKUP(D626,'Provisions to capital'!$A$2:$Z$105, MATCH('Long form'!E626,'Provisions to capital'!$A$1:$Z$1,0),FALSE)</f>
        <v>#N/A</v>
      </c>
    </row>
    <row r="627" spans="1:7" x14ac:dyDescent="0.4">
      <c r="A627">
        <f t="shared" si="48"/>
        <v>27</v>
      </c>
      <c r="B627">
        <f t="shared" si="49"/>
        <v>2</v>
      </c>
      <c r="C627" t="str">
        <f t="shared" si="45"/>
        <v>Colombia2001</v>
      </c>
      <c r="D627" t="str">
        <f t="shared" si="46"/>
        <v>Colombia</v>
      </c>
      <c r="E627">
        <f t="shared" si="47"/>
        <v>2001</v>
      </c>
      <c r="F627" t="str">
        <f>VLOOKUP(D627,CAR!$A$2:$Z$110, MATCH('Long form'!E627,CAR!$A$1:$Z$1,0),FALSE)</f>
        <v/>
      </c>
      <c r="G627" t="e">
        <f>VLOOKUP(D627,'Provisions to capital'!$A$2:$Z$105, MATCH('Long form'!E627,'Provisions to capital'!$A$1:$Z$1,0),FALSE)</f>
        <v>#N/A</v>
      </c>
    </row>
    <row r="628" spans="1:7" x14ac:dyDescent="0.4">
      <c r="A628">
        <f t="shared" si="48"/>
        <v>27</v>
      </c>
      <c r="B628">
        <f t="shared" si="49"/>
        <v>3</v>
      </c>
      <c r="C628" t="str">
        <f t="shared" si="45"/>
        <v>Colombia2002</v>
      </c>
      <c r="D628" t="str">
        <f t="shared" si="46"/>
        <v>Colombia</v>
      </c>
      <c r="E628">
        <f t="shared" si="47"/>
        <v>2002</v>
      </c>
      <c r="F628" t="str">
        <f>VLOOKUP(D628,CAR!$A$2:$Z$110, MATCH('Long form'!E628,CAR!$A$1:$Z$1,0),FALSE)</f>
        <v/>
      </c>
      <c r="G628" t="e">
        <f>VLOOKUP(D628,'Provisions to capital'!$A$2:$Z$105, MATCH('Long form'!E628,'Provisions to capital'!$A$1:$Z$1,0),FALSE)</f>
        <v>#N/A</v>
      </c>
    </row>
    <row r="629" spans="1:7" x14ac:dyDescent="0.4">
      <c r="A629">
        <f t="shared" si="48"/>
        <v>27</v>
      </c>
      <c r="B629">
        <f t="shared" si="49"/>
        <v>4</v>
      </c>
      <c r="C629" t="str">
        <f t="shared" si="45"/>
        <v>Colombia2003</v>
      </c>
      <c r="D629" t="str">
        <f t="shared" si="46"/>
        <v>Colombia</v>
      </c>
      <c r="E629">
        <f t="shared" si="47"/>
        <v>2003</v>
      </c>
      <c r="F629" t="str">
        <f>VLOOKUP(D629,CAR!$A$2:$Z$110, MATCH('Long form'!E629,CAR!$A$1:$Z$1,0),FALSE)</f>
        <v/>
      </c>
      <c r="G629" t="e">
        <f>VLOOKUP(D629,'Provisions to capital'!$A$2:$Z$105, MATCH('Long form'!E629,'Provisions to capital'!$A$1:$Z$1,0),FALSE)</f>
        <v>#N/A</v>
      </c>
    </row>
    <row r="630" spans="1:7" x14ac:dyDescent="0.4">
      <c r="A630">
        <f t="shared" si="48"/>
        <v>27</v>
      </c>
      <c r="B630">
        <f t="shared" si="49"/>
        <v>5</v>
      </c>
      <c r="C630" t="str">
        <f t="shared" si="45"/>
        <v>Colombia2004</v>
      </c>
      <c r="D630" t="str">
        <f t="shared" si="46"/>
        <v>Colombia</v>
      </c>
      <c r="E630">
        <f t="shared" si="47"/>
        <v>2004</v>
      </c>
      <c r="F630" t="str">
        <f>VLOOKUP(D630,CAR!$A$2:$Z$110, MATCH('Long form'!E630,CAR!$A$1:$Z$1,0),FALSE)</f>
        <v/>
      </c>
      <c r="G630" t="e">
        <f>VLOOKUP(D630,'Provisions to capital'!$A$2:$Z$105, MATCH('Long form'!E630,'Provisions to capital'!$A$1:$Z$1,0),FALSE)</f>
        <v>#N/A</v>
      </c>
    </row>
    <row r="631" spans="1:7" x14ac:dyDescent="0.4">
      <c r="A631">
        <f t="shared" si="48"/>
        <v>27</v>
      </c>
      <c r="B631">
        <f t="shared" si="49"/>
        <v>6</v>
      </c>
      <c r="C631" t="str">
        <f t="shared" si="45"/>
        <v>Colombia2005</v>
      </c>
      <c r="D631" t="str">
        <f t="shared" si="46"/>
        <v>Colombia</v>
      </c>
      <c r="E631">
        <f t="shared" si="47"/>
        <v>2005</v>
      </c>
      <c r="F631">
        <f>VLOOKUP(D631,CAR!$A$2:$Z$110, MATCH('Long form'!E631,CAR!$A$1:$Z$1,0),FALSE)</f>
        <v>0.1728967630109505</v>
      </c>
      <c r="G631" t="e">
        <f>VLOOKUP(D631,'Provisions to capital'!$A$2:$Z$105, MATCH('Long form'!E631,'Provisions to capital'!$A$1:$Z$1,0),FALSE)</f>
        <v>#N/A</v>
      </c>
    </row>
    <row r="632" spans="1:7" x14ac:dyDescent="0.4">
      <c r="A632">
        <f t="shared" si="48"/>
        <v>27</v>
      </c>
      <c r="B632">
        <f t="shared" si="49"/>
        <v>7</v>
      </c>
      <c r="C632" t="str">
        <f t="shared" si="45"/>
        <v>Colombia2006</v>
      </c>
      <c r="D632" t="str">
        <f t="shared" si="46"/>
        <v>Colombia</v>
      </c>
      <c r="E632">
        <f t="shared" si="47"/>
        <v>2006</v>
      </c>
      <c r="F632">
        <f>VLOOKUP(D632,CAR!$A$2:$Z$110, MATCH('Long form'!E632,CAR!$A$1:$Z$1,0),FALSE)</f>
        <v>0.15438942949394174</v>
      </c>
      <c r="G632" t="e">
        <f>VLOOKUP(D632,'Provisions to capital'!$A$2:$Z$105, MATCH('Long form'!E632,'Provisions to capital'!$A$1:$Z$1,0),FALSE)</f>
        <v>#N/A</v>
      </c>
    </row>
    <row r="633" spans="1:7" x14ac:dyDescent="0.4">
      <c r="A633">
        <f t="shared" si="48"/>
        <v>27</v>
      </c>
      <c r="B633">
        <f t="shared" si="49"/>
        <v>8</v>
      </c>
      <c r="C633" t="str">
        <f t="shared" si="45"/>
        <v>Colombia2007</v>
      </c>
      <c r="D633" t="str">
        <f t="shared" si="46"/>
        <v>Colombia</v>
      </c>
      <c r="E633">
        <f t="shared" si="47"/>
        <v>2007</v>
      </c>
      <c r="F633">
        <f>VLOOKUP(D633,CAR!$A$2:$Z$110, MATCH('Long form'!E633,CAR!$A$1:$Z$1,0),FALSE)</f>
        <v>0.15931441272997132</v>
      </c>
      <c r="G633" t="e">
        <f>VLOOKUP(D633,'Provisions to capital'!$A$2:$Z$105, MATCH('Long form'!E633,'Provisions to capital'!$A$1:$Z$1,0),FALSE)</f>
        <v>#N/A</v>
      </c>
    </row>
    <row r="634" spans="1:7" x14ac:dyDescent="0.4">
      <c r="A634">
        <f t="shared" si="48"/>
        <v>27</v>
      </c>
      <c r="B634">
        <f t="shared" si="49"/>
        <v>9</v>
      </c>
      <c r="C634" t="str">
        <f t="shared" si="45"/>
        <v>Colombia2008</v>
      </c>
      <c r="D634" t="str">
        <f t="shared" si="46"/>
        <v>Colombia</v>
      </c>
      <c r="E634">
        <f t="shared" si="47"/>
        <v>2008</v>
      </c>
      <c r="F634">
        <f>VLOOKUP(D634,CAR!$A$2:$Z$110, MATCH('Long form'!E634,CAR!$A$1:$Z$1,0),FALSE)</f>
        <v>0.15426622851716287</v>
      </c>
      <c r="G634" t="e">
        <f>VLOOKUP(D634,'Provisions to capital'!$A$2:$Z$105, MATCH('Long form'!E634,'Provisions to capital'!$A$1:$Z$1,0),FALSE)</f>
        <v>#N/A</v>
      </c>
    </row>
    <row r="635" spans="1:7" x14ac:dyDescent="0.4">
      <c r="A635">
        <f t="shared" si="48"/>
        <v>27</v>
      </c>
      <c r="B635">
        <f t="shared" si="49"/>
        <v>10</v>
      </c>
      <c r="C635" t="str">
        <f t="shared" si="45"/>
        <v>Colombia2009</v>
      </c>
      <c r="D635" t="str">
        <f t="shared" si="46"/>
        <v>Colombia</v>
      </c>
      <c r="E635">
        <f t="shared" si="47"/>
        <v>2009</v>
      </c>
      <c r="F635">
        <f>VLOOKUP(D635,CAR!$A$2:$Z$110, MATCH('Long form'!E635,CAR!$A$1:$Z$1,0),FALSE)</f>
        <v>0.1716218303010367</v>
      </c>
      <c r="G635" t="e">
        <f>VLOOKUP(D635,'Provisions to capital'!$A$2:$Z$105, MATCH('Long form'!E635,'Provisions to capital'!$A$1:$Z$1,0),FALSE)</f>
        <v>#N/A</v>
      </c>
    </row>
    <row r="636" spans="1:7" x14ac:dyDescent="0.4">
      <c r="A636">
        <f t="shared" si="48"/>
        <v>27</v>
      </c>
      <c r="B636">
        <f t="shared" si="49"/>
        <v>11</v>
      </c>
      <c r="C636" t="str">
        <f t="shared" si="45"/>
        <v>Colombia2010</v>
      </c>
      <c r="D636" t="str">
        <f t="shared" si="46"/>
        <v>Colombia</v>
      </c>
      <c r="E636">
        <f t="shared" si="47"/>
        <v>2010</v>
      </c>
      <c r="F636">
        <f>VLOOKUP(D636,CAR!$A$2:$Z$110, MATCH('Long form'!E636,CAR!$A$1:$Z$1,0),FALSE)</f>
        <v>0.17993342468546861</v>
      </c>
      <c r="G636" t="e">
        <f>VLOOKUP(D636,'Provisions to capital'!$A$2:$Z$105, MATCH('Long form'!E636,'Provisions to capital'!$A$1:$Z$1,0),FALSE)</f>
        <v>#N/A</v>
      </c>
    </row>
    <row r="637" spans="1:7" x14ac:dyDescent="0.4">
      <c r="A637">
        <f t="shared" si="48"/>
        <v>27</v>
      </c>
      <c r="B637">
        <f t="shared" si="49"/>
        <v>12</v>
      </c>
      <c r="C637" t="str">
        <f t="shared" si="45"/>
        <v>Colombia2011</v>
      </c>
      <c r="D637" t="str">
        <f t="shared" si="46"/>
        <v>Colombia</v>
      </c>
      <c r="E637">
        <f t="shared" si="47"/>
        <v>2011</v>
      </c>
      <c r="F637">
        <f>VLOOKUP(D637,CAR!$A$2:$Z$110, MATCH('Long form'!E637,CAR!$A$1:$Z$1,0),FALSE)</f>
        <v>0.16878136747068131</v>
      </c>
      <c r="G637" t="e">
        <f>VLOOKUP(D637,'Provisions to capital'!$A$2:$Z$105, MATCH('Long form'!E637,'Provisions to capital'!$A$1:$Z$1,0),FALSE)</f>
        <v>#N/A</v>
      </c>
    </row>
    <row r="638" spans="1:7" x14ac:dyDescent="0.4">
      <c r="A638">
        <f t="shared" si="48"/>
        <v>27</v>
      </c>
      <c r="B638">
        <f t="shared" si="49"/>
        <v>13</v>
      </c>
      <c r="C638" t="str">
        <f t="shared" si="45"/>
        <v>Colombia2012</v>
      </c>
      <c r="D638" t="str">
        <f t="shared" si="46"/>
        <v>Colombia</v>
      </c>
      <c r="E638">
        <f t="shared" si="47"/>
        <v>2012</v>
      </c>
      <c r="F638">
        <f>VLOOKUP(D638,CAR!$A$2:$Z$110, MATCH('Long form'!E638,CAR!$A$1:$Z$1,0),FALSE)</f>
        <v>0.18080022964650508</v>
      </c>
      <c r="G638" t="e">
        <f>VLOOKUP(D638,'Provisions to capital'!$A$2:$Z$105, MATCH('Long form'!E638,'Provisions to capital'!$A$1:$Z$1,0),FALSE)</f>
        <v>#N/A</v>
      </c>
    </row>
    <row r="639" spans="1:7" x14ac:dyDescent="0.4">
      <c r="A639">
        <f t="shared" si="48"/>
        <v>27</v>
      </c>
      <c r="B639">
        <f t="shared" si="49"/>
        <v>14</v>
      </c>
      <c r="C639" t="str">
        <f t="shared" si="45"/>
        <v>Colombia2013</v>
      </c>
      <c r="D639" t="str">
        <f t="shared" si="46"/>
        <v>Colombia</v>
      </c>
      <c r="E639">
        <f t="shared" si="47"/>
        <v>2013</v>
      </c>
      <c r="F639">
        <f>VLOOKUP(D639,CAR!$A$2:$Z$110, MATCH('Long form'!E639,CAR!$A$1:$Z$1,0),FALSE)</f>
        <v>0.16963357616826896</v>
      </c>
      <c r="G639" t="e">
        <f>VLOOKUP(D639,'Provisions to capital'!$A$2:$Z$105, MATCH('Long form'!E639,'Provisions to capital'!$A$1:$Z$1,0),FALSE)</f>
        <v>#N/A</v>
      </c>
    </row>
    <row r="640" spans="1:7" x14ac:dyDescent="0.4">
      <c r="A640">
        <f t="shared" si="48"/>
        <v>27</v>
      </c>
      <c r="B640">
        <f t="shared" si="49"/>
        <v>15</v>
      </c>
      <c r="C640" t="str">
        <f t="shared" si="45"/>
        <v>Colombia2014</v>
      </c>
      <c r="D640" t="str">
        <f t="shared" si="46"/>
        <v>Colombia</v>
      </c>
      <c r="E640">
        <f t="shared" si="47"/>
        <v>2014</v>
      </c>
      <c r="F640">
        <f>VLOOKUP(D640,CAR!$A$2:$Z$110, MATCH('Long form'!E640,CAR!$A$1:$Z$1,0),FALSE)</f>
        <v>0.16998432819849665</v>
      </c>
      <c r="G640" t="e">
        <f>VLOOKUP(D640,'Provisions to capital'!$A$2:$Z$105, MATCH('Long form'!E640,'Provisions to capital'!$A$1:$Z$1,0),FALSE)</f>
        <v>#N/A</v>
      </c>
    </row>
    <row r="641" spans="1:7" x14ac:dyDescent="0.4">
      <c r="A641">
        <f t="shared" si="48"/>
        <v>27</v>
      </c>
      <c r="B641">
        <f t="shared" si="49"/>
        <v>16</v>
      </c>
      <c r="C641" t="str">
        <f t="shared" si="45"/>
        <v>Colombia2015</v>
      </c>
      <c r="D641" t="str">
        <f t="shared" si="46"/>
        <v>Colombia</v>
      </c>
      <c r="E641">
        <f t="shared" si="47"/>
        <v>2015</v>
      </c>
      <c r="F641">
        <f>VLOOKUP(D641,CAR!$A$2:$Z$110, MATCH('Long form'!E641,CAR!$A$1:$Z$1,0),FALSE)</f>
        <v>0.16874553391923328</v>
      </c>
      <c r="G641" t="e">
        <f>VLOOKUP(D641,'Provisions to capital'!$A$2:$Z$105, MATCH('Long form'!E641,'Provisions to capital'!$A$1:$Z$1,0),FALSE)</f>
        <v>#N/A</v>
      </c>
    </row>
    <row r="642" spans="1:7" x14ac:dyDescent="0.4">
      <c r="A642">
        <f t="shared" si="48"/>
        <v>27</v>
      </c>
      <c r="B642">
        <f t="shared" si="49"/>
        <v>17</v>
      </c>
      <c r="C642" t="str">
        <f t="shared" si="45"/>
        <v>Colombia2016</v>
      </c>
      <c r="D642" t="str">
        <f t="shared" si="46"/>
        <v>Colombia</v>
      </c>
      <c r="E642">
        <f t="shared" si="47"/>
        <v>2016</v>
      </c>
      <c r="F642">
        <f>VLOOKUP(D642,CAR!$A$2:$Z$110, MATCH('Long form'!E642,CAR!$A$1:$Z$1,0),FALSE)</f>
        <v>0.17515169591153384</v>
      </c>
      <c r="G642" t="e">
        <f>VLOOKUP(D642,'Provisions to capital'!$A$2:$Z$105, MATCH('Long form'!E642,'Provisions to capital'!$A$1:$Z$1,0),FALSE)</f>
        <v>#N/A</v>
      </c>
    </row>
    <row r="643" spans="1:7" x14ac:dyDescent="0.4">
      <c r="A643">
        <f t="shared" si="48"/>
        <v>27</v>
      </c>
      <c r="B643">
        <f t="shared" si="49"/>
        <v>18</v>
      </c>
      <c r="C643" t="str">
        <f t="shared" ref="C643:C706" si="50">D643&amp;E643</f>
        <v>Colombia2017</v>
      </c>
      <c r="D643" t="str">
        <f t="shared" ref="D643:D706" si="51">VLOOKUP(A643,$J$2:$K$110,2,FALSE)</f>
        <v>Colombia</v>
      </c>
      <c r="E643">
        <f t="shared" ref="E643:E706" si="52">VLOOKUP(B643,$N$2:$O$25,2,FALSE)</f>
        <v>2017</v>
      </c>
      <c r="F643">
        <f>VLOOKUP(D643,CAR!$A$2:$Z$110, MATCH('Long form'!E643,CAR!$A$1:$Z$1,0),FALSE)</f>
        <v>0.18631245934222435</v>
      </c>
      <c r="G643" t="e">
        <f>VLOOKUP(D643,'Provisions to capital'!$A$2:$Z$105, MATCH('Long form'!E643,'Provisions to capital'!$A$1:$Z$1,0),FALSE)</f>
        <v>#N/A</v>
      </c>
    </row>
    <row r="644" spans="1:7" x14ac:dyDescent="0.4">
      <c r="A644">
        <f t="shared" si="48"/>
        <v>27</v>
      </c>
      <c r="B644">
        <f t="shared" si="49"/>
        <v>19</v>
      </c>
      <c r="C644" t="str">
        <f t="shared" si="50"/>
        <v>Colombia2018</v>
      </c>
      <c r="D644" t="str">
        <f t="shared" si="51"/>
        <v>Colombia</v>
      </c>
      <c r="E644">
        <f t="shared" si="52"/>
        <v>2018</v>
      </c>
      <c r="F644">
        <f>VLOOKUP(D644,CAR!$A$2:$Z$110, MATCH('Long form'!E644,CAR!$A$1:$Z$1,0),FALSE)</f>
        <v>0.177667898571469</v>
      </c>
      <c r="G644" t="e">
        <f>VLOOKUP(D644,'Provisions to capital'!$A$2:$Z$105, MATCH('Long form'!E644,'Provisions to capital'!$A$1:$Z$1,0),FALSE)</f>
        <v>#N/A</v>
      </c>
    </row>
    <row r="645" spans="1:7" x14ac:dyDescent="0.4">
      <c r="A645">
        <f t="shared" si="48"/>
        <v>27</v>
      </c>
      <c r="B645">
        <f t="shared" si="49"/>
        <v>20</v>
      </c>
      <c r="C645" t="str">
        <f t="shared" si="50"/>
        <v>Colombia2019</v>
      </c>
      <c r="D645" t="str">
        <f t="shared" si="51"/>
        <v>Colombia</v>
      </c>
      <c r="E645">
        <f t="shared" si="52"/>
        <v>2019</v>
      </c>
      <c r="F645">
        <f>VLOOKUP(D645,CAR!$A$2:$Z$110, MATCH('Long form'!E645,CAR!$A$1:$Z$1,0),FALSE)</f>
        <v>0.16910560397995869</v>
      </c>
      <c r="G645" t="e">
        <f>VLOOKUP(D645,'Provisions to capital'!$A$2:$Z$105, MATCH('Long form'!E645,'Provisions to capital'!$A$1:$Z$1,0),FALSE)</f>
        <v>#N/A</v>
      </c>
    </row>
    <row r="646" spans="1:7" x14ac:dyDescent="0.4">
      <c r="A646">
        <f t="shared" si="48"/>
        <v>27</v>
      </c>
      <c r="B646">
        <f t="shared" si="49"/>
        <v>21</v>
      </c>
      <c r="C646" t="str">
        <f t="shared" si="50"/>
        <v>Colombia2020</v>
      </c>
      <c r="D646" t="str">
        <f t="shared" si="51"/>
        <v>Colombia</v>
      </c>
      <c r="E646">
        <f t="shared" si="52"/>
        <v>2020</v>
      </c>
      <c r="F646">
        <f>VLOOKUP(D646,CAR!$A$2:$Z$110, MATCH('Long form'!E646,CAR!$A$1:$Z$1,0),FALSE)</f>
        <v>0.19170013070736536</v>
      </c>
      <c r="G646" t="e">
        <f>VLOOKUP(D646,'Provisions to capital'!$A$2:$Z$105, MATCH('Long form'!E646,'Provisions to capital'!$A$1:$Z$1,0),FALSE)</f>
        <v>#N/A</v>
      </c>
    </row>
    <row r="647" spans="1:7" x14ac:dyDescent="0.4">
      <c r="A647">
        <f t="shared" si="48"/>
        <v>27</v>
      </c>
      <c r="B647">
        <f t="shared" si="49"/>
        <v>22</v>
      </c>
      <c r="C647" t="str">
        <f t="shared" si="50"/>
        <v>Colombia2021</v>
      </c>
      <c r="D647" t="str">
        <f t="shared" si="51"/>
        <v>Colombia</v>
      </c>
      <c r="E647">
        <f t="shared" si="52"/>
        <v>2021</v>
      </c>
      <c r="F647">
        <f>VLOOKUP(D647,CAR!$A$2:$Z$110, MATCH('Long form'!E647,CAR!$A$1:$Z$1,0),FALSE)</f>
        <v>0.22244239663996315</v>
      </c>
      <c r="G647" t="e">
        <f>VLOOKUP(D647,'Provisions to capital'!$A$2:$Z$105, MATCH('Long form'!E647,'Provisions to capital'!$A$1:$Z$1,0),FALSE)</f>
        <v>#N/A</v>
      </c>
    </row>
    <row r="648" spans="1:7" x14ac:dyDescent="0.4">
      <c r="A648">
        <f t="shared" si="48"/>
        <v>27</v>
      </c>
      <c r="B648">
        <f t="shared" si="49"/>
        <v>23</v>
      </c>
      <c r="C648" t="str">
        <f t="shared" si="50"/>
        <v>Colombia2022</v>
      </c>
      <c r="D648" t="str">
        <f t="shared" si="51"/>
        <v>Colombia</v>
      </c>
      <c r="E648">
        <f t="shared" si="52"/>
        <v>2022</v>
      </c>
      <c r="F648">
        <f>VLOOKUP(D648,CAR!$A$2:$Z$110, MATCH('Long form'!E648,CAR!$A$1:$Z$1,0),FALSE)</f>
        <v>0.18937439605465947</v>
      </c>
      <c r="G648" t="e">
        <f>VLOOKUP(D648,'Provisions to capital'!$A$2:$Z$105, MATCH('Long form'!E648,'Provisions to capital'!$A$1:$Z$1,0),FALSE)</f>
        <v>#N/A</v>
      </c>
    </row>
    <row r="649" spans="1:7" x14ac:dyDescent="0.4">
      <c r="A649">
        <f t="shared" si="48"/>
        <v>27</v>
      </c>
      <c r="B649">
        <f t="shared" si="49"/>
        <v>24</v>
      </c>
      <c r="C649" t="str">
        <f t="shared" si="50"/>
        <v>Colombia2023</v>
      </c>
      <c r="D649" t="str">
        <f t="shared" si="51"/>
        <v>Colombia</v>
      </c>
      <c r="E649">
        <f t="shared" si="52"/>
        <v>2023</v>
      </c>
      <c r="F649">
        <f>VLOOKUP(D649,CAR!$A$2:$Z$110, MATCH('Long form'!E649,CAR!$A$1:$Z$1,0),FALSE)</f>
        <v>0.1847081262453224</v>
      </c>
      <c r="G649" t="e">
        <f>VLOOKUP(D649,'Provisions to capital'!$A$2:$Z$105, MATCH('Long form'!E649,'Provisions to capital'!$A$1:$Z$1,0),FALSE)</f>
        <v>#N/A</v>
      </c>
    </row>
    <row r="650" spans="1:7" ht="40.5" x14ac:dyDescent="0.4">
      <c r="A650">
        <f t="shared" si="48"/>
        <v>28</v>
      </c>
      <c r="B650">
        <f t="shared" si="49"/>
        <v>1</v>
      </c>
      <c r="C650" t="str">
        <f t="shared" si="50"/>
        <v>Comoros, Union of the2000</v>
      </c>
      <c r="D650" t="str">
        <f t="shared" si="51"/>
        <v>Comoros, Union of the</v>
      </c>
      <c r="E650">
        <f t="shared" si="52"/>
        <v>2000</v>
      </c>
      <c r="F650" t="str">
        <f>VLOOKUP(D650,CAR!$A$2:$Z$110, MATCH('Long form'!E650,CAR!$A$1:$Z$1,0),FALSE)</f>
        <v/>
      </c>
      <c r="G650" t="str">
        <f>VLOOKUP(D650,'Provisions to capital'!$A$2:$Z$105, MATCH('Long form'!E650,'Provisions to capital'!$A$1:$Z$1,0),FALSE)</f>
        <v/>
      </c>
    </row>
    <row r="651" spans="1:7" ht="40.5" x14ac:dyDescent="0.4">
      <c r="A651">
        <f t="shared" si="48"/>
        <v>28</v>
      </c>
      <c r="B651">
        <f t="shared" si="49"/>
        <v>2</v>
      </c>
      <c r="C651" t="str">
        <f t="shared" si="50"/>
        <v>Comoros, Union of the2001</v>
      </c>
      <c r="D651" t="str">
        <f t="shared" si="51"/>
        <v>Comoros, Union of the</v>
      </c>
      <c r="E651">
        <f t="shared" si="52"/>
        <v>2001</v>
      </c>
      <c r="F651" t="str">
        <f>VLOOKUP(D651,CAR!$A$2:$Z$110, MATCH('Long form'!E651,CAR!$A$1:$Z$1,0),FALSE)</f>
        <v/>
      </c>
      <c r="G651" t="str">
        <f>VLOOKUP(D651,'Provisions to capital'!$A$2:$Z$105, MATCH('Long form'!E651,'Provisions to capital'!$A$1:$Z$1,0),FALSE)</f>
        <v/>
      </c>
    </row>
    <row r="652" spans="1:7" ht="40.5" x14ac:dyDescent="0.4">
      <c r="A652">
        <f t="shared" si="48"/>
        <v>28</v>
      </c>
      <c r="B652">
        <f t="shared" si="49"/>
        <v>3</v>
      </c>
      <c r="C652" t="str">
        <f t="shared" si="50"/>
        <v>Comoros, Union of the2002</v>
      </c>
      <c r="D652" t="str">
        <f t="shared" si="51"/>
        <v>Comoros, Union of the</v>
      </c>
      <c r="E652">
        <f t="shared" si="52"/>
        <v>2002</v>
      </c>
      <c r="F652" t="str">
        <f>VLOOKUP(D652,CAR!$A$2:$Z$110, MATCH('Long form'!E652,CAR!$A$1:$Z$1,0),FALSE)</f>
        <v/>
      </c>
      <c r="G652" t="str">
        <f>VLOOKUP(D652,'Provisions to capital'!$A$2:$Z$105, MATCH('Long form'!E652,'Provisions to capital'!$A$1:$Z$1,0),FALSE)</f>
        <v/>
      </c>
    </row>
    <row r="653" spans="1:7" ht="40.5" x14ac:dyDescent="0.4">
      <c r="A653">
        <f t="shared" si="48"/>
        <v>28</v>
      </c>
      <c r="B653">
        <f t="shared" si="49"/>
        <v>4</v>
      </c>
      <c r="C653" t="str">
        <f t="shared" si="50"/>
        <v>Comoros, Union of the2003</v>
      </c>
      <c r="D653" t="str">
        <f t="shared" si="51"/>
        <v>Comoros, Union of the</v>
      </c>
      <c r="E653">
        <f t="shared" si="52"/>
        <v>2003</v>
      </c>
      <c r="F653" t="str">
        <f>VLOOKUP(D653,CAR!$A$2:$Z$110, MATCH('Long form'!E653,CAR!$A$1:$Z$1,0),FALSE)</f>
        <v/>
      </c>
      <c r="G653" t="str">
        <f>VLOOKUP(D653,'Provisions to capital'!$A$2:$Z$105, MATCH('Long form'!E653,'Provisions to capital'!$A$1:$Z$1,0),FALSE)</f>
        <v/>
      </c>
    </row>
    <row r="654" spans="1:7" ht="40.5" x14ac:dyDescent="0.4">
      <c r="A654">
        <f t="shared" si="48"/>
        <v>28</v>
      </c>
      <c r="B654">
        <f t="shared" si="49"/>
        <v>5</v>
      </c>
      <c r="C654" t="str">
        <f t="shared" si="50"/>
        <v>Comoros, Union of the2004</v>
      </c>
      <c r="D654" t="str">
        <f t="shared" si="51"/>
        <v>Comoros, Union of the</v>
      </c>
      <c r="E654">
        <f t="shared" si="52"/>
        <v>2004</v>
      </c>
      <c r="F654" t="str">
        <f>VLOOKUP(D654,CAR!$A$2:$Z$110, MATCH('Long form'!E654,CAR!$A$1:$Z$1,0),FALSE)</f>
        <v/>
      </c>
      <c r="G654" t="str">
        <f>VLOOKUP(D654,'Provisions to capital'!$A$2:$Z$105, MATCH('Long form'!E654,'Provisions to capital'!$A$1:$Z$1,0),FALSE)</f>
        <v/>
      </c>
    </row>
    <row r="655" spans="1:7" ht="40.5" x14ac:dyDescent="0.4">
      <c r="A655">
        <f t="shared" si="48"/>
        <v>28</v>
      </c>
      <c r="B655">
        <f t="shared" si="49"/>
        <v>6</v>
      </c>
      <c r="C655" t="str">
        <f t="shared" si="50"/>
        <v>Comoros, Union of the2005</v>
      </c>
      <c r="D655" t="str">
        <f t="shared" si="51"/>
        <v>Comoros, Union of the</v>
      </c>
      <c r="E655">
        <f t="shared" si="52"/>
        <v>2005</v>
      </c>
      <c r="F655" t="str">
        <f>VLOOKUP(D655,CAR!$A$2:$Z$110, MATCH('Long form'!E655,CAR!$A$1:$Z$1,0),FALSE)</f>
        <v/>
      </c>
      <c r="G655" t="str">
        <f>VLOOKUP(D655,'Provisions to capital'!$A$2:$Z$105, MATCH('Long form'!E655,'Provisions to capital'!$A$1:$Z$1,0),FALSE)</f>
        <v/>
      </c>
    </row>
    <row r="656" spans="1:7" ht="40.5" x14ac:dyDescent="0.4">
      <c r="A656">
        <f t="shared" si="48"/>
        <v>28</v>
      </c>
      <c r="B656">
        <f t="shared" si="49"/>
        <v>7</v>
      </c>
      <c r="C656" t="str">
        <f t="shared" si="50"/>
        <v>Comoros, Union of the2006</v>
      </c>
      <c r="D656" t="str">
        <f t="shared" si="51"/>
        <v>Comoros, Union of the</v>
      </c>
      <c r="E656">
        <f t="shared" si="52"/>
        <v>2006</v>
      </c>
      <c r="F656" t="str">
        <f>VLOOKUP(D656,CAR!$A$2:$Z$110, MATCH('Long form'!E656,CAR!$A$1:$Z$1,0),FALSE)</f>
        <v/>
      </c>
      <c r="G656" t="str">
        <f>VLOOKUP(D656,'Provisions to capital'!$A$2:$Z$105, MATCH('Long form'!E656,'Provisions to capital'!$A$1:$Z$1,0),FALSE)</f>
        <v/>
      </c>
    </row>
    <row r="657" spans="1:7" ht="40.5" x14ac:dyDescent="0.4">
      <c r="A657">
        <f t="shared" si="48"/>
        <v>28</v>
      </c>
      <c r="B657">
        <f t="shared" si="49"/>
        <v>8</v>
      </c>
      <c r="C657" t="str">
        <f t="shared" si="50"/>
        <v>Comoros, Union of the2007</v>
      </c>
      <c r="D657" t="str">
        <f t="shared" si="51"/>
        <v>Comoros, Union of the</v>
      </c>
      <c r="E657">
        <f t="shared" si="52"/>
        <v>2007</v>
      </c>
      <c r="F657" t="str">
        <f>VLOOKUP(D657,CAR!$A$2:$Z$110, MATCH('Long form'!E657,CAR!$A$1:$Z$1,0),FALSE)</f>
        <v/>
      </c>
      <c r="G657" t="str">
        <f>VLOOKUP(D657,'Provisions to capital'!$A$2:$Z$105, MATCH('Long form'!E657,'Provisions to capital'!$A$1:$Z$1,0),FALSE)</f>
        <v/>
      </c>
    </row>
    <row r="658" spans="1:7" ht="40.5" x14ac:dyDescent="0.4">
      <c r="A658">
        <f t="shared" si="48"/>
        <v>28</v>
      </c>
      <c r="B658">
        <f t="shared" si="49"/>
        <v>9</v>
      </c>
      <c r="C658" t="str">
        <f t="shared" si="50"/>
        <v>Comoros, Union of the2008</v>
      </c>
      <c r="D658" t="str">
        <f t="shared" si="51"/>
        <v>Comoros, Union of the</v>
      </c>
      <c r="E658">
        <f t="shared" si="52"/>
        <v>2008</v>
      </c>
      <c r="F658" t="str">
        <f>VLOOKUP(D658,CAR!$A$2:$Z$110, MATCH('Long form'!E658,CAR!$A$1:$Z$1,0),FALSE)</f>
        <v/>
      </c>
      <c r="G658" t="str">
        <f>VLOOKUP(D658,'Provisions to capital'!$A$2:$Z$105, MATCH('Long form'!E658,'Provisions to capital'!$A$1:$Z$1,0),FALSE)</f>
        <v/>
      </c>
    </row>
    <row r="659" spans="1:7" ht="40.5" x14ac:dyDescent="0.4">
      <c r="A659">
        <f t="shared" si="48"/>
        <v>28</v>
      </c>
      <c r="B659">
        <f t="shared" si="49"/>
        <v>10</v>
      </c>
      <c r="C659" t="str">
        <f t="shared" si="50"/>
        <v>Comoros, Union of the2009</v>
      </c>
      <c r="D659" t="str">
        <f t="shared" si="51"/>
        <v>Comoros, Union of the</v>
      </c>
      <c r="E659">
        <f t="shared" si="52"/>
        <v>2009</v>
      </c>
      <c r="F659" t="str">
        <f>VLOOKUP(D659,CAR!$A$2:$Z$110, MATCH('Long form'!E659,CAR!$A$1:$Z$1,0),FALSE)</f>
        <v/>
      </c>
      <c r="G659" t="str">
        <f>VLOOKUP(D659,'Provisions to capital'!$A$2:$Z$105, MATCH('Long form'!E659,'Provisions to capital'!$A$1:$Z$1,0),FALSE)</f>
        <v/>
      </c>
    </row>
    <row r="660" spans="1:7" ht="40.5" x14ac:dyDescent="0.4">
      <c r="A660">
        <f t="shared" si="48"/>
        <v>28</v>
      </c>
      <c r="B660">
        <f t="shared" si="49"/>
        <v>11</v>
      </c>
      <c r="C660" t="str">
        <f t="shared" si="50"/>
        <v>Comoros, Union of the2010</v>
      </c>
      <c r="D660" t="str">
        <f t="shared" si="51"/>
        <v>Comoros, Union of the</v>
      </c>
      <c r="E660">
        <f t="shared" si="52"/>
        <v>2010</v>
      </c>
      <c r="F660">
        <f>VLOOKUP(D660,CAR!$A$2:$Z$110, MATCH('Long form'!E660,CAR!$A$1:$Z$1,0),FALSE)</f>
        <v>0.21202197425570432</v>
      </c>
      <c r="G660">
        <f>VLOOKUP(D660,'Provisions to capital'!$A$2:$Z$105, MATCH('Long form'!E660,'Provisions to capital'!$A$1:$Z$1,0),FALSE)</f>
        <v>4.0920056358646123E-2</v>
      </c>
    </row>
    <row r="661" spans="1:7" ht="40.5" x14ac:dyDescent="0.4">
      <c r="A661">
        <f t="shared" si="48"/>
        <v>28</v>
      </c>
      <c r="B661">
        <f t="shared" si="49"/>
        <v>12</v>
      </c>
      <c r="C661" t="str">
        <f t="shared" si="50"/>
        <v>Comoros, Union of the2011</v>
      </c>
      <c r="D661" t="str">
        <f t="shared" si="51"/>
        <v>Comoros, Union of the</v>
      </c>
      <c r="E661">
        <f t="shared" si="52"/>
        <v>2011</v>
      </c>
      <c r="F661">
        <f>VLOOKUP(D661,CAR!$A$2:$Z$110, MATCH('Long form'!E661,CAR!$A$1:$Z$1,0),FALSE)</f>
        <v>0.34771718489425524</v>
      </c>
      <c r="G661">
        <f>VLOOKUP(D661,'Provisions to capital'!$A$2:$Z$105, MATCH('Long form'!E661,'Provisions to capital'!$A$1:$Z$1,0),FALSE)</f>
        <v>4.356591785111482E-2</v>
      </c>
    </row>
    <row r="662" spans="1:7" ht="40.5" x14ac:dyDescent="0.4">
      <c r="A662">
        <f t="shared" si="48"/>
        <v>28</v>
      </c>
      <c r="B662">
        <f t="shared" si="49"/>
        <v>13</v>
      </c>
      <c r="C662" t="str">
        <f t="shared" si="50"/>
        <v>Comoros, Union of the2012</v>
      </c>
      <c r="D662" t="str">
        <f t="shared" si="51"/>
        <v>Comoros, Union of the</v>
      </c>
      <c r="E662">
        <f t="shared" si="52"/>
        <v>2012</v>
      </c>
      <c r="F662">
        <f>VLOOKUP(D662,CAR!$A$2:$Z$110, MATCH('Long form'!E662,CAR!$A$1:$Z$1,0),FALSE)</f>
        <v>0.24152064637979764</v>
      </c>
      <c r="G662">
        <f>VLOOKUP(D662,'Provisions to capital'!$A$2:$Z$105, MATCH('Long form'!E662,'Provisions to capital'!$A$1:$Z$1,0),FALSE)</f>
        <v>0.21510568296859103</v>
      </c>
    </row>
    <row r="663" spans="1:7" ht="40.5" x14ac:dyDescent="0.4">
      <c r="A663">
        <f t="shared" si="48"/>
        <v>28</v>
      </c>
      <c r="B663">
        <f t="shared" si="49"/>
        <v>14</v>
      </c>
      <c r="C663" t="str">
        <f t="shared" si="50"/>
        <v>Comoros, Union of the2013</v>
      </c>
      <c r="D663" t="str">
        <f t="shared" si="51"/>
        <v>Comoros, Union of the</v>
      </c>
      <c r="E663">
        <f t="shared" si="52"/>
        <v>2013</v>
      </c>
      <c r="F663">
        <f>VLOOKUP(D663,CAR!$A$2:$Z$110, MATCH('Long form'!E663,CAR!$A$1:$Z$1,0),FALSE)</f>
        <v>0.22540618125702877</v>
      </c>
      <c r="G663">
        <f>VLOOKUP(D663,'Provisions to capital'!$A$2:$Z$105, MATCH('Long form'!E663,'Provisions to capital'!$A$1:$Z$1,0),FALSE)</f>
        <v>0.10337117899563233</v>
      </c>
    </row>
    <row r="664" spans="1:7" ht="40.5" x14ac:dyDescent="0.4">
      <c r="A664">
        <f t="shared" si="48"/>
        <v>28</v>
      </c>
      <c r="B664">
        <f t="shared" si="49"/>
        <v>15</v>
      </c>
      <c r="C664" t="str">
        <f t="shared" si="50"/>
        <v>Comoros, Union of the2014</v>
      </c>
      <c r="D664" t="str">
        <f t="shared" si="51"/>
        <v>Comoros, Union of the</v>
      </c>
      <c r="E664">
        <f t="shared" si="52"/>
        <v>2014</v>
      </c>
      <c r="F664">
        <f>VLOOKUP(D664,CAR!$A$2:$Z$110, MATCH('Long form'!E664,CAR!$A$1:$Z$1,0),FALSE)</f>
        <v>0.24817663822360497</v>
      </c>
      <c r="G664">
        <f>VLOOKUP(D664,'Provisions to capital'!$A$2:$Z$105, MATCH('Long form'!E664,'Provisions to capital'!$A$1:$Z$1,0),FALSE)</f>
        <v>5.7671920542125173E-2</v>
      </c>
    </row>
    <row r="665" spans="1:7" ht="40.5" x14ac:dyDescent="0.4">
      <c r="A665">
        <f t="shared" si="48"/>
        <v>28</v>
      </c>
      <c r="B665">
        <f t="shared" si="49"/>
        <v>16</v>
      </c>
      <c r="C665" t="str">
        <f t="shared" si="50"/>
        <v>Comoros, Union of the2015</v>
      </c>
      <c r="D665" t="str">
        <f t="shared" si="51"/>
        <v>Comoros, Union of the</v>
      </c>
      <c r="E665">
        <f t="shared" si="52"/>
        <v>2015</v>
      </c>
      <c r="F665">
        <f>VLOOKUP(D665,CAR!$A$2:$Z$110, MATCH('Long form'!E665,CAR!$A$1:$Z$1,0),FALSE)</f>
        <v>0.22408100048872986</v>
      </c>
      <c r="G665">
        <f>VLOOKUP(D665,'Provisions to capital'!$A$2:$Z$105, MATCH('Long form'!E665,'Provisions to capital'!$A$1:$Z$1,0),FALSE)</f>
        <v>9.5697052962136236E-2</v>
      </c>
    </row>
    <row r="666" spans="1:7" ht="40.5" x14ac:dyDescent="0.4">
      <c r="A666">
        <f t="shared" si="48"/>
        <v>28</v>
      </c>
      <c r="B666">
        <f t="shared" si="49"/>
        <v>17</v>
      </c>
      <c r="C666" t="str">
        <f t="shared" si="50"/>
        <v>Comoros, Union of the2016</v>
      </c>
      <c r="D666" t="str">
        <f t="shared" si="51"/>
        <v>Comoros, Union of the</v>
      </c>
      <c r="E666">
        <f t="shared" si="52"/>
        <v>2016</v>
      </c>
      <c r="F666">
        <f>VLOOKUP(D666,CAR!$A$2:$Z$110, MATCH('Long form'!E666,CAR!$A$1:$Z$1,0),FALSE)</f>
        <v>0.34845155698134833</v>
      </c>
      <c r="G666">
        <f>VLOOKUP(D666,'Provisions to capital'!$A$2:$Z$105, MATCH('Long form'!E666,'Provisions to capital'!$A$1:$Z$1,0),FALSE)</f>
        <v>-3.3631984650006795E-2</v>
      </c>
    </row>
    <row r="667" spans="1:7" ht="40.5" x14ac:dyDescent="0.4">
      <c r="A667">
        <f t="shared" ref="A667:A730" si="53">A643+1</f>
        <v>28</v>
      </c>
      <c r="B667">
        <f t="shared" ref="B667:B730" si="54">B643</f>
        <v>18</v>
      </c>
      <c r="C667" t="str">
        <f t="shared" si="50"/>
        <v>Comoros, Union of the2017</v>
      </c>
      <c r="D667" t="str">
        <f t="shared" si="51"/>
        <v>Comoros, Union of the</v>
      </c>
      <c r="E667">
        <f t="shared" si="52"/>
        <v>2017</v>
      </c>
      <c r="F667">
        <f>VLOOKUP(D667,CAR!$A$2:$Z$110, MATCH('Long form'!E667,CAR!$A$1:$Z$1,0),FALSE)</f>
        <v>5.9923851262876103E-2</v>
      </c>
      <c r="G667">
        <f>VLOOKUP(D667,'Provisions to capital'!$A$2:$Z$105, MATCH('Long form'!E667,'Provisions to capital'!$A$1:$Z$1,0),FALSE)</f>
        <v>0.19972270139263879</v>
      </c>
    </row>
    <row r="668" spans="1:7" ht="40.5" x14ac:dyDescent="0.4">
      <c r="A668">
        <f t="shared" si="53"/>
        <v>28</v>
      </c>
      <c r="B668">
        <f t="shared" si="54"/>
        <v>19</v>
      </c>
      <c r="C668" t="str">
        <f t="shared" si="50"/>
        <v>Comoros, Union of the2018</v>
      </c>
      <c r="D668" t="str">
        <f t="shared" si="51"/>
        <v>Comoros, Union of the</v>
      </c>
      <c r="E668">
        <f t="shared" si="52"/>
        <v>2018</v>
      </c>
      <c r="F668">
        <f>VLOOKUP(D668,CAR!$A$2:$Z$110, MATCH('Long form'!E668,CAR!$A$1:$Z$1,0),FALSE)</f>
        <v>0.21359720931546025</v>
      </c>
      <c r="G668">
        <f>VLOOKUP(D668,'Provisions to capital'!$A$2:$Z$105, MATCH('Long form'!E668,'Provisions to capital'!$A$1:$Z$1,0),FALSE)</f>
        <v>0.1355431573619634</v>
      </c>
    </row>
    <row r="669" spans="1:7" ht="40.5" x14ac:dyDescent="0.4">
      <c r="A669">
        <f t="shared" si="53"/>
        <v>28</v>
      </c>
      <c r="B669">
        <f t="shared" si="54"/>
        <v>20</v>
      </c>
      <c r="C669" t="str">
        <f t="shared" si="50"/>
        <v>Comoros, Union of the2019</v>
      </c>
      <c r="D669" t="str">
        <f t="shared" si="51"/>
        <v>Comoros, Union of the</v>
      </c>
      <c r="E669">
        <f t="shared" si="52"/>
        <v>2019</v>
      </c>
      <c r="F669">
        <f>VLOOKUP(D669,CAR!$A$2:$Z$110, MATCH('Long form'!E669,CAR!$A$1:$Z$1,0),FALSE)</f>
        <v>0.1232679978943278</v>
      </c>
      <c r="G669">
        <f>VLOOKUP(D669,'Provisions to capital'!$A$2:$Z$105, MATCH('Long form'!E669,'Provisions to capital'!$A$1:$Z$1,0),FALSE)</f>
        <v>0.1770808543664843</v>
      </c>
    </row>
    <row r="670" spans="1:7" ht="40.5" x14ac:dyDescent="0.4">
      <c r="A670">
        <f t="shared" si="53"/>
        <v>28</v>
      </c>
      <c r="B670">
        <f t="shared" si="54"/>
        <v>21</v>
      </c>
      <c r="C670" t="str">
        <f t="shared" si="50"/>
        <v>Comoros, Union of the2020</v>
      </c>
      <c r="D670" t="str">
        <f t="shared" si="51"/>
        <v>Comoros, Union of the</v>
      </c>
      <c r="E670">
        <f t="shared" si="52"/>
        <v>2020</v>
      </c>
      <c r="F670">
        <f>VLOOKUP(D670,CAR!$A$2:$Z$110, MATCH('Long form'!E670,CAR!$A$1:$Z$1,0),FALSE)</f>
        <v>0.11493821204256524</v>
      </c>
      <c r="G670">
        <f>VLOOKUP(D670,'Provisions to capital'!$A$2:$Z$105, MATCH('Long form'!E670,'Provisions to capital'!$A$1:$Z$1,0),FALSE)</f>
        <v>0.16487682223165764</v>
      </c>
    </row>
    <row r="671" spans="1:7" ht="40.5" x14ac:dyDescent="0.4">
      <c r="A671">
        <f t="shared" si="53"/>
        <v>28</v>
      </c>
      <c r="B671">
        <f t="shared" si="54"/>
        <v>22</v>
      </c>
      <c r="C671" t="str">
        <f t="shared" si="50"/>
        <v>Comoros, Union of the2021</v>
      </c>
      <c r="D671" t="str">
        <f t="shared" si="51"/>
        <v>Comoros, Union of the</v>
      </c>
      <c r="E671">
        <f t="shared" si="52"/>
        <v>2021</v>
      </c>
      <c r="F671">
        <f>VLOOKUP(D671,CAR!$A$2:$Z$110, MATCH('Long form'!E671,CAR!$A$1:$Z$1,0),FALSE)</f>
        <v>6.6588851382702652E-2</v>
      </c>
      <c r="G671">
        <f>VLOOKUP(D671,'Provisions to capital'!$A$2:$Z$105, MATCH('Long form'!E671,'Provisions to capital'!$A$1:$Z$1,0),FALSE)</f>
        <v>0.12047820152812154</v>
      </c>
    </row>
    <row r="672" spans="1:7" ht="40.5" x14ac:dyDescent="0.4">
      <c r="A672">
        <f t="shared" si="53"/>
        <v>28</v>
      </c>
      <c r="B672">
        <f t="shared" si="54"/>
        <v>23</v>
      </c>
      <c r="C672" t="str">
        <f t="shared" si="50"/>
        <v>Comoros, Union of the2022</v>
      </c>
      <c r="D672" t="str">
        <f t="shared" si="51"/>
        <v>Comoros, Union of the</v>
      </c>
      <c r="E672">
        <f t="shared" si="52"/>
        <v>2022</v>
      </c>
      <c r="F672">
        <f>VLOOKUP(D672,CAR!$A$2:$Z$110, MATCH('Long form'!E672,CAR!$A$1:$Z$1,0),FALSE)</f>
        <v>7.8797020714372765E-2</v>
      </c>
      <c r="G672">
        <f>VLOOKUP(D672,'Provisions to capital'!$A$2:$Z$105, MATCH('Long form'!E672,'Provisions to capital'!$A$1:$Z$1,0),FALSE)</f>
        <v>0.11120185607010896</v>
      </c>
    </row>
    <row r="673" spans="1:7" ht="40.5" x14ac:dyDescent="0.4">
      <c r="A673">
        <f t="shared" si="53"/>
        <v>28</v>
      </c>
      <c r="B673">
        <f t="shared" si="54"/>
        <v>24</v>
      </c>
      <c r="C673" t="str">
        <f t="shared" si="50"/>
        <v>Comoros, Union of the2023</v>
      </c>
      <c r="D673" t="str">
        <f t="shared" si="51"/>
        <v>Comoros, Union of the</v>
      </c>
      <c r="E673">
        <f t="shared" si="52"/>
        <v>2023</v>
      </c>
      <c r="F673" t="str">
        <f>VLOOKUP(D673,CAR!$A$2:$Z$110, MATCH('Long form'!E673,CAR!$A$1:$Z$1,0),FALSE)</f>
        <v/>
      </c>
      <c r="G673" t="str">
        <f>VLOOKUP(D673,'Provisions to capital'!$A$2:$Z$105, MATCH('Long form'!E673,'Provisions to capital'!$A$1:$Z$1,0),FALSE)</f>
        <v/>
      </c>
    </row>
    <row r="674" spans="1:7" ht="40.5" x14ac:dyDescent="0.4">
      <c r="A674">
        <f t="shared" si="53"/>
        <v>29</v>
      </c>
      <c r="B674">
        <f t="shared" si="54"/>
        <v>1</v>
      </c>
      <c r="C674" t="str">
        <f t="shared" si="50"/>
        <v>Congo, Dem. Rep. of the2000</v>
      </c>
      <c r="D674" t="str">
        <f t="shared" si="51"/>
        <v>Congo, Dem. Rep. of the</v>
      </c>
      <c r="E674">
        <f t="shared" si="52"/>
        <v>2000</v>
      </c>
      <c r="F674" t="str">
        <f>VLOOKUP(D674,CAR!$A$2:$Z$110, MATCH('Long form'!E674,CAR!$A$1:$Z$1,0),FALSE)</f>
        <v/>
      </c>
      <c r="G674" t="str">
        <f>VLOOKUP(D674,'Provisions to capital'!$A$2:$Z$105, MATCH('Long form'!E674,'Provisions to capital'!$A$1:$Z$1,0),FALSE)</f>
        <v/>
      </c>
    </row>
    <row r="675" spans="1:7" ht="40.5" x14ac:dyDescent="0.4">
      <c r="A675">
        <f t="shared" si="53"/>
        <v>29</v>
      </c>
      <c r="B675">
        <f t="shared" si="54"/>
        <v>2</v>
      </c>
      <c r="C675" t="str">
        <f t="shared" si="50"/>
        <v>Congo, Dem. Rep. of the2001</v>
      </c>
      <c r="D675" t="str">
        <f t="shared" si="51"/>
        <v>Congo, Dem. Rep. of the</v>
      </c>
      <c r="E675">
        <f t="shared" si="52"/>
        <v>2001</v>
      </c>
      <c r="F675" t="str">
        <f>VLOOKUP(D675,CAR!$A$2:$Z$110, MATCH('Long form'!E675,CAR!$A$1:$Z$1,0),FALSE)</f>
        <v/>
      </c>
      <c r="G675" t="str">
        <f>VLOOKUP(D675,'Provisions to capital'!$A$2:$Z$105, MATCH('Long form'!E675,'Provisions to capital'!$A$1:$Z$1,0),FALSE)</f>
        <v/>
      </c>
    </row>
    <row r="676" spans="1:7" ht="40.5" x14ac:dyDescent="0.4">
      <c r="A676">
        <f t="shared" si="53"/>
        <v>29</v>
      </c>
      <c r="B676">
        <f t="shared" si="54"/>
        <v>3</v>
      </c>
      <c r="C676" t="str">
        <f t="shared" si="50"/>
        <v>Congo, Dem. Rep. of the2002</v>
      </c>
      <c r="D676" t="str">
        <f t="shared" si="51"/>
        <v>Congo, Dem. Rep. of the</v>
      </c>
      <c r="E676">
        <f t="shared" si="52"/>
        <v>2002</v>
      </c>
      <c r="F676" t="str">
        <f>VLOOKUP(D676,CAR!$A$2:$Z$110, MATCH('Long form'!E676,CAR!$A$1:$Z$1,0),FALSE)</f>
        <v/>
      </c>
      <c r="G676" t="str">
        <f>VLOOKUP(D676,'Provisions to capital'!$A$2:$Z$105, MATCH('Long form'!E676,'Provisions to capital'!$A$1:$Z$1,0),FALSE)</f>
        <v/>
      </c>
    </row>
    <row r="677" spans="1:7" ht="40.5" x14ac:dyDescent="0.4">
      <c r="A677">
        <f t="shared" si="53"/>
        <v>29</v>
      </c>
      <c r="B677">
        <f t="shared" si="54"/>
        <v>4</v>
      </c>
      <c r="C677" t="str">
        <f t="shared" si="50"/>
        <v>Congo, Dem. Rep. of the2003</v>
      </c>
      <c r="D677" t="str">
        <f t="shared" si="51"/>
        <v>Congo, Dem. Rep. of the</v>
      </c>
      <c r="E677">
        <f t="shared" si="52"/>
        <v>2003</v>
      </c>
      <c r="F677" t="str">
        <f>VLOOKUP(D677,CAR!$A$2:$Z$110, MATCH('Long form'!E677,CAR!$A$1:$Z$1,0),FALSE)</f>
        <v/>
      </c>
      <c r="G677" t="str">
        <f>VLOOKUP(D677,'Provisions to capital'!$A$2:$Z$105, MATCH('Long form'!E677,'Provisions to capital'!$A$1:$Z$1,0),FALSE)</f>
        <v/>
      </c>
    </row>
    <row r="678" spans="1:7" ht="40.5" x14ac:dyDescent="0.4">
      <c r="A678">
        <f t="shared" si="53"/>
        <v>29</v>
      </c>
      <c r="B678">
        <f t="shared" si="54"/>
        <v>5</v>
      </c>
      <c r="C678" t="str">
        <f t="shared" si="50"/>
        <v>Congo, Dem. Rep. of the2004</v>
      </c>
      <c r="D678" t="str">
        <f t="shared" si="51"/>
        <v>Congo, Dem. Rep. of the</v>
      </c>
      <c r="E678">
        <f t="shared" si="52"/>
        <v>2004</v>
      </c>
      <c r="F678" t="str">
        <f>VLOOKUP(D678,CAR!$A$2:$Z$110, MATCH('Long form'!E678,CAR!$A$1:$Z$1,0),FALSE)</f>
        <v/>
      </c>
      <c r="G678" t="str">
        <f>VLOOKUP(D678,'Provisions to capital'!$A$2:$Z$105, MATCH('Long form'!E678,'Provisions to capital'!$A$1:$Z$1,0),FALSE)</f>
        <v/>
      </c>
    </row>
    <row r="679" spans="1:7" ht="40.5" x14ac:dyDescent="0.4">
      <c r="A679">
        <f t="shared" si="53"/>
        <v>29</v>
      </c>
      <c r="B679">
        <f t="shared" si="54"/>
        <v>6</v>
      </c>
      <c r="C679" t="str">
        <f t="shared" si="50"/>
        <v>Congo, Dem. Rep. of the2005</v>
      </c>
      <c r="D679" t="str">
        <f t="shared" si="51"/>
        <v>Congo, Dem. Rep. of the</v>
      </c>
      <c r="E679">
        <f t="shared" si="52"/>
        <v>2005</v>
      </c>
      <c r="F679" t="str">
        <f>VLOOKUP(D679,CAR!$A$2:$Z$110, MATCH('Long form'!E679,CAR!$A$1:$Z$1,0),FALSE)</f>
        <v/>
      </c>
      <c r="G679" t="str">
        <f>VLOOKUP(D679,'Provisions to capital'!$A$2:$Z$105, MATCH('Long form'!E679,'Provisions to capital'!$A$1:$Z$1,0),FALSE)</f>
        <v/>
      </c>
    </row>
    <row r="680" spans="1:7" ht="40.5" x14ac:dyDescent="0.4">
      <c r="A680">
        <f t="shared" si="53"/>
        <v>29</v>
      </c>
      <c r="B680">
        <f t="shared" si="54"/>
        <v>7</v>
      </c>
      <c r="C680" t="str">
        <f t="shared" si="50"/>
        <v>Congo, Dem. Rep. of the2006</v>
      </c>
      <c r="D680" t="str">
        <f t="shared" si="51"/>
        <v>Congo, Dem. Rep. of the</v>
      </c>
      <c r="E680">
        <f t="shared" si="52"/>
        <v>2006</v>
      </c>
      <c r="F680" t="str">
        <f>VLOOKUP(D680,CAR!$A$2:$Z$110, MATCH('Long form'!E680,CAR!$A$1:$Z$1,0),FALSE)</f>
        <v/>
      </c>
      <c r="G680" t="str">
        <f>VLOOKUP(D680,'Provisions to capital'!$A$2:$Z$105, MATCH('Long form'!E680,'Provisions to capital'!$A$1:$Z$1,0),FALSE)</f>
        <v/>
      </c>
    </row>
    <row r="681" spans="1:7" ht="40.5" x14ac:dyDescent="0.4">
      <c r="A681">
        <f t="shared" si="53"/>
        <v>29</v>
      </c>
      <c r="B681">
        <f t="shared" si="54"/>
        <v>8</v>
      </c>
      <c r="C681" t="str">
        <f t="shared" si="50"/>
        <v>Congo, Dem. Rep. of the2007</v>
      </c>
      <c r="D681" t="str">
        <f t="shared" si="51"/>
        <v>Congo, Dem. Rep. of the</v>
      </c>
      <c r="E681">
        <f t="shared" si="52"/>
        <v>2007</v>
      </c>
      <c r="F681" t="str">
        <f>VLOOKUP(D681,CAR!$A$2:$Z$110, MATCH('Long form'!E681,CAR!$A$1:$Z$1,0),FALSE)</f>
        <v/>
      </c>
      <c r="G681" t="str">
        <f>VLOOKUP(D681,'Provisions to capital'!$A$2:$Z$105, MATCH('Long form'!E681,'Provisions to capital'!$A$1:$Z$1,0),FALSE)</f>
        <v/>
      </c>
    </row>
    <row r="682" spans="1:7" ht="40.5" x14ac:dyDescent="0.4">
      <c r="A682">
        <f t="shared" si="53"/>
        <v>29</v>
      </c>
      <c r="B682">
        <f t="shared" si="54"/>
        <v>9</v>
      </c>
      <c r="C682" t="str">
        <f t="shared" si="50"/>
        <v>Congo, Dem. Rep. of the2008</v>
      </c>
      <c r="D682" t="str">
        <f t="shared" si="51"/>
        <v>Congo, Dem. Rep. of the</v>
      </c>
      <c r="E682">
        <f t="shared" si="52"/>
        <v>2008</v>
      </c>
      <c r="F682" t="str">
        <f>VLOOKUP(D682,CAR!$A$2:$Z$110, MATCH('Long form'!E682,CAR!$A$1:$Z$1,0),FALSE)</f>
        <v/>
      </c>
      <c r="G682" t="str">
        <f>VLOOKUP(D682,'Provisions to capital'!$A$2:$Z$105, MATCH('Long form'!E682,'Provisions to capital'!$A$1:$Z$1,0),FALSE)</f>
        <v/>
      </c>
    </row>
    <row r="683" spans="1:7" ht="40.5" x14ac:dyDescent="0.4">
      <c r="A683">
        <f t="shared" si="53"/>
        <v>29</v>
      </c>
      <c r="B683">
        <f t="shared" si="54"/>
        <v>10</v>
      </c>
      <c r="C683" t="str">
        <f t="shared" si="50"/>
        <v>Congo, Dem. Rep. of the2009</v>
      </c>
      <c r="D683" t="str">
        <f t="shared" si="51"/>
        <v>Congo, Dem. Rep. of the</v>
      </c>
      <c r="E683">
        <f t="shared" si="52"/>
        <v>2009</v>
      </c>
      <c r="F683" t="str">
        <f>VLOOKUP(D683,CAR!$A$2:$Z$110, MATCH('Long form'!E683,CAR!$A$1:$Z$1,0),FALSE)</f>
        <v/>
      </c>
      <c r="G683" t="str">
        <f>VLOOKUP(D683,'Provisions to capital'!$A$2:$Z$105, MATCH('Long form'!E683,'Provisions to capital'!$A$1:$Z$1,0),FALSE)</f>
        <v/>
      </c>
    </row>
    <row r="684" spans="1:7" ht="40.5" x14ac:dyDescent="0.4">
      <c r="A684">
        <f t="shared" si="53"/>
        <v>29</v>
      </c>
      <c r="B684">
        <f t="shared" si="54"/>
        <v>11</v>
      </c>
      <c r="C684" t="str">
        <f t="shared" si="50"/>
        <v>Congo, Dem. Rep. of the2010</v>
      </c>
      <c r="D684" t="str">
        <f t="shared" si="51"/>
        <v>Congo, Dem. Rep. of the</v>
      </c>
      <c r="E684">
        <f t="shared" si="52"/>
        <v>2010</v>
      </c>
      <c r="F684" t="str">
        <f>VLOOKUP(D684,CAR!$A$2:$Z$110, MATCH('Long form'!E684,CAR!$A$1:$Z$1,0),FALSE)</f>
        <v/>
      </c>
      <c r="G684" t="str">
        <f>VLOOKUP(D684,'Provisions to capital'!$A$2:$Z$105, MATCH('Long form'!E684,'Provisions to capital'!$A$1:$Z$1,0),FALSE)</f>
        <v/>
      </c>
    </row>
    <row r="685" spans="1:7" ht="40.5" x14ac:dyDescent="0.4">
      <c r="A685">
        <f t="shared" si="53"/>
        <v>29</v>
      </c>
      <c r="B685">
        <f t="shared" si="54"/>
        <v>12</v>
      </c>
      <c r="C685" t="str">
        <f t="shared" si="50"/>
        <v>Congo, Dem. Rep. of the2011</v>
      </c>
      <c r="D685" t="str">
        <f t="shared" si="51"/>
        <v>Congo, Dem. Rep. of the</v>
      </c>
      <c r="E685">
        <f t="shared" si="52"/>
        <v>2011</v>
      </c>
      <c r="F685" t="str">
        <f>VLOOKUP(D685,CAR!$A$2:$Z$110, MATCH('Long form'!E685,CAR!$A$1:$Z$1,0),FALSE)</f>
        <v/>
      </c>
      <c r="G685" t="str">
        <f>VLOOKUP(D685,'Provisions to capital'!$A$2:$Z$105, MATCH('Long form'!E685,'Provisions to capital'!$A$1:$Z$1,0),FALSE)</f>
        <v/>
      </c>
    </row>
    <row r="686" spans="1:7" ht="40.5" x14ac:dyDescent="0.4">
      <c r="A686">
        <f t="shared" si="53"/>
        <v>29</v>
      </c>
      <c r="B686">
        <f t="shared" si="54"/>
        <v>13</v>
      </c>
      <c r="C686" t="str">
        <f t="shared" si="50"/>
        <v>Congo, Dem. Rep. of the2012</v>
      </c>
      <c r="D686" t="str">
        <f t="shared" si="51"/>
        <v>Congo, Dem. Rep. of the</v>
      </c>
      <c r="E686">
        <f t="shared" si="52"/>
        <v>2012</v>
      </c>
      <c r="F686" t="str">
        <f>VLOOKUP(D686,CAR!$A$2:$Z$110, MATCH('Long form'!E686,CAR!$A$1:$Z$1,0),FALSE)</f>
        <v/>
      </c>
      <c r="G686" t="str">
        <f>VLOOKUP(D686,'Provisions to capital'!$A$2:$Z$105, MATCH('Long form'!E686,'Provisions to capital'!$A$1:$Z$1,0),FALSE)</f>
        <v/>
      </c>
    </row>
    <row r="687" spans="1:7" ht="40.5" x14ac:dyDescent="0.4">
      <c r="A687">
        <f t="shared" si="53"/>
        <v>29</v>
      </c>
      <c r="B687">
        <f t="shared" si="54"/>
        <v>14</v>
      </c>
      <c r="C687" t="str">
        <f t="shared" si="50"/>
        <v>Congo, Dem. Rep. of the2013</v>
      </c>
      <c r="D687" t="str">
        <f t="shared" si="51"/>
        <v>Congo, Dem. Rep. of the</v>
      </c>
      <c r="E687">
        <f t="shared" si="52"/>
        <v>2013</v>
      </c>
      <c r="F687" t="str">
        <f>VLOOKUP(D687,CAR!$A$2:$Z$110, MATCH('Long form'!E687,CAR!$A$1:$Z$1,0),FALSE)</f>
        <v/>
      </c>
      <c r="G687" t="str">
        <f>VLOOKUP(D687,'Provisions to capital'!$A$2:$Z$105, MATCH('Long form'!E687,'Provisions to capital'!$A$1:$Z$1,0),FALSE)</f>
        <v/>
      </c>
    </row>
    <row r="688" spans="1:7" ht="40.5" x14ac:dyDescent="0.4">
      <c r="A688">
        <f t="shared" si="53"/>
        <v>29</v>
      </c>
      <c r="B688">
        <f t="shared" si="54"/>
        <v>15</v>
      </c>
      <c r="C688" t="str">
        <f t="shared" si="50"/>
        <v>Congo, Dem. Rep. of the2014</v>
      </c>
      <c r="D688" t="str">
        <f t="shared" si="51"/>
        <v>Congo, Dem. Rep. of the</v>
      </c>
      <c r="E688">
        <f t="shared" si="52"/>
        <v>2014</v>
      </c>
      <c r="F688" t="str">
        <f>VLOOKUP(D688,CAR!$A$2:$Z$110, MATCH('Long form'!E688,CAR!$A$1:$Z$1,0),FALSE)</f>
        <v/>
      </c>
      <c r="G688" t="str">
        <f>VLOOKUP(D688,'Provisions to capital'!$A$2:$Z$105, MATCH('Long form'!E688,'Provisions to capital'!$A$1:$Z$1,0),FALSE)</f>
        <v/>
      </c>
    </row>
    <row r="689" spans="1:7" ht="40.5" x14ac:dyDescent="0.4">
      <c r="A689">
        <f t="shared" si="53"/>
        <v>29</v>
      </c>
      <c r="B689">
        <f t="shared" si="54"/>
        <v>16</v>
      </c>
      <c r="C689" t="str">
        <f t="shared" si="50"/>
        <v>Congo, Dem. Rep. of the2015</v>
      </c>
      <c r="D689" t="str">
        <f t="shared" si="51"/>
        <v>Congo, Dem. Rep. of the</v>
      </c>
      <c r="E689">
        <f t="shared" si="52"/>
        <v>2015</v>
      </c>
      <c r="F689" t="str">
        <f>VLOOKUP(D689,CAR!$A$2:$Z$110, MATCH('Long form'!E689,CAR!$A$1:$Z$1,0),FALSE)</f>
        <v/>
      </c>
      <c r="G689" t="str">
        <f>VLOOKUP(D689,'Provisions to capital'!$A$2:$Z$105, MATCH('Long form'!E689,'Provisions to capital'!$A$1:$Z$1,0),FALSE)</f>
        <v/>
      </c>
    </row>
    <row r="690" spans="1:7" ht="40.5" x14ac:dyDescent="0.4">
      <c r="A690">
        <f t="shared" si="53"/>
        <v>29</v>
      </c>
      <c r="B690">
        <f t="shared" si="54"/>
        <v>17</v>
      </c>
      <c r="C690" t="str">
        <f t="shared" si="50"/>
        <v>Congo, Dem. Rep. of the2016</v>
      </c>
      <c r="D690" t="str">
        <f t="shared" si="51"/>
        <v>Congo, Dem. Rep. of the</v>
      </c>
      <c r="E690">
        <f t="shared" si="52"/>
        <v>2016</v>
      </c>
      <c r="F690" t="str">
        <f>VLOOKUP(D690,CAR!$A$2:$Z$110, MATCH('Long form'!E690,CAR!$A$1:$Z$1,0),FALSE)</f>
        <v/>
      </c>
      <c r="G690" t="str">
        <f>VLOOKUP(D690,'Provisions to capital'!$A$2:$Z$105, MATCH('Long form'!E690,'Provisions to capital'!$A$1:$Z$1,0),FALSE)</f>
        <v/>
      </c>
    </row>
    <row r="691" spans="1:7" ht="40.5" x14ac:dyDescent="0.4">
      <c r="A691">
        <f t="shared" si="53"/>
        <v>29</v>
      </c>
      <c r="B691">
        <f t="shared" si="54"/>
        <v>18</v>
      </c>
      <c r="C691" t="str">
        <f t="shared" si="50"/>
        <v>Congo, Dem. Rep. of the2017</v>
      </c>
      <c r="D691" t="str">
        <f t="shared" si="51"/>
        <v>Congo, Dem. Rep. of the</v>
      </c>
      <c r="E691">
        <f t="shared" si="52"/>
        <v>2017</v>
      </c>
      <c r="F691" t="str">
        <f>VLOOKUP(D691,CAR!$A$2:$Z$110, MATCH('Long form'!E691,CAR!$A$1:$Z$1,0),FALSE)</f>
        <v/>
      </c>
      <c r="G691" t="str">
        <f>VLOOKUP(D691,'Provisions to capital'!$A$2:$Z$105, MATCH('Long form'!E691,'Provisions to capital'!$A$1:$Z$1,0),FALSE)</f>
        <v/>
      </c>
    </row>
    <row r="692" spans="1:7" ht="40.5" x14ac:dyDescent="0.4">
      <c r="A692">
        <f t="shared" si="53"/>
        <v>29</v>
      </c>
      <c r="B692">
        <f t="shared" si="54"/>
        <v>19</v>
      </c>
      <c r="C692" t="str">
        <f t="shared" si="50"/>
        <v>Congo, Dem. Rep. of the2018</v>
      </c>
      <c r="D692" t="str">
        <f t="shared" si="51"/>
        <v>Congo, Dem. Rep. of the</v>
      </c>
      <c r="E692">
        <f t="shared" si="52"/>
        <v>2018</v>
      </c>
      <c r="F692">
        <f>VLOOKUP(D692,CAR!$A$2:$Z$110, MATCH('Long form'!E692,CAR!$A$1:$Z$1,0),FALSE)</f>
        <v>0.13320502503832149</v>
      </c>
      <c r="G692">
        <f>VLOOKUP(D692,'Provisions to capital'!$A$2:$Z$105, MATCH('Long form'!E692,'Provisions to capital'!$A$1:$Z$1,0),FALSE)</f>
        <v>0.11483950382700939</v>
      </c>
    </row>
    <row r="693" spans="1:7" ht="40.5" x14ac:dyDescent="0.4">
      <c r="A693">
        <f t="shared" si="53"/>
        <v>29</v>
      </c>
      <c r="B693">
        <f t="shared" si="54"/>
        <v>20</v>
      </c>
      <c r="C693" t="str">
        <f t="shared" si="50"/>
        <v>Congo, Dem. Rep. of the2019</v>
      </c>
      <c r="D693" t="str">
        <f t="shared" si="51"/>
        <v>Congo, Dem. Rep. of the</v>
      </c>
      <c r="E693">
        <f t="shared" si="52"/>
        <v>2019</v>
      </c>
      <c r="F693">
        <f>VLOOKUP(D693,CAR!$A$2:$Z$110, MATCH('Long form'!E693,CAR!$A$1:$Z$1,0),FALSE)</f>
        <v>0.14340193695247794</v>
      </c>
      <c r="G693">
        <f>VLOOKUP(D693,'Provisions to capital'!$A$2:$Z$105, MATCH('Long form'!E693,'Provisions to capital'!$A$1:$Z$1,0),FALSE)</f>
        <v>0.12320844767241945</v>
      </c>
    </row>
    <row r="694" spans="1:7" ht="40.5" x14ac:dyDescent="0.4">
      <c r="A694">
        <f t="shared" si="53"/>
        <v>29</v>
      </c>
      <c r="B694">
        <f t="shared" si="54"/>
        <v>21</v>
      </c>
      <c r="C694" t="str">
        <f t="shared" si="50"/>
        <v>Congo, Dem. Rep. of the2020</v>
      </c>
      <c r="D694" t="str">
        <f t="shared" si="51"/>
        <v>Congo, Dem. Rep. of the</v>
      </c>
      <c r="E694">
        <f t="shared" si="52"/>
        <v>2020</v>
      </c>
      <c r="F694">
        <f>VLOOKUP(D694,CAR!$A$2:$Z$110, MATCH('Long form'!E694,CAR!$A$1:$Z$1,0),FALSE)</f>
        <v>0.13984884590463001</v>
      </c>
      <c r="G694">
        <f>VLOOKUP(D694,'Provisions to capital'!$A$2:$Z$105, MATCH('Long form'!E694,'Provisions to capital'!$A$1:$Z$1,0),FALSE)</f>
        <v>0.22862964966745841</v>
      </c>
    </row>
    <row r="695" spans="1:7" ht="40.5" x14ac:dyDescent="0.4">
      <c r="A695">
        <f t="shared" si="53"/>
        <v>29</v>
      </c>
      <c r="B695">
        <f t="shared" si="54"/>
        <v>22</v>
      </c>
      <c r="C695" t="str">
        <f t="shared" si="50"/>
        <v>Congo, Dem. Rep. of the2021</v>
      </c>
      <c r="D695" t="str">
        <f t="shared" si="51"/>
        <v>Congo, Dem. Rep. of the</v>
      </c>
      <c r="E695">
        <f t="shared" si="52"/>
        <v>2021</v>
      </c>
      <c r="F695">
        <f>VLOOKUP(D695,CAR!$A$2:$Z$110, MATCH('Long form'!E695,CAR!$A$1:$Z$1,0),FALSE)</f>
        <v>0.12141745726567549</v>
      </c>
      <c r="G695">
        <f>VLOOKUP(D695,'Provisions to capital'!$A$2:$Z$105, MATCH('Long form'!E695,'Provisions to capital'!$A$1:$Z$1,0),FALSE)</f>
        <v>0.20163726737731807</v>
      </c>
    </row>
    <row r="696" spans="1:7" ht="40.5" x14ac:dyDescent="0.4">
      <c r="A696">
        <f t="shared" si="53"/>
        <v>29</v>
      </c>
      <c r="B696">
        <f t="shared" si="54"/>
        <v>23</v>
      </c>
      <c r="C696" t="str">
        <f t="shared" si="50"/>
        <v>Congo, Dem. Rep. of the2022</v>
      </c>
      <c r="D696" t="str">
        <f t="shared" si="51"/>
        <v>Congo, Dem. Rep. of the</v>
      </c>
      <c r="E696">
        <f t="shared" si="52"/>
        <v>2022</v>
      </c>
      <c r="F696">
        <f>VLOOKUP(D696,CAR!$A$2:$Z$110, MATCH('Long form'!E696,CAR!$A$1:$Z$1,0),FALSE)</f>
        <v>0.12065277071674695</v>
      </c>
      <c r="G696">
        <f>VLOOKUP(D696,'Provisions to capital'!$A$2:$Z$105, MATCH('Long form'!E696,'Provisions to capital'!$A$1:$Z$1,0),FALSE)</f>
        <v>0.23034392471329243</v>
      </c>
    </row>
    <row r="697" spans="1:7" ht="40.5" x14ac:dyDescent="0.4">
      <c r="A697">
        <f t="shared" si="53"/>
        <v>29</v>
      </c>
      <c r="B697">
        <f t="shared" si="54"/>
        <v>24</v>
      </c>
      <c r="C697" t="str">
        <f t="shared" si="50"/>
        <v>Congo, Dem. Rep. of the2023</v>
      </c>
      <c r="D697" t="str">
        <f t="shared" si="51"/>
        <v>Congo, Dem. Rep. of the</v>
      </c>
      <c r="E697">
        <f t="shared" si="52"/>
        <v>2023</v>
      </c>
      <c r="F697">
        <f>VLOOKUP(D697,CAR!$A$2:$Z$110, MATCH('Long form'!E697,CAR!$A$1:$Z$1,0),FALSE)</f>
        <v>0.13181880359986098</v>
      </c>
      <c r="G697">
        <f>VLOOKUP(D697,'Provisions to capital'!$A$2:$Z$105, MATCH('Long form'!E697,'Provisions to capital'!$A$1:$Z$1,0),FALSE)</f>
        <v>0.20583595438260335</v>
      </c>
    </row>
    <row r="698" spans="1:7" ht="27" x14ac:dyDescent="0.4">
      <c r="A698">
        <f t="shared" si="53"/>
        <v>30</v>
      </c>
      <c r="B698">
        <f t="shared" si="54"/>
        <v>1</v>
      </c>
      <c r="C698" t="str">
        <f t="shared" si="50"/>
        <v>Congo, Rep. of2000</v>
      </c>
      <c r="D698" t="str">
        <f t="shared" si="51"/>
        <v>Congo, Rep. of</v>
      </c>
      <c r="E698">
        <f t="shared" si="52"/>
        <v>2000</v>
      </c>
      <c r="F698" t="str">
        <f>VLOOKUP(D698,CAR!$A$2:$Z$110, MATCH('Long form'!E698,CAR!$A$1:$Z$1,0),FALSE)</f>
        <v/>
      </c>
      <c r="G698" t="str">
        <f>VLOOKUP(D698,'Provisions to capital'!$A$2:$Z$105, MATCH('Long form'!E698,'Provisions to capital'!$A$1:$Z$1,0),FALSE)</f>
        <v/>
      </c>
    </row>
    <row r="699" spans="1:7" ht="27" x14ac:dyDescent="0.4">
      <c r="A699">
        <f t="shared" si="53"/>
        <v>30</v>
      </c>
      <c r="B699">
        <f t="shared" si="54"/>
        <v>2</v>
      </c>
      <c r="C699" t="str">
        <f t="shared" si="50"/>
        <v>Congo, Rep. of2001</v>
      </c>
      <c r="D699" t="str">
        <f t="shared" si="51"/>
        <v>Congo, Rep. of</v>
      </c>
      <c r="E699">
        <f t="shared" si="52"/>
        <v>2001</v>
      </c>
      <c r="F699" t="str">
        <f>VLOOKUP(D699,CAR!$A$2:$Z$110, MATCH('Long form'!E699,CAR!$A$1:$Z$1,0),FALSE)</f>
        <v/>
      </c>
      <c r="G699" t="str">
        <f>VLOOKUP(D699,'Provisions to capital'!$A$2:$Z$105, MATCH('Long form'!E699,'Provisions to capital'!$A$1:$Z$1,0),FALSE)</f>
        <v/>
      </c>
    </row>
    <row r="700" spans="1:7" ht="27" x14ac:dyDescent="0.4">
      <c r="A700">
        <f t="shared" si="53"/>
        <v>30</v>
      </c>
      <c r="B700">
        <f t="shared" si="54"/>
        <v>3</v>
      </c>
      <c r="C700" t="str">
        <f t="shared" si="50"/>
        <v>Congo, Rep. of2002</v>
      </c>
      <c r="D700" t="str">
        <f t="shared" si="51"/>
        <v>Congo, Rep. of</v>
      </c>
      <c r="E700">
        <f t="shared" si="52"/>
        <v>2002</v>
      </c>
      <c r="F700" t="str">
        <f>VLOOKUP(D700,CAR!$A$2:$Z$110, MATCH('Long form'!E700,CAR!$A$1:$Z$1,0),FALSE)</f>
        <v/>
      </c>
      <c r="G700" t="str">
        <f>VLOOKUP(D700,'Provisions to capital'!$A$2:$Z$105, MATCH('Long form'!E700,'Provisions to capital'!$A$1:$Z$1,0),FALSE)</f>
        <v/>
      </c>
    </row>
    <row r="701" spans="1:7" ht="27" x14ac:dyDescent="0.4">
      <c r="A701">
        <f t="shared" si="53"/>
        <v>30</v>
      </c>
      <c r="B701">
        <f t="shared" si="54"/>
        <v>4</v>
      </c>
      <c r="C701" t="str">
        <f t="shared" si="50"/>
        <v>Congo, Rep. of2003</v>
      </c>
      <c r="D701" t="str">
        <f t="shared" si="51"/>
        <v>Congo, Rep. of</v>
      </c>
      <c r="E701">
        <f t="shared" si="52"/>
        <v>2003</v>
      </c>
      <c r="F701" t="str">
        <f>VLOOKUP(D701,CAR!$A$2:$Z$110, MATCH('Long form'!E701,CAR!$A$1:$Z$1,0),FALSE)</f>
        <v/>
      </c>
      <c r="G701" t="str">
        <f>VLOOKUP(D701,'Provisions to capital'!$A$2:$Z$105, MATCH('Long form'!E701,'Provisions to capital'!$A$1:$Z$1,0),FALSE)</f>
        <v/>
      </c>
    </row>
    <row r="702" spans="1:7" ht="27" x14ac:dyDescent="0.4">
      <c r="A702">
        <f t="shared" si="53"/>
        <v>30</v>
      </c>
      <c r="B702">
        <f t="shared" si="54"/>
        <v>5</v>
      </c>
      <c r="C702" t="str">
        <f t="shared" si="50"/>
        <v>Congo, Rep. of2004</v>
      </c>
      <c r="D702" t="str">
        <f t="shared" si="51"/>
        <v>Congo, Rep. of</v>
      </c>
      <c r="E702">
        <f t="shared" si="52"/>
        <v>2004</v>
      </c>
      <c r="F702" t="str">
        <f>VLOOKUP(D702,CAR!$A$2:$Z$110, MATCH('Long form'!E702,CAR!$A$1:$Z$1,0),FALSE)</f>
        <v/>
      </c>
      <c r="G702" t="str">
        <f>VLOOKUP(D702,'Provisions to capital'!$A$2:$Z$105, MATCH('Long form'!E702,'Provisions to capital'!$A$1:$Z$1,0),FALSE)</f>
        <v/>
      </c>
    </row>
    <row r="703" spans="1:7" ht="27" x14ac:dyDescent="0.4">
      <c r="A703">
        <f t="shared" si="53"/>
        <v>30</v>
      </c>
      <c r="B703">
        <f t="shared" si="54"/>
        <v>6</v>
      </c>
      <c r="C703" t="str">
        <f t="shared" si="50"/>
        <v>Congo, Rep. of2005</v>
      </c>
      <c r="D703" t="str">
        <f t="shared" si="51"/>
        <v>Congo, Rep. of</v>
      </c>
      <c r="E703">
        <f t="shared" si="52"/>
        <v>2005</v>
      </c>
      <c r="F703" t="str">
        <f>VLOOKUP(D703,CAR!$A$2:$Z$110, MATCH('Long form'!E703,CAR!$A$1:$Z$1,0),FALSE)</f>
        <v/>
      </c>
      <c r="G703" t="str">
        <f>VLOOKUP(D703,'Provisions to capital'!$A$2:$Z$105, MATCH('Long form'!E703,'Provisions to capital'!$A$1:$Z$1,0),FALSE)</f>
        <v/>
      </c>
    </row>
    <row r="704" spans="1:7" ht="27" x14ac:dyDescent="0.4">
      <c r="A704">
        <f t="shared" si="53"/>
        <v>30</v>
      </c>
      <c r="B704">
        <f t="shared" si="54"/>
        <v>7</v>
      </c>
      <c r="C704" t="str">
        <f t="shared" si="50"/>
        <v>Congo, Rep. of2006</v>
      </c>
      <c r="D704" t="str">
        <f t="shared" si="51"/>
        <v>Congo, Rep. of</v>
      </c>
      <c r="E704">
        <f t="shared" si="52"/>
        <v>2006</v>
      </c>
      <c r="F704" t="str">
        <f>VLOOKUP(D704,CAR!$A$2:$Z$110, MATCH('Long form'!E704,CAR!$A$1:$Z$1,0),FALSE)</f>
        <v/>
      </c>
      <c r="G704" t="str">
        <f>VLOOKUP(D704,'Provisions to capital'!$A$2:$Z$105, MATCH('Long form'!E704,'Provisions to capital'!$A$1:$Z$1,0),FALSE)</f>
        <v/>
      </c>
    </row>
    <row r="705" spans="1:7" ht="27" x14ac:dyDescent="0.4">
      <c r="A705">
        <f t="shared" si="53"/>
        <v>30</v>
      </c>
      <c r="B705">
        <f t="shared" si="54"/>
        <v>8</v>
      </c>
      <c r="C705" t="str">
        <f t="shared" si="50"/>
        <v>Congo, Rep. of2007</v>
      </c>
      <c r="D705" t="str">
        <f t="shared" si="51"/>
        <v>Congo, Rep. of</v>
      </c>
      <c r="E705">
        <f t="shared" si="52"/>
        <v>2007</v>
      </c>
      <c r="F705" t="str">
        <f>VLOOKUP(D705,CAR!$A$2:$Z$110, MATCH('Long form'!E705,CAR!$A$1:$Z$1,0),FALSE)</f>
        <v/>
      </c>
      <c r="G705" t="str">
        <f>VLOOKUP(D705,'Provisions to capital'!$A$2:$Z$105, MATCH('Long form'!E705,'Provisions to capital'!$A$1:$Z$1,0),FALSE)</f>
        <v/>
      </c>
    </row>
    <row r="706" spans="1:7" ht="27" x14ac:dyDescent="0.4">
      <c r="A706">
        <f t="shared" si="53"/>
        <v>30</v>
      </c>
      <c r="B706">
        <f t="shared" si="54"/>
        <v>9</v>
      </c>
      <c r="C706" t="str">
        <f t="shared" si="50"/>
        <v>Congo, Rep. of2008</v>
      </c>
      <c r="D706" t="str">
        <f t="shared" si="51"/>
        <v>Congo, Rep. of</v>
      </c>
      <c r="E706">
        <f t="shared" si="52"/>
        <v>2008</v>
      </c>
      <c r="F706" t="str">
        <f>VLOOKUP(D706,CAR!$A$2:$Z$110, MATCH('Long form'!E706,CAR!$A$1:$Z$1,0),FALSE)</f>
        <v/>
      </c>
      <c r="G706" t="str">
        <f>VLOOKUP(D706,'Provisions to capital'!$A$2:$Z$105, MATCH('Long form'!E706,'Provisions to capital'!$A$1:$Z$1,0),FALSE)</f>
        <v/>
      </c>
    </row>
    <row r="707" spans="1:7" ht="27" x14ac:dyDescent="0.4">
      <c r="A707">
        <f t="shared" si="53"/>
        <v>30</v>
      </c>
      <c r="B707">
        <f t="shared" si="54"/>
        <v>10</v>
      </c>
      <c r="C707" t="str">
        <f t="shared" ref="C707:C770" si="55">D707&amp;E707</f>
        <v>Congo, Rep. of2009</v>
      </c>
      <c r="D707" t="str">
        <f t="shared" ref="D707:D770" si="56">VLOOKUP(A707,$J$2:$K$110,2,FALSE)</f>
        <v>Congo, Rep. of</v>
      </c>
      <c r="E707">
        <f t="shared" ref="E707:E770" si="57">VLOOKUP(B707,$N$2:$O$25,2,FALSE)</f>
        <v>2009</v>
      </c>
      <c r="F707" t="str">
        <f>VLOOKUP(D707,CAR!$A$2:$Z$110, MATCH('Long form'!E707,CAR!$A$1:$Z$1,0),FALSE)</f>
        <v/>
      </c>
      <c r="G707" t="str">
        <f>VLOOKUP(D707,'Provisions to capital'!$A$2:$Z$105, MATCH('Long form'!E707,'Provisions to capital'!$A$1:$Z$1,0),FALSE)</f>
        <v/>
      </c>
    </row>
    <row r="708" spans="1:7" ht="27" x14ac:dyDescent="0.4">
      <c r="A708">
        <f t="shared" si="53"/>
        <v>30</v>
      </c>
      <c r="B708">
        <f t="shared" si="54"/>
        <v>11</v>
      </c>
      <c r="C708" t="str">
        <f t="shared" si="55"/>
        <v>Congo, Rep. of2010</v>
      </c>
      <c r="D708" t="str">
        <f t="shared" si="56"/>
        <v>Congo, Rep. of</v>
      </c>
      <c r="E708">
        <f t="shared" si="57"/>
        <v>2010</v>
      </c>
      <c r="F708">
        <f>VLOOKUP(D708,CAR!$A$2:$Z$110, MATCH('Long form'!E708,CAR!$A$1:$Z$1,0),FALSE)</f>
        <v>0.13080006692951426</v>
      </c>
      <c r="G708">
        <f>VLOOKUP(D708,'Provisions to capital'!$A$2:$Z$105, MATCH('Long form'!E708,'Provisions to capital'!$A$1:$Z$1,0),FALSE)</f>
        <v>-2.0792043529962886E-2</v>
      </c>
    </row>
    <row r="709" spans="1:7" ht="27" x14ac:dyDescent="0.4">
      <c r="A709">
        <f t="shared" si="53"/>
        <v>30</v>
      </c>
      <c r="B709">
        <f t="shared" si="54"/>
        <v>12</v>
      </c>
      <c r="C709" t="str">
        <f t="shared" si="55"/>
        <v>Congo, Rep. of2011</v>
      </c>
      <c r="D709" t="str">
        <f t="shared" si="56"/>
        <v>Congo, Rep. of</v>
      </c>
      <c r="E709">
        <f t="shared" si="57"/>
        <v>2011</v>
      </c>
      <c r="F709">
        <f>VLOOKUP(D709,CAR!$A$2:$Z$110, MATCH('Long form'!E709,CAR!$A$1:$Z$1,0),FALSE)</f>
        <v>9.9187876162097552E-2</v>
      </c>
      <c r="G709">
        <f>VLOOKUP(D709,'Provisions to capital'!$A$2:$Z$105, MATCH('Long form'!E709,'Provisions to capital'!$A$1:$Z$1,0),FALSE)</f>
        <v>-3.0163724112651964E-2</v>
      </c>
    </row>
    <row r="710" spans="1:7" ht="27" x14ac:dyDescent="0.4">
      <c r="A710">
        <f t="shared" si="53"/>
        <v>30</v>
      </c>
      <c r="B710">
        <f t="shared" si="54"/>
        <v>13</v>
      </c>
      <c r="C710" t="str">
        <f t="shared" si="55"/>
        <v>Congo, Rep. of2012</v>
      </c>
      <c r="D710" t="str">
        <f t="shared" si="56"/>
        <v>Congo, Rep. of</v>
      </c>
      <c r="E710">
        <f t="shared" si="57"/>
        <v>2012</v>
      </c>
      <c r="F710">
        <f>VLOOKUP(D710,CAR!$A$2:$Z$110, MATCH('Long form'!E710,CAR!$A$1:$Z$1,0),FALSE)</f>
        <v>0.12777248997721438</v>
      </c>
      <c r="G710">
        <f>VLOOKUP(D710,'Provisions to capital'!$A$2:$Z$105, MATCH('Long form'!E710,'Provisions to capital'!$A$1:$Z$1,0),FALSE)</f>
        <v>-4.4717832957110612E-2</v>
      </c>
    </row>
    <row r="711" spans="1:7" ht="27" x14ac:dyDescent="0.4">
      <c r="A711">
        <f t="shared" si="53"/>
        <v>30</v>
      </c>
      <c r="B711">
        <f t="shared" si="54"/>
        <v>14</v>
      </c>
      <c r="C711" t="str">
        <f t="shared" si="55"/>
        <v>Congo, Rep. of2013</v>
      </c>
      <c r="D711" t="str">
        <f t="shared" si="56"/>
        <v>Congo, Rep. of</v>
      </c>
      <c r="E711">
        <f t="shared" si="57"/>
        <v>2013</v>
      </c>
      <c r="F711">
        <f>VLOOKUP(D711,CAR!$A$2:$Z$110, MATCH('Long form'!E711,CAR!$A$1:$Z$1,0),FALSE)</f>
        <v>0.118599785891589</v>
      </c>
      <c r="G711">
        <f>VLOOKUP(D711,'Provisions to capital'!$A$2:$Z$105, MATCH('Long form'!E711,'Provisions to capital'!$A$1:$Z$1,0),FALSE)</f>
        <v>-2.4219479735817551E-2</v>
      </c>
    </row>
    <row r="712" spans="1:7" ht="27" x14ac:dyDescent="0.4">
      <c r="A712">
        <f t="shared" si="53"/>
        <v>30</v>
      </c>
      <c r="B712">
        <f t="shared" si="54"/>
        <v>15</v>
      </c>
      <c r="C712" t="str">
        <f t="shared" si="55"/>
        <v>Congo, Rep. of2014</v>
      </c>
      <c r="D712" t="str">
        <f t="shared" si="56"/>
        <v>Congo, Rep. of</v>
      </c>
      <c r="E712">
        <f t="shared" si="57"/>
        <v>2014</v>
      </c>
      <c r="F712">
        <f>VLOOKUP(D712,CAR!$A$2:$Z$110, MATCH('Long form'!E712,CAR!$A$1:$Z$1,0),FALSE)</f>
        <v>0.16108777604900157</v>
      </c>
      <c r="G712">
        <f>VLOOKUP(D712,'Provisions to capital'!$A$2:$Z$105, MATCH('Long form'!E712,'Provisions to capital'!$A$1:$Z$1,0),FALSE)</f>
        <v>-6.761090326028861E-2</v>
      </c>
    </row>
    <row r="713" spans="1:7" ht="27" x14ac:dyDescent="0.4">
      <c r="A713">
        <f t="shared" si="53"/>
        <v>30</v>
      </c>
      <c r="B713">
        <f t="shared" si="54"/>
        <v>16</v>
      </c>
      <c r="C713" t="str">
        <f t="shared" si="55"/>
        <v>Congo, Rep. of2015</v>
      </c>
      <c r="D713" t="str">
        <f t="shared" si="56"/>
        <v>Congo, Rep. of</v>
      </c>
      <c r="E713">
        <f t="shared" si="57"/>
        <v>2015</v>
      </c>
      <c r="F713">
        <f>VLOOKUP(D713,CAR!$A$2:$Z$110, MATCH('Long form'!E713,CAR!$A$1:$Z$1,0),FALSE)</f>
        <v>0.1954031340914523</v>
      </c>
      <c r="G713">
        <f>VLOOKUP(D713,'Provisions to capital'!$A$2:$Z$105, MATCH('Long form'!E713,'Provisions to capital'!$A$1:$Z$1,0),FALSE)</f>
        <v>7.1037492383239545E-2</v>
      </c>
    </row>
    <row r="714" spans="1:7" ht="27" x14ac:dyDescent="0.4">
      <c r="A714">
        <f t="shared" si="53"/>
        <v>30</v>
      </c>
      <c r="B714">
        <f t="shared" si="54"/>
        <v>17</v>
      </c>
      <c r="C714" t="str">
        <f t="shared" si="55"/>
        <v>Congo, Rep. of2016</v>
      </c>
      <c r="D714" t="str">
        <f t="shared" si="56"/>
        <v>Congo, Rep. of</v>
      </c>
      <c r="E714">
        <f t="shared" si="57"/>
        <v>2016</v>
      </c>
      <c r="F714">
        <f>VLOOKUP(D714,CAR!$A$2:$Z$110, MATCH('Long form'!E714,CAR!$A$1:$Z$1,0),FALSE)</f>
        <v>0.19091357230562522</v>
      </c>
      <c r="G714">
        <f>VLOOKUP(D714,'Provisions to capital'!$A$2:$Z$105, MATCH('Long form'!E714,'Provisions to capital'!$A$1:$Z$1,0),FALSE)</f>
        <v>6.4957352426011278E-2</v>
      </c>
    </row>
    <row r="715" spans="1:7" ht="27" x14ac:dyDescent="0.4">
      <c r="A715">
        <f t="shared" si="53"/>
        <v>30</v>
      </c>
      <c r="B715">
        <f t="shared" si="54"/>
        <v>18</v>
      </c>
      <c r="C715" t="str">
        <f t="shared" si="55"/>
        <v>Congo, Rep. of2017</v>
      </c>
      <c r="D715" t="str">
        <f t="shared" si="56"/>
        <v>Congo, Rep. of</v>
      </c>
      <c r="E715">
        <f t="shared" si="57"/>
        <v>2017</v>
      </c>
      <c r="F715">
        <f>VLOOKUP(D715,CAR!$A$2:$Z$110, MATCH('Long form'!E715,CAR!$A$1:$Z$1,0),FALSE)</f>
        <v>0.2278391844830211</v>
      </c>
      <c r="G715">
        <f>VLOOKUP(D715,'Provisions to capital'!$A$2:$Z$105, MATCH('Long form'!E715,'Provisions to capital'!$A$1:$Z$1,0),FALSE)</f>
        <v>0.11417645348946949</v>
      </c>
    </row>
    <row r="716" spans="1:7" ht="27" x14ac:dyDescent="0.4">
      <c r="A716">
        <f t="shared" si="53"/>
        <v>30</v>
      </c>
      <c r="B716">
        <f t="shared" si="54"/>
        <v>19</v>
      </c>
      <c r="C716" t="str">
        <f t="shared" si="55"/>
        <v>Congo, Rep. of2018</v>
      </c>
      <c r="D716" t="str">
        <f t="shared" si="56"/>
        <v>Congo, Rep. of</v>
      </c>
      <c r="E716">
        <f t="shared" si="57"/>
        <v>2018</v>
      </c>
      <c r="F716">
        <f>VLOOKUP(D716,CAR!$A$2:$Z$110, MATCH('Long form'!E716,CAR!$A$1:$Z$1,0),FALSE)</f>
        <v>0.24946586039837748</v>
      </c>
      <c r="G716">
        <f>VLOOKUP(D716,'Provisions to capital'!$A$2:$Z$105, MATCH('Long form'!E716,'Provisions to capital'!$A$1:$Z$1,0),FALSE)</f>
        <v>0.14598814080912709</v>
      </c>
    </row>
    <row r="717" spans="1:7" ht="27" x14ac:dyDescent="0.4">
      <c r="A717">
        <f t="shared" si="53"/>
        <v>30</v>
      </c>
      <c r="B717">
        <f t="shared" si="54"/>
        <v>20</v>
      </c>
      <c r="C717" t="str">
        <f t="shared" si="55"/>
        <v>Congo, Rep. of2019</v>
      </c>
      <c r="D717" t="str">
        <f t="shared" si="56"/>
        <v>Congo, Rep. of</v>
      </c>
      <c r="E717">
        <f t="shared" si="57"/>
        <v>2019</v>
      </c>
      <c r="F717">
        <f>VLOOKUP(D717,CAR!$A$2:$Z$110, MATCH('Long form'!E717,CAR!$A$1:$Z$1,0),FALSE)</f>
        <v>0.29638650883955625</v>
      </c>
      <c r="G717">
        <f>VLOOKUP(D717,'Provisions to capital'!$A$2:$Z$105, MATCH('Long form'!E717,'Provisions to capital'!$A$1:$Z$1,0),FALSE)</f>
        <v>9.0606977436529415E-2</v>
      </c>
    </row>
    <row r="718" spans="1:7" ht="27" x14ac:dyDescent="0.4">
      <c r="A718">
        <f t="shared" si="53"/>
        <v>30</v>
      </c>
      <c r="B718">
        <f t="shared" si="54"/>
        <v>21</v>
      </c>
      <c r="C718" t="str">
        <f t="shared" si="55"/>
        <v>Congo, Rep. of2020</v>
      </c>
      <c r="D718" t="str">
        <f t="shared" si="56"/>
        <v>Congo, Rep. of</v>
      </c>
      <c r="E718">
        <f t="shared" si="57"/>
        <v>2020</v>
      </c>
      <c r="F718">
        <f>VLOOKUP(D718,CAR!$A$2:$Z$110, MATCH('Long form'!E718,CAR!$A$1:$Z$1,0),FALSE)</f>
        <v>0.18811371207235775</v>
      </c>
      <c r="G718">
        <f>VLOOKUP(D718,'Provisions to capital'!$A$2:$Z$105, MATCH('Long form'!E718,'Provisions to capital'!$A$1:$Z$1,0),FALSE)</f>
        <v>6.5068911908047582E-4</v>
      </c>
    </row>
    <row r="719" spans="1:7" ht="27" x14ac:dyDescent="0.4">
      <c r="A719">
        <f t="shared" si="53"/>
        <v>30</v>
      </c>
      <c r="B719">
        <f t="shared" si="54"/>
        <v>22</v>
      </c>
      <c r="C719" t="str">
        <f t="shared" si="55"/>
        <v>Congo, Rep. of2021</v>
      </c>
      <c r="D719" t="str">
        <f t="shared" si="56"/>
        <v>Congo, Rep. of</v>
      </c>
      <c r="E719">
        <f t="shared" si="57"/>
        <v>2021</v>
      </c>
      <c r="F719">
        <f>VLOOKUP(D719,CAR!$A$2:$Z$110, MATCH('Long form'!E719,CAR!$A$1:$Z$1,0),FALSE)</f>
        <v>0.21843024947592835</v>
      </c>
      <c r="G719">
        <f>VLOOKUP(D719,'Provisions to capital'!$A$2:$Z$105, MATCH('Long form'!E719,'Provisions to capital'!$A$1:$Z$1,0),FALSE)</f>
        <v>2.5351988227977584E-2</v>
      </c>
    </row>
    <row r="720" spans="1:7" ht="27" x14ac:dyDescent="0.4">
      <c r="A720">
        <f t="shared" si="53"/>
        <v>30</v>
      </c>
      <c r="B720">
        <f t="shared" si="54"/>
        <v>23</v>
      </c>
      <c r="C720" t="str">
        <f t="shared" si="55"/>
        <v>Congo, Rep. of2022</v>
      </c>
      <c r="D720" t="str">
        <f t="shared" si="56"/>
        <v>Congo, Rep. of</v>
      </c>
      <c r="E720">
        <f t="shared" si="57"/>
        <v>2022</v>
      </c>
      <c r="F720">
        <f>VLOOKUP(D720,CAR!$A$2:$Z$110, MATCH('Long form'!E720,CAR!$A$1:$Z$1,0),FALSE)</f>
        <v>0.23070150267861736</v>
      </c>
      <c r="G720">
        <f>VLOOKUP(D720,'Provisions to capital'!$A$2:$Z$105, MATCH('Long form'!E720,'Provisions to capital'!$A$1:$Z$1,0),FALSE)</f>
        <v>3.0044794377088277E-2</v>
      </c>
    </row>
    <row r="721" spans="1:7" ht="27" x14ac:dyDescent="0.4">
      <c r="A721">
        <f t="shared" si="53"/>
        <v>30</v>
      </c>
      <c r="B721">
        <f t="shared" si="54"/>
        <v>24</v>
      </c>
      <c r="C721" t="str">
        <f t="shared" si="55"/>
        <v>Congo, Rep. of2023</v>
      </c>
      <c r="D721" t="str">
        <f t="shared" si="56"/>
        <v>Congo, Rep. of</v>
      </c>
      <c r="E721">
        <f t="shared" si="57"/>
        <v>2023</v>
      </c>
      <c r="F721">
        <f>VLOOKUP(D721,CAR!$A$2:$Z$110, MATCH('Long form'!E721,CAR!$A$1:$Z$1,0),FALSE)</f>
        <v>0.17382885277696791</v>
      </c>
      <c r="G721">
        <f>VLOOKUP(D721,'Provisions to capital'!$A$2:$Z$105, MATCH('Long form'!E721,'Provisions to capital'!$A$1:$Z$1,0),FALSE)</f>
        <v>8.9989894822441868E-4</v>
      </c>
    </row>
    <row r="722" spans="1:7" x14ac:dyDescent="0.4">
      <c r="A722">
        <f t="shared" si="53"/>
        <v>31</v>
      </c>
      <c r="B722">
        <f t="shared" si="54"/>
        <v>1</v>
      </c>
      <c r="C722" t="str">
        <f t="shared" si="55"/>
        <v>Costa Rica2000</v>
      </c>
      <c r="D722" t="str">
        <f t="shared" si="56"/>
        <v>Costa Rica</v>
      </c>
      <c r="E722">
        <f t="shared" si="57"/>
        <v>2000</v>
      </c>
      <c r="F722" t="str">
        <f>VLOOKUP(D722,CAR!$A$2:$Z$110, MATCH('Long form'!E722,CAR!$A$1:$Z$1,0),FALSE)</f>
        <v/>
      </c>
      <c r="G722" t="str">
        <f>VLOOKUP(D722,'Provisions to capital'!$A$2:$Z$105, MATCH('Long form'!E722,'Provisions to capital'!$A$1:$Z$1,0),FALSE)</f>
        <v/>
      </c>
    </row>
    <row r="723" spans="1:7" x14ac:dyDescent="0.4">
      <c r="A723">
        <f t="shared" si="53"/>
        <v>31</v>
      </c>
      <c r="B723">
        <f t="shared" si="54"/>
        <v>2</v>
      </c>
      <c r="C723" t="str">
        <f t="shared" si="55"/>
        <v>Costa Rica2001</v>
      </c>
      <c r="D723" t="str">
        <f t="shared" si="56"/>
        <v>Costa Rica</v>
      </c>
      <c r="E723">
        <f t="shared" si="57"/>
        <v>2001</v>
      </c>
      <c r="F723" t="str">
        <f>VLOOKUP(D723,CAR!$A$2:$Z$110, MATCH('Long form'!E723,CAR!$A$1:$Z$1,0),FALSE)</f>
        <v/>
      </c>
      <c r="G723" t="str">
        <f>VLOOKUP(D723,'Provisions to capital'!$A$2:$Z$105, MATCH('Long form'!E723,'Provisions to capital'!$A$1:$Z$1,0),FALSE)</f>
        <v/>
      </c>
    </row>
    <row r="724" spans="1:7" x14ac:dyDescent="0.4">
      <c r="A724">
        <f t="shared" si="53"/>
        <v>31</v>
      </c>
      <c r="B724">
        <f t="shared" si="54"/>
        <v>3</v>
      </c>
      <c r="C724" t="str">
        <f t="shared" si="55"/>
        <v>Costa Rica2002</v>
      </c>
      <c r="D724" t="str">
        <f t="shared" si="56"/>
        <v>Costa Rica</v>
      </c>
      <c r="E724">
        <f t="shared" si="57"/>
        <v>2002</v>
      </c>
      <c r="F724" t="str">
        <f>VLOOKUP(D724,CAR!$A$2:$Z$110, MATCH('Long form'!E724,CAR!$A$1:$Z$1,0),FALSE)</f>
        <v/>
      </c>
      <c r="G724" t="str">
        <f>VLOOKUP(D724,'Provisions to capital'!$A$2:$Z$105, MATCH('Long form'!E724,'Provisions to capital'!$A$1:$Z$1,0),FALSE)</f>
        <v/>
      </c>
    </row>
    <row r="725" spans="1:7" x14ac:dyDescent="0.4">
      <c r="A725">
        <f t="shared" si="53"/>
        <v>31</v>
      </c>
      <c r="B725">
        <f t="shared" si="54"/>
        <v>4</v>
      </c>
      <c r="C725" t="str">
        <f t="shared" si="55"/>
        <v>Costa Rica2003</v>
      </c>
      <c r="D725" t="str">
        <f t="shared" si="56"/>
        <v>Costa Rica</v>
      </c>
      <c r="E725">
        <f t="shared" si="57"/>
        <v>2003</v>
      </c>
      <c r="F725" t="str">
        <f>VLOOKUP(D725,CAR!$A$2:$Z$110, MATCH('Long form'!E725,CAR!$A$1:$Z$1,0),FALSE)</f>
        <v/>
      </c>
      <c r="G725" t="str">
        <f>VLOOKUP(D725,'Provisions to capital'!$A$2:$Z$105, MATCH('Long form'!E725,'Provisions to capital'!$A$1:$Z$1,0),FALSE)</f>
        <v/>
      </c>
    </row>
    <row r="726" spans="1:7" x14ac:dyDescent="0.4">
      <c r="A726">
        <f t="shared" si="53"/>
        <v>31</v>
      </c>
      <c r="B726">
        <f t="shared" si="54"/>
        <v>5</v>
      </c>
      <c r="C726" t="str">
        <f t="shared" si="55"/>
        <v>Costa Rica2004</v>
      </c>
      <c r="D726" t="str">
        <f t="shared" si="56"/>
        <v>Costa Rica</v>
      </c>
      <c r="E726">
        <f t="shared" si="57"/>
        <v>2004</v>
      </c>
      <c r="F726" t="str">
        <f>VLOOKUP(D726,CAR!$A$2:$Z$110, MATCH('Long form'!E726,CAR!$A$1:$Z$1,0),FALSE)</f>
        <v/>
      </c>
      <c r="G726" t="str">
        <f>VLOOKUP(D726,'Provisions to capital'!$A$2:$Z$105, MATCH('Long form'!E726,'Provisions to capital'!$A$1:$Z$1,0),FALSE)</f>
        <v/>
      </c>
    </row>
    <row r="727" spans="1:7" x14ac:dyDescent="0.4">
      <c r="A727">
        <f t="shared" si="53"/>
        <v>31</v>
      </c>
      <c r="B727">
        <f t="shared" si="54"/>
        <v>6</v>
      </c>
      <c r="C727" t="str">
        <f t="shared" si="55"/>
        <v>Costa Rica2005</v>
      </c>
      <c r="D727" t="str">
        <f t="shared" si="56"/>
        <v>Costa Rica</v>
      </c>
      <c r="E727">
        <f t="shared" si="57"/>
        <v>2005</v>
      </c>
      <c r="F727" t="str">
        <f>VLOOKUP(D727,CAR!$A$2:$Z$110, MATCH('Long form'!E727,CAR!$A$1:$Z$1,0),FALSE)</f>
        <v/>
      </c>
      <c r="G727" t="str">
        <f>VLOOKUP(D727,'Provisions to capital'!$A$2:$Z$105, MATCH('Long form'!E727,'Provisions to capital'!$A$1:$Z$1,0),FALSE)</f>
        <v/>
      </c>
    </row>
    <row r="728" spans="1:7" x14ac:dyDescent="0.4">
      <c r="A728">
        <f t="shared" si="53"/>
        <v>31</v>
      </c>
      <c r="B728">
        <f t="shared" si="54"/>
        <v>7</v>
      </c>
      <c r="C728" t="str">
        <f t="shared" si="55"/>
        <v>Costa Rica2006</v>
      </c>
      <c r="D728" t="str">
        <f t="shared" si="56"/>
        <v>Costa Rica</v>
      </c>
      <c r="E728">
        <f t="shared" si="57"/>
        <v>2006</v>
      </c>
      <c r="F728" t="str">
        <f>VLOOKUP(D728,CAR!$A$2:$Z$110, MATCH('Long form'!E728,CAR!$A$1:$Z$1,0),FALSE)</f>
        <v/>
      </c>
      <c r="G728" t="str">
        <f>VLOOKUP(D728,'Provisions to capital'!$A$2:$Z$105, MATCH('Long form'!E728,'Provisions to capital'!$A$1:$Z$1,0),FALSE)</f>
        <v/>
      </c>
    </row>
    <row r="729" spans="1:7" x14ac:dyDescent="0.4">
      <c r="A729">
        <f t="shared" si="53"/>
        <v>31</v>
      </c>
      <c r="B729">
        <f t="shared" si="54"/>
        <v>8</v>
      </c>
      <c r="C729" t="str">
        <f t="shared" si="55"/>
        <v>Costa Rica2007</v>
      </c>
      <c r="D729" t="str">
        <f t="shared" si="56"/>
        <v>Costa Rica</v>
      </c>
      <c r="E729">
        <f t="shared" si="57"/>
        <v>2007</v>
      </c>
      <c r="F729" t="str">
        <f>VLOOKUP(D729,CAR!$A$2:$Z$110, MATCH('Long form'!E729,CAR!$A$1:$Z$1,0),FALSE)</f>
        <v/>
      </c>
      <c r="G729" t="str">
        <f>VLOOKUP(D729,'Provisions to capital'!$A$2:$Z$105, MATCH('Long form'!E729,'Provisions to capital'!$A$1:$Z$1,0),FALSE)</f>
        <v/>
      </c>
    </row>
    <row r="730" spans="1:7" x14ac:dyDescent="0.4">
      <c r="A730">
        <f t="shared" si="53"/>
        <v>31</v>
      </c>
      <c r="B730">
        <f t="shared" si="54"/>
        <v>9</v>
      </c>
      <c r="C730" t="str">
        <f t="shared" si="55"/>
        <v>Costa Rica2008</v>
      </c>
      <c r="D730" t="str">
        <f t="shared" si="56"/>
        <v>Costa Rica</v>
      </c>
      <c r="E730">
        <f t="shared" si="57"/>
        <v>2008</v>
      </c>
      <c r="F730">
        <f>VLOOKUP(D730,CAR!$A$2:$Z$110, MATCH('Long form'!E730,CAR!$A$1:$Z$1,0),FALSE)</f>
        <v>0.15418279810308019</v>
      </c>
      <c r="G730">
        <f>VLOOKUP(D730,'Provisions to capital'!$A$2:$Z$105, MATCH('Long form'!E730,'Provisions to capital'!$A$1:$Z$1,0),FALSE)</f>
        <v>5.9907812638566253E-2</v>
      </c>
    </row>
    <row r="731" spans="1:7" x14ac:dyDescent="0.4">
      <c r="A731">
        <f t="shared" ref="A731:A794" si="58">A707+1</f>
        <v>31</v>
      </c>
      <c r="B731">
        <f t="shared" ref="B731:B794" si="59">B707</f>
        <v>10</v>
      </c>
      <c r="C731" t="str">
        <f t="shared" si="55"/>
        <v>Costa Rica2009</v>
      </c>
      <c r="D731" t="str">
        <f t="shared" si="56"/>
        <v>Costa Rica</v>
      </c>
      <c r="E731">
        <f t="shared" si="57"/>
        <v>2009</v>
      </c>
      <c r="F731">
        <f>VLOOKUP(D731,CAR!$A$2:$Z$110, MATCH('Long form'!E731,CAR!$A$1:$Z$1,0),FALSE)</f>
        <v>0.1626485796528227</v>
      </c>
      <c r="G731">
        <f>VLOOKUP(D731,'Provisions to capital'!$A$2:$Z$105, MATCH('Long form'!E731,'Provisions to capital'!$A$1:$Z$1,0),FALSE)</f>
        <v>8.0422999215861463E-2</v>
      </c>
    </row>
    <row r="732" spans="1:7" x14ac:dyDescent="0.4">
      <c r="A732">
        <f t="shared" si="58"/>
        <v>31</v>
      </c>
      <c r="B732">
        <f t="shared" si="59"/>
        <v>11</v>
      </c>
      <c r="C732" t="str">
        <f t="shared" si="55"/>
        <v>Costa Rica2010</v>
      </c>
      <c r="D732" t="str">
        <f t="shared" si="56"/>
        <v>Costa Rica</v>
      </c>
      <c r="E732">
        <f t="shared" si="57"/>
        <v>2010</v>
      </c>
      <c r="F732">
        <f>VLOOKUP(D732,CAR!$A$2:$Z$110, MATCH('Long form'!E732,CAR!$A$1:$Z$1,0),FALSE)</f>
        <v>0.17626039122239376</v>
      </c>
      <c r="G732">
        <f>VLOOKUP(D732,'Provisions to capital'!$A$2:$Z$105, MATCH('Long form'!E732,'Provisions to capital'!$A$1:$Z$1,0),FALSE)</f>
        <v>6.6845107214337438E-2</v>
      </c>
    </row>
    <row r="733" spans="1:7" x14ac:dyDescent="0.4">
      <c r="A733">
        <f t="shared" si="58"/>
        <v>31</v>
      </c>
      <c r="B733">
        <f t="shared" si="59"/>
        <v>12</v>
      </c>
      <c r="C733" t="str">
        <f t="shared" si="55"/>
        <v>Costa Rica2011</v>
      </c>
      <c r="D733" t="str">
        <f t="shared" si="56"/>
        <v>Costa Rica</v>
      </c>
      <c r="E733">
        <f t="shared" si="57"/>
        <v>2011</v>
      </c>
      <c r="F733">
        <f>VLOOKUP(D733,CAR!$A$2:$Z$110, MATCH('Long form'!E733,CAR!$A$1:$Z$1,0),FALSE)</f>
        <v>0.17624975111943481</v>
      </c>
      <c r="G733">
        <f>VLOOKUP(D733,'Provisions to capital'!$A$2:$Z$105, MATCH('Long form'!E733,'Provisions to capital'!$A$1:$Z$1,0),FALSE)</f>
        <v>7.1110673837950944E-2</v>
      </c>
    </row>
    <row r="734" spans="1:7" x14ac:dyDescent="0.4">
      <c r="A734">
        <f t="shared" si="58"/>
        <v>31</v>
      </c>
      <c r="B734">
        <f t="shared" si="59"/>
        <v>13</v>
      </c>
      <c r="C734" t="str">
        <f t="shared" si="55"/>
        <v>Costa Rica2012</v>
      </c>
      <c r="D734" t="str">
        <f t="shared" si="56"/>
        <v>Costa Rica</v>
      </c>
      <c r="E734">
        <f t="shared" si="57"/>
        <v>2012</v>
      </c>
      <c r="F734">
        <f>VLOOKUP(D734,CAR!$A$2:$Z$110, MATCH('Long form'!E734,CAR!$A$1:$Z$1,0),FALSE)</f>
        <v>0.16762000473804953</v>
      </c>
      <c r="G734">
        <f>VLOOKUP(D734,'Provisions to capital'!$A$2:$Z$105, MATCH('Long form'!E734,'Provisions to capital'!$A$1:$Z$1,0),FALSE)</f>
        <v>6.4844398636840633E-2</v>
      </c>
    </row>
    <row r="735" spans="1:7" x14ac:dyDescent="0.4">
      <c r="A735">
        <f t="shared" si="58"/>
        <v>31</v>
      </c>
      <c r="B735">
        <f t="shared" si="59"/>
        <v>14</v>
      </c>
      <c r="C735" t="str">
        <f t="shared" si="55"/>
        <v>Costa Rica2013</v>
      </c>
      <c r="D735" t="str">
        <f t="shared" si="56"/>
        <v>Costa Rica</v>
      </c>
      <c r="E735">
        <f t="shared" si="57"/>
        <v>2013</v>
      </c>
      <c r="F735">
        <f>VLOOKUP(D735,CAR!$A$2:$Z$110, MATCH('Long form'!E735,CAR!$A$1:$Z$1,0),FALSE)</f>
        <v>0.16506283847564326</v>
      </c>
      <c r="G735">
        <f>VLOOKUP(D735,'Provisions to capital'!$A$2:$Z$105, MATCH('Long form'!E735,'Provisions to capital'!$A$1:$Z$1,0),FALSE)</f>
        <v>6.4426856525605092E-2</v>
      </c>
    </row>
    <row r="736" spans="1:7" x14ac:dyDescent="0.4">
      <c r="A736">
        <f t="shared" si="58"/>
        <v>31</v>
      </c>
      <c r="B736">
        <f t="shared" si="59"/>
        <v>15</v>
      </c>
      <c r="C736" t="str">
        <f t="shared" si="55"/>
        <v>Costa Rica2014</v>
      </c>
      <c r="D736" t="str">
        <f t="shared" si="56"/>
        <v>Costa Rica</v>
      </c>
      <c r="E736">
        <f t="shared" si="57"/>
        <v>2014</v>
      </c>
      <c r="F736">
        <f>VLOOKUP(D736,CAR!$A$2:$Z$110, MATCH('Long form'!E736,CAR!$A$1:$Z$1,0),FALSE)</f>
        <v>0.16571339490606904</v>
      </c>
      <c r="G736">
        <f>VLOOKUP(D736,'Provisions to capital'!$A$2:$Z$105, MATCH('Long form'!E736,'Provisions to capital'!$A$1:$Z$1,0),FALSE)</f>
        <v>7.3931335213330521E-2</v>
      </c>
    </row>
    <row r="737" spans="1:7" x14ac:dyDescent="0.4">
      <c r="A737">
        <f t="shared" si="58"/>
        <v>31</v>
      </c>
      <c r="B737">
        <f t="shared" si="59"/>
        <v>16</v>
      </c>
      <c r="C737" t="str">
        <f t="shared" si="55"/>
        <v>Costa Rica2015</v>
      </c>
      <c r="D737" t="str">
        <f t="shared" si="56"/>
        <v>Costa Rica</v>
      </c>
      <c r="E737">
        <f t="shared" si="57"/>
        <v>2015</v>
      </c>
      <c r="F737">
        <f>VLOOKUP(D737,CAR!$A$2:$Z$110, MATCH('Long form'!E737,CAR!$A$1:$Z$1,0),FALSE)</f>
        <v>0.16126034439797532</v>
      </c>
      <c r="G737">
        <f>VLOOKUP(D737,'Provisions to capital'!$A$2:$Z$105, MATCH('Long form'!E737,'Provisions to capital'!$A$1:$Z$1,0),FALSE)</f>
        <v>9.063870120903296E-2</v>
      </c>
    </row>
    <row r="738" spans="1:7" x14ac:dyDescent="0.4">
      <c r="A738">
        <f t="shared" si="58"/>
        <v>31</v>
      </c>
      <c r="B738">
        <f t="shared" si="59"/>
        <v>17</v>
      </c>
      <c r="C738" t="str">
        <f t="shared" si="55"/>
        <v>Costa Rica2016</v>
      </c>
      <c r="D738" t="str">
        <f t="shared" si="56"/>
        <v>Costa Rica</v>
      </c>
      <c r="E738">
        <f t="shared" si="57"/>
        <v>2016</v>
      </c>
      <c r="F738">
        <f>VLOOKUP(D738,CAR!$A$2:$Z$110, MATCH('Long form'!E738,CAR!$A$1:$Z$1,0),FALSE)</f>
        <v>0.16378428745431808</v>
      </c>
      <c r="G738">
        <f>VLOOKUP(D738,'Provisions to capital'!$A$2:$Z$105, MATCH('Long form'!E738,'Provisions to capital'!$A$1:$Z$1,0),FALSE)</f>
        <v>9.5060211775303868E-2</v>
      </c>
    </row>
    <row r="739" spans="1:7" x14ac:dyDescent="0.4">
      <c r="A739">
        <f t="shared" si="58"/>
        <v>31</v>
      </c>
      <c r="B739">
        <f t="shared" si="59"/>
        <v>18</v>
      </c>
      <c r="C739" t="str">
        <f t="shared" si="55"/>
        <v>Costa Rica2017</v>
      </c>
      <c r="D739" t="str">
        <f t="shared" si="56"/>
        <v>Costa Rica</v>
      </c>
      <c r="E739">
        <f t="shared" si="57"/>
        <v>2017</v>
      </c>
      <c r="F739">
        <f>VLOOKUP(D739,CAR!$A$2:$Z$110, MATCH('Long form'!E739,CAR!$A$1:$Z$1,0),FALSE)</f>
        <v>0.16408358232668954</v>
      </c>
      <c r="G739">
        <f>VLOOKUP(D739,'Provisions to capital'!$A$2:$Z$105, MATCH('Long form'!E739,'Provisions to capital'!$A$1:$Z$1,0),FALSE)</f>
        <v>0.13470845495349368</v>
      </c>
    </row>
    <row r="740" spans="1:7" x14ac:dyDescent="0.4">
      <c r="A740">
        <f t="shared" si="58"/>
        <v>31</v>
      </c>
      <c r="B740">
        <f t="shared" si="59"/>
        <v>19</v>
      </c>
      <c r="C740" t="str">
        <f t="shared" si="55"/>
        <v>Costa Rica2018</v>
      </c>
      <c r="D740" t="str">
        <f t="shared" si="56"/>
        <v>Costa Rica</v>
      </c>
      <c r="E740">
        <f t="shared" si="57"/>
        <v>2018</v>
      </c>
      <c r="F740">
        <f>VLOOKUP(D740,CAR!$A$2:$Z$110, MATCH('Long form'!E740,CAR!$A$1:$Z$1,0),FALSE)</f>
        <v>0.16629275496201848</v>
      </c>
      <c r="G740">
        <f>VLOOKUP(D740,'Provisions to capital'!$A$2:$Z$105, MATCH('Long form'!E740,'Provisions to capital'!$A$1:$Z$1,0),FALSE)</f>
        <v>0.14252921728052695</v>
      </c>
    </row>
    <row r="741" spans="1:7" x14ac:dyDescent="0.4">
      <c r="A741">
        <f t="shared" si="58"/>
        <v>31</v>
      </c>
      <c r="B741">
        <f t="shared" si="59"/>
        <v>20</v>
      </c>
      <c r="C741" t="str">
        <f t="shared" si="55"/>
        <v>Costa Rica2019</v>
      </c>
      <c r="D741" t="str">
        <f t="shared" si="56"/>
        <v>Costa Rica</v>
      </c>
      <c r="E741">
        <f t="shared" si="57"/>
        <v>2019</v>
      </c>
      <c r="F741">
        <f>VLOOKUP(D741,CAR!$A$2:$Z$110, MATCH('Long form'!E741,CAR!$A$1:$Z$1,0),FALSE)</f>
        <v>0.17412569317426191</v>
      </c>
      <c r="G741">
        <f>VLOOKUP(D741,'Provisions to capital'!$A$2:$Z$105, MATCH('Long form'!E741,'Provisions to capital'!$A$1:$Z$1,0),FALSE)</f>
        <v>0.12626674287832995</v>
      </c>
    </row>
    <row r="742" spans="1:7" x14ac:dyDescent="0.4">
      <c r="A742">
        <f t="shared" si="58"/>
        <v>31</v>
      </c>
      <c r="B742">
        <f t="shared" si="59"/>
        <v>21</v>
      </c>
      <c r="C742" t="str">
        <f t="shared" si="55"/>
        <v>Costa Rica2020</v>
      </c>
      <c r="D742" t="str">
        <f t="shared" si="56"/>
        <v>Costa Rica</v>
      </c>
      <c r="E742">
        <f t="shared" si="57"/>
        <v>2020</v>
      </c>
      <c r="F742">
        <f>VLOOKUP(D742,CAR!$A$2:$Z$110, MATCH('Long form'!E742,CAR!$A$1:$Z$1,0),FALSE)</f>
        <v>0.16660386507350236</v>
      </c>
      <c r="G742">
        <f>VLOOKUP(D742,'Provisions to capital'!$A$2:$Z$105, MATCH('Long form'!E742,'Provisions to capital'!$A$1:$Z$1,0),FALSE)</f>
        <v>0.13222301082288565</v>
      </c>
    </row>
    <row r="743" spans="1:7" x14ac:dyDescent="0.4">
      <c r="A743">
        <f t="shared" si="58"/>
        <v>31</v>
      </c>
      <c r="B743">
        <f t="shared" si="59"/>
        <v>22</v>
      </c>
      <c r="C743" t="str">
        <f t="shared" si="55"/>
        <v>Costa Rica2021</v>
      </c>
      <c r="D743" t="str">
        <f t="shared" si="56"/>
        <v>Costa Rica</v>
      </c>
      <c r="E743">
        <f t="shared" si="57"/>
        <v>2021</v>
      </c>
      <c r="F743">
        <f>VLOOKUP(D743,CAR!$A$2:$Z$110, MATCH('Long form'!E743,CAR!$A$1:$Z$1,0),FALSE)</f>
        <v>0.16379580167847141</v>
      </c>
      <c r="G743">
        <f>VLOOKUP(D743,'Provisions to capital'!$A$2:$Z$105, MATCH('Long form'!E743,'Provisions to capital'!$A$1:$Z$1,0),FALSE)</f>
        <v>0.12955509804246071</v>
      </c>
    </row>
    <row r="744" spans="1:7" x14ac:dyDescent="0.4">
      <c r="A744">
        <f t="shared" si="58"/>
        <v>31</v>
      </c>
      <c r="B744">
        <f t="shared" si="59"/>
        <v>23</v>
      </c>
      <c r="C744" t="str">
        <f t="shared" si="55"/>
        <v>Costa Rica2022</v>
      </c>
      <c r="D744" t="str">
        <f t="shared" si="56"/>
        <v>Costa Rica</v>
      </c>
      <c r="E744">
        <f t="shared" si="57"/>
        <v>2022</v>
      </c>
      <c r="F744">
        <f>VLOOKUP(D744,CAR!$A$2:$Z$110, MATCH('Long form'!E744,CAR!$A$1:$Z$1,0),FALSE)</f>
        <v>0.17578390840188943</v>
      </c>
      <c r="G744">
        <f>VLOOKUP(D744,'Provisions to capital'!$A$2:$Z$105, MATCH('Long form'!E744,'Provisions to capital'!$A$1:$Z$1,0),FALSE)</f>
        <v>8.1614148680825505E-2</v>
      </c>
    </row>
    <row r="745" spans="1:7" x14ac:dyDescent="0.4">
      <c r="A745">
        <f t="shared" si="58"/>
        <v>31</v>
      </c>
      <c r="B745">
        <f t="shared" si="59"/>
        <v>24</v>
      </c>
      <c r="C745" t="str">
        <f t="shared" si="55"/>
        <v>Costa Rica2023</v>
      </c>
      <c r="D745" t="str">
        <f t="shared" si="56"/>
        <v>Costa Rica</v>
      </c>
      <c r="E745">
        <f t="shared" si="57"/>
        <v>2023</v>
      </c>
      <c r="F745">
        <f>VLOOKUP(D745,CAR!$A$2:$Z$110, MATCH('Long form'!E745,CAR!$A$1:$Z$1,0),FALSE)</f>
        <v>0.18530583236268958</v>
      </c>
      <c r="G745">
        <f>VLOOKUP(D745,'Provisions to capital'!$A$2:$Z$105, MATCH('Long form'!E745,'Provisions to capital'!$A$1:$Z$1,0),FALSE)</f>
        <v>9.0050499703968834E-2</v>
      </c>
    </row>
    <row r="746" spans="1:7" ht="67.5" x14ac:dyDescent="0.4">
      <c r="A746">
        <f t="shared" si="58"/>
        <v>32</v>
      </c>
      <c r="B746">
        <f t="shared" si="59"/>
        <v>1</v>
      </c>
      <c r="C746" t="str">
        <f t="shared" si="55"/>
        <v>Curaçao, Kingdom of the Netherlands2000</v>
      </c>
      <c r="D746" t="str">
        <f t="shared" si="56"/>
        <v>Curaçao, Kingdom of the Netherlands</v>
      </c>
      <c r="E746">
        <f t="shared" si="57"/>
        <v>2000</v>
      </c>
      <c r="F746" t="str">
        <f>VLOOKUP(D746,CAR!$A$2:$Z$110, MATCH('Long form'!E746,CAR!$A$1:$Z$1,0),FALSE)</f>
        <v/>
      </c>
      <c r="G746" t="str">
        <f>VLOOKUP(D746,'Provisions to capital'!$A$2:$Z$105, MATCH('Long form'!E746,'Provisions to capital'!$A$1:$Z$1,0),FALSE)</f>
        <v/>
      </c>
    </row>
    <row r="747" spans="1:7" ht="67.5" x14ac:dyDescent="0.4">
      <c r="A747">
        <f t="shared" si="58"/>
        <v>32</v>
      </c>
      <c r="B747">
        <f t="shared" si="59"/>
        <v>2</v>
      </c>
      <c r="C747" t="str">
        <f t="shared" si="55"/>
        <v>Curaçao, Kingdom of the Netherlands2001</v>
      </c>
      <c r="D747" t="str">
        <f t="shared" si="56"/>
        <v>Curaçao, Kingdom of the Netherlands</v>
      </c>
      <c r="E747">
        <f t="shared" si="57"/>
        <v>2001</v>
      </c>
      <c r="F747" t="str">
        <f>VLOOKUP(D747,CAR!$A$2:$Z$110, MATCH('Long form'!E747,CAR!$A$1:$Z$1,0),FALSE)</f>
        <v/>
      </c>
      <c r="G747" t="str">
        <f>VLOOKUP(D747,'Provisions to capital'!$A$2:$Z$105, MATCH('Long form'!E747,'Provisions to capital'!$A$1:$Z$1,0),FALSE)</f>
        <v/>
      </c>
    </row>
    <row r="748" spans="1:7" ht="67.5" x14ac:dyDescent="0.4">
      <c r="A748">
        <f t="shared" si="58"/>
        <v>32</v>
      </c>
      <c r="B748">
        <f t="shared" si="59"/>
        <v>3</v>
      </c>
      <c r="C748" t="str">
        <f t="shared" si="55"/>
        <v>Curaçao, Kingdom of the Netherlands2002</v>
      </c>
      <c r="D748" t="str">
        <f t="shared" si="56"/>
        <v>Curaçao, Kingdom of the Netherlands</v>
      </c>
      <c r="E748">
        <f t="shared" si="57"/>
        <v>2002</v>
      </c>
      <c r="F748" t="str">
        <f>VLOOKUP(D748,CAR!$A$2:$Z$110, MATCH('Long form'!E748,CAR!$A$1:$Z$1,0),FALSE)</f>
        <v/>
      </c>
      <c r="G748" t="str">
        <f>VLOOKUP(D748,'Provisions to capital'!$A$2:$Z$105, MATCH('Long form'!E748,'Provisions to capital'!$A$1:$Z$1,0),FALSE)</f>
        <v/>
      </c>
    </row>
    <row r="749" spans="1:7" ht="67.5" x14ac:dyDescent="0.4">
      <c r="A749">
        <f t="shared" si="58"/>
        <v>32</v>
      </c>
      <c r="B749">
        <f t="shared" si="59"/>
        <v>4</v>
      </c>
      <c r="C749" t="str">
        <f t="shared" si="55"/>
        <v>Curaçao, Kingdom of the Netherlands2003</v>
      </c>
      <c r="D749" t="str">
        <f t="shared" si="56"/>
        <v>Curaçao, Kingdom of the Netherlands</v>
      </c>
      <c r="E749">
        <f t="shared" si="57"/>
        <v>2003</v>
      </c>
      <c r="F749" t="str">
        <f>VLOOKUP(D749,CAR!$A$2:$Z$110, MATCH('Long form'!E749,CAR!$A$1:$Z$1,0),FALSE)</f>
        <v/>
      </c>
      <c r="G749" t="str">
        <f>VLOOKUP(D749,'Provisions to capital'!$A$2:$Z$105, MATCH('Long form'!E749,'Provisions to capital'!$A$1:$Z$1,0),FALSE)</f>
        <v/>
      </c>
    </row>
    <row r="750" spans="1:7" ht="67.5" x14ac:dyDescent="0.4">
      <c r="A750">
        <f t="shared" si="58"/>
        <v>32</v>
      </c>
      <c r="B750">
        <f t="shared" si="59"/>
        <v>5</v>
      </c>
      <c r="C750" t="str">
        <f t="shared" si="55"/>
        <v>Curaçao, Kingdom of the Netherlands2004</v>
      </c>
      <c r="D750" t="str">
        <f t="shared" si="56"/>
        <v>Curaçao, Kingdom of the Netherlands</v>
      </c>
      <c r="E750">
        <f t="shared" si="57"/>
        <v>2004</v>
      </c>
      <c r="F750" t="str">
        <f>VLOOKUP(D750,CAR!$A$2:$Z$110, MATCH('Long form'!E750,CAR!$A$1:$Z$1,0),FALSE)</f>
        <v/>
      </c>
      <c r="G750" t="str">
        <f>VLOOKUP(D750,'Provisions to capital'!$A$2:$Z$105, MATCH('Long form'!E750,'Provisions to capital'!$A$1:$Z$1,0),FALSE)</f>
        <v/>
      </c>
    </row>
    <row r="751" spans="1:7" ht="67.5" x14ac:dyDescent="0.4">
      <c r="A751">
        <f t="shared" si="58"/>
        <v>32</v>
      </c>
      <c r="B751">
        <f t="shared" si="59"/>
        <v>6</v>
      </c>
      <c r="C751" t="str">
        <f t="shared" si="55"/>
        <v>Curaçao, Kingdom of the Netherlands2005</v>
      </c>
      <c r="D751" t="str">
        <f t="shared" si="56"/>
        <v>Curaçao, Kingdom of the Netherlands</v>
      </c>
      <c r="E751">
        <f t="shared" si="57"/>
        <v>2005</v>
      </c>
      <c r="F751" t="str">
        <f>VLOOKUP(D751,CAR!$A$2:$Z$110, MATCH('Long form'!E751,CAR!$A$1:$Z$1,0),FALSE)</f>
        <v/>
      </c>
      <c r="G751" t="str">
        <f>VLOOKUP(D751,'Provisions to capital'!$A$2:$Z$105, MATCH('Long form'!E751,'Provisions to capital'!$A$1:$Z$1,0),FALSE)</f>
        <v/>
      </c>
    </row>
    <row r="752" spans="1:7" ht="67.5" x14ac:dyDescent="0.4">
      <c r="A752">
        <f t="shared" si="58"/>
        <v>32</v>
      </c>
      <c r="B752">
        <f t="shared" si="59"/>
        <v>7</v>
      </c>
      <c r="C752" t="str">
        <f t="shared" si="55"/>
        <v>Curaçao, Kingdom of the Netherlands2006</v>
      </c>
      <c r="D752" t="str">
        <f t="shared" si="56"/>
        <v>Curaçao, Kingdom of the Netherlands</v>
      </c>
      <c r="E752">
        <f t="shared" si="57"/>
        <v>2006</v>
      </c>
      <c r="F752" t="str">
        <f>VLOOKUP(D752,CAR!$A$2:$Z$110, MATCH('Long form'!E752,CAR!$A$1:$Z$1,0),FALSE)</f>
        <v/>
      </c>
      <c r="G752" t="str">
        <f>VLOOKUP(D752,'Provisions to capital'!$A$2:$Z$105, MATCH('Long form'!E752,'Provisions to capital'!$A$1:$Z$1,0),FALSE)</f>
        <v/>
      </c>
    </row>
    <row r="753" spans="1:7" ht="67.5" x14ac:dyDescent="0.4">
      <c r="A753">
        <f t="shared" si="58"/>
        <v>32</v>
      </c>
      <c r="B753">
        <f t="shared" si="59"/>
        <v>8</v>
      </c>
      <c r="C753" t="str">
        <f t="shared" si="55"/>
        <v>Curaçao, Kingdom of the Netherlands2007</v>
      </c>
      <c r="D753" t="str">
        <f t="shared" si="56"/>
        <v>Curaçao, Kingdom of the Netherlands</v>
      </c>
      <c r="E753">
        <f t="shared" si="57"/>
        <v>2007</v>
      </c>
      <c r="F753" t="str">
        <f>VLOOKUP(D753,CAR!$A$2:$Z$110, MATCH('Long form'!E753,CAR!$A$1:$Z$1,0),FALSE)</f>
        <v/>
      </c>
      <c r="G753" t="str">
        <f>VLOOKUP(D753,'Provisions to capital'!$A$2:$Z$105, MATCH('Long form'!E753,'Provisions to capital'!$A$1:$Z$1,0),FALSE)</f>
        <v/>
      </c>
    </row>
    <row r="754" spans="1:7" ht="67.5" x14ac:dyDescent="0.4">
      <c r="A754">
        <f t="shared" si="58"/>
        <v>32</v>
      </c>
      <c r="B754">
        <f t="shared" si="59"/>
        <v>9</v>
      </c>
      <c r="C754" t="str">
        <f t="shared" si="55"/>
        <v>Curaçao, Kingdom of the Netherlands2008</v>
      </c>
      <c r="D754" t="str">
        <f t="shared" si="56"/>
        <v>Curaçao, Kingdom of the Netherlands</v>
      </c>
      <c r="E754">
        <f t="shared" si="57"/>
        <v>2008</v>
      </c>
      <c r="F754" t="str">
        <f>VLOOKUP(D754,CAR!$A$2:$Z$110, MATCH('Long form'!E754,CAR!$A$1:$Z$1,0),FALSE)</f>
        <v/>
      </c>
      <c r="G754" t="str">
        <f>VLOOKUP(D754,'Provisions to capital'!$A$2:$Z$105, MATCH('Long form'!E754,'Provisions to capital'!$A$1:$Z$1,0),FALSE)</f>
        <v/>
      </c>
    </row>
    <row r="755" spans="1:7" ht="67.5" x14ac:dyDescent="0.4">
      <c r="A755">
        <f t="shared" si="58"/>
        <v>32</v>
      </c>
      <c r="B755">
        <f t="shared" si="59"/>
        <v>10</v>
      </c>
      <c r="C755" t="str">
        <f t="shared" si="55"/>
        <v>Curaçao, Kingdom of the Netherlands2009</v>
      </c>
      <c r="D755" t="str">
        <f t="shared" si="56"/>
        <v>Curaçao, Kingdom of the Netherlands</v>
      </c>
      <c r="E755">
        <f t="shared" si="57"/>
        <v>2009</v>
      </c>
      <c r="F755" t="str">
        <f>VLOOKUP(D755,CAR!$A$2:$Z$110, MATCH('Long form'!E755,CAR!$A$1:$Z$1,0),FALSE)</f>
        <v/>
      </c>
      <c r="G755" t="str">
        <f>VLOOKUP(D755,'Provisions to capital'!$A$2:$Z$105, MATCH('Long form'!E755,'Provisions to capital'!$A$1:$Z$1,0),FALSE)</f>
        <v/>
      </c>
    </row>
    <row r="756" spans="1:7" ht="67.5" x14ac:dyDescent="0.4">
      <c r="A756">
        <f t="shared" si="58"/>
        <v>32</v>
      </c>
      <c r="B756">
        <f t="shared" si="59"/>
        <v>11</v>
      </c>
      <c r="C756" t="str">
        <f t="shared" si="55"/>
        <v>Curaçao, Kingdom of the Netherlands2010</v>
      </c>
      <c r="D756" t="str">
        <f t="shared" si="56"/>
        <v>Curaçao, Kingdom of the Netherlands</v>
      </c>
      <c r="E756">
        <f t="shared" si="57"/>
        <v>2010</v>
      </c>
      <c r="F756" t="str">
        <f>VLOOKUP(D756,CAR!$A$2:$Z$110, MATCH('Long form'!E756,CAR!$A$1:$Z$1,0),FALSE)</f>
        <v/>
      </c>
      <c r="G756" t="str">
        <f>VLOOKUP(D756,'Provisions to capital'!$A$2:$Z$105, MATCH('Long form'!E756,'Provisions to capital'!$A$1:$Z$1,0),FALSE)</f>
        <v/>
      </c>
    </row>
    <row r="757" spans="1:7" ht="67.5" x14ac:dyDescent="0.4">
      <c r="A757">
        <f t="shared" si="58"/>
        <v>32</v>
      </c>
      <c r="B757">
        <f t="shared" si="59"/>
        <v>12</v>
      </c>
      <c r="C757" t="str">
        <f t="shared" si="55"/>
        <v>Curaçao, Kingdom of the Netherlands2011</v>
      </c>
      <c r="D757" t="str">
        <f t="shared" si="56"/>
        <v>Curaçao, Kingdom of the Netherlands</v>
      </c>
      <c r="E757">
        <f t="shared" si="57"/>
        <v>2011</v>
      </c>
      <c r="F757" t="str">
        <f>VLOOKUP(D757,CAR!$A$2:$Z$110, MATCH('Long form'!E757,CAR!$A$1:$Z$1,0),FALSE)</f>
        <v/>
      </c>
      <c r="G757" t="str">
        <f>VLOOKUP(D757,'Provisions to capital'!$A$2:$Z$105, MATCH('Long form'!E757,'Provisions to capital'!$A$1:$Z$1,0),FALSE)</f>
        <v/>
      </c>
    </row>
    <row r="758" spans="1:7" ht="67.5" x14ac:dyDescent="0.4">
      <c r="A758">
        <f t="shared" si="58"/>
        <v>32</v>
      </c>
      <c r="B758">
        <f t="shared" si="59"/>
        <v>13</v>
      </c>
      <c r="C758" t="str">
        <f t="shared" si="55"/>
        <v>Curaçao, Kingdom of the Netherlands2012</v>
      </c>
      <c r="D758" t="str">
        <f t="shared" si="56"/>
        <v>Curaçao, Kingdom of the Netherlands</v>
      </c>
      <c r="E758">
        <f t="shared" si="57"/>
        <v>2012</v>
      </c>
      <c r="F758" t="str">
        <f>VLOOKUP(D758,CAR!$A$2:$Z$110, MATCH('Long form'!E758,CAR!$A$1:$Z$1,0),FALSE)</f>
        <v/>
      </c>
      <c r="G758" t="str">
        <f>VLOOKUP(D758,'Provisions to capital'!$A$2:$Z$105, MATCH('Long form'!E758,'Provisions to capital'!$A$1:$Z$1,0),FALSE)</f>
        <v/>
      </c>
    </row>
    <row r="759" spans="1:7" ht="67.5" x14ac:dyDescent="0.4">
      <c r="A759">
        <f t="shared" si="58"/>
        <v>32</v>
      </c>
      <c r="B759">
        <f t="shared" si="59"/>
        <v>14</v>
      </c>
      <c r="C759" t="str">
        <f t="shared" si="55"/>
        <v>Curaçao, Kingdom of the Netherlands2013</v>
      </c>
      <c r="D759" t="str">
        <f t="shared" si="56"/>
        <v>Curaçao, Kingdom of the Netherlands</v>
      </c>
      <c r="E759">
        <f t="shared" si="57"/>
        <v>2013</v>
      </c>
      <c r="F759" t="str">
        <f>VLOOKUP(D759,CAR!$A$2:$Z$110, MATCH('Long form'!E759,CAR!$A$1:$Z$1,0),FALSE)</f>
        <v/>
      </c>
      <c r="G759" t="str">
        <f>VLOOKUP(D759,'Provisions to capital'!$A$2:$Z$105, MATCH('Long form'!E759,'Provisions to capital'!$A$1:$Z$1,0),FALSE)</f>
        <v/>
      </c>
    </row>
    <row r="760" spans="1:7" ht="67.5" x14ac:dyDescent="0.4">
      <c r="A760">
        <f t="shared" si="58"/>
        <v>32</v>
      </c>
      <c r="B760">
        <f t="shared" si="59"/>
        <v>15</v>
      </c>
      <c r="C760" t="str">
        <f t="shared" si="55"/>
        <v>Curaçao, Kingdom of the Netherlands2014</v>
      </c>
      <c r="D760" t="str">
        <f t="shared" si="56"/>
        <v>Curaçao, Kingdom of the Netherlands</v>
      </c>
      <c r="E760">
        <f t="shared" si="57"/>
        <v>2014</v>
      </c>
      <c r="F760" t="str">
        <f>VLOOKUP(D760,CAR!$A$2:$Z$110, MATCH('Long form'!E760,CAR!$A$1:$Z$1,0),FALSE)</f>
        <v/>
      </c>
      <c r="G760" t="str">
        <f>VLOOKUP(D760,'Provisions to capital'!$A$2:$Z$105, MATCH('Long form'!E760,'Provisions to capital'!$A$1:$Z$1,0),FALSE)</f>
        <v/>
      </c>
    </row>
    <row r="761" spans="1:7" ht="67.5" x14ac:dyDescent="0.4">
      <c r="A761">
        <f t="shared" si="58"/>
        <v>32</v>
      </c>
      <c r="B761">
        <f t="shared" si="59"/>
        <v>16</v>
      </c>
      <c r="C761" t="str">
        <f t="shared" si="55"/>
        <v>Curaçao, Kingdom of the Netherlands2015</v>
      </c>
      <c r="D761" t="str">
        <f t="shared" si="56"/>
        <v>Curaçao, Kingdom of the Netherlands</v>
      </c>
      <c r="E761">
        <f t="shared" si="57"/>
        <v>2015</v>
      </c>
      <c r="F761" t="str">
        <f>VLOOKUP(D761,CAR!$A$2:$Z$110, MATCH('Long form'!E761,CAR!$A$1:$Z$1,0),FALSE)</f>
        <v/>
      </c>
      <c r="G761" t="str">
        <f>VLOOKUP(D761,'Provisions to capital'!$A$2:$Z$105, MATCH('Long form'!E761,'Provisions to capital'!$A$1:$Z$1,0),FALSE)</f>
        <v/>
      </c>
    </row>
    <row r="762" spans="1:7" ht="67.5" x14ac:dyDescent="0.4">
      <c r="A762">
        <f t="shared" si="58"/>
        <v>32</v>
      </c>
      <c r="B762">
        <f t="shared" si="59"/>
        <v>17</v>
      </c>
      <c r="C762" t="str">
        <f t="shared" si="55"/>
        <v>Curaçao, Kingdom of the Netherlands2016</v>
      </c>
      <c r="D762" t="str">
        <f t="shared" si="56"/>
        <v>Curaçao, Kingdom of the Netherlands</v>
      </c>
      <c r="E762">
        <f t="shared" si="57"/>
        <v>2016</v>
      </c>
      <c r="F762" t="str">
        <f>VLOOKUP(D762,CAR!$A$2:$Z$110, MATCH('Long form'!E762,CAR!$A$1:$Z$1,0),FALSE)</f>
        <v/>
      </c>
      <c r="G762" t="str">
        <f>VLOOKUP(D762,'Provisions to capital'!$A$2:$Z$105, MATCH('Long form'!E762,'Provisions to capital'!$A$1:$Z$1,0),FALSE)</f>
        <v/>
      </c>
    </row>
    <row r="763" spans="1:7" ht="67.5" x14ac:dyDescent="0.4">
      <c r="A763">
        <f t="shared" si="58"/>
        <v>32</v>
      </c>
      <c r="B763">
        <f t="shared" si="59"/>
        <v>18</v>
      </c>
      <c r="C763" t="str">
        <f t="shared" si="55"/>
        <v>Curaçao, Kingdom of the Netherlands2017</v>
      </c>
      <c r="D763" t="str">
        <f t="shared" si="56"/>
        <v>Curaçao, Kingdom of the Netherlands</v>
      </c>
      <c r="E763">
        <f t="shared" si="57"/>
        <v>2017</v>
      </c>
      <c r="F763" t="str">
        <f>VLOOKUP(D763,CAR!$A$2:$Z$110, MATCH('Long form'!E763,CAR!$A$1:$Z$1,0),FALSE)</f>
        <v/>
      </c>
      <c r="G763" t="str">
        <f>VLOOKUP(D763,'Provisions to capital'!$A$2:$Z$105, MATCH('Long form'!E763,'Provisions to capital'!$A$1:$Z$1,0),FALSE)</f>
        <v/>
      </c>
    </row>
    <row r="764" spans="1:7" ht="67.5" x14ac:dyDescent="0.4">
      <c r="A764">
        <f t="shared" si="58"/>
        <v>32</v>
      </c>
      <c r="B764">
        <f t="shared" si="59"/>
        <v>19</v>
      </c>
      <c r="C764" t="str">
        <f t="shared" si="55"/>
        <v>Curaçao, Kingdom of the Netherlands2018</v>
      </c>
      <c r="D764" t="str">
        <f t="shared" si="56"/>
        <v>Curaçao, Kingdom of the Netherlands</v>
      </c>
      <c r="E764">
        <f t="shared" si="57"/>
        <v>2018</v>
      </c>
      <c r="F764">
        <f>VLOOKUP(D764,CAR!$A$2:$Z$110, MATCH('Long form'!E764,CAR!$A$1:$Z$1,0),FALSE)</f>
        <v>0.13104394588854396</v>
      </c>
      <c r="G764">
        <f>VLOOKUP(D764,'Provisions to capital'!$A$2:$Z$105, MATCH('Long form'!E764,'Provisions to capital'!$A$1:$Z$1,0),FALSE)</f>
        <v>-2.4675689952048076E-2</v>
      </c>
    </row>
    <row r="765" spans="1:7" ht="67.5" x14ac:dyDescent="0.4">
      <c r="A765">
        <f t="shared" si="58"/>
        <v>32</v>
      </c>
      <c r="B765">
        <f t="shared" si="59"/>
        <v>20</v>
      </c>
      <c r="C765" t="str">
        <f t="shared" si="55"/>
        <v>Curaçao, Kingdom of the Netherlands2019</v>
      </c>
      <c r="D765" t="str">
        <f t="shared" si="56"/>
        <v>Curaçao, Kingdom of the Netherlands</v>
      </c>
      <c r="E765">
        <f t="shared" si="57"/>
        <v>2019</v>
      </c>
      <c r="F765">
        <f>VLOOKUP(D765,CAR!$A$2:$Z$110, MATCH('Long form'!E765,CAR!$A$1:$Z$1,0),FALSE)</f>
        <v>0.1470722560595184</v>
      </c>
      <c r="G765">
        <f>VLOOKUP(D765,'Provisions to capital'!$A$2:$Z$105, MATCH('Long form'!E765,'Provisions to capital'!$A$1:$Z$1,0),FALSE)</f>
        <v>1.260149624369042E-2</v>
      </c>
    </row>
    <row r="766" spans="1:7" ht="67.5" x14ac:dyDescent="0.4">
      <c r="A766">
        <f t="shared" si="58"/>
        <v>32</v>
      </c>
      <c r="B766">
        <f t="shared" si="59"/>
        <v>21</v>
      </c>
      <c r="C766" t="str">
        <f t="shared" si="55"/>
        <v>Curaçao, Kingdom of the Netherlands2020</v>
      </c>
      <c r="D766" t="str">
        <f t="shared" si="56"/>
        <v>Curaçao, Kingdom of the Netherlands</v>
      </c>
      <c r="E766">
        <f t="shared" si="57"/>
        <v>2020</v>
      </c>
      <c r="F766">
        <f>VLOOKUP(D766,CAR!$A$2:$Z$110, MATCH('Long form'!E766,CAR!$A$1:$Z$1,0),FALSE)</f>
        <v>0.15622359606100897</v>
      </c>
      <c r="G766">
        <f>VLOOKUP(D766,'Provisions to capital'!$A$2:$Z$105, MATCH('Long form'!E766,'Provisions to capital'!$A$1:$Z$1,0),FALSE)</f>
        <v>8.9527020932970477E-2</v>
      </c>
    </row>
    <row r="767" spans="1:7" ht="67.5" x14ac:dyDescent="0.4">
      <c r="A767">
        <f t="shared" si="58"/>
        <v>32</v>
      </c>
      <c r="B767">
        <f t="shared" si="59"/>
        <v>22</v>
      </c>
      <c r="C767" t="str">
        <f t="shared" si="55"/>
        <v>Curaçao, Kingdom of the Netherlands2021</v>
      </c>
      <c r="D767" t="str">
        <f t="shared" si="56"/>
        <v>Curaçao, Kingdom of the Netherlands</v>
      </c>
      <c r="E767">
        <f t="shared" si="57"/>
        <v>2021</v>
      </c>
      <c r="F767">
        <f>VLOOKUP(D767,CAR!$A$2:$Z$110, MATCH('Long form'!E767,CAR!$A$1:$Z$1,0),FALSE)</f>
        <v>0.17450840353338612</v>
      </c>
      <c r="G767">
        <f>VLOOKUP(D767,'Provisions to capital'!$A$2:$Z$105, MATCH('Long form'!E767,'Provisions to capital'!$A$1:$Z$1,0),FALSE)</f>
        <v>-1.9627481731556894E-2</v>
      </c>
    </row>
    <row r="768" spans="1:7" ht="67.5" x14ac:dyDescent="0.4">
      <c r="A768">
        <f t="shared" si="58"/>
        <v>32</v>
      </c>
      <c r="B768">
        <f t="shared" si="59"/>
        <v>23</v>
      </c>
      <c r="C768" t="str">
        <f t="shared" si="55"/>
        <v>Curaçao, Kingdom of the Netherlands2022</v>
      </c>
      <c r="D768" t="str">
        <f t="shared" si="56"/>
        <v>Curaçao, Kingdom of the Netherlands</v>
      </c>
      <c r="E768">
        <f t="shared" si="57"/>
        <v>2022</v>
      </c>
      <c r="F768">
        <f>VLOOKUP(D768,CAR!$A$2:$Z$110, MATCH('Long form'!E768,CAR!$A$1:$Z$1,0),FALSE)</f>
        <v>0.18114501074073938</v>
      </c>
      <c r="G768">
        <f>VLOOKUP(D768,'Provisions to capital'!$A$2:$Z$105, MATCH('Long form'!E768,'Provisions to capital'!$A$1:$Z$1,0),FALSE)</f>
        <v>-3.3139342563587526E-2</v>
      </c>
    </row>
    <row r="769" spans="1:7" ht="67.5" x14ac:dyDescent="0.4">
      <c r="A769">
        <f t="shared" si="58"/>
        <v>32</v>
      </c>
      <c r="B769">
        <f t="shared" si="59"/>
        <v>24</v>
      </c>
      <c r="C769" t="str">
        <f t="shared" si="55"/>
        <v>Curaçao, Kingdom of the Netherlands2023</v>
      </c>
      <c r="D769" t="str">
        <f t="shared" si="56"/>
        <v>Curaçao, Kingdom of the Netherlands</v>
      </c>
      <c r="E769">
        <f t="shared" si="57"/>
        <v>2023</v>
      </c>
      <c r="F769" t="str">
        <f>VLOOKUP(D769,CAR!$A$2:$Z$110, MATCH('Long form'!E769,CAR!$A$1:$Z$1,0),FALSE)</f>
        <v/>
      </c>
      <c r="G769" t="str">
        <f>VLOOKUP(D769,'Provisions to capital'!$A$2:$Z$105, MATCH('Long form'!E769,'Provisions to capital'!$A$1:$Z$1,0),FALSE)</f>
        <v/>
      </c>
    </row>
    <row r="770" spans="1:7" ht="27" x14ac:dyDescent="0.4">
      <c r="A770">
        <f t="shared" si="58"/>
        <v>33</v>
      </c>
      <c r="B770">
        <f t="shared" si="59"/>
        <v>1</v>
      </c>
      <c r="C770" t="str">
        <f t="shared" si="55"/>
        <v>Czech Rep.2000</v>
      </c>
      <c r="D770" t="str">
        <f t="shared" si="56"/>
        <v>Czech Rep.</v>
      </c>
      <c r="E770">
        <f t="shared" si="57"/>
        <v>2000</v>
      </c>
      <c r="F770" t="str">
        <f>VLOOKUP(D770,CAR!$A$2:$Z$110, MATCH('Long form'!E770,CAR!$A$1:$Z$1,0),FALSE)</f>
        <v/>
      </c>
      <c r="G770" t="str">
        <f>VLOOKUP(D770,'Provisions to capital'!$A$2:$Z$105, MATCH('Long form'!E770,'Provisions to capital'!$A$1:$Z$1,0),FALSE)</f>
        <v/>
      </c>
    </row>
    <row r="771" spans="1:7" ht="27" x14ac:dyDescent="0.4">
      <c r="A771">
        <f t="shared" si="58"/>
        <v>33</v>
      </c>
      <c r="B771">
        <f t="shared" si="59"/>
        <v>2</v>
      </c>
      <c r="C771" t="str">
        <f t="shared" ref="C771:C834" si="60">D771&amp;E771</f>
        <v>Czech Rep.2001</v>
      </c>
      <c r="D771" t="str">
        <f t="shared" ref="D771:D834" si="61">VLOOKUP(A771,$J$2:$K$110,2,FALSE)</f>
        <v>Czech Rep.</v>
      </c>
      <c r="E771">
        <f t="shared" ref="E771:E834" si="62">VLOOKUP(B771,$N$2:$O$25,2,FALSE)</f>
        <v>2001</v>
      </c>
      <c r="F771" t="str">
        <f>VLOOKUP(D771,CAR!$A$2:$Z$110, MATCH('Long form'!E771,CAR!$A$1:$Z$1,0),FALSE)</f>
        <v/>
      </c>
      <c r="G771" t="str">
        <f>VLOOKUP(D771,'Provisions to capital'!$A$2:$Z$105, MATCH('Long form'!E771,'Provisions to capital'!$A$1:$Z$1,0),FALSE)</f>
        <v/>
      </c>
    </row>
    <row r="772" spans="1:7" ht="27" x14ac:dyDescent="0.4">
      <c r="A772">
        <f t="shared" si="58"/>
        <v>33</v>
      </c>
      <c r="B772">
        <f t="shared" si="59"/>
        <v>3</v>
      </c>
      <c r="C772" t="str">
        <f t="shared" si="60"/>
        <v>Czech Rep.2002</v>
      </c>
      <c r="D772" t="str">
        <f t="shared" si="61"/>
        <v>Czech Rep.</v>
      </c>
      <c r="E772">
        <f t="shared" si="62"/>
        <v>2002</v>
      </c>
      <c r="F772" t="str">
        <f>VLOOKUP(D772,CAR!$A$2:$Z$110, MATCH('Long form'!E772,CAR!$A$1:$Z$1,0),FALSE)</f>
        <v/>
      </c>
      <c r="G772" t="str">
        <f>VLOOKUP(D772,'Provisions to capital'!$A$2:$Z$105, MATCH('Long form'!E772,'Provisions to capital'!$A$1:$Z$1,0),FALSE)</f>
        <v/>
      </c>
    </row>
    <row r="773" spans="1:7" ht="27" x14ac:dyDescent="0.4">
      <c r="A773">
        <f t="shared" si="58"/>
        <v>33</v>
      </c>
      <c r="B773">
        <f t="shared" si="59"/>
        <v>4</v>
      </c>
      <c r="C773" t="str">
        <f t="shared" si="60"/>
        <v>Czech Rep.2003</v>
      </c>
      <c r="D773" t="str">
        <f t="shared" si="61"/>
        <v>Czech Rep.</v>
      </c>
      <c r="E773">
        <f t="shared" si="62"/>
        <v>2003</v>
      </c>
      <c r="F773" t="str">
        <f>VLOOKUP(D773,CAR!$A$2:$Z$110, MATCH('Long form'!E773,CAR!$A$1:$Z$1,0),FALSE)</f>
        <v/>
      </c>
      <c r="G773" t="str">
        <f>VLOOKUP(D773,'Provisions to capital'!$A$2:$Z$105, MATCH('Long form'!E773,'Provisions to capital'!$A$1:$Z$1,0),FALSE)</f>
        <v/>
      </c>
    </row>
    <row r="774" spans="1:7" ht="27" x14ac:dyDescent="0.4">
      <c r="A774">
        <f t="shared" si="58"/>
        <v>33</v>
      </c>
      <c r="B774">
        <f t="shared" si="59"/>
        <v>5</v>
      </c>
      <c r="C774" t="str">
        <f t="shared" si="60"/>
        <v>Czech Rep.2004</v>
      </c>
      <c r="D774" t="str">
        <f t="shared" si="61"/>
        <v>Czech Rep.</v>
      </c>
      <c r="E774">
        <f t="shared" si="62"/>
        <v>2004</v>
      </c>
      <c r="F774" t="str">
        <f>VLOOKUP(D774,CAR!$A$2:$Z$110, MATCH('Long form'!E774,CAR!$A$1:$Z$1,0),FALSE)</f>
        <v/>
      </c>
      <c r="G774" t="str">
        <f>VLOOKUP(D774,'Provisions to capital'!$A$2:$Z$105, MATCH('Long form'!E774,'Provisions to capital'!$A$1:$Z$1,0),FALSE)</f>
        <v/>
      </c>
    </row>
    <row r="775" spans="1:7" ht="27" x14ac:dyDescent="0.4">
      <c r="A775">
        <f t="shared" si="58"/>
        <v>33</v>
      </c>
      <c r="B775">
        <f t="shared" si="59"/>
        <v>6</v>
      </c>
      <c r="C775" t="str">
        <f t="shared" si="60"/>
        <v>Czech Rep.2005</v>
      </c>
      <c r="D775" t="str">
        <f t="shared" si="61"/>
        <v>Czech Rep.</v>
      </c>
      <c r="E775">
        <f t="shared" si="62"/>
        <v>2005</v>
      </c>
      <c r="F775">
        <f>VLOOKUP(D775,CAR!$A$2:$Z$110, MATCH('Long form'!E775,CAR!$A$1:$Z$1,0),FALSE)</f>
        <v>0.11579390868806941</v>
      </c>
      <c r="G775">
        <f>VLOOKUP(D775,'Provisions to capital'!$A$2:$Z$105, MATCH('Long form'!E775,'Provisions to capital'!$A$1:$Z$1,0),FALSE)</f>
        <v>6.3924398258660376E-3</v>
      </c>
    </row>
    <row r="776" spans="1:7" ht="27" x14ac:dyDescent="0.4">
      <c r="A776">
        <f t="shared" si="58"/>
        <v>33</v>
      </c>
      <c r="B776">
        <f t="shared" si="59"/>
        <v>7</v>
      </c>
      <c r="C776" t="str">
        <f t="shared" si="60"/>
        <v>Czech Rep.2006</v>
      </c>
      <c r="D776" t="str">
        <f t="shared" si="61"/>
        <v>Czech Rep.</v>
      </c>
      <c r="E776">
        <f t="shared" si="62"/>
        <v>2006</v>
      </c>
      <c r="F776" t="str">
        <f>VLOOKUP(D776,CAR!$A$2:$Z$110, MATCH('Long form'!E776,CAR!$A$1:$Z$1,0),FALSE)</f>
        <v/>
      </c>
      <c r="G776" t="str">
        <f>VLOOKUP(D776,'Provisions to capital'!$A$2:$Z$105, MATCH('Long form'!E776,'Provisions to capital'!$A$1:$Z$1,0),FALSE)</f>
        <v/>
      </c>
    </row>
    <row r="777" spans="1:7" ht="27" x14ac:dyDescent="0.4">
      <c r="A777">
        <f t="shared" si="58"/>
        <v>33</v>
      </c>
      <c r="B777">
        <f t="shared" si="59"/>
        <v>8</v>
      </c>
      <c r="C777" t="str">
        <f t="shared" si="60"/>
        <v>Czech Rep.2007</v>
      </c>
      <c r="D777" t="str">
        <f t="shared" si="61"/>
        <v>Czech Rep.</v>
      </c>
      <c r="E777">
        <f t="shared" si="62"/>
        <v>2007</v>
      </c>
      <c r="F777">
        <f>VLOOKUP(D777,CAR!$A$2:$Z$110, MATCH('Long form'!E777,CAR!$A$1:$Z$1,0),FALSE)</f>
        <v>0.1104984720098411</v>
      </c>
      <c r="G777">
        <f>VLOOKUP(D777,'Provisions to capital'!$A$2:$Z$105, MATCH('Long form'!E777,'Provisions to capital'!$A$1:$Z$1,0),FALSE)</f>
        <v>0</v>
      </c>
    </row>
    <row r="778" spans="1:7" ht="27" x14ac:dyDescent="0.4">
      <c r="A778">
        <f t="shared" si="58"/>
        <v>33</v>
      </c>
      <c r="B778">
        <f t="shared" si="59"/>
        <v>9</v>
      </c>
      <c r="C778" t="str">
        <f t="shared" si="60"/>
        <v>Czech Rep.2008</v>
      </c>
      <c r="D778" t="str">
        <f t="shared" si="61"/>
        <v>Czech Rep.</v>
      </c>
      <c r="E778">
        <f t="shared" si="62"/>
        <v>2008</v>
      </c>
      <c r="F778">
        <f>VLOOKUP(D778,CAR!$A$2:$Z$110, MATCH('Long form'!E778,CAR!$A$1:$Z$1,0),FALSE)</f>
        <v>0.11576871341825377</v>
      </c>
      <c r="G778">
        <f>VLOOKUP(D778,'Provisions to capital'!$A$2:$Z$105, MATCH('Long form'!E778,'Provisions to capital'!$A$1:$Z$1,0),FALSE)</f>
        <v>7.5179786262041179E-2</v>
      </c>
    </row>
    <row r="779" spans="1:7" ht="27" x14ac:dyDescent="0.4">
      <c r="A779">
        <f t="shared" si="58"/>
        <v>33</v>
      </c>
      <c r="B779">
        <f t="shared" si="59"/>
        <v>10</v>
      </c>
      <c r="C779" t="str">
        <f t="shared" si="60"/>
        <v>Czech Rep.2009</v>
      </c>
      <c r="D779" t="str">
        <f t="shared" si="61"/>
        <v>Czech Rep.</v>
      </c>
      <c r="E779">
        <f t="shared" si="62"/>
        <v>2009</v>
      </c>
      <c r="F779">
        <f>VLOOKUP(D779,CAR!$A$2:$Z$110, MATCH('Long form'!E779,CAR!$A$1:$Z$1,0),FALSE)</f>
        <v>0.13978743402892221</v>
      </c>
      <c r="G779">
        <f>VLOOKUP(D779,'Provisions to capital'!$A$2:$Z$105, MATCH('Long form'!E779,'Provisions to capital'!$A$1:$Z$1,0),FALSE)</f>
        <v>0.12048403912990145</v>
      </c>
    </row>
    <row r="780" spans="1:7" ht="27" x14ac:dyDescent="0.4">
      <c r="A780">
        <f t="shared" si="58"/>
        <v>33</v>
      </c>
      <c r="B780">
        <f t="shared" si="59"/>
        <v>11</v>
      </c>
      <c r="C780" t="str">
        <f t="shared" si="60"/>
        <v>Czech Rep.2010</v>
      </c>
      <c r="D780" t="str">
        <f t="shared" si="61"/>
        <v>Czech Rep.</v>
      </c>
      <c r="E780">
        <f t="shared" si="62"/>
        <v>2010</v>
      </c>
      <c r="F780">
        <f>VLOOKUP(D780,CAR!$A$2:$Z$110, MATCH('Long form'!E780,CAR!$A$1:$Z$1,0),FALSE)</f>
        <v>0.15274717374793859</v>
      </c>
      <c r="G780">
        <f>VLOOKUP(D780,'Provisions to capital'!$A$2:$Z$105, MATCH('Long form'!E780,'Provisions to capital'!$A$1:$Z$1,0),FALSE)</f>
        <v>8.8049294135529449E-2</v>
      </c>
    </row>
    <row r="781" spans="1:7" ht="27" x14ac:dyDescent="0.4">
      <c r="A781">
        <f t="shared" si="58"/>
        <v>33</v>
      </c>
      <c r="B781">
        <f t="shared" si="59"/>
        <v>12</v>
      </c>
      <c r="C781" t="str">
        <f t="shared" si="60"/>
        <v>Czech Rep.2011</v>
      </c>
      <c r="D781" t="str">
        <f t="shared" si="61"/>
        <v>Czech Rep.</v>
      </c>
      <c r="E781">
        <f t="shared" si="62"/>
        <v>2011</v>
      </c>
      <c r="F781">
        <f>VLOOKUP(D781,CAR!$A$2:$Z$110, MATCH('Long form'!E781,CAR!$A$1:$Z$1,0),FALSE)</f>
        <v>0.14973612031806854</v>
      </c>
      <c r="G781">
        <f>VLOOKUP(D781,'Provisions to capital'!$A$2:$Z$105, MATCH('Long form'!E781,'Provisions to capital'!$A$1:$Z$1,0),FALSE)</f>
        <v>5.4182762964327925E-2</v>
      </c>
    </row>
    <row r="782" spans="1:7" ht="27" x14ac:dyDescent="0.4">
      <c r="A782">
        <f t="shared" si="58"/>
        <v>33</v>
      </c>
      <c r="B782">
        <f t="shared" si="59"/>
        <v>13</v>
      </c>
      <c r="C782" t="str">
        <f t="shared" si="60"/>
        <v>Czech Rep.2012</v>
      </c>
      <c r="D782" t="str">
        <f t="shared" si="61"/>
        <v>Czech Rep.</v>
      </c>
      <c r="E782">
        <f t="shared" si="62"/>
        <v>2012</v>
      </c>
      <c r="F782">
        <f>VLOOKUP(D782,CAR!$A$2:$Z$110, MATCH('Long form'!E782,CAR!$A$1:$Z$1,0),FALSE)</f>
        <v>0.15621717758045484</v>
      </c>
      <c r="G782">
        <f>VLOOKUP(D782,'Provisions to capital'!$A$2:$Z$105, MATCH('Long form'!E782,'Provisions to capital'!$A$1:$Z$1,0),FALSE)</f>
        <v>5.5399380842843814E-2</v>
      </c>
    </row>
    <row r="783" spans="1:7" ht="27" x14ac:dyDescent="0.4">
      <c r="A783">
        <f t="shared" si="58"/>
        <v>33</v>
      </c>
      <c r="B783">
        <f t="shared" si="59"/>
        <v>14</v>
      </c>
      <c r="C783" t="str">
        <f t="shared" si="60"/>
        <v>Czech Rep.2013</v>
      </c>
      <c r="D783" t="str">
        <f t="shared" si="61"/>
        <v>Czech Rep.</v>
      </c>
      <c r="E783">
        <f t="shared" si="62"/>
        <v>2013</v>
      </c>
      <c r="F783">
        <f>VLOOKUP(D783,CAR!$A$2:$Z$110, MATCH('Long form'!E783,CAR!$A$1:$Z$1,0),FALSE)</f>
        <v>0.16521051101922801</v>
      </c>
      <c r="G783">
        <f>VLOOKUP(D783,'Provisions to capital'!$A$2:$Z$105, MATCH('Long form'!E783,'Provisions to capital'!$A$1:$Z$1,0),FALSE)</f>
        <v>6.5067227751882714E-2</v>
      </c>
    </row>
    <row r="784" spans="1:7" ht="27" x14ac:dyDescent="0.4">
      <c r="A784">
        <f t="shared" si="58"/>
        <v>33</v>
      </c>
      <c r="B784">
        <f t="shared" si="59"/>
        <v>15</v>
      </c>
      <c r="C784" t="str">
        <f t="shared" si="60"/>
        <v>Czech Rep.2014</v>
      </c>
      <c r="D784" t="str">
        <f t="shared" si="61"/>
        <v>Czech Rep.</v>
      </c>
      <c r="E784">
        <f t="shared" si="62"/>
        <v>2014</v>
      </c>
      <c r="F784">
        <f>VLOOKUP(D784,CAR!$A$2:$Z$110, MATCH('Long form'!E784,CAR!$A$1:$Z$1,0),FALSE)</f>
        <v>0.16982534972608965</v>
      </c>
      <c r="G784">
        <f>VLOOKUP(D784,'Provisions to capital'!$A$2:$Z$105, MATCH('Long form'!E784,'Provisions to capital'!$A$1:$Z$1,0),FALSE)</f>
        <v>4.8716616486238568E-2</v>
      </c>
    </row>
    <row r="785" spans="1:7" ht="27" x14ac:dyDescent="0.4">
      <c r="A785">
        <f t="shared" si="58"/>
        <v>33</v>
      </c>
      <c r="B785">
        <f t="shared" si="59"/>
        <v>16</v>
      </c>
      <c r="C785" t="str">
        <f t="shared" si="60"/>
        <v>Czech Rep.2015</v>
      </c>
      <c r="D785" t="str">
        <f t="shared" si="61"/>
        <v>Czech Rep.</v>
      </c>
      <c r="E785">
        <f t="shared" si="62"/>
        <v>2015</v>
      </c>
      <c r="F785">
        <f>VLOOKUP(D785,CAR!$A$2:$Z$110, MATCH('Long form'!E785,CAR!$A$1:$Z$1,0),FALSE)</f>
        <v>0.17573082256912767</v>
      </c>
      <c r="G785">
        <f>VLOOKUP(D785,'Provisions to capital'!$A$2:$Z$105, MATCH('Long form'!E785,'Provisions to capital'!$A$1:$Z$1,0),FALSE)</f>
        <v>4.4617584169818432E-2</v>
      </c>
    </row>
    <row r="786" spans="1:7" ht="27" x14ac:dyDescent="0.4">
      <c r="A786">
        <f t="shared" si="58"/>
        <v>33</v>
      </c>
      <c r="B786">
        <f t="shared" si="59"/>
        <v>17</v>
      </c>
      <c r="C786" t="str">
        <f t="shared" si="60"/>
        <v>Czech Rep.2016</v>
      </c>
      <c r="D786" t="str">
        <f t="shared" si="61"/>
        <v>Czech Rep.</v>
      </c>
      <c r="E786">
        <f t="shared" si="62"/>
        <v>2016</v>
      </c>
      <c r="F786">
        <f>VLOOKUP(D786,CAR!$A$2:$Z$110, MATCH('Long form'!E786,CAR!$A$1:$Z$1,0),FALSE)</f>
        <v>0.17656947752273508</v>
      </c>
      <c r="G786">
        <f>VLOOKUP(D786,'Provisions to capital'!$A$2:$Z$105, MATCH('Long form'!E786,'Provisions to capital'!$A$1:$Z$1,0),FALSE)</f>
        <v>3.0610237648732247E-2</v>
      </c>
    </row>
    <row r="787" spans="1:7" ht="27" x14ac:dyDescent="0.4">
      <c r="A787">
        <f t="shared" si="58"/>
        <v>33</v>
      </c>
      <c r="B787">
        <f t="shared" si="59"/>
        <v>18</v>
      </c>
      <c r="C787" t="str">
        <f t="shared" si="60"/>
        <v>Czech Rep.2017</v>
      </c>
      <c r="D787" t="str">
        <f t="shared" si="61"/>
        <v>Czech Rep.</v>
      </c>
      <c r="E787">
        <f t="shared" si="62"/>
        <v>2017</v>
      </c>
      <c r="F787">
        <f>VLOOKUP(D787,CAR!$A$2:$Z$110, MATCH('Long form'!E787,CAR!$A$1:$Z$1,0),FALSE)</f>
        <v>0.18067228088865453</v>
      </c>
      <c r="G787">
        <f>VLOOKUP(D787,'Provisions to capital'!$A$2:$Z$105, MATCH('Long form'!E787,'Provisions to capital'!$A$1:$Z$1,0),FALSE)</f>
        <v>1.4381728261121478E-2</v>
      </c>
    </row>
    <row r="788" spans="1:7" ht="27" x14ac:dyDescent="0.4">
      <c r="A788">
        <f t="shared" si="58"/>
        <v>33</v>
      </c>
      <c r="B788">
        <f t="shared" si="59"/>
        <v>19</v>
      </c>
      <c r="C788" t="str">
        <f t="shared" si="60"/>
        <v>Czech Rep.2018</v>
      </c>
      <c r="D788" t="str">
        <f t="shared" si="61"/>
        <v>Czech Rep.</v>
      </c>
      <c r="E788">
        <f t="shared" si="62"/>
        <v>2018</v>
      </c>
      <c r="F788">
        <f>VLOOKUP(D788,CAR!$A$2:$Z$110, MATCH('Long form'!E788,CAR!$A$1:$Z$1,0),FALSE)</f>
        <v>0.18288696970311805</v>
      </c>
      <c r="G788">
        <f>VLOOKUP(D788,'Provisions to capital'!$A$2:$Z$105, MATCH('Long form'!E788,'Provisions to capital'!$A$1:$Z$1,0),FALSE)</f>
        <v>1.3687123738459022E-2</v>
      </c>
    </row>
    <row r="789" spans="1:7" ht="27" x14ac:dyDescent="0.4">
      <c r="A789">
        <f t="shared" si="58"/>
        <v>33</v>
      </c>
      <c r="B789">
        <f t="shared" si="59"/>
        <v>20</v>
      </c>
      <c r="C789" t="str">
        <f t="shared" si="60"/>
        <v>Czech Rep.2019</v>
      </c>
      <c r="D789" t="str">
        <f t="shared" si="61"/>
        <v>Czech Rep.</v>
      </c>
      <c r="E789">
        <f t="shared" si="62"/>
        <v>2019</v>
      </c>
      <c r="F789">
        <f>VLOOKUP(D789,CAR!$A$2:$Z$110, MATCH('Long form'!E789,CAR!$A$1:$Z$1,0),FALSE)</f>
        <v>0.1968521419398607</v>
      </c>
      <c r="G789">
        <f>VLOOKUP(D789,'Provisions to capital'!$A$2:$Z$105, MATCH('Long form'!E789,'Provisions to capital'!$A$1:$Z$1,0),FALSE)</f>
        <v>8.8820634213260218E-3</v>
      </c>
    </row>
    <row r="790" spans="1:7" ht="27" x14ac:dyDescent="0.4">
      <c r="A790">
        <f t="shared" si="58"/>
        <v>33</v>
      </c>
      <c r="B790">
        <f t="shared" si="59"/>
        <v>21</v>
      </c>
      <c r="C790" t="str">
        <f t="shared" si="60"/>
        <v>Czech Rep.2020</v>
      </c>
      <c r="D790" t="str">
        <f t="shared" si="61"/>
        <v>Czech Rep.</v>
      </c>
      <c r="E790">
        <f t="shared" si="62"/>
        <v>2020</v>
      </c>
      <c r="F790">
        <f>VLOOKUP(D790,CAR!$A$2:$Z$110, MATCH('Long form'!E790,CAR!$A$1:$Z$1,0),FALSE)</f>
        <v>0.2211094272982575</v>
      </c>
      <c r="G790">
        <f>VLOOKUP(D790,'Provisions to capital'!$A$2:$Z$105, MATCH('Long form'!E790,'Provisions to capital'!$A$1:$Z$1,0),FALSE)</f>
        <v>5.4055474285957937E-2</v>
      </c>
    </row>
    <row r="791" spans="1:7" ht="27" x14ac:dyDescent="0.4">
      <c r="A791">
        <f t="shared" si="58"/>
        <v>33</v>
      </c>
      <c r="B791">
        <f t="shared" si="59"/>
        <v>22</v>
      </c>
      <c r="C791" t="str">
        <f t="shared" si="60"/>
        <v>Czech Rep.2021</v>
      </c>
      <c r="D791" t="str">
        <f t="shared" si="61"/>
        <v>Czech Rep.</v>
      </c>
      <c r="E791">
        <f t="shared" si="62"/>
        <v>2021</v>
      </c>
      <c r="F791">
        <f>VLOOKUP(D791,CAR!$A$2:$Z$110, MATCH('Long form'!E791,CAR!$A$1:$Z$1,0),FALSE)</f>
        <v>0.21189694415037111</v>
      </c>
      <c r="G791">
        <f>VLOOKUP(D791,'Provisions to capital'!$A$2:$Z$105, MATCH('Long form'!E791,'Provisions to capital'!$A$1:$Z$1,0),FALSE)</f>
        <v>5.3228119824300021E-3</v>
      </c>
    </row>
    <row r="792" spans="1:7" ht="27" x14ac:dyDescent="0.4">
      <c r="A792">
        <f t="shared" si="58"/>
        <v>33</v>
      </c>
      <c r="B792">
        <f t="shared" si="59"/>
        <v>23</v>
      </c>
      <c r="C792" t="str">
        <f t="shared" si="60"/>
        <v>Czech Rep.2022</v>
      </c>
      <c r="D792" t="str">
        <f t="shared" si="61"/>
        <v>Czech Rep.</v>
      </c>
      <c r="E792">
        <f t="shared" si="62"/>
        <v>2022</v>
      </c>
      <c r="F792">
        <f>VLOOKUP(D792,CAR!$A$2:$Z$110, MATCH('Long form'!E792,CAR!$A$1:$Z$1,0),FALSE)</f>
        <v>0.2027337077738918</v>
      </c>
      <c r="G792">
        <f>VLOOKUP(D792,'Provisions to capital'!$A$2:$Z$105, MATCH('Long form'!E792,'Provisions to capital'!$A$1:$Z$1,0),FALSE)</f>
        <v>1.4612431146173919E-2</v>
      </c>
    </row>
    <row r="793" spans="1:7" ht="27" x14ac:dyDescent="0.4">
      <c r="A793">
        <f t="shared" si="58"/>
        <v>33</v>
      </c>
      <c r="B793">
        <f t="shared" si="59"/>
        <v>24</v>
      </c>
      <c r="C793" t="str">
        <f t="shared" si="60"/>
        <v>Czech Rep.2023</v>
      </c>
      <c r="D793" t="str">
        <f t="shared" si="61"/>
        <v>Czech Rep.</v>
      </c>
      <c r="E793">
        <f t="shared" si="62"/>
        <v>2023</v>
      </c>
      <c r="F793">
        <f>VLOOKUP(D793,CAR!$A$2:$Z$110, MATCH('Long form'!E793,CAR!$A$1:$Z$1,0),FALSE)</f>
        <v>0.20617017412544036</v>
      </c>
      <c r="G793">
        <f>VLOOKUP(D793,'Provisions to capital'!$A$2:$Z$105, MATCH('Long form'!E793,'Provisions to capital'!$A$1:$Z$1,0),FALSE)</f>
        <v>8.1717183095062779E-3</v>
      </c>
    </row>
    <row r="794" spans="1:7" x14ac:dyDescent="0.4">
      <c r="A794">
        <f t="shared" si="58"/>
        <v>34</v>
      </c>
      <c r="B794">
        <f t="shared" si="59"/>
        <v>1</v>
      </c>
      <c r="C794" t="str">
        <f t="shared" si="60"/>
        <v>Denmark2000</v>
      </c>
      <c r="D794" t="str">
        <f t="shared" si="61"/>
        <v>Denmark</v>
      </c>
      <c r="E794">
        <f t="shared" si="62"/>
        <v>2000</v>
      </c>
      <c r="F794" t="str">
        <f>VLOOKUP(D794,CAR!$A$2:$Z$110, MATCH('Long form'!E794,CAR!$A$1:$Z$1,0),FALSE)</f>
        <v/>
      </c>
      <c r="G794" t="str">
        <f>VLOOKUP(D794,'Provisions to capital'!$A$2:$Z$105, MATCH('Long form'!E794,'Provisions to capital'!$A$1:$Z$1,0),FALSE)</f>
        <v/>
      </c>
    </row>
    <row r="795" spans="1:7" x14ac:dyDescent="0.4">
      <c r="A795">
        <f t="shared" ref="A795:A858" si="63">A771+1</f>
        <v>34</v>
      </c>
      <c r="B795">
        <f t="shared" ref="B795:B858" si="64">B771</f>
        <v>2</v>
      </c>
      <c r="C795" t="str">
        <f t="shared" si="60"/>
        <v>Denmark2001</v>
      </c>
      <c r="D795" t="str">
        <f t="shared" si="61"/>
        <v>Denmark</v>
      </c>
      <c r="E795">
        <f t="shared" si="62"/>
        <v>2001</v>
      </c>
      <c r="F795" t="str">
        <f>VLOOKUP(D795,CAR!$A$2:$Z$110, MATCH('Long form'!E795,CAR!$A$1:$Z$1,0),FALSE)</f>
        <v/>
      </c>
      <c r="G795" t="str">
        <f>VLOOKUP(D795,'Provisions to capital'!$A$2:$Z$105, MATCH('Long form'!E795,'Provisions to capital'!$A$1:$Z$1,0),FALSE)</f>
        <v/>
      </c>
    </row>
    <row r="796" spans="1:7" x14ac:dyDescent="0.4">
      <c r="A796">
        <f t="shared" si="63"/>
        <v>34</v>
      </c>
      <c r="B796">
        <f t="shared" si="64"/>
        <v>3</v>
      </c>
      <c r="C796" t="str">
        <f t="shared" si="60"/>
        <v>Denmark2002</v>
      </c>
      <c r="D796" t="str">
        <f t="shared" si="61"/>
        <v>Denmark</v>
      </c>
      <c r="E796">
        <f t="shared" si="62"/>
        <v>2002</v>
      </c>
      <c r="F796" t="str">
        <f>VLOOKUP(D796,CAR!$A$2:$Z$110, MATCH('Long form'!E796,CAR!$A$1:$Z$1,0),FALSE)</f>
        <v/>
      </c>
      <c r="G796" t="str">
        <f>VLOOKUP(D796,'Provisions to capital'!$A$2:$Z$105, MATCH('Long form'!E796,'Provisions to capital'!$A$1:$Z$1,0),FALSE)</f>
        <v/>
      </c>
    </row>
    <row r="797" spans="1:7" x14ac:dyDescent="0.4">
      <c r="A797">
        <f t="shared" si="63"/>
        <v>34</v>
      </c>
      <c r="B797">
        <f t="shared" si="64"/>
        <v>4</v>
      </c>
      <c r="C797" t="str">
        <f t="shared" si="60"/>
        <v>Denmark2003</v>
      </c>
      <c r="D797" t="str">
        <f t="shared" si="61"/>
        <v>Denmark</v>
      </c>
      <c r="E797">
        <f t="shared" si="62"/>
        <v>2003</v>
      </c>
      <c r="F797" t="str">
        <f>VLOOKUP(D797,CAR!$A$2:$Z$110, MATCH('Long form'!E797,CAR!$A$1:$Z$1,0),FALSE)</f>
        <v/>
      </c>
      <c r="G797" t="str">
        <f>VLOOKUP(D797,'Provisions to capital'!$A$2:$Z$105, MATCH('Long form'!E797,'Provisions to capital'!$A$1:$Z$1,0),FALSE)</f>
        <v/>
      </c>
    </row>
    <row r="798" spans="1:7" x14ac:dyDescent="0.4">
      <c r="A798">
        <f t="shared" si="63"/>
        <v>34</v>
      </c>
      <c r="B798">
        <f t="shared" si="64"/>
        <v>5</v>
      </c>
      <c r="C798" t="str">
        <f t="shared" si="60"/>
        <v>Denmark2004</v>
      </c>
      <c r="D798" t="str">
        <f t="shared" si="61"/>
        <v>Denmark</v>
      </c>
      <c r="E798">
        <f t="shared" si="62"/>
        <v>2004</v>
      </c>
      <c r="F798" t="str">
        <f>VLOOKUP(D798,CAR!$A$2:$Z$110, MATCH('Long form'!E798,CAR!$A$1:$Z$1,0),FALSE)</f>
        <v/>
      </c>
      <c r="G798" t="str">
        <f>VLOOKUP(D798,'Provisions to capital'!$A$2:$Z$105, MATCH('Long form'!E798,'Provisions to capital'!$A$1:$Z$1,0),FALSE)</f>
        <v/>
      </c>
    </row>
    <row r="799" spans="1:7" x14ac:dyDescent="0.4">
      <c r="A799">
        <f t="shared" si="63"/>
        <v>34</v>
      </c>
      <c r="B799">
        <f t="shared" si="64"/>
        <v>6</v>
      </c>
      <c r="C799" t="str">
        <f t="shared" si="60"/>
        <v>Denmark2005</v>
      </c>
      <c r="D799" t="str">
        <f t="shared" si="61"/>
        <v>Denmark</v>
      </c>
      <c r="E799">
        <f t="shared" si="62"/>
        <v>2005</v>
      </c>
      <c r="F799" t="str">
        <f>VLOOKUP(D799,CAR!$A$2:$Z$110, MATCH('Long form'!E799,CAR!$A$1:$Z$1,0),FALSE)</f>
        <v/>
      </c>
      <c r="G799" t="str">
        <f>VLOOKUP(D799,'Provisions to capital'!$A$2:$Z$105, MATCH('Long form'!E799,'Provisions to capital'!$A$1:$Z$1,0),FALSE)</f>
        <v/>
      </c>
    </row>
    <row r="800" spans="1:7" x14ac:dyDescent="0.4">
      <c r="A800">
        <f t="shared" si="63"/>
        <v>34</v>
      </c>
      <c r="B800">
        <f t="shared" si="64"/>
        <v>7</v>
      </c>
      <c r="C800" t="str">
        <f t="shared" si="60"/>
        <v>Denmark2006</v>
      </c>
      <c r="D800" t="str">
        <f t="shared" si="61"/>
        <v>Denmark</v>
      </c>
      <c r="E800">
        <f t="shared" si="62"/>
        <v>2006</v>
      </c>
      <c r="F800" t="str">
        <f>VLOOKUP(D800,CAR!$A$2:$Z$110, MATCH('Long form'!E800,CAR!$A$1:$Z$1,0),FALSE)</f>
        <v/>
      </c>
      <c r="G800" t="str">
        <f>VLOOKUP(D800,'Provisions to capital'!$A$2:$Z$105, MATCH('Long form'!E800,'Provisions to capital'!$A$1:$Z$1,0),FALSE)</f>
        <v/>
      </c>
    </row>
    <row r="801" spans="1:7" x14ac:dyDescent="0.4">
      <c r="A801">
        <f t="shared" si="63"/>
        <v>34</v>
      </c>
      <c r="B801">
        <f t="shared" si="64"/>
        <v>8</v>
      </c>
      <c r="C801" t="str">
        <f t="shared" si="60"/>
        <v>Denmark2007</v>
      </c>
      <c r="D801" t="str">
        <f t="shared" si="61"/>
        <v>Denmark</v>
      </c>
      <c r="E801">
        <f t="shared" si="62"/>
        <v>2007</v>
      </c>
      <c r="F801" t="str">
        <f>VLOOKUP(D801,CAR!$A$2:$Z$110, MATCH('Long form'!E801,CAR!$A$1:$Z$1,0),FALSE)</f>
        <v/>
      </c>
      <c r="G801" t="str">
        <f>VLOOKUP(D801,'Provisions to capital'!$A$2:$Z$105, MATCH('Long form'!E801,'Provisions to capital'!$A$1:$Z$1,0),FALSE)</f>
        <v/>
      </c>
    </row>
    <row r="802" spans="1:7" x14ac:dyDescent="0.4">
      <c r="A802">
        <f t="shared" si="63"/>
        <v>34</v>
      </c>
      <c r="B802">
        <f t="shared" si="64"/>
        <v>9</v>
      </c>
      <c r="C802" t="str">
        <f t="shared" si="60"/>
        <v>Denmark2008</v>
      </c>
      <c r="D802" t="str">
        <f t="shared" si="61"/>
        <v>Denmark</v>
      </c>
      <c r="E802">
        <f t="shared" si="62"/>
        <v>2008</v>
      </c>
      <c r="F802" t="str">
        <f>VLOOKUP(D802,CAR!$A$2:$Z$110, MATCH('Long form'!E802,CAR!$A$1:$Z$1,0),FALSE)</f>
        <v/>
      </c>
      <c r="G802" t="str">
        <f>VLOOKUP(D802,'Provisions to capital'!$A$2:$Z$105, MATCH('Long form'!E802,'Provisions to capital'!$A$1:$Z$1,0),FALSE)</f>
        <v/>
      </c>
    </row>
    <row r="803" spans="1:7" x14ac:dyDescent="0.4">
      <c r="A803">
        <f t="shared" si="63"/>
        <v>34</v>
      </c>
      <c r="B803">
        <f t="shared" si="64"/>
        <v>10</v>
      </c>
      <c r="C803" t="str">
        <f t="shared" si="60"/>
        <v>Denmark2009</v>
      </c>
      <c r="D803" t="str">
        <f t="shared" si="61"/>
        <v>Denmark</v>
      </c>
      <c r="E803">
        <f t="shared" si="62"/>
        <v>2009</v>
      </c>
      <c r="F803" t="str">
        <f>VLOOKUP(D803,CAR!$A$2:$Z$110, MATCH('Long form'!E803,CAR!$A$1:$Z$1,0),FALSE)</f>
        <v/>
      </c>
      <c r="G803" t="str">
        <f>VLOOKUP(D803,'Provisions to capital'!$A$2:$Z$105, MATCH('Long form'!E803,'Provisions to capital'!$A$1:$Z$1,0),FALSE)</f>
        <v/>
      </c>
    </row>
    <row r="804" spans="1:7" x14ac:dyDescent="0.4">
      <c r="A804">
        <f t="shared" si="63"/>
        <v>34</v>
      </c>
      <c r="B804">
        <f t="shared" si="64"/>
        <v>11</v>
      </c>
      <c r="C804" t="str">
        <f t="shared" si="60"/>
        <v>Denmark2010</v>
      </c>
      <c r="D804" t="str">
        <f t="shared" si="61"/>
        <v>Denmark</v>
      </c>
      <c r="E804">
        <f t="shared" si="62"/>
        <v>2010</v>
      </c>
      <c r="F804">
        <f>VLOOKUP(D804,CAR!$A$2:$Z$110, MATCH('Long form'!E804,CAR!$A$1:$Z$1,0),FALSE)</f>
        <v>0.16006470183075278</v>
      </c>
      <c r="G804">
        <f>VLOOKUP(D804,'Provisions to capital'!$A$2:$Z$105, MATCH('Long form'!E804,'Provisions to capital'!$A$1:$Z$1,0),FALSE)</f>
        <v>0</v>
      </c>
    </row>
    <row r="805" spans="1:7" x14ac:dyDescent="0.4">
      <c r="A805">
        <f t="shared" si="63"/>
        <v>34</v>
      </c>
      <c r="B805">
        <f t="shared" si="64"/>
        <v>12</v>
      </c>
      <c r="C805" t="str">
        <f t="shared" si="60"/>
        <v>Denmark2011</v>
      </c>
      <c r="D805" t="str">
        <f t="shared" si="61"/>
        <v>Denmark</v>
      </c>
      <c r="E805">
        <f t="shared" si="62"/>
        <v>2011</v>
      </c>
      <c r="F805">
        <f>VLOOKUP(D805,CAR!$A$2:$Z$110, MATCH('Long form'!E805,CAR!$A$1:$Z$1,0),FALSE)</f>
        <v>0.17192129492927635</v>
      </c>
      <c r="G805">
        <f>VLOOKUP(D805,'Provisions to capital'!$A$2:$Z$105, MATCH('Long form'!E805,'Provisions to capital'!$A$1:$Z$1,0),FALSE)</f>
        <v>0</v>
      </c>
    </row>
    <row r="806" spans="1:7" x14ac:dyDescent="0.4">
      <c r="A806">
        <f t="shared" si="63"/>
        <v>34</v>
      </c>
      <c r="B806">
        <f t="shared" si="64"/>
        <v>13</v>
      </c>
      <c r="C806" t="str">
        <f t="shared" si="60"/>
        <v>Denmark2012</v>
      </c>
      <c r="D806" t="str">
        <f t="shared" si="61"/>
        <v>Denmark</v>
      </c>
      <c r="E806">
        <f t="shared" si="62"/>
        <v>2012</v>
      </c>
      <c r="F806">
        <f>VLOOKUP(D806,CAR!$A$2:$Z$110, MATCH('Long form'!E806,CAR!$A$1:$Z$1,0),FALSE)</f>
        <v>0.18877233907062435</v>
      </c>
      <c r="G806">
        <f>VLOOKUP(D806,'Provisions to capital'!$A$2:$Z$105, MATCH('Long form'!E806,'Provisions to capital'!$A$1:$Z$1,0),FALSE)</f>
        <v>0</v>
      </c>
    </row>
    <row r="807" spans="1:7" x14ac:dyDescent="0.4">
      <c r="A807">
        <f t="shared" si="63"/>
        <v>34</v>
      </c>
      <c r="B807">
        <f t="shared" si="64"/>
        <v>14</v>
      </c>
      <c r="C807" t="str">
        <f t="shared" si="60"/>
        <v>Denmark2013</v>
      </c>
      <c r="D807" t="str">
        <f t="shared" si="61"/>
        <v>Denmark</v>
      </c>
      <c r="E807">
        <f t="shared" si="62"/>
        <v>2013</v>
      </c>
      <c r="F807">
        <f>VLOOKUP(D807,CAR!$A$2:$Z$110, MATCH('Long form'!E807,CAR!$A$1:$Z$1,0),FALSE)</f>
        <v>0.19235342998014168</v>
      </c>
      <c r="G807">
        <f>VLOOKUP(D807,'Provisions to capital'!$A$2:$Z$105, MATCH('Long form'!E807,'Provisions to capital'!$A$1:$Z$1,0),FALSE)</f>
        <v>0</v>
      </c>
    </row>
    <row r="808" spans="1:7" x14ac:dyDescent="0.4">
      <c r="A808">
        <f t="shared" si="63"/>
        <v>34</v>
      </c>
      <c r="B808">
        <f t="shared" si="64"/>
        <v>15</v>
      </c>
      <c r="C808" t="str">
        <f t="shared" si="60"/>
        <v>Denmark2014</v>
      </c>
      <c r="D808" t="str">
        <f t="shared" si="61"/>
        <v>Denmark</v>
      </c>
      <c r="E808">
        <f t="shared" si="62"/>
        <v>2014</v>
      </c>
      <c r="F808">
        <f>VLOOKUP(D808,CAR!$A$2:$Z$110, MATCH('Long form'!E808,CAR!$A$1:$Z$1,0),FALSE)</f>
        <v>0.18209503440926758</v>
      </c>
      <c r="G808">
        <f>VLOOKUP(D808,'Provisions to capital'!$A$2:$Z$105, MATCH('Long form'!E808,'Provisions to capital'!$A$1:$Z$1,0),FALSE)</f>
        <v>0</v>
      </c>
    </row>
    <row r="809" spans="1:7" x14ac:dyDescent="0.4">
      <c r="A809">
        <f t="shared" si="63"/>
        <v>34</v>
      </c>
      <c r="B809">
        <f t="shared" si="64"/>
        <v>16</v>
      </c>
      <c r="C809" t="str">
        <f t="shared" si="60"/>
        <v>Denmark2015</v>
      </c>
      <c r="D809" t="str">
        <f t="shared" si="61"/>
        <v>Denmark</v>
      </c>
      <c r="E809">
        <f t="shared" si="62"/>
        <v>2015</v>
      </c>
      <c r="F809">
        <f>VLOOKUP(D809,CAR!$A$2:$Z$110, MATCH('Long form'!E809,CAR!$A$1:$Z$1,0),FALSE)</f>
        <v>0.1919120306817125</v>
      </c>
      <c r="G809">
        <f>VLOOKUP(D809,'Provisions to capital'!$A$2:$Z$105, MATCH('Long form'!E809,'Provisions to capital'!$A$1:$Z$1,0),FALSE)</f>
        <v>1.9484634334692469E-2</v>
      </c>
    </row>
    <row r="810" spans="1:7" x14ac:dyDescent="0.4">
      <c r="A810">
        <f t="shared" si="63"/>
        <v>34</v>
      </c>
      <c r="B810">
        <f t="shared" si="64"/>
        <v>17</v>
      </c>
      <c r="C810" t="str">
        <f t="shared" si="60"/>
        <v>Denmark2016</v>
      </c>
      <c r="D810" t="str">
        <f t="shared" si="61"/>
        <v>Denmark</v>
      </c>
      <c r="E810">
        <f t="shared" si="62"/>
        <v>2016</v>
      </c>
      <c r="F810">
        <f>VLOOKUP(D810,CAR!$A$2:$Z$110, MATCH('Long form'!E810,CAR!$A$1:$Z$1,0),FALSE)</f>
        <v>0.20753435440427676</v>
      </c>
      <c r="G810">
        <f>VLOOKUP(D810,'Provisions to capital'!$A$2:$Z$105, MATCH('Long form'!E810,'Provisions to capital'!$A$1:$Z$1,0),FALSE)</f>
        <v>9.5289532326802498E-3</v>
      </c>
    </row>
    <row r="811" spans="1:7" x14ac:dyDescent="0.4">
      <c r="A811">
        <f t="shared" si="63"/>
        <v>34</v>
      </c>
      <c r="B811">
        <f t="shared" si="64"/>
        <v>18</v>
      </c>
      <c r="C811" t="str">
        <f t="shared" si="60"/>
        <v>Denmark2017</v>
      </c>
      <c r="D811" t="str">
        <f t="shared" si="61"/>
        <v>Denmark</v>
      </c>
      <c r="E811">
        <f t="shared" si="62"/>
        <v>2017</v>
      </c>
      <c r="F811">
        <f>VLOOKUP(D811,CAR!$A$2:$Z$110, MATCH('Long form'!E811,CAR!$A$1:$Z$1,0),FALSE)</f>
        <v>0.22146090555909845</v>
      </c>
      <c r="G811">
        <f>VLOOKUP(D811,'Provisions to capital'!$A$2:$Z$105, MATCH('Long form'!E811,'Provisions to capital'!$A$1:$Z$1,0),FALSE)</f>
        <v>-4.6575519117269214E-4</v>
      </c>
    </row>
    <row r="812" spans="1:7" x14ac:dyDescent="0.4">
      <c r="A812">
        <f t="shared" si="63"/>
        <v>34</v>
      </c>
      <c r="B812">
        <f t="shared" si="64"/>
        <v>19</v>
      </c>
      <c r="C812" t="str">
        <f t="shared" si="60"/>
        <v>Denmark2018</v>
      </c>
      <c r="D812" t="str">
        <f t="shared" si="61"/>
        <v>Denmark</v>
      </c>
      <c r="E812">
        <f t="shared" si="62"/>
        <v>2018</v>
      </c>
      <c r="F812">
        <f>VLOOKUP(D812,CAR!$A$2:$Z$110, MATCH('Long form'!E812,CAR!$A$1:$Z$1,0),FALSE)</f>
        <v>0.21678999168084653</v>
      </c>
      <c r="G812">
        <f>VLOOKUP(D812,'Provisions to capital'!$A$2:$Z$105, MATCH('Long form'!E812,'Provisions to capital'!$A$1:$Z$1,0),FALSE)</f>
        <v>4.1068532972806651E-3</v>
      </c>
    </row>
    <row r="813" spans="1:7" x14ac:dyDescent="0.4">
      <c r="A813">
        <f t="shared" si="63"/>
        <v>34</v>
      </c>
      <c r="B813">
        <f t="shared" si="64"/>
        <v>20</v>
      </c>
      <c r="C813" t="str">
        <f t="shared" si="60"/>
        <v>Denmark2019</v>
      </c>
      <c r="D813" t="str">
        <f t="shared" si="61"/>
        <v>Denmark</v>
      </c>
      <c r="E813">
        <f t="shared" si="62"/>
        <v>2019</v>
      </c>
      <c r="F813">
        <f>VLOOKUP(D813,CAR!$A$2:$Z$110, MATCH('Long form'!E813,CAR!$A$1:$Z$1,0),FALSE)</f>
        <v>0.22467846066726829</v>
      </c>
      <c r="G813">
        <f>VLOOKUP(D813,'Provisions to capital'!$A$2:$Z$105, MATCH('Long form'!E813,'Provisions to capital'!$A$1:$Z$1,0),FALSE)</f>
        <v>7.913444575223116E-3</v>
      </c>
    </row>
    <row r="814" spans="1:7" x14ac:dyDescent="0.4">
      <c r="A814">
        <f t="shared" si="63"/>
        <v>34</v>
      </c>
      <c r="B814">
        <f t="shared" si="64"/>
        <v>21</v>
      </c>
      <c r="C814" t="str">
        <f t="shared" si="60"/>
        <v>Denmark2020</v>
      </c>
      <c r="D814" t="str">
        <f t="shared" si="61"/>
        <v>Denmark</v>
      </c>
      <c r="E814">
        <f t="shared" si="62"/>
        <v>2020</v>
      </c>
      <c r="F814">
        <f>VLOOKUP(D814,CAR!$A$2:$Z$110, MATCH('Long form'!E814,CAR!$A$1:$Z$1,0),FALSE)</f>
        <v>0.23286965304728194</v>
      </c>
      <c r="G814">
        <f>VLOOKUP(D814,'Provisions to capital'!$A$2:$Z$105, MATCH('Long form'!E814,'Provisions to capital'!$A$1:$Z$1,0),FALSE)</f>
        <v>2.9354526483492523E-2</v>
      </c>
    </row>
    <row r="815" spans="1:7" x14ac:dyDescent="0.4">
      <c r="A815">
        <f t="shared" si="63"/>
        <v>34</v>
      </c>
      <c r="B815">
        <f t="shared" si="64"/>
        <v>22</v>
      </c>
      <c r="C815" t="str">
        <f t="shared" si="60"/>
        <v>Denmark2021</v>
      </c>
      <c r="D815" t="str">
        <f t="shared" si="61"/>
        <v>Denmark</v>
      </c>
      <c r="E815">
        <f t="shared" si="62"/>
        <v>2021</v>
      </c>
      <c r="F815">
        <f>VLOOKUP(D815,CAR!$A$2:$Z$110, MATCH('Long form'!E815,CAR!$A$1:$Z$1,0),FALSE)</f>
        <v>0.22867124092102445</v>
      </c>
      <c r="G815">
        <f>VLOOKUP(D815,'Provisions to capital'!$A$2:$Z$105, MATCH('Long form'!E815,'Provisions to capital'!$A$1:$Z$1,0),FALSE)</f>
        <v>-2.5646447261705218E-3</v>
      </c>
    </row>
    <row r="816" spans="1:7" x14ac:dyDescent="0.4">
      <c r="A816">
        <f t="shared" si="63"/>
        <v>34</v>
      </c>
      <c r="B816">
        <f t="shared" si="64"/>
        <v>23</v>
      </c>
      <c r="C816" t="str">
        <f t="shared" si="60"/>
        <v>Denmark2022</v>
      </c>
      <c r="D816" t="str">
        <f t="shared" si="61"/>
        <v>Denmark</v>
      </c>
      <c r="E816">
        <f t="shared" si="62"/>
        <v>2022</v>
      </c>
      <c r="F816">
        <f>VLOOKUP(D816,CAR!$A$2:$Z$110, MATCH('Long form'!E816,CAR!$A$1:$Z$1,0),FALSE)</f>
        <v>0.22564567026667892</v>
      </c>
      <c r="G816">
        <f>VLOOKUP(D816,'Provisions to capital'!$A$2:$Z$105, MATCH('Long form'!E816,'Provisions to capital'!$A$1:$Z$1,0),FALSE)</f>
        <v>2.6057111008611282E-3</v>
      </c>
    </row>
    <row r="817" spans="1:7" x14ac:dyDescent="0.4">
      <c r="A817">
        <f t="shared" si="63"/>
        <v>34</v>
      </c>
      <c r="B817">
        <f t="shared" si="64"/>
        <v>24</v>
      </c>
      <c r="C817" t="str">
        <f t="shared" si="60"/>
        <v>Denmark2023</v>
      </c>
      <c r="D817" t="str">
        <f t="shared" si="61"/>
        <v>Denmark</v>
      </c>
      <c r="E817">
        <f t="shared" si="62"/>
        <v>2023</v>
      </c>
      <c r="F817">
        <f>VLOOKUP(D817,CAR!$A$2:$Z$110, MATCH('Long form'!E817,CAR!$A$1:$Z$1,0),FALSE)</f>
        <v>0.23467823494830228</v>
      </c>
      <c r="G817">
        <f>VLOOKUP(D817,'Provisions to capital'!$A$2:$Z$105, MATCH('Long form'!E817,'Provisions to capital'!$A$1:$Z$1,0),FALSE)</f>
        <v>3.1945148212614355E-3</v>
      </c>
    </row>
    <row r="818" spans="1:7" x14ac:dyDescent="0.4">
      <c r="A818">
        <f t="shared" si="63"/>
        <v>35</v>
      </c>
      <c r="B818">
        <f t="shared" si="64"/>
        <v>1</v>
      </c>
      <c r="C818" t="str">
        <f t="shared" si="60"/>
        <v>Djibouti2000</v>
      </c>
      <c r="D818" t="str">
        <f t="shared" si="61"/>
        <v>Djibouti</v>
      </c>
      <c r="E818">
        <f t="shared" si="62"/>
        <v>2000</v>
      </c>
      <c r="F818" t="str">
        <f>VLOOKUP(D818,CAR!$A$2:$Z$110, MATCH('Long form'!E818,CAR!$A$1:$Z$1,0),FALSE)</f>
        <v/>
      </c>
      <c r="G818" t="str">
        <f>VLOOKUP(D818,'Provisions to capital'!$A$2:$Z$105, MATCH('Long form'!E818,'Provisions to capital'!$A$1:$Z$1,0),FALSE)</f>
        <v/>
      </c>
    </row>
    <row r="819" spans="1:7" x14ac:dyDescent="0.4">
      <c r="A819">
        <f t="shared" si="63"/>
        <v>35</v>
      </c>
      <c r="B819">
        <f t="shared" si="64"/>
        <v>2</v>
      </c>
      <c r="C819" t="str">
        <f t="shared" si="60"/>
        <v>Djibouti2001</v>
      </c>
      <c r="D819" t="str">
        <f t="shared" si="61"/>
        <v>Djibouti</v>
      </c>
      <c r="E819">
        <f t="shared" si="62"/>
        <v>2001</v>
      </c>
      <c r="F819" t="str">
        <f>VLOOKUP(D819,CAR!$A$2:$Z$110, MATCH('Long form'!E819,CAR!$A$1:$Z$1,0),FALSE)</f>
        <v/>
      </c>
      <c r="G819" t="str">
        <f>VLOOKUP(D819,'Provisions to capital'!$A$2:$Z$105, MATCH('Long form'!E819,'Provisions to capital'!$A$1:$Z$1,0),FALSE)</f>
        <v/>
      </c>
    </row>
    <row r="820" spans="1:7" x14ac:dyDescent="0.4">
      <c r="A820">
        <f t="shared" si="63"/>
        <v>35</v>
      </c>
      <c r="B820">
        <f t="shared" si="64"/>
        <v>3</v>
      </c>
      <c r="C820" t="str">
        <f t="shared" si="60"/>
        <v>Djibouti2002</v>
      </c>
      <c r="D820" t="str">
        <f t="shared" si="61"/>
        <v>Djibouti</v>
      </c>
      <c r="E820">
        <f t="shared" si="62"/>
        <v>2002</v>
      </c>
      <c r="F820" t="str">
        <f>VLOOKUP(D820,CAR!$A$2:$Z$110, MATCH('Long form'!E820,CAR!$A$1:$Z$1,0),FALSE)</f>
        <v/>
      </c>
      <c r="G820" t="str">
        <f>VLOOKUP(D820,'Provisions to capital'!$A$2:$Z$105, MATCH('Long form'!E820,'Provisions to capital'!$A$1:$Z$1,0),FALSE)</f>
        <v/>
      </c>
    </row>
    <row r="821" spans="1:7" x14ac:dyDescent="0.4">
      <c r="A821">
        <f t="shared" si="63"/>
        <v>35</v>
      </c>
      <c r="B821">
        <f t="shared" si="64"/>
        <v>4</v>
      </c>
      <c r="C821" t="str">
        <f t="shared" si="60"/>
        <v>Djibouti2003</v>
      </c>
      <c r="D821" t="str">
        <f t="shared" si="61"/>
        <v>Djibouti</v>
      </c>
      <c r="E821">
        <f t="shared" si="62"/>
        <v>2003</v>
      </c>
      <c r="F821" t="str">
        <f>VLOOKUP(D821,CAR!$A$2:$Z$110, MATCH('Long form'!E821,CAR!$A$1:$Z$1,0),FALSE)</f>
        <v/>
      </c>
      <c r="G821" t="str">
        <f>VLOOKUP(D821,'Provisions to capital'!$A$2:$Z$105, MATCH('Long form'!E821,'Provisions to capital'!$A$1:$Z$1,0),FALSE)</f>
        <v/>
      </c>
    </row>
    <row r="822" spans="1:7" x14ac:dyDescent="0.4">
      <c r="A822">
        <f t="shared" si="63"/>
        <v>35</v>
      </c>
      <c r="B822">
        <f t="shared" si="64"/>
        <v>5</v>
      </c>
      <c r="C822" t="str">
        <f t="shared" si="60"/>
        <v>Djibouti2004</v>
      </c>
      <c r="D822" t="str">
        <f t="shared" si="61"/>
        <v>Djibouti</v>
      </c>
      <c r="E822">
        <f t="shared" si="62"/>
        <v>2004</v>
      </c>
      <c r="F822" t="str">
        <f>VLOOKUP(D822,CAR!$A$2:$Z$110, MATCH('Long form'!E822,CAR!$A$1:$Z$1,0),FALSE)</f>
        <v/>
      </c>
      <c r="G822" t="str">
        <f>VLOOKUP(D822,'Provisions to capital'!$A$2:$Z$105, MATCH('Long form'!E822,'Provisions to capital'!$A$1:$Z$1,0),FALSE)</f>
        <v/>
      </c>
    </row>
    <row r="823" spans="1:7" x14ac:dyDescent="0.4">
      <c r="A823">
        <f t="shared" si="63"/>
        <v>35</v>
      </c>
      <c r="B823">
        <f t="shared" si="64"/>
        <v>6</v>
      </c>
      <c r="C823" t="str">
        <f t="shared" si="60"/>
        <v>Djibouti2005</v>
      </c>
      <c r="D823" t="str">
        <f t="shared" si="61"/>
        <v>Djibouti</v>
      </c>
      <c r="E823">
        <f t="shared" si="62"/>
        <v>2005</v>
      </c>
      <c r="F823" t="str">
        <f>VLOOKUP(D823,CAR!$A$2:$Z$110, MATCH('Long form'!E823,CAR!$A$1:$Z$1,0),FALSE)</f>
        <v/>
      </c>
      <c r="G823" t="str">
        <f>VLOOKUP(D823,'Provisions to capital'!$A$2:$Z$105, MATCH('Long form'!E823,'Provisions to capital'!$A$1:$Z$1,0),FALSE)</f>
        <v/>
      </c>
    </row>
    <row r="824" spans="1:7" x14ac:dyDescent="0.4">
      <c r="A824">
        <f t="shared" si="63"/>
        <v>35</v>
      </c>
      <c r="B824">
        <f t="shared" si="64"/>
        <v>7</v>
      </c>
      <c r="C824" t="str">
        <f t="shared" si="60"/>
        <v>Djibouti2006</v>
      </c>
      <c r="D824" t="str">
        <f t="shared" si="61"/>
        <v>Djibouti</v>
      </c>
      <c r="E824">
        <f t="shared" si="62"/>
        <v>2006</v>
      </c>
      <c r="F824" t="str">
        <f>VLOOKUP(D824,CAR!$A$2:$Z$110, MATCH('Long form'!E824,CAR!$A$1:$Z$1,0),FALSE)</f>
        <v/>
      </c>
      <c r="G824" t="str">
        <f>VLOOKUP(D824,'Provisions to capital'!$A$2:$Z$105, MATCH('Long form'!E824,'Provisions to capital'!$A$1:$Z$1,0),FALSE)</f>
        <v/>
      </c>
    </row>
    <row r="825" spans="1:7" x14ac:dyDescent="0.4">
      <c r="A825">
        <f t="shared" si="63"/>
        <v>35</v>
      </c>
      <c r="B825">
        <f t="shared" si="64"/>
        <v>8</v>
      </c>
      <c r="C825" t="str">
        <f t="shared" si="60"/>
        <v>Djibouti2007</v>
      </c>
      <c r="D825" t="str">
        <f t="shared" si="61"/>
        <v>Djibouti</v>
      </c>
      <c r="E825">
        <f t="shared" si="62"/>
        <v>2007</v>
      </c>
      <c r="F825" t="str">
        <f>VLOOKUP(D825,CAR!$A$2:$Z$110, MATCH('Long form'!E825,CAR!$A$1:$Z$1,0),FALSE)</f>
        <v/>
      </c>
      <c r="G825" t="str">
        <f>VLOOKUP(D825,'Provisions to capital'!$A$2:$Z$105, MATCH('Long form'!E825,'Provisions to capital'!$A$1:$Z$1,0),FALSE)</f>
        <v/>
      </c>
    </row>
    <row r="826" spans="1:7" x14ac:dyDescent="0.4">
      <c r="A826">
        <f t="shared" si="63"/>
        <v>35</v>
      </c>
      <c r="B826">
        <f t="shared" si="64"/>
        <v>9</v>
      </c>
      <c r="C826" t="str">
        <f t="shared" si="60"/>
        <v>Djibouti2008</v>
      </c>
      <c r="D826" t="str">
        <f t="shared" si="61"/>
        <v>Djibouti</v>
      </c>
      <c r="E826">
        <f t="shared" si="62"/>
        <v>2008</v>
      </c>
      <c r="F826" t="str">
        <f>VLOOKUP(D826,CAR!$A$2:$Z$110, MATCH('Long form'!E826,CAR!$A$1:$Z$1,0),FALSE)</f>
        <v/>
      </c>
      <c r="G826" t="str">
        <f>VLOOKUP(D826,'Provisions to capital'!$A$2:$Z$105, MATCH('Long form'!E826,'Provisions to capital'!$A$1:$Z$1,0),FALSE)</f>
        <v/>
      </c>
    </row>
    <row r="827" spans="1:7" x14ac:dyDescent="0.4">
      <c r="A827">
        <f t="shared" si="63"/>
        <v>35</v>
      </c>
      <c r="B827">
        <f t="shared" si="64"/>
        <v>10</v>
      </c>
      <c r="C827" t="str">
        <f t="shared" si="60"/>
        <v>Djibouti2009</v>
      </c>
      <c r="D827" t="str">
        <f t="shared" si="61"/>
        <v>Djibouti</v>
      </c>
      <c r="E827">
        <f t="shared" si="62"/>
        <v>2009</v>
      </c>
      <c r="F827" t="str">
        <f>VLOOKUP(D827,CAR!$A$2:$Z$110, MATCH('Long form'!E827,CAR!$A$1:$Z$1,0),FALSE)</f>
        <v/>
      </c>
      <c r="G827" t="str">
        <f>VLOOKUP(D827,'Provisions to capital'!$A$2:$Z$105, MATCH('Long form'!E827,'Provisions to capital'!$A$1:$Z$1,0),FALSE)</f>
        <v/>
      </c>
    </row>
    <row r="828" spans="1:7" x14ac:dyDescent="0.4">
      <c r="A828">
        <f t="shared" si="63"/>
        <v>35</v>
      </c>
      <c r="B828">
        <f t="shared" si="64"/>
        <v>11</v>
      </c>
      <c r="C828" t="str">
        <f t="shared" si="60"/>
        <v>Djibouti2010</v>
      </c>
      <c r="D828" t="str">
        <f t="shared" si="61"/>
        <v>Djibouti</v>
      </c>
      <c r="E828">
        <f t="shared" si="62"/>
        <v>2010</v>
      </c>
      <c r="F828" t="str">
        <f>VLOOKUP(D828,CAR!$A$2:$Z$110, MATCH('Long form'!E828,CAR!$A$1:$Z$1,0),FALSE)</f>
        <v/>
      </c>
      <c r="G828" t="str">
        <f>VLOOKUP(D828,'Provisions to capital'!$A$2:$Z$105, MATCH('Long form'!E828,'Provisions to capital'!$A$1:$Z$1,0),FALSE)</f>
        <v/>
      </c>
    </row>
    <row r="829" spans="1:7" x14ac:dyDescent="0.4">
      <c r="A829">
        <f t="shared" si="63"/>
        <v>35</v>
      </c>
      <c r="B829">
        <f t="shared" si="64"/>
        <v>12</v>
      </c>
      <c r="C829" t="str">
        <f t="shared" si="60"/>
        <v>Djibouti2011</v>
      </c>
      <c r="D829" t="str">
        <f t="shared" si="61"/>
        <v>Djibouti</v>
      </c>
      <c r="E829">
        <f t="shared" si="62"/>
        <v>2011</v>
      </c>
      <c r="F829" t="str">
        <f>VLOOKUP(D829,CAR!$A$2:$Z$110, MATCH('Long form'!E829,CAR!$A$1:$Z$1,0),FALSE)</f>
        <v/>
      </c>
      <c r="G829" t="str">
        <f>VLOOKUP(D829,'Provisions to capital'!$A$2:$Z$105, MATCH('Long form'!E829,'Provisions to capital'!$A$1:$Z$1,0),FALSE)</f>
        <v/>
      </c>
    </row>
    <row r="830" spans="1:7" x14ac:dyDescent="0.4">
      <c r="A830">
        <f t="shared" si="63"/>
        <v>35</v>
      </c>
      <c r="B830">
        <f t="shared" si="64"/>
        <v>13</v>
      </c>
      <c r="C830" t="str">
        <f t="shared" si="60"/>
        <v>Djibouti2012</v>
      </c>
      <c r="D830" t="str">
        <f t="shared" si="61"/>
        <v>Djibouti</v>
      </c>
      <c r="E830">
        <f t="shared" si="62"/>
        <v>2012</v>
      </c>
      <c r="F830">
        <f>VLOOKUP(D830,CAR!$A$2:$Z$110, MATCH('Long form'!E830,CAR!$A$1:$Z$1,0),FALSE)</f>
        <v>9.4710327651864143E-2</v>
      </c>
      <c r="G830">
        <f>VLOOKUP(D830,'Provisions to capital'!$A$2:$Z$105, MATCH('Long form'!E830,'Provisions to capital'!$A$1:$Z$1,0),FALSE)</f>
        <v>0.33988159630998943</v>
      </c>
    </row>
    <row r="831" spans="1:7" x14ac:dyDescent="0.4">
      <c r="A831">
        <f t="shared" si="63"/>
        <v>35</v>
      </c>
      <c r="B831">
        <f t="shared" si="64"/>
        <v>14</v>
      </c>
      <c r="C831" t="str">
        <f t="shared" si="60"/>
        <v>Djibouti2013</v>
      </c>
      <c r="D831" t="str">
        <f t="shared" si="61"/>
        <v>Djibouti</v>
      </c>
      <c r="E831">
        <f t="shared" si="62"/>
        <v>2013</v>
      </c>
      <c r="F831">
        <f>VLOOKUP(D831,CAR!$A$2:$Z$110, MATCH('Long form'!E831,CAR!$A$1:$Z$1,0),FALSE)</f>
        <v>0.10451589811178251</v>
      </c>
      <c r="G831">
        <f>VLOOKUP(D831,'Provisions to capital'!$A$2:$Z$105, MATCH('Long form'!E831,'Provisions to capital'!$A$1:$Z$1,0),FALSE)</f>
        <v>0.17816343022899964</v>
      </c>
    </row>
    <row r="832" spans="1:7" x14ac:dyDescent="0.4">
      <c r="A832">
        <f t="shared" si="63"/>
        <v>35</v>
      </c>
      <c r="B832">
        <f t="shared" si="64"/>
        <v>15</v>
      </c>
      <c r="C832" t="str">
        <f t="shared" si="60"/>
        <v>Djibouti2014</v>
      </c>
      <c r="D832" t="str">
        <f t="shared" si="61"/>
        <v>Djibouti</v>
      </c>
      <c r="E832">
        <f t="shared" si="62"/>
        <v>2014</v>
      </c>
      <c r="F832">
        <f>VLOOKUP(D832,CAR!$A$2:$Z$110, MATCH('Long form'!E832,CAR!$A$1:$Z$1,0),FALSE)</f>
        <v>0.1172386753473053</v>
      </c>
      <c r="G832">
        <f>VLOOKUP(D832,'Provisions to capital'!$A$2:$Z$105, MATCH('Long form'!E832,'Provisions to capital'!$A$1:$Z$1,0),FALSE)</f>
        <v>0.1826447191809924</v>
      </c>
    </row>
    <row r="833" spans="1:7" x14ac:dyDescent="0.4">
      <c r="A833">
        <f t="shared" si="63"/>
        <v>35</v>
      </c>
      <c r="B833">
        <f t="shared" si="64"/>
        <v>16</v>
      </c>
      <c r="C833" t="str">
        <f t="shared" si="60"/>
        <v>Djibouti2015</v>
      </c>
      <c r="D833" t="str">
        <f t="shared" si="61"/>
        <v>Djibouti</v>
      </c>
      <c r="E833">
        <f t="shared" si="62"/>
        <v>2015</v>
      </c>
      <c r="F833">
        <f>VLOOKUP(D833,CAR!$A$2:$Z$110, MATCH('Long form'!E833,CAR!$A$1:$Z$1,0),FALSE)</f>
        <v>0.13819165480063131</v>
      </c>
      <c r="G833">
        <f>VLOOKUP(D833,'Provisions to capital'!$A$2:$Z$105, MATCH('Long form'!E833,'Provisions to capital'!$A$1:$Z$1,0),FALSE)</f>
        <v>0.10043708986523844</v>
      </c>
    </row>
    <row r="834" spans="1:7" x14ac:dyDescent="0.4">
      <c r="A834">
        <f t="shared" si="63"/>
        <v>35</v>
      </c>
      <c r="B834">
        <f t="shared" si="64"/>
        <v>17</v>
      </c>
      <c r="C834" t="str">
        <f t="shared" si="60"/>
        <v>Djibouti2016</v>
      </c>
      <c r="D834" t="str">
        <f t="shared" si="61"/>
        <v>Djibouti</v>
      </c>
      <c r="E834">
        <f t="shared" si="62"/>
        <v>2016</v>
      </c>
      <c r="F834">
        <f>VLOOKUP(D834,CAR!$A$2:$Z$110, MATCH('Long form'!E834,CAR!$A$1:$Z$1,0),FALSE)</f>
        <v>0.13666392301835176</v>
      </c>
      <c r="G834">
        <f>VLOOKUP(D834,'Provisions to capital'!$A$2:$Z$105, MATCH('Long form'!E834,'Provisions to capital'!$A$1:$Z$1,0),FALSE)</f>
        <v>8.6129594461755235E-2</v>
      </c>
    </row>
    <row r="835" spans="1:7" x14ac:dyDescent="0.4">
      <c r="A835">
        <f t="shared" si="63"/>
        <v>35</v>
      </c>
      <c r="B835">
        <f t="shared" si="64"/>
        <v>18</v>
      </c>
      <c r="C835" t="str">
        <f t="shared" ref="C835:C898" si="65">D835&amp;E835</f>
        <v>Djibouti2017</v>
      </c>
      <c r="D835" t="str">
        <f t="shared" ref="D835:D898" si="66">VLOOKUP(A835,$J$2:$K$110,2,FALSE)</f>
        <v>Djibouti</v>
      </c>
      <c r="E835">
        <f t="shared" ref="E835:E898" si="67">VLOOKUP(B835,$N$2:$O$25,2,FALSE)</f>
        <v>2017</v>
      </c>
      <c r="F835">
        <f>VLOOKUP(D835,CAR!$A$2:$Z$110, MATCH('Long form'!E835,CAR!$A$1:$Z$1,0),FALSE)</f>
        <v>0.13928742566768562</v>
      </c>
      <c r="G835">
        <f>VLOOKUP(D835,'Provisions to capital'!$A$2:$Z$105, MATCH('Long form'!E835,'Provisions to capital'!$A$1:$Z$1,0),FALSE)</f>
        <v>7.1693742821304141E-2</v>
      </c>
    </row>
    <row r="836" spans="1:7" x14ac:dyDescent="0.4">
      <c r="A836">
        <f t="shared" si="63"/>
        <v>35</v>
      </c>
      <c r="B836">
        <f t="shared" si="64"/>
        <v>19</v>
      </c>
      <c r="C836" t="str">
        <f t="shared" si="65"/>
        <v>Djibouti2018</v>
      </c>
      <c r="D836" t="str">
        <f t="shared" si="66"/>
        <v>Djibouti</v>
      </c>
      <c r="E836">
        <f t="shared" si="67"/>
        <v>2018</v>
      </c>
      <c r="F836">
        <f>VLOOKUP(D836,CAR!$A$2:$Z$110, MATCH('Long form'!E836,CAR!$A$1:$Z$1,0),FALSE)</f>
        <v>0.15572930408193689</v>
      </c>
      <c r="G836">
        <f>VLOOKUP(D836,'Provisions to capital'!$A$2:$Z$105, MATCH('Long form'!E836,'Provisions to capital'!$A$1:$Z$1,0),FALSE)</f>
        <v>8.3700442350605628E-2</v>
      </c>
    </row>
    <row r="837" spans="1:7" x14ac:dyDescent="0.4">
      <c r="A837">
        <f t="shared" si="63"/>
        <v>35</v>
      </c>
      <c r="B837">
        <f t="shared" si="64"/>
        <v>20</v>
      </c>
      <c r="C837" t="str">
        <f t="shared" si="65"/>
        <v>Djibouti2019</v>
      </c>
      <c r="D837" t="str">
        <f t="shared" si="66"/>
        <v>Djibouti</v>
      </c>
      <c r="E837">
        <f t="shared" si="67"/>
        <v>2019</v>
      </c>
      <c r="F837">
        <f>VLOOKUP(D837,CAR!$A$2:$Z$110, MATCH('Long form'!E837,CAR!$A$1:$Z$1,0),FALSE)</f>
        <v>0.17066027680603804</v>
      </c>
      <c r="G837">
        <f>VLOOKUP(D837,'Provisions to capital'!$A$2:$Z$105, MATCH('Long form'!E837,'Provisions to capital'!$A$1:$Z$1,0),FALSE)</f>
        <v>7.5245775831885839E-2</v>
      </c>
    </row>
    <row r="838" spans="1:7" x14ac:dyDescent="0.4">
      <c r="A838">
        <f t="shared" si="63"/>
        <v>35</v>
      </c>
      <c r="B838">
        <f t="shared" si="64"/>
        <v>21</v>
      </c>
      <c r="C838" t="str">
        <f t="shared" si="65"/>
        <v>Djibouti2020</v>
      </c>
      <c r="D838" t="str">
        <f t="shared" si="66"/>
        <v>Djibouti</v>
      </c>
      <c r="E838">
        <f t="shared" si="67"/>
        <v>2020</v>
      </c>
      <c r="F838">
        <f>VLOOKUP(D838,CAR!$A$2:$Z$110, MATCH('Long form'!E838,CAR!$A$1:$Z$1,0),FALSE)</f>
        <v>0.15161909000684601</v>
      </c>
      <c r="G838">
        <f>VLOOKUP(D838,'Provisions to capital'!$A$2:$Z$105, MATCH('Long form'!E838,'Provisions to capital'!$A$1:$Z$1,0),FALSE)</f>
        <v>5.39908874589533E-2</v>
      </c>
    </row>
    <row r="839" spans="1:7" x14ac:dyDescent="0.4">
      <c r="A839">
        <f t="shared" si="63"/>
        <v>35</v>
      </c>
      <c r="B839">
        <f t="shared" si="64"/>
        <v>22</v>
      </c>
      <c r="C839" t="str">
        <f t="shared" si="65"/>
        <v>Djibouti2021</v>
      </c>
      <c r="D839" t="str">
        <f t="shared" si="66"/>
        <v>Djibouti</v>
      </c>
      <c r="E839">
        <f t="shared" si="67"/>
        <v>2021</v>
      </c>
      <c r="F839">
        <f>VLOOKUP(D839,CAR!$A$2:$Z$110, MATCH('Long form'!E839,CAR!$A$1:$Z$1,0),FALSE)</f>
        <v>0.11289034595741639</v>
      </c>
      <c r="G839">
        <f>VLOOKUP(D839,'Provisions to capital'!$A$2:$Z$105, MATCH('Long form'!E839,'Provisions to capital'!$A$1:$Z$1,0),FALSE)</f>
        <v>2.7937397123047564E-2</v>
      </c>
    </row>
    <row r="840" spans="1:7" x14ac:dyDescent="0.4">
      <c r="A840">
        <f t="shared" si="63"/>
        <v>35</v>
      </c>
      <c r="B840">
        <f t="shared" si="64"/>
        <v>23</v>
      </c>
      <c r="C840" t="str">
        <f t="shared" si="65"/>
        <v>Djibouti2022</v>
      </c>
      <c r="D840" t="str">
        <f t="shared" si="66"/>
        <v>Djibouti</v>
      </c>
      <c r="E840">
        <f t="shared" si="67"/>
        <v>2022</v>
      </c>
      <c r="F840">
        <f>VLOOKUP(D840,CAR!$A$2:$Z$110, MATCH('Long form'!E840,CAR!$A$1:$Z$1,0),FALSE)</f>
        <v>0.166825837119535</v>
      </c>
      <c r="G840">
        <f>VLOOKUP(D840,'Provisions to capital'!$A$2:$Z$105, MATCH('Long form'!E840,'Provisions to capital'!$A$1:$Z$1,0),FALSE)</f>
        <v>6.8135624050381051E-3</v>
      </c>
    </row>
    <row r="841" spans="1:7" x14ac:dyDescent="0.4">
      <c r="A841">
        <f t="shared" si="63"/>
        <v>35</v>
      </c>
      <c r="B841">
        <f t="shared" si="64"/>
        <v>24</v>
      </c>
      <c r="C841" t="str">
        <f t="shared" si="65"/>
        <v>Djibouti2023</v>
      </c>
      <c r="D841" t="str">
        <f t="shared" si="66"/>
        <v>Djibouti</v>
      </c>
      <c r="E841">
        <f t="shared" si="67"/>
        <v>2023</v>
      </c>
      <c r="F841">
        <f>VLOOKUP(D841,CAR!$A$2:$Z$110, MATCH('Long form'!E841,CAR!$A$1:$Z$1,0),FALSE)</f>
        <v>0.19384470599071602</v>
      </c>
      <c r="G841">
        <f>VLOOKUP(D841,'Provisions to capital'!$A$2:$Z$105, MATCH('Long form'!E841,'Provisions to capital'!$A$1:$Z$1,0),FALSE)</f>
        <v>1.4850066314935899E-2</v>
      </c>
    </row>
    <row r="842" spans="1:7" ht="27" x14ac:dyDescent="0.4">
      <c r="A842">
        <f t="shared" si="63"/>
        <v>36</v>
      </c>
      <c r="B842">
        <f t="shared" si="64"/>
        <v>1</v>
      </c>
      <c r="C842" t="str">
        <f t="shared" si="65"/>
        <v>Dominican Rep.2000</v>
      </c>
      <c r="D842" t="str">
        <f t="shared" si="66"/>
        <v>Dominican Rep.</v>
      </c>
      <c r="E842">
        <f t="shared" si="67"/>
        <v>2000</v>
      </c>
      <c r="F842" t="str">
        <f>VLOOKUP(D842,CAR!$A$2:$Z$110, MATCH('Long form'!E842,CAR!$A$1:$Z$1,0),FALSE)</f>
        <v/>
      </c>
      <c r="G842" t="str">
        <f>VLOOKUP(D842,'Provisions to capital'!$A$2:$Z$105, MATCH('Long form'!E842,'Provisions to capital'!$A$1:$Z$1,0),FALSE)</f>
        <v/>
      </c>
    </row>
    <row r="843" spans="1:7" ht="27" x14ac:dyDescent="0.4">
      <c r="A843">
        <f t="shared" si="63"/>
        <v>36</v>
      </c>
      <c r="B843">
        <f t="shared" si="64"/>
        <v>2</v>
      </c>
      <c r="C843" t="str">
        <f t="shared" si="65"/>
        <v>Dominican Rep.2001</v>
      </c>
      <c r="D843" t="str">
        <f t="shared" si="66"/>
        <v>Dominican Rep.</v>
      </c>
      <c r="E843">
        <f t="shared" si="67"/>
        <v>2001</v>
      </c>
      <c r="F843" t="str">
        <f>VLOOKUP(D843,CAR!$A$2:$Z$110, MATCH('Long form'!E843,CAR!$A$1:$Z$1,0),FALSE)</f>
        <v/>
      </c>
      <c r="G843" t="str">
        <f>VLOOKUP(D843,'Provisions to capital'!$A$2:$Z$105, MATCH('Long form'!E843,'Provisions to capital'!$A$1:$Z$1,0),FALSE)</f>
        <v/>
      </c>
    </row>
    <row r="844" spans="1:7" ht="27" x14ac:dyDescent="0.4">
      <c r="A844">
        <f t="shared" si="63"/>
        <v>36</v>
      </c>
      <c r="B844">
        <f t="shared" si="64"/>
        <v>3</v>
      </c>
      <c r="C844" t="str">
        <f t="shared" si="65"/>
        <v>Dominican Rep.2002</v>
      </c>
      <c r="D844" t="str">
        <f t="shared" si="66"/>
        <v>Dominican Rep.</v>
      </c>
      <c r="E844">
        <f t="shared" si="67"/>
        <v>2002</v>
      </c>
      <c r="F844" t="str">
        <f>VLOOKUP(D844,CAR!$A$2:$Z$110, MATCH('Long form'!E844,CAR!$A$1:$Z$1,0),FALSE)</f>
        <v/>
      </c>
      <c r="G844" t="str">
        <f>VLOOKUP(D844,'Provisions to capital'!$A$2:$Z$105, MATCH('Long form'!E844,'Provisions to capital'!$A$1:$Z$1,0),FALSE)</f>
        <v/>
      </c>
    </row>
    <row r="845" spans="1:7" ht="27" x14ac:dyDescent="0.4">
      <c r="A845">
        <f t="shared" si="63"/>
        <v>36</v>
      </c>
      <c r="B845">
        <f t="shared" si="64"/>
        <v>4</v>
      </c>
      <c r="C845" t="str">
        <f t="shared" si="65"/>
        <v>Dominican Rep.2003</v>
      </c>
      <c r="D845" t="str">
        <f t="shared" si="66"/>
        <v>Dominican Rep.</v>
      </c>
      <c r="E845">
        <f t="shared" si="67"/>
        <v>2003</v>
      </c>
      <c r="F845" t="str">
        <f>VLOOKUP(D845,CAR!$A$2:$Z$110, MATCH('Long form'!E845,CAR!$A$1:$Z$1,0),FALSE)</f>
        <v/>
      </c>
      <c r="G845" t="str">
        <f>VLOOKUP(D845,'Provisions to capital'!$A$2:$Z$105, MATCH('Long form'!E845,'Provisions to capital'!$A$1:$Z$1,0),FALSE)</f>
        <v/>
      </c>
    </row>
    <row r="846" spans="1:7" ht="27" x14ac:dyDescent="0.4">
      <c r="A846">
        <f t="shared" si="63"/>
        <v>36</v>
      </c>
      <c r="B846">
        <f t="shared" si="64"/>
        <v>5</v>
      </c>
      <c r="C846" t="str">
        <f t="shared" si="65"/>
        <v>Dominican Rep.2004</v>
      </c>
      <c r="D846" t="str">
        <f t="shared" si="66"/>
        <v>Dominican Rep.</v>
      </c>
      <c r="E846">
        <f t="shared" si="67"/>
        <v>2004</v>
      </c>
      <c r="F846" t="str">
        <f>VLOOKUP(D846,CAR!$A$2:$Z$110, MATCH('Long form'!E846,CAR!$A$1:$Z$1,0),FALSE)</f>
        <v/>
      </c>
      <c r="G846" t="str">
        <f>VLOOKUP(D846,'Provisions to capital'!$A$2:$Z$105, MATCH('Long form'!E846,'Provisions to capital'!$A$1:$Z$1,0),FALSE)</f>
        <v/>
      </c>
    </row>
    <row r="847" spans="1:7" ht="27" x14ac:dyDescent="0.4">
      <c r="A847">
        <f t="shared" si="63"/>
        <v>36</v>
      </c>
      <c r="B847">
        <f t="shared" si="64"/>
        <v>6</v>
      </c>
      <c r="C847" t="str">
        <f t="shared" si="65"/>
        <v>Dominican Rep.2005</v>
      </c>
      <c r="D847" t="str">
        <f t="shared" si="66"/>
        <v>Dominican Rep.</v>
      </c>
      <c r="E847">
        <f t="shared" si="67"/>
        <v>2005</v>
      </c>
      <c r="F847" t="str">
        <f>VLOOKUP(D847,CAR!$A$2:$Z$110, MATCH('Long form'!E847,CAR!$A$1:$Z$1,0),FALSE)</f>
        <v/>
      </c>
      <c r="G847" t="str">
        <f>VLOOKUP(D847,'Provisions to capital'!$A$2:$Z$105, MATCH('Long form'!E847,'Provisions to capital'!$A$1:$Z$1,0),FALSE)</f>
        <v/>
      </c>
    </row>
    <row r="848" spans="1:7" ht="27" x14ac:dyDescent="0.4">
      <c r="A848">
        <f t="shared" si="63"/>
        <v>36</v>
      </c>
      <c r="B848">
        <f t="shared" si="64"/>
        <v>7</v>
      </c>
      <c r="C848" t="str">
        <f t="shared" si="65"/>
        <v>Dominican Rep.2006</v>
      </c>
      <c r="D848" t="str">
        <f t="shared" si="66"/>
        <v>Dominican Rep.</v>
      </c>
      <c r="E848">
        <f t="shared" si="67"/>
        <v>2006</v>
      </c>
      <c r="F848" t="str">
        <f>VLOOKUP(D848,CAR!$A$2:$Z$110, MATCH('Long form'!E848,CAR!$A$1:$Z$1,0),FALSE)</f>
        <v/>
      </c>
      <c r="G848" t="str">
        <f>VLOOKUP(D848,'Provisions to capital'!$A$2:$Z$105, MATCH('Long form'!E848,'Provisions to capital'!$A$1:$Z$1,0),FALSE)</f>
        <v/>
      </c>
    </row>
    <row r="849" spans="1:7" ht="27" x14ac:dyDescent="0.4">
      <c r="A849">
        <f t="shared" si="63"/>
        <v>36</v>
      </c>
      <c r="B849">
        <f t="shared" si="64"/>
        <v>8</v>
      </c>
      <c r="C849" t="str">
        <f t="shared" si="65"/>
        <v>Dominican Rep.2007</v>
      </c>
      <c r="D849" t="str">
        <f t="shared" si="66"/>
        <v>Dominican Rep.</v>
      </c>
      <c r="E849">
        <f t="shared" si="67"/>
        <v>2007</v>
      </c>
      <c r="F849" t="str">
        <f>VLOOKUP(D849,CAR!$A$2:$Z$110, MATCH('Long form'!E849,CAR!$A$1:$Z$1,0),FALSE)</f>
        <v/>
      </c>
      <c r="G849" t="str">
        <f>VLOOKUP(D849,'Provisions to capital'!$A$2:$Z$105, MATCH('Long form'!E849,'Provisions to capital'!$A$1:$Z$1,0),FALSE)</f>
        <v/>
      </c>
    </row>
    <row r="850" spans="1:7" ht="27" x14ac:dyDescent="0.4">
      <c r="A850">
        <f t="shared" si="63"/>
        <v>36</v>
      </c>
      <c r="B850">
        <f t="shared" si="64"/>
        <v>9</v>
      </c>
      <c r="C850" t="str">
        <f t="shared" si="65"/>
        <v>Dominican Rep.2008</v>
      </c>
      <c r="D850" t="str">
        <f t="shared" si="66"/>
        <v>Dominican Rep.</v>
      </c>
      <c r="E850">
        <f t="shared" si="67"/>
        <v>2008</v>
      </c>
      <c r="F850" t="str">
        <f>VLOOKUP(D850,CAR!$A$2:$Z$110, MATCH('Long form'!E850,CAR!$A$1:$Z$1,0),FALSE)</f>
        <v/>
      </c>
      <c r="G850" t="str">
        <f>VLOOKUP(D850,'Provisions to capital'!$A$2:$Z$105, MATCH('Long form'!E850,'Provisions to capital'!$A$1:$Z$1,0),FALSE)</f>
        <v/>
      </c>
    </row>
    <row r="851" spans="1:7" ht="27" x14ac:dyDescent="0.4">
      <c r="A851">
        <f t="shared" si="63"/>
        <v>36</v>
      </c>
      <c r="B851">
        <f t="shared" si="64"/>
        <v>10</v>
      </c>
      <c r="C851" t="str">
        <f t="shared" si="65"/>
        <v>Dominican Rep.2009</v>
      </c>
      <c r="D851" t="str">
        <f t="shared" si="66"/>
        <v>Dominican Rep.</v>
      </c>
      <c r="E851">
        <f t="shared" si="67"/>
        <v>2009</v>
      </c>
      <c r="F851" t="str">
        <f>VLOOKUP(D851,CAR!$A$2:$Z$110, MATCH('Long form'!E851,CAR!$A$1:$Z$1,0),FALSE)</f>
        <v/>
      </c>
      <c r="G851" t="str">
        <f>VLOOKUP(D851,'Provisions to capital'!$A$2:$Z$105, MATCH('Long form'!E851,'Provisions to capital'!$A$1:$Z$1,0),FALSE)</f>
        <v/>
      </c>
    </row>
    <row r="852" spans="1:7" ht="27" x14ac:dyDescent="0.4">
      <c r="A852">
        <f t="shared" si="63"/>
        <v>36</v>
      </c>
      <c r="B852">
        <f t="shared" si="64"/>
        <v>11</v>
      </c>
      <c r="C852" t="str">
        <f t="shared" si="65"/>
        <v>Dominican Rep.2010</v>
      </c>
      <c r="D852" t="str">
        <f t="shared" si="66"/>
        <v>Dominican Rep.</v>
      </c>
      <c r="E852">
        <f t="shared" si="67"/>
        <v>2010</v>
      </c>
      <c r="F852" t="str">
        <f>VLOOKUP(D852,CAR!$A$2:$Z$110, MATCH('Long form'!E852,CAR!$A$1:$Z$1,0),FALSE)</f>
        <v/>
      </c>
      <c r="G852" t="str">
        <f>VLOOKUP(D852,'Provisions to capital'!$A$2:$Z$105, MATCH('Long form'!E852,'Provisions to capital'!$A$1:$Z$1,0),FALSE)</f>
        <v/>
      </c>
    </row>
    <row r="853" spans="1:7" ht="27" x14ac:dyDescent="0.4">
      <c r="A853">
        <f t="shared" si="63"/>
        <v>36</v>
      </c>
      <c r="B853">
        <f t="shared" si="64"/>
        <v>12</v>
      </c>
      <c r="C853" t="str">
        <f t="shared" si="65"/>
        <v>Dominican Rep.2011</v>
      </c>
      <c r="D853" t="str">
        <f t="shared" si="66"/>
        <v>Dominican Rep.</v>
      </c>
      <c r="E853">
        <f t="shared" si="67"/>
        <v>2011</v>
      </c>
      <c r="F853" t="str">
        <f>VLOOKUP(D853,CAR!$A$2:$Z$110, MATCH('Long form'!E853,CAR!$A$1:$Z$1,0),FALSE)</f>
        <v/>
      </c>
      <c r="G853" t="str">
        <f>VLOOKUP(D853,'Provisions to capital'!$A$2:$Z$105, MATCH('Long form'!E853,'Provisions to capital'!$A$1:$Z$1,0),FALSE)</f>
        <v/>
      </c>
    </row>
    <row r="854" spans="1:7" ht="27" x14ac:dyDescent="0.4">
      <c r="A854">
        <f t="shared" si="63"/>
        <v>36</v>
      </c>
      <c r="B854">
        <f t="shared" si="64"/>
        <v>13</v>
      </c>
      <c r="C854" t="str">
        <f t="shared" si="65"/>
        <v>Dominican Rep.2012</v>
      </c>
      <c r="D854" t="str">
        <f t="shared" si="66"/>
        <v>Dominican Rep.</v>
      </c>
      <c r="E854">
        <f t="shared" si="67"/>
        <v>2012</v>
      </c>
      <c r="F854" t="str">
        <f>VLOOKUP(D854,CAR!$A$2:$Z$110, MATCH('Long form'!E854,CAR!$A$1:$Z$1,0),FALSE)</f>
        <v/>
      </c>
      <c r="G854" t="str">
        <f>VLOOKUP(D854,'Provisions to capital'!$A$2:$Z$105, MATCH('Long form'!E854,'Provisions to capital'!$A$1:$Z$1,0),FALSE)</f>
        <v/>
      </c>
    </row>
    <row r="855" spans="1:7" ht="27" x14ac:dyDescent="0.4">
      <c r="A855">
        <f t="shared" si="63"/>
        <v>36</v>
      </c>
      <c r="B855">
        <f t="shared" si="64"/>
        <v>14</v>
      </c>
      <c r="C855" t="str">
        <f t="shared" si="65"/>
        <v>Dominican Rep.2013</v>
      </c>
      <c r="D855" t="str">
        <f t="shared" si="66"/>
        <v>Dominican Rep.</v>
      </c>
      <c r="E855">
        <f t="shared" si="67"/>
        <v>2013</v>
      </c>
      <c r="F855" t="str">
        <f>VLOOKUP(D855,CAR!$A$2:$Z$110, MATCH('Long form'!E855,CAR!$A$1:$Z$1,0),FALSE)</f>
        <v/>
      </c>
      <c r="G855" t="str">
        <f>VLOOKUP(D855,'Provisions to capital'!$A$2:$Z$105, MATCH('Long form'!E855,'Provisions to capital'!$A$1:$Z$1,0),FALSE)</f>
        <v/>
      </c>
    </row>
    <row r="856" spans="1:7" ht="27" x14ac:dyDescent="0.4">
      <c r="A856">
        <f t="shared" si="63"/>
        <v>36</v>
      </c>
      <c r="B856">
        <f t="shared" si="64"/>
        <v>15</v>
      </c>
      <c r="C856" t="str">
        <f t="shared" si="65"/>
        <v>Dominican Rep.2014</v>
      </c>
      <c r="D856" t="str">
        <f t="shared" si="66"/>
        <v>Dominican Rep.</v>
      </c>
      <c r="E856">
        <f t="shared" si="67"/>
        <v>2014</v>
      </c>
      <c r="F856" t="str">
        <f>VLOOKUP(D856,CAR!$A$2:$Z$110, MATCH('Long form'!E856,CAR!$A$1:$Z$1,0),FALSE)</f>
        <v/>
      </c>
      <c r="G856" t="str">
        <f>VLOOKUP(D856,'Provisions to capital'!$A$2:$Z$105, MATCH('Long form'!E856,'Provisions to capital'!$A$1:$Z$1,0),FALSE)</f>
        <v/>
      </c>
    </row>
    <row r="857" spans="1:7" ht="27" x14ac:dyDescent="0.4">
      <c r="A857">
        <f t="shared" si="63"/>
        <v>36</v>
      </c>
      <c r="B857">
        <f t="shared" si="64"/>
        <v>16</v>
      </c>
      <c r="C857" t="str">
        <f t="shared" si="65"/>
        <v>Dominican Rep.2015</v>
      </c>
      <c r="D857" t="str">
        <f t="shared" si="66"/>
        <v>Dominican Rep.</v>
      </c>
      <c r="E857">
        <f t="shared" si="67"/>
        <v>2015</v>
      </c>
      <c r="F857" t="str">
        <f>VLOOKUP(D857,CAR!$A$2:$Z$110, MATCH('Long form'!E857,CAR!$A$1:$Z$1,0),FALSE)</f>
        <v/>
      </c>
      <c r="G857" t="str">
        <f>VLOOKUP(D857,'Provisions to capital'!$A$2:$Z$105, MATCH('Long form'!E857,'Provisions to capital'!$A$1:$Z$1,0),FALSE)</f>
        <v/>
      </c>
    </row>
    <row r="858" spans="1:7" ht="27" x14ac:dyDescent="0.4">
      <c r="A858">
        <f t="shared" si="63"/>
        <v>36</v>
      </c>
      <c r="B858">
        <f t="shared" si="64"/>
        <v>17</v>
      </c>
      <c r="C858" t="str">
        <f t="shared" si="65"/>
        <v>Dominican Rep.2016</v>
      </c>
      <c r="D858" t="str">
        <f t="shared" si="66"/>
        <v>Dominican Rep.</v>
      </c>
      <c r="E858">
        <f t="shared" si="67"/>
        <v>2016</v>
      </c>
      <c r="F858" t="str">
        <f>VLOOKUP(D858,CAR!$A$2:$Z$110, MATCH('Long form'!E858,CAR!$A$1:$Z$1,0),FALSE)</f>
        <v/>
      </c>
      <c r="G858" t="str">
        <f>VLOOKUP(D858,'Provisions to capital'!$A$2:$Z$105, MATCH('Long form'!E858,'Provisions to capital'!$A$1:$Z$1,0),FALSE)</f>
        <v/>
      </c>
    </row>
    <row r="859" spans="1:7" ht="27" x14ac:dyDescent="0.4">
      <c r="A859">
        <f t="shared" ref="A859:A922" si="68">A835+1</f>
        <v>36</v>
      </c>
      <c r="B859">
        <f t="shared" ref="B859:B922" si="69">B835</f>
        <v>18</v>
      </c>
      <c r="C859" t="str">
        <f t="shared" si="65"/>
        <v>Dominican Rep.2017</v>
      </c>
      <c r="D859" t="str">
        <f t="shared" si="66"/>
        <v>Dominican Rep.</v>
      </c>
      <c r="E859">
        <f t="shared" si="67"/>
        <v>2017</v>
      </c>
      <c r="F859">
        <f>VLOOKUP(D859,CAR!$A$2:$Z$110, MATCH('Long form'!E859,CAR!$A$1:$Z$1,0),FALSE)</f>
        <v>0.18255402329479858</v>
      </c>
      <c r="G859">
        <f>VLOOKUP(D859,'Provisions to capital'!$A$2:$Z$105, MATCH('Long form'!E859,'Provisions to capital'!$A$1:$Z$1,0),FALSE)</f>
        <v>0.10054128939950457</v>
      </c>
    </row>
    <row r="860" spans="1:7" ht="27" x14ac:dyDescent="0.4">
      <c r="A860">
        <f t="shared" si="68"/>
        <v>36</v>
      </c>
      <c r="B860">
        <f t="shared" si="69"/>
        <v>19</v>
      </c>
      <c r="C860" t="str">
        <f t="shared" si="65"/>
        <v>Dominican Rep.2018</v>
      </c>
      <c r="D860" t="str">
        <f t="shared" si="66"/>
        <v>Dominican Rep.</v>
      </c>
      <c r="E860">
        <f t="shared" si="67"/>
        <v>2018</v>
      </c>
      <c r="F860">
        <f>VLOOKUP(D860,CAR!$A$2:$Z$110, MATCH('Long form'!E860,CAR!$A$1:$Z$1,0),FALSE)</f>
        <v>0.17104241164477044</v>
      </c>
      <c r="G860">
        <f>VLOOKUP(D860,'Provisions to capital'!$A$2:$Z$105, MATCH('Long form'!E860,'Provisions to capital'!$A$1:$Z$1,0),FALSE)</f>
        <v>7.7620255733226506E-2</v>
      </c>
    </row>
    <row r="861" spans="1:7" ht="27" x14ac:dyDescent="0.4">
      <c r="A861">
        <f t="shared" si="68"/>
        <v>36</v>
      </c>
      <c r="B861">
        <f t="shared" si="69"/>
        <v>20</v>
      </c>
      <c r="C861" t="str">
        <f t="shared" si="65"/>
        <v>Dominican Rep.2019</v>
      </c>
      <c r="D861" t="str">
        <f t="shared" si="66"/>
        <v>Dominican Rep.</v>
      </c>
      <c r="E861">
        <f t="shared" si="67"/>
        <v>2019</v>
      </c>
      <c r="F861">
        <f>VLOOKUP(D861,CAR!$A$2:$Z$110, MATCH('Long form'!E861,CAR!$A$1:$Z$1,0),FALSE)</f>
        <v>0.16568069699150526</v>
      </c>
      <c r="G861">
        <f>VLOOKUP(D861,'Provisions to capital'!$A$2:$Z$105, MATCH('Long form'!E861,'Provisions to capital'!$A$1:$Z$1,0),FALSE)</f>
        <v>7.5753871602722483E-2</v>
      </c>
    </row>
    <row r="862" spans="1:7" ht="27" x14ac:dyDescent="0.4">
      <c r="A862">
        <f t="shared" si="68"/>
        <v>36</v>
      </c>
      <c r="B862">
        <f t="shared" si="69"/>
        <v>21</v>
      </c>
      <c r="C862" t="str">
        <f t="shared" si="65"/>
        <v>Dominican Rep.2020</v>
      </c>
      <c r="D862" t="str">
        <f t="shared" si="66"/>
        <v>Dominican Rep.</v>
      </c>
      <c r="E862">
        <f t="shared" si="67"/>
        <v>2020</v>
      </c>
      <c r="F862">
        <f>VLOOKUP(D862,CAR!$A$2:$Z$110, MATCH('Long form'!E862,CAR!$A$1:$Z$1,0),FALSE)</f>
        <v>0.21018734193427641</v>
      </c>
      <c r="G862">
        <f>VLOOKUP(D862,'Provisions to capital'!$A$2:$Z$105, MATCH('Long form'!E862,'Provisions to capital'!$A$1:$Z$1,0),FALSE)</f>
        <v>0.12092714229476072</v>
      </c>
    </row>
    <row r="863" spans="1:7" ht="27" x14ac:dyDescent="0.4">
      <c r="A863">
        <f t="shared" si="68"/>
        <v>36</v>
      </c>
      <c r="B863">
        <f t="shared" si="69"/>
        <v>22</v>
      </c>
      <c r="C863" t="str">
        <f t="shared" si="65"/>
        <v>Dominican Rep.2021</v>
      </c>
      <c r="D863" t="str">
        <f t="shared" si="66"/>
        <v>Dominican Rep.</v>
      </c>
      <c r="E863">
        <f t="shared" si="67"/>
        <v>2021</v>
      </c>
      <c r="F863">
        <f>VLOOKUP(D863,CAR!$A$2:$Z$110, MATCH('Long form'!E863,CAR!$A$1:$Z$1,0),FALSE)</f>
        <v>0.19056095271209572</v>
      </c>
      <c r="G863">
        <f>VLOOKUP(D863,'Provisions to capital'!$A$2:$Z$105, MATCH('Long form'!E863,'Provisions to capital'!$A$1:$Z$1,0),FALSE)</f>
        <v>9.290966944287439E-2</v>
      </c>
    </row>
    <row r="864" spans="1:7" ht="27" x14ac:dyDescent="0.4">
      <c r="A864">
        <f t="shared" si="68"/>
        <v>36</v>
      </c>
      <c r="B864">
        <f t="shared" si="69"/>
        <v>23</v>
      </c>
      <c r="C864" t="str">
        <f t="shared" si="65"/>
        <v>Dominican Rep.2022</v>
      </c>
      <c r="D864" t="str">
        <f t="shared" si="66"/>
        <v>Dominican Rep.</v>
      </c>
      <c r="E864">
        <f t="shared" si="67"/>
        <v>2022</v>
      </c>
      <c r="F864">
        <f>VLOOKUP(D864,CAR!$A$2:$Z$110, MATCH('Long form'!E864,CAR!$A$1:$Z$1,0),FALSE)</f>
        <v>0.16716081289135101</v>
      </c>
      <c r="G864">
        <f>VLOOKUP(D864,'Provisions to capital'!$A$2:$Z$105, MATCH('Long form'!E864,'Provisions to capital'!$A$1:$Z$1,0),FALSE)</f>
        <v>4.7578268069839162E-2</v>
      </c>
    </row>
    <row r="865" spans="1:7" ht="27" x14ac:dyDescent="0.4">
      <c r="A865">
        <f t="shared" si="68"/>
        <v>36</v>
      </c>
      <c r="B865">
        <f t="shared" si="69"/>
        <v>24</v>
      </c>
      <c r="C865" t="str">
        <f t="shared" si="65"/>
        <v>Dominican Rep.2023</v>
      </c>
      <c r="D865" t="str">
        <f t="shared" si="66"/>
        <v>Dominican Rep.</v>
      </c>
      <c r="E865">
        <f t="shared" si="67"/>
        <v>2023</v>
      </c>
      <c r="F865">
        <f>VLOOKUP(D865,CAR!$A$2:$Z$110, MATCH('Long form'!E865,CAR!$A$1:$Z$1,0),FALSE)</f>
        <v>0.16113738359542878</v>
      </c>
      <c r="G865">
        <f>VLOOKUP(D865,'Provisions to capital'!$A$2:$Z$105, MATCH('Long form'!E865,'Provisions to capital'!$A$1:$Z$1,0),FALSE)</f>
        <v>4.9715447754387909E-2</v>
      </c>
    </row>
    <row r="866" spans="1:7" ht="40.5" x14ac:dyDescent="0.4">
      <c r="A866">
        <f t="shared" si="68"/>
        <v>37</v>
      </c>
      <c r="B866">
        <f t="shared" si="69"/>
        <v>1</v>
      </c>
      <c r="C866" t="str">
        <f t="shared" si="65"/>
        <v>Equatorial Guinea, Rep. of2000</v>
      </c>
      <c r="D866" t="str">
        <f t="shared" si="66"/>
        <v>Equatorial Guinea, Rep. of</v>
      </c>
      <c r="E866">
        <f t="shared" si="67"/>
        <v>2000</v>
      </c>
      <c r="F866" t="str">
        <f>VLOOKUP(D866,CAR!$A$2:$Z$110, MATCH('Long form'!E866,CAR!$A$1:$Z$1,0),FALSE)</f>
        <v/>
      </c>
      <c r="G866" t="str">
        <f>VLOOKUP(D866,'Provisions to capital'!$A$2:$Z$105, MATCH('Long form'!E866,'Provisions to capital'!$A$1:$Z$1,0),FALSE)</f>
        <v/>
      </c>
    </row>
    <row r="867" spans="1:7" ht="40.5" x14ac:dyDescent="0.4">
      <c r="A867">
        <f t="shared" si="68"/>
        <v>37</v>
      </c>
      <c r="B867">
        <f t="shared" si="69"/>
        <v>2</v>
      </c>
      <c r="C867" t="str">
        <f t="shared" si="65"/>
        <v>Equatorial Guinea, Rep. of2001</v>
      </c>
      <c r="D867" t="str">
        <f t="shared" si="66"/>
        <v>Equatorial Guinea, Rep. of</v>
      </c>
      <c r="E867">
        <f t="shared" si="67"/>
        <v>2001</v>
      </c>
      <c r="F867" t="str">
        <f>VLOOKUP(D867,CAR!$A$2:$Z$110, MATCH('Long form'!E867,CAR!$A$1:$Z$1,0),FALSE)</f>
        <v/>
      </c>
      <c r="G867" t="str">
        <f>VLOOKUP(D867,'Provisions to capital'!$A$2:$Z$105, MATCH('Long form'!E867,'Provisions to capital'!$A$1:$Z$1,0),FALSE)</f>
        <v/>
      </c>
    </row>
    <row r="868" spans="1:7" ht="40.5" x14ac:dyDescent="0.4">
      <c r="A868">
        <f t="shared" si="68"/>
        <v>37</v>
      </c>
      <c r="B868">
        <f t="shared" si="69"/>
        <v>3</v>
      </c>
      <c r="C868" t="str">
        <f t="shared" si="65"/>
        <v>Equatorial Guinea, Rep. of2002</v>
      </c>
      <c r="D868" t="str">
        <f t="shared" si="66"/>
        <v>Equatorial Guinea, Rep. of</v>
      </c>
      <c r="E868">
        <f t="shared" si="67"/>
        <v>2002</v>
      </c>
      <c r="F868" t="str">
        <f>VLOOKUP(D868,CAR!$A$2:$Z$110, MATCH('Long form'!E868,CAR!$A$1:$Z$1,0),FALSE)</f>
        <v/>
      </c>
      <c r="G868" t="str">
        <f>VLOOKUP(D868,'Provisions to capital'!$A$2:$Z$105, MATCH('Long form'!E868,'Provisions to capital'!$A$1:$Z$1,0),FALSE)</f>
        <v/>
      </c>
    </row>
    <row r="869" spans="1:7" ht="40.5" x14ac:dyDescent="0.4">
      <c r="A869">
        <f t="shared" si="68"/>
        <v>37</v>
      </c>
      <c r="B869">
        <f t="shared" si="69"/>
        <v>4</v>
      </c>
      <c r="C869" t="str">
        <f t="shared" si="65"/>
        <v>Equatorial Guinea, Rep. of2003</v>
      </c>
      <c r="D869" t="str">
        <f t="shared" si="66"/>
        <v>Equatorial Guinea, Rep. of</v>
      </c>
      <c r="E869">
        <f t="shared" si="67"/>
        <v>2003</v>
      </c>
      <c r="F869" t="str">
        <f>VLOOKUP(D869,CAR!$A$2:$Z$110, MATCH('Long form'!E869,CAR!$A$1:$Z$1,0),FALSE)</f>
        <v/>
      </c>
      <c r="G869" t="str">
        <f>VLOOKUP(D869,'Provisions to capital'!$A$2:$Z$105, MATCH('Long form'!E869,'Provisions to capital'!$A$1:$Z$1,0),FALSE)</f>
        <v/>
      </c>
    </row>
    <row r="870" spans="1:7" ht="40.5" x14ac:dyDescent="0.4">
      <c r="A870">
        <f t="shared" si="68"/>
        <v>37</v>
      </c>
      <c r="B870">
        <f t="shared" si="69"/>
        <v>5</v>
      </c>
      <c r="C870" t="str">
        <f t="shared" si="65"/>
        <v>Equatorial Guinea, Rep. of2004</v>
      </c>
      <c r="D870" t="str">
        <f t="shared" si="66"/>
        <v>Equatorial Guinea, Rep. of</v>
      </c>
      <c r="E870">
        <f t="shared" si="67"/>
        <v>2004</v>
      </c>
      <c r="F870" t="str">
        <f>VLOOKUP(D870,CAR!$A$2:$Z$110, MATCH('Long form'!E870,CAR!$A$1:$Z$1,0),FALSE)</f>
        <v/>
      </c>
      <c r="G870" t="str">
        <f>VLOOKUP(D870,'Provisions to capital'!$A$2:$Z$105, MATCH('Long form'!E870,'Provisions to capital'!$A$1:$Z$1,0),FALSE)</f>
        <v/>
      </c>
    </row>
    <row r="871" spans="1:7" ht="40.5" x14ac:dyDescent="0.4">
      <c r="A871">
        <f t="shared" si="68"/>
        <v>37</v>
      </c>
      <c r="B871">
        <f t="shared" si="69"/>
        <v>6</v>
      </c>
      <c r="C871" t="str">
        <f t="shared" si="65"/>
        <v>Equatorial Guinea, Rep. of2005</v>
      </c>
      <c r="D871" t="str">
        <f t="shared" si="66"/>
        <v>Equatorial Guinea, Rep. of</v>
      </c>
      <c r="E871">
        <f t="shared" si="67"/>
        <v>2005</v>
      </c>
      <c r="F871" t="str">
        <f>VLOOKUP(D871,CAR!$A$2:$Z$110, MATCH('Long form'!E871,CAR!$A$1:$Z$1,0),FALSE)</f>
        <v/>
      </c>
      <c r="G871" t="str">
        <f>VLOOKUP(D871,'Provisions to capital'!$A$2:$Z$105, MATCH('Long form'!E871,'Provisions to capital'!$A$1:$Z$1,0),FALSE)</f>
        <v/>
      </c>
    </row>
    <row r="872" spans="1:7" ht="40.5" x14ac:dyDescent="0.4">
      <c r="A872">
        <f t="shared" si="68"/>
        <v>37</v>
      </c>
      <c r="B872">
        <f t="shared" si="69"/>
        <v>7</v>
      </c>
      <c r="C872" t="str">
        <f t="shared" si="65"/>
        <v>Equatorial Guinea, Rep. of2006</v>
      </c>
      <c r="D872" t="str">
        <f t="shared" si="66"/>
        <v>Equatorial Guinea, Rep. of</v>
      </c>
      <c r="E872">
        <f t="shared" si="67"/>
        <v>2006</v>
      </c>
      <c r="F872" t="str">
        <f>VLOOKUP(D872,CAR!$A$2:$Z$110, MATCH('Long form'!E872,CAR!$A$1:$Z$1,0),FALSE)</f>
        <v/>
      </c>
      <c r="G872" t="str">
        <f>VLOOKUP(D872,'Provisions to capital'!$A$2:$Z$105, MATCH('Long form'!E872,'Provisions to capital'!$A$1:$Z$1,0),FALSE)</f>
        <v/>
      </c>
    </row>
    <row r="873" spans="1:7" ht="40.5" x14ac:dyDescent="0.4">
      <c r="A873">
        <f t="shared" si="68"/>
        <v>37</v>
      </c>
      <c r="B873">
        <f t="shared" si="69"/>
        <v>8</v>
      </c>
      <c r="C873" t="str">
        <f t="shared" si="65"/>
        <v>Equatorial Guinea, Rep. of2007</v>
      </c>
      <c r="D873" t="str">
        <f t="shared" si="66"/>
        <v>Equatorial Guinea, Rep. of</v>
      </c>
      <c r="E873">
        <f t="shared" si="67"/>
        <v>2007</v>
      </c>
      <c r="F873" t="str">
        <f>VLOOKUP(D873,CAR!$A$2:$Z$110, MATCH('Long form'!E873,CAR!$A$1:$Z$1,0),FALSE)</f>
        <v/>
      </c>
      <c r="G873" t="str">
        <f>VLOOKUP(D873,'Provisions to capital'!$A$2:$Z$105, MATCH('Long form'!E873,'Provisions to capital'!$A$1:$Z$1,0),FALSE)</f>
        <v/>
      </c>
    </row>
    <row r="874" spans="1:7" ht="40.5" x14ac:dyDescent="0.4">
      <c r="A874">
        <f t="shared" si="68"/>
        <v>37</v>
      </c>
      <c r="B874">
        <f t="shared" si="69"/>
        <v>9</v>
      </c>
      <c r="C874" t="str">
        <f t="shared" si="65"/>
        <v>Equatorial Guinea, Rep. of2008</v>
      </c>
      <c r="D874" t="str">
        <f t="shared" si="66"/>
        <v>Equatorial Guinea, Rep. of</v>
      </c>
      <c r="E874">
        <f t="shared" si="67"/>
        <v>2008</v>
      </c>
      <c r="F874" t="str">
        <f>VLOOKUP(D874,CAR!$A$2:$Z$110, MATCH('Long form'!E874,CAR!$A$1:$Z$1,0),FALSE)</f>
        <v/>
      </c>
      <c r="G874" t="str">
        <f>VLOOKUP(D874,'Provisions to capital'!$A$2:$Z$105, MATCH('Long form'!E874,'Provisions to capital'!$A$1:$Z$1,0),FALSE)</f>
        <v/>
      </c>
    </row>
    <row r="875" spans="1:7" ht="40.5" x14ac:dyDescent="0.4">
      <c r="A875">
        <f t="shared" si="68"/>
        <v>37</v>
      </c>
      <c r="B875">
        <f t="shared" si="69"/>
        <v>10</v>
      </c>
      <c r="C875" t="str">
        <f t="shared" si="65"/>
        <v>Equatorial Guinea, Rep. of2009</v>
      </c>
      <c r="D875" t="str">
        <f t="shared" si="66"/>
        <v>Equatorial Guinea, Rep. of</v>
      </c>
      <c r="E875">
        <f t="shared" si="67"/>
        <v>2009</v>
      </c>
      <c r="F875" t="str">
        <f>VLOOKUP(D875,CAR!$A$2:$Z$110, MATCH('Long form'!E875,CAR!$A$1:$Z$1,0),FALSE)</f>
        <v/>
      </c>
      <c r="G875" t="str">
        <f>VLOOKUP(D875,'Provisions to capital'!$A$2:$Z$105, MATCH('Long form'!E875,'Provisions to capital'!$A$1:$Z$1,0),FALSE)</f>
        <v/>
      </c>
    </row>
    <row r="876" spans="1:7" ht="40.5" x14ac:dyDescent="0.4">
      <c r="A876">
        <f t="shared" si="68"/>
        <v>37</v>
      </c>
      <c r="B876">
        <f t="shared" si="69"/>
        <v>11</v>
      </c>
      <c r="C876" t="str">
        <f t="shared" si="65"/>
        <v>Equatorial Guinea, Rep. of2010</v>
      </c>
      <c r="D876" t="str">
        <f t="shared" si="66"/>
        <v>Equatorial Guinea, Rep. of</v>
      </c>
      <c r="E876">
        <f t="shared" si="67"/>
        <v>2010</v>
      </c>
      <c r="F876">
        <f>VLOOKUP(D876,CAR!$A$2:$Z$110, MATCH('Long form'!E876,CAR!$A$1:$Z$1,0),FALSE)</f>
        <v>0.2024271244582139</v>
      </c>
      <c r="G876">
        <f>VLOOKUP(D876,'Provisions to capital'!$A$2:$Z$105, MATCH('Long form'!E876,'Provisions to capital'!$A$1:$Z$1,0),FALSE)</f>
        <v>-8.3413642739234559E-2</v>
      </c>
    </row>
    <row r="877" spans="1:7" ht="40.5" x14ac:dyDescent="0.4">
      <c r="A877">
        <f t="shared" si="68"/>
        <v>37</v>
      </c>
      <c r="B877">
        <f t="shared" si="69"/>
        <v>12</v>
      </c>
      <c r="C877" t="str">
        <f t="shared" si="65"/>
        <v>Equatorial Guinea, Rep. of2011</v>
      </c>
      <c r="D877" t="str">
        <f t="shared" si="66"/>
        <v>Equatorial Guinea, Rep. of</v>
      </c>
      <c r="E877">
        <f t="shared" si="67"/>
        <v>2011</v>
      </c>
      <c r="F877">
        <f>VLOOKUP(D877,CAR!$A$2:$Z$110, MATCH('Long form'!E877,CAR!$A$1:$Z$1,0),FALSE)</f>
        <v>0.18203930712586197</v>
      </c>
      <c r="G877">
        <f>VLOOKUP(D877,'Provisions to capital'!$A$2:$Z$105, MATCH('Long form'!E877,'Provisions to capital'!$A$1:$Z$1,0),FALSE)</f>
        <v>-5.6384234833425501E-2</v>
      </c>
    </row>
    <row r="878" spans="1:7" ht="40.5" x14ac:dyDescent="0.4">
      <c r="A878">
        <f t="shared" si="68"/>
        <v>37</v>
      </c>
      <c r="B878">
        <f t="shared" si="69"/>
        <v>13</v>
      </c>
      <c r="C878" t="str">
        <f t="shared" si="65"/>
        <v>Equatorial Guinea, Rep. of2012</v>
      </c>
      <c r="D878" t="str">
        <f t="shared" si="66"/>
        <v>Equatorial Guinea, Rep. of</v>
      </c>
      <c r="E878">
        <f t="shared" si="67"/>
        <v>2012</v>
      </c>
      <c r="F878">
        <f>VLOOKUP(D878,CAR!$A$2:$Z$110, MATCH('Long form'!E878,CAR!$A$1:$Z$1,0),FALSE)</f>
        <v>0.24473002899911797</v>
      </c>
      <c r="G878">
        <f>VLOOKUP(D878,'Provisions to capital'!$A$2:$Z$105, MATCH('Long form'!E878,'Provisions to capital'!$A$1:$Z$1,0),FALSE)</f>
        <v>-5.6673732246919344E-2</v>
      </c>
    </row>
    <row r="879" spans="1:7" ht="40.5" x14ac:dyDescent="0.4">
      <c r="A879">
        <f t="shared" si="68"/>
        <v>37</v>
      </c>
      <c r="B879">
        <f t="shared" si="69"/>
        <v>14</v>
      </c>
      <c r="C879" t="str">
        <f t="shared" si="65"/>
        <v>Equatorial Guinea, Rep. of2013</v>
      </c>
      <c r="D879" t="str">
        <f t="shared" si="66"/>
        <v>Equatorial Guinea, Rep. of</v>
      </c>
      <c r="E879">
        <f t="shared" si="67"/>
        <v>2013</v>
      </c>
      <c r="F879">
        <f>VLOOKUP(D879,CAR!$A$2:$Z$110, MATCH('Long form'!E879,CAR!$A$1:$Z$1,0),FALSE)</f>
        <v>0.2229074364630092</v>
      </c>
      <c r="G879">
        <f>VLOOKUP(D879,'Provisions to capital'!$A$2:$Z$105, MATCH('Long form'!E879,'Provisions to capital'!$A$1:$Z$1,0),FALSE)</f>
        <v>-3.9154432684647772E-2</v>
      </c>
    </row>
    <row r="880" spans="1:7" ht="40.5" x14ac:dyDescent="0.4">
      <c r="A880">
        <f t="shared" si="68"/>
        <v>37</v>
      </c>
      <c r="B880">
        <f t="shared" si="69"/>
        <v>15</v>
      </c>
      <c r="C880" t="str">
        <f t="shared" si="65"/>
        <v>Equatorial Guinea, Rep. of2014</v>
      </c>
      <c r="D880" t="str">
        <f t="shared" si="66"/>
        <v>Equatorial Guinea, Rep. of</v>
      </c>
      <c r="E880">
        <f t="shared" si="67"/>
        <v>2014</v>
      </c>
      <c r="F880">
        <f>VLOOKUP(D880,CAR!$A$2:$Z$110, MATCH('Long form'!E880,CAR!$A$1:$Z$1,0),FALSE)</f>
        <v>0.25479338791981093</v>
      </c>
      <c r="G880">
        <f>VLOOKUP(D880,'Provisions to capital'!$A$2:$Z$105, MATCH('Long form'!E880,'Provisions to capital'!$A$1:$Z$1,0),FALSE)</f>
        <v>-0.1680793149543755</v>
      </c>
    </row>
    <row r="881" spans="1:7" ht="40.5" x14ac:dyDescent="0.4">
      <c r="A881">
        <f t="shared" si="68"/>
        <v>37</v>
      </c>
      <c r="B881">
        <f t="shared" si="69"/>
        <v>16</v>
      </c>
      <c r="C881" t="str">
        <f t="shared" si="65"/>
        <v>Equatorial Guinea, Rep. of2015</v>
      </c>
      <c r="D881" t="str">
        <f t="shared" si="66"/>
        <v>Equatorial Guinea, Rep. of</v>
      </c>
      <c r="E881">
        <f t="shared" si="67"/>
        <v>2015</v>
      </c>
      <c r="F881">
        <f>VLOOKUP(D881,CAR!$A$2:$Z$110, MATCH('Long form'!E881,CAR!$A$1:$Z$1,0),FALSE)</f>
        <v>0.23847476624200586</v>
      </c>
      <c r="G881">
        <f>VLOOKUP(D881,'Provisions to capital'!$A$2:$Z$105, MATCH('Long form'!E881,'Provisions to capital'!$A$1:$Z$1,0),FALSE)</f>
        <v>0.10010016361567992</v>
      </c>
    </row>
    <row r="882" spans="1:7" ht="40.5" x14ac:dyDescent="0.4">
      <c r="A882">
        <f t="shared" si="68"/>
        <v>37</v>
      </c>
      <c r="B882">
        <f t="shared" si="69"/>
        <v>17</v>
      </c>
      <c r="C882" t="str">
        <f t="shared" si="65"/>
        <v>Equatorial Guinea, Rep. of2016</v>
      </c>
      <c r="D882" t="str">
        <f t="shared" si="66"/>
        <v>Equatorial Guinea, Rep. of</v>
      </c>
      <c r="E882">
        <f t="shared" si="67"/>
        <v>2016</v>
      </c>
      <c r="F882">
        <f>VLOOKUP(D882,CAR!$A$2:$Z$110, MATCH('Long form'!E882,CAR!$A$1:$Z$1,0),FALSE)</f>
        <v>0.27267420640723394</v>
      </c>
      <c r="G882">
        <f>VLOOKUP(D882,'Provisions to capital'!$A$2:$Z$105, MATCH('Long form'!E882,'Provisions to capital'!$A$1:$Z$1,0),FALSE)</f>
        <v>8.866924197106707E-2</v>
      </c>
    </row>
    <row r="883" spans="1:7" ht="40.5" x14ac:dyDescent="0.4">
      <c r="A883">
        <f t="shared" si="68"/>
        <v>37</v>
      </c>
      <c r="B883">
        <f t="shared" si="69"/>
        <v>18</v>
      </c>
      <c r="C883" t="str">
        <f t="shared" si="65"/>
        <v>Equatorial Guinea, Rep. of2017</v>
      </c>
      <c r="D883" t="str">
        <f t="shared" si="66"/>
        <v>Equatorial Guinea, Rep. of</v>
      </c>
      <c r="E883">
        <f t="shared" si="67"/>
        <v>2017</v>
      </c>
      <c r="F883">
        <f>VLOOKUP(D883,CAR!$A$2:$Z$110, MATCH('Long form'!E883,CAR!$A$1:$Z$1,0),FALSE)</f>
        <v>0.31785938750252646</v>
      </c>
      <c r="G883">
        <f>VLOOKUP(D883,'Provisions to capital'!$A$2:$Z$105, MATCH('Long form'!E883,'Provisions to capital'!$A$1:$Z$1,0),FALSE)</f>
        <v>7.1513499152900395E-2</v>
      </c>
    </row>
    <row r="884" spans="1:7" ht="40.5" x14ac:dyDescent="0.4">
      <c r="A884">
        <f t="shared" si="68"/>
        <v>37</v>
      </c>
      <c r="B884">
        <f t="shared" si="69"/>
        <v>19</v>
      </c>
      <c r="C884" t="str">
        <f t="shared" si="65"/>
        <v>Equatorial Guinea, Rep. of2018</v>
      </c>
      <c r="D884" t="str">
        <f t="shared" si="66"/>
        <v>Equatorial Guinea, Rep. of</v>
      </c>
      <c r="E884">
        <f t="shared" si="67"/>
        <v>2018</v>
      </c>
      <c r="F884">
        <f>VLOOKUP(D884,CAR!$A$2:$Z$110, MATCH('Long form'!E884,CAR!$A$1:$Z$1,0),FALSE)</f>
        <v>0.29518331481012083</v>
      </c>
      <c r="G884">
        <f>VLOOKUP(D884,'Provisions to capital'!$A$2:$Z$105, MATCH('Long form'!E884,'Provisions to capital'!$A$1:$Z$1,0),FALSE)</f>
        <v>8.9864632782293938E-2</v>
      </c>
    </row>
    <row r="885" spans="1:7" ht="40.5" x14ac:dyDescent="0.4">
      <c r="A885">
        <f t="shared" si="68"/>
        <v>37</v>
      </c>
      <c r="B885">
        <f t="shared" si="69"/>
        <v>20</v>
      </c>
      <c r="C885" t="str">
        <f t="shared" si="65"/>
        <v>Equatorial Guinea, Rep. of2019</v>
      </c>
      <c r="D885" t="str">
        <f t="shared" si="66"/>
        <v>Equatorial Guinea, Rep. of</v>
      </c>
      <c r="E885">
        <f t="shared" si="67"/>
        <v>2019</v>
      </c>
      <c r="F885">
        <f>VLOOKUP(D885,CAR!$A$2:$Z$110, MATCH('Long form'!E885,CAR!$A$1:$Z$1,0),FALSE)</f>
        <v>-2.772958529047518E-2</v>
      </c>
      <c r="G885">
        <f>VLOOKUP(D885,'Provisions to capital'!$A$2:$Z$105, MATCH('Long form'!E885,'Provisions to capital'!$A$1:$Z$1,0),FALSE)</f>
        <v>-0.90484333350098078</v>
      </c>
    </row>
    <row r="886" spans="1:7" ht="40.5" x14ac:dyDescent="0.4">
      <c r="A886">
        <f t="shared" si="68"/>
        <v>37</v>
      </c>
      <c r="B886">
        <f t="shared" si="69"/>
        <v>21</v>
      </c>
      <c r="C886" t="str">
        <f t="shared" si="65"/>
        <v>Equatorial Guinea, Rep. of2020</v>
      </c>
      <c r="D886" t="str">
        <f t="shared" si="66"/>
        <v>Equatorial Guinea, Rep. of</v>
      </c>
      <c r="E886">
        <f t="shared" si="67"/>
        <v>2020</v>
      </c>
      <c r="F886">
        <f>VLOOKUP(D886,CAR!$A$2:$Z$110, MATCH('Long form'!E886,CAR!$A$1:$Z$1,0),FALSE)</f>
        <v>-1.6190959405570669E-2</v>
      </c>
      <c r="G886">
        <f>VLOOKUP(D886,'Provisions to capital'!$A$2:$Z$105, MATCH('Long form'!E886,'Provisions to capital'!$A$1:$Z$1,0),FALSE)</f>
        <v>0.20786567298195205</v>
      </c>
    </row>
    <row r="887" spans="1:7" ht="40.5" x14ac:dyDescent="0.4">
      <c r="A887">
        <f t="shared" si="68"/>
        <v>37</v>
      </c>
      <c r="B887">
        <f t="shared" si="69"/>
        <v>22</v>
      </c>
      <c r="C887" t="str">
        <f t="shared" si="65"/>
        <v>Equatorial Guinea, Rep. of2021</v>
      </c>
      <c r="D887" t="str">
        <f t="shared" si="66"/>
        <v>Equatorial Guinea, Rep. of</v>
      </c>
      <c r="E887">
        <f t="shared" si="67"/>
        <v>2021</v>
      </c>
      <c r="F887">
        <f>VLOOKUP(D887,CAR!$A$2:$Z$110, MATCH('Long form'!E887,CAR!$A$1:$Z$1,0),FALSE)</f>
        <v>-6.210729238832495E-2</v>
      </c>
      <c r="G887">
        <f>VLOOKUP(D887,'Provisions to capital'!$A$2:$Z$105, MATCH('Long form'!E887,'Provisions to capital'!$A$1:$Z$1,0),FALSE)</f>
        <v>-9.2778505262136865E-2</v>
      </c>
    </row>
    <row r="888" spans="1:7" ht="40.5" x14ac:dyDescent="0.4">
      <c r="A888">
        <f t="shared" si="68"/>
        <v>37</v>
      </c>
      <c r="B888">
        <f t="shared" si="69"/>
        <v>23</v>
      </c>
      <c r="C888" t="str">
        <f t="shared" si="65"/>
        <v>Equatorial Guinea, Rep. of2022</v>
      </c>
      <c r="D888" t="str">
        <f t="shared" si="66"/>
        <v>Equatorial Guinea, Rep. of</v>
      </c>
      <c r="E888">
        <f t="shared" si="67"/>
        <v>2022</v>
      </c>
      <c r="F888">
        <f>VLOOKUP(D888,CAR!$A$2:$Z$110, MATCH('Long form'!E888,CAR!$A$1:$Z$1,0),FALSE)</f>
        <v>5.8192979090734703E-3</v>
      </c>
      <c r="G888">
        <f>VLOOKUP(D888,'Provisions to capital'!$A$2:$Z$105, MATCH('Long form'!E888,'Provisions to capital'!$A$1:$Z$1,0),FALSE)</f>
        <v>1.8720991561181435</v>
      </c>
    </row>
    <row r="889" spans="1:7" ht="40.5" x14ac:dyDescent="0.4">
      <c r="A889">
        <f t="shared" si="68"/>
        <v>37</v>
      </c>
      <c r="B889">
        <f t="shared" si="69"/>
        <v>24</v>
      </c>
      <c r="C889" t="str">
        <f t="shared" si="65"/>
        <v>Equatorial Guinea, Rep. of2023</v>
      </c>
      <c r="D889" t="str">
        <f t="shared" si="66"/>
        <v>Equatorial Guinea, Rep. of</v>
      </c>
      <c r="E889">
        <f t="shared" si="67"/>
        <v>2023</v>
      </c>
      <c r="F889">
        <f>VLOOKUP(D889,CAR!$A$2:$Z$110, MATCH('Long form'!E889,CAR!$A$1:$Z$1,0),FALSE)</f>
        <v>-0.18869083646047694</v>
      </c>
      <c r="G889">
        <f>VLOOKUP(D889,'Provisions to capital'!$A$2:$Z$105, MATCH('Long form'!E889,'Provisions to capital'!$A$1:$Z$1,0),FALSE)</f>
        <v>7.6181616974868084E-4</v>
      </c>
    </row>
    <row r="890" spans="1:7" ht="40.5" x14ac:dyDescent="0.4">
      <c r="A890">
        <f t="shared" si="68"/>
        <v>38</v>
      </c>
      <c r="B890">
        <f t="shared" si="69"/>
        <v>1</v>
      </c>
      <c r="C890" t="str">
        <f t="shared" si="65"/>
        <v>Eswatini, Kingdom of2000</v>
      </c>
      <c r="D890" t="str">
        <f t="shared" si="66"/>
        <v>Eswatini, Kingdom of</v>
      </c>
      <c r="E890">
        <f t="shared" si="67"/>
        <v>2000</v>
      </c>
      <c r="F890" t="str">
        <f>VLOOKUP(D890,CAR!$A$2:$Z$110, MATCH('Long form'!E890,CAR!$A$1:$Z$1,0),FALSE)</f>
        <v/>
      </c>
      <c r="G890" t="str">
        <f>VLOOKUP(D890,'Provisions to capital'!$A$2:$Z$105, MATCH('Long form'!E890,'Provisions to capital'!$A$1:$Z$1,0),FALSE)</f>
        <v/>
      </c>
    </row>
    <row r="891" spans="1:7" ht="40.5" x14ac:dyDescent="0.4">
      <c r="A891">
        <f t="shared" si="68"/>
        <v>38</v>
      </c>
      <c r="B891">
        <f t="shared" si="69"/>
        <v>2</v>
      </c>
      <c r="C891" t="str">
        <f t="shared" si="65"/>
        <v>Eswatini, Kingdom of2001</v>
      </c>
      <c r="D891" t="str">
        <f t="shared" si="66"/>
        <v>Eswatini, Kingdom of</v>
      </c>
      <c r="E891">
        <f t="shared" si="67"/>
        <v>2001</v>
      </c>
      <c r="F891" t="str">
        <f>VLOOKUP(D891,CAR!$A$2:$Z$110, MATCH('Long form'!E891,CAR!$A$1:$Z$1,0),FALSE)</f>
        <v/>
      </c>
      <c r="G891" t="str">
        <f>VLOOKUP(D891,'Provisions to capital'!$A$2:$Z$105, MATCH('Long form'!E891,'Provisions to capital'!$A$1:$Z$1,0),FALSE)</f>
        <v/>
      </c>
    </row>
    <row r="892" spans="1:7" ht="40.5" x14ac:dyDescent="0.4">
      <c r="A892">
        <f t="shared" si="68"/>
        <v>38</v>
      </c>
      <c r="B892">
        <f t="shared" si="69"/>
        <v>3</v>
      </c>
      <c r="C892" t="str">
        <f t="shared" si="65"/>
        <v>Eswatini, Kingdom of2002</v>
      </c>
      <c r="D892" t="str">
        <f t="shared" si="66"/>
        <v>Eswatini, Kingdom of</v>
      </c>
      <c r="E892">
        <f t="shared" si="67"/>
        <v>2002</v>
      </c>
      <c r="F892" t="str">
        <f>VLOOKUP(D892,CAR!$A$2:$Z$110, MATCH('Long form'!E892,CAR!$A$1:$Z$1,0),FALSE)</f>
        <v/>
      </c>
      <c r="G892" t="str">
        <f>VLOOKUP(D892,'Provisions to capital'!$A$2:$Z$105, MATCH('Long form'!E892,'Provisions to capital'!$A$1:$Z$1,0),FALSE)</f>
        <v/>
      </c>
    </row>
    <row r="893" spans="1:7" ht="40.5" x14ac:dyDescent="0.4">
      <c r="A893">
        <f t="shared" si="68"/>
        <v>38</v>
      </c>
      <c r="B893">
        <f t="shared" si="69"/>
        <v>4</v>
      </c>
      <c r="C893" t="str">
        <f t="shared" si="65"/>
        <v>Eswatini, Kingdom of2003</v>
      </c>
      <c r="D893" t="str">
        <f t="shared" si="66"/>
        <v>Eswatini, Kingdom of</v>
      </c>
      <c r="E893">
        <f t="shared" si="67"/>
        <v>2003</v>
      </c>
      <c r="F893" t="str">
        <f>VLOOKUP(D893,CAR!$A$2:$Z$110, MATCH('Long form'!E893,CAR!$A$1:$Z$1,0),FALSE)</f>
        <v/>
      </c>
      <c r="G893" t="str">
        <f>VLOOKUP(D893,'Provisions to capital'!$A$2:$Z$105, MATCH('Long form'!E893,'Provisions to capital'!$A$1:$Z$1,0),FALSE)</f>
        <v/>
      </c>
    </row>
    <row r="894" spans="1:7" ht="40.5" x14ac:dyDescent="0.4">
      <c r="A894">
        <f t="shared" si="68"/>
        <v>38</v>
      </c>
      <c r="B894">
        <f t="shared" si="69"/>
        <v>5</v>
      </c>
      <c r="C894" t="str">
        <f t="shared" si="65"/>
        <v>Eswatini, Kingdom of2004</v>
      </c>
      <c r="D894" t="str">
        <f t="shared" si="66"/>
        <v>Eswatini, Kingdom of</v>
      </c>
      <c r="E894">
        <f t="shared" si="67"/>
        <v>2004</v>
      </c>
      <c r="F894" t="str">
        <f>VLOOKUP(D894,CAR!$A$2:$Z$110, MATCH('Long form'!E894,CAR!$A$1:$Z$1,0),FALSE)</f>
        <v/>
      </c>
      <c r="G894" t="str">
        <f>VLOOKUP(D894,'Provisions to capital'!$A$2:$Z$105, MATCH('Long form'!E894,'Provisions to capital'!$A$1:$Z$1,0),FALSE)</f>
        <v/>
      </c>
    </row>
    <row r="895" spans="1:7" ht="40.5" x14ac:dyDescent="0.4">
      <c r="A895">
        <f t="shared" si="68"/>
        <v>38</v>
      </c>
      <c r="B895">
        <f t="shared" si="69"/>
        <v>6</v>
      </c>
      <c r="C895" t="str">
        <f t="shared" si="65"/>
        <v>Eswatini, Kingdom of2005</v>
      </c>
      <c r="D895" t="str">
        <f t="shared" si="66"/>
        <v>Eswatini, Kingdom of</v>
      </c>
      <c r="E895">
        <f t="shared" si="67"/>
        <v>2005</v>
      </c>
      <c r="F895" t="str">
        <f>VLOOKUP(D895,CAR!$A$2:$Z$110, MATCH('Long form'!E895,CAR!$A$1:$Z$1,0),FALSE)</f>
        <v/>
      </c>
      <c r="G895" t="str">
        <f>VLOOKUP(D895,'Provisions to capital'!$A$2:$Z$105, MATCH('Long form'!E895,'Provisions to capital'!$A$1:$Z$1,0),FALSE)</f>
        <v/>
      </c>
    </row>
    <row r="896" spans="1:7" ht="40.5" x14ac:dyDescent="0.4">
      <c r="A896">
        <f t="shared" si="68"/>
        <v>38</v>
      </c>
      <c r="B896">
        <f t="shared" si="69"/>
        <v>7</v>
      </c>
      <c r="C896" t="str">
        <f t="shared" si="65"/>
        <v>Eswatini, Kingdom of2006</v>
      </c>
      <c r="D896" t="str">
        <f t="shared" si="66"/>
        <v>Eswatini, Kingdom of</v>
      </c>
      <c r="E896">
        <f t="shared" si="67"/>
        <v>2006</v>
      </c>
      <c r="F896" t="str">
        <f>VLOOKUP(D896,CAR!$A$2:$Z$110, MATCH('Long form'!E896,CAR!$A$1:$Z$1,0),FALSE)</f>
        <v/>
      </c>
      <c r="G896" t="str">
        <f>VLOOKUP(D896,'Provisions to capital'!$A$2:$Z$105, MATCH('Long form'!E896,'Provisions to capital'!$A$1:$Z$1,0),FALSE)</f>
        <v/>
      </c>
    </row>
    <row r="897" spans="1:7" ht="40.5" x14ac:dyDescent="0.4">
      <c r="A897">
        <f t="shared" si="68"/>
        <v>38</v>
      </c>
      <c r="B897">
        <f t="shared" si="69"/>
        <v>8</v>
      </c>
      <c r="C897" t="str">
        <f t="shared" si="65"/>
        <v>Eswatini, Kingdom of2007</v>
      </c>
      <c r="D897" t="str">
        <f t="shared" si="66"/>
        <v>Eswatini, Kingdom of</v>
      </c>
      <c r="E897">
        <f t="shared" si="67"/>
        <v>2007</v>
      </c>
      <c r="F897" t="str">
        <f>VLOOKUP(D897,CAR!$A$2:$Z$110, MATCH('Long form'!E897,CAR!$A$1:$Z$1,0),FALSE)</f>
        <v/>
      </c>
      <c r="G897" t="str">
        <f>VLOOKUP(D897,'Provisions to capital'!$A$2:$Z$105, MATCH('Long form'!E897,'Provisions to capital'!$A$1:$Z$1,0),FALSE)</f>
        <v/>
      </c>
    </row>
    <row r="898" spans="1:7" ht="40.5" x14ac:dyDescent="0.4">
      <c r="A898">
        <f t="shared" si="68"/>
        <v>38</v>
      </c>
      <c r="B898">
        <f t="shared" si="69"/>
        <v>9</v>
      </c>
      <c r="C898" t="str">
        <f t="shared" si="65"/>
        <v>Eswatini, Kingdom of2008</v>
      </c>
      <c r="D898" t="str">
        <f t="shared" si="66"/>
        <v>Eswatini, Kingdom of</v>
      </c>
      <c r="E898">
        <f t="shared" si="67"/>
        <v>2008</v>
      </c>
      <c r="F898" t="str">
        <f>VLOOKUP(D898,CAR!$A$2:$Z$110, MATCH('Long form'!E898,CAR!$A$1:$Z$1,0),FALSE)</f>
        <v/>
      </c>
      <c r="G898" t="str">
        <f>VLOOKUP(D898,'Provisions to capital'!$A$2:$Z$105, MATCH('Long form'!E898,'Provisions to capital'!$A$1:$Z$1,0),FALSE)</f>
        <v/>
      </c>
    </row>
    <row r="899" spans="1:7" ht="40.5" x14ac:dyDescent="0.4">
      <c r="A899">
        <f t="shared" si="68"/>
        <v>38</v>
      </c>
      <c r="B899">
        <f t="shared" si="69"/>
        <v>10</v>
      </c>
      <c r="C899" t="str">
        <f t="shared" ref="C899:C962" si="70">D899&amp;E899</f>
        <v>Eswatini, Kingdom of2009</v>
      </c>
      <c r="D899" t="str">
        <f t="shared" ref="D899:D962" si="71">VLOOKUP(A899,$J$2:$K$110,2,FALSE)</f>
        <v>Eswatini, Kingdom of</v>
      </c>
      <c r="E899">
        <f t="shared" ref="E899:E962" si="72">VLOOKUP(B899,$N$2:$O$25,2,FALSE)</f>
        <v>2009</v>
      </c>
      <c r="F899">
        <f>VLOOKUP(D899,CAR!$A$2:$Z$110, MATCH('Long form'!E899,CAR!$A$1:$Z$1,0),FALSE)</f>
        <v>0.20424985724210629</v>
      </c>
      <c r="G899">
        <f>VLOOKUP(D899,'Provisions to capital'!$A$2:$Z$105, MATCH('Long form'!E899,'Provisions to capital'!$A$1:$Z$1,0),FALSE)</f>
        <v>5.1840525903782686E-2</v>
      </c>
    </row>
    <row r="900" spans="1:7" ht="40.5" x14ac:dyDescent="0.4">
      <c r="A900">
        <f t="shared" si="68"/>
        <v>38</v>
      </c>
      <c r="B900">
        <f t="shared" si="69"/>
        <v>11</v>
      </c>
      <c r="C900" t="str">
        <f t="shared" si="70"/>
        <v>Eswatini, Kingdom of2010</v>
      </c>
      <c r="D900" t="str">
        <f t="shared" si="71"/>
        <v>Eswatini, Kingdom of</v>
      </c>
      <c r="E900">
        <f t="shared" si="72"/>
        <v>2010</v>
      </c>
      <c r="F900">
        <f>VLOOKUP(D900,CAR!$A$2:$Z$110, MATCH('Long form'!E900,CAR!$A$1:$Z$1,0),FALSE)</f>
        <v>0.23000005366197079</v>
      </c>
      <c r="G900">
        <f>VLOOKUP(D900,'Provisions to capital'!$A$2:$Z$105, MATCH('Long form'!E900,'Provisions to capital'!$A$1:$Z$1,0),FALSE)</f>
        <v>2.8933052755801207E-2</v>
      </c>
    </row>
    <row r="901" spans="1:7" ht="40.5" x14ac:dyDescent="0.4">
      <c r="A901">
        <f t="shared" si="68"/>
        <v>38</v>
      </c>
      <c r="B901">
        <f t="shared" si="69"/>
        <v>12</v>
      </c>
      <c r="C901" t="str">
        <f t="shared" si="70"/>
        <v>Eswatini, Kingdom of2011</v>
      </c>
      <c r="D901" t="str">
        <f t="shared" si="71"/>
        <v>Eswatini, Kingdom of</v>
      </c>
      <c r="E901">
        <f t="shared" si="72"/>
        <v>2011</v>
      </c>
      <c r="F901">
        <f>VLOOKUP(D901,CAR!$A$2:$Z$110, MATCH('Long form'!E901,CAR!$A$1:$Z$1,0),FALSE)</f>
        <v>0.20637518814049288</v>
      </c>
      <c r="G901">
        <f>VLOOKUP(D901,'Provisions to capital'!$A$2:$Z$105, MATCH('Long form'!E901,'Provisions to capital'!$A$1:$Z$1,0),FALSE)</f>
        <v>2.8538984810662572E-2</v>
      </c>
    </row>
    <row r="902" spans="1:7" ht="40.5" x14ac:dyDescent="0.4">
      <c r="A902">
        <f t="shared" si="68"/>
        <v>38</v>
      </c>
      <c r="B902">
        <f t="shared" si="69"/>
        <v>13</v>
      </c>
      <c r="C902" t="str">
        <f t="shared" si="70"/>
        <v>Eswatini, Kingdom of2012</v>
      </c>
      <c r="D902" t="str">
        <f t="shared" si="71"/>
        <v>Eswatini, Kingdom of</v>
      </c>
      <c r="E902">
        <f t="shared" si="72"/>
        <v>2012</v>
      </c>
      <c r="F902">
        <f>VLOOKUP(D902,CAR!$A$2:$Z$110, MATCH('Long form'!E902,CAR!$A$1:$Z$1,0),FALSE)</f>
        <v>0.21066141844870873</v>
      </c>
      <c r="G902">
        <f>VLOOKUP(D902,'Provisions to capital'!$A$2:$Z$105, MATCH('Long form'!E902,'Provisions to capital'!$A$1:$Z$1,0),FALSE)</f>
        <v>1.3090485960975612E-2</v>
      </c>
    </row>
    <row r="903" spans="1:7" ht="40.5" x14ac:dyDescent="0.4">
      <c r="A903">
        <f t="shared" si="68"/>
        <v>38</v>
      </c>
      <c r="B903">
        <f t="shared" si="69"/>
        <v>14</v>
      </c>
      <c r="C903" t="str">
        <f t="shared" si="70"/>
        <v>Eswatini, Kingdom of2013</v>
      </c>
      <c r="D903" t="str">
        <f t="shared" si="71"/>
        <v>Eswatini, Kingdom of</v>
      </c>
      <c r="E903">
        <f t="shared" si="72"/>
        <v>2013</v>
      </c>
      <c r="F903">
        <f>VLOOKUP(D903,CAR!$A$2:$Z$110, MATCH('Long form'!E903,CAR!$A$1:$Z$1,0),FALSE)</f>
        <v>0.22242073684311559</v>
      </c>
      <c r="G903">
        <f>VLOOKUP(D903,'Provisions to capital'!$A$2:$Z$105, MATCH('Long form'!E903,'Provisions to capital'!$A$1:$Z$1,0),FALSE)</f>
        <v>4.1885878529808525E-2</v>
      </c>
    </row>
    <row r="904" spans="1:7" ht="40.5" x14ac:dyDescent="0.4">
      <c r="A904">
        <f t="shared" si="68"/>
        <v>38</v>
      </c>
      <c r="B904">
        <f t="shared" si="69"/>
        <v>15</v>
      </c>
      <c r="C904" t="str">
        <f t="shared" si="70"/>
        <v>Eswatini, Kingdom of2014</v>
      </c>
      <c r="D904" t="str">
        <f t="shared" si="71"/>
        <v>Eswatini, Kingdom of</v>
      </c>
      <c r="E904">
        <f t="shared" si="72"/>
        <v>2014</v>
      </c>
      <c r="F904">
        <f>VLOOKUP(D904,CAR!$A$2:$Z$110, MATCH('Long form'!E904,CAR!$A$1:$Z$1,0),FALSE)</f>
        <v>0.248944048982496</v>
      </c>
      <c r="G904">
        <f>VLOOKUP(D904,'Provisions to capital'!$A$2:$Z$105, MATCH('Long form'!E904,'Provisions to capital'!$A$1:$Z$1,0),FALSE)</f>
        <v>5.1757833757960829E-2</v>
      </c>
    </row>
    <row r="905" spans="1:7" ht="40.5" x14ac:dyDescent="0.4">
      <c r="A905">
        <f t="shared" si="68"/>
        <v>38</v>
      </c>
      <c r="B905">
        <f t="shared" si="69"/>
        <v>16</v>
      </c>
      <c r="C905" t="str">
        <f t="shared" si="70"/>
        <v>Eswatini, Kingdom of2015</v>
      </c>
      <c r="D905" t="str">
        <f t="shared" si="71"/>
        <v>Eswatini, Kingdom of</v>
      </c>
      <c r="E905">
        <f t="shared" si="72"/>
        <v>2015</v>
      </c>
      <c r="F905">
        <f>VLOOKUP(D905,CAR!$A$2:$Z$110, MATCH('Long form'!E905,CAR!$A$1:$Z$1,0),FALSE)</f>
        <v>0.22476788093980271</v>
      </c>
      <c r="G905">
        <f>VLOOKUP(D905,'Provisions to capital'!$A$2:$Z$105, MATCH('Long form'!E905,'Provisions to capital'!$A$1:$Z$1,0),FALSE)</f>
        <v>4.1169579788262051E-2</v>
      </c>
    </row>
    <row r="906" spans="1:7" ht="40.5" x14ac:dyDescent="0.4">
      <c r="A906">
        <f t="shared" si="68"/>
        <v>38</v>
      </c>
      <c r="B906">
        <f t="shared" si="69"/>
        <v>17</v>
      </c>
      <c r="C906" t="str">
        <f t="shared" si="70"/>
        <v>Eswatini, Kingdom of2016</v>
      </c>
      <c r="D906" t="str">
        <f t="shared" si="71"/>
        <v>Eswatini, Kingdom of</v>
      </c>
      <c r="E906">
        <f t="shared" si="72"/>
        <v>2016</v>
      </c>
      <c r="F906">
        <f>VLOOKUP(D906,CAR!$A$2:$Z$110, MATCH('Long form'!E906,CAR!$A$1:$Z$1,0),FALSE)</f>
        <v>0.22209319413442896</v>
      </c>
      <c r="G906">
        <f>VLOOKUP(D906,'Provisions to capital'!$A$2:$Z$105, MATCH('Long form'!E906,'Provisions to capital'!$A$1:$Z$1,0),FALSE)</f>
        <v>4.3990533541815056E-2</v>
      </c>
    </row>
    <row r="907" spans="1:7" ht="40.5" x14ac:dyDescent="0.4">
      <c r="A907">
        <f t="shared" si="68"/>
        <v>38</v>
      </c>
      <c r="B907">
        <f t="shared" si="69"/>
        <v>18</v>
      </c>
      <c r="C907" t="str">
        <f t="shared" si="70"/>
        <v>Eswatini, Kingdom of2017</v>
      </c>
      <c r="D907" t="str">
        <f t="shared" si="71"/>
        <v>Eswatini, Kingdom of</v>
      </c>
      <c r="E907">
        <f t="shared" si="72"/>
        <v>2017</v>
      </c>
      <c r="F907">
        <f>VLOOKUP(D907,CAR!$A$2:$Z$110, MATCH('Long form'!E907,CAR!$A$1:$Z$1,0),FALSE)</f>
        <v>0.23192223416217012</v>
      </c>
      <c r="G907">
        <f>VLOOKUP(D907,'Provisions to capital'!$A$2:$Z$105, MATCH('Long form'!E907,'Provisions to capital'!$A$1:$Z$1,0),FALSE)</f>
        <v>4.2523934611850223E-2</v>
      </c>
    </row>
    <row r="908" spans="1:7" ht="40.5" x14ac:dyDescent="0.4">
      <c r="A908">
        <f t="shared" si="68"/>
        <v>38</v>
      </c>
      <c r="B908">
        <f t="shared" si="69"/>
        <v>19</v>
      </c>
      <c r="C908" t="str">
        <f t="shared" si="70"/>
        <v>Eswatini, Kingdom of2018</v>
      </c>
      <c r="D908" t="str">
        <f t="shared" si="71"/>
        <v>Eswatini, Kingdom of</v>
      </c>
      <c r="E908">
        <f t="shared" si="72"/>
        <v>2018</v>
      </c>
      <c r="F908">
        <f>VLOOKUP(D908,CAR!$A$2:$Z$110, MATCH('Long form'!E908,CAR!$A$1:$Z$1,0),FALSE)</f>
        <v>0.18754800467523794</v>
      </c>
      <c r="G908">
        <f>VLOOKUP(D908,'Provisions to capital'!$A$2:$Z$105, MATCH('Long form'!E908,'Provisions to capital'!$A$1:$Z$1,0),FALSE)</f>
        <v>2.3281923059199194E-2</v>
      </c>
    </row>
    <row r="909" spans="1:7" ht="40.5" x14ac:dyDescent="0.4">
      <c r="A909">
        <f t="shared" si="68"/>
        <v>38</v>
      </c>
      <c r="B909">
        <f t="shared" si="69"/>
        <v>20</v>
      </c>
      <c r="C909" t="str">
        <f t="shared" si="70"/>
        <v>Eswatini, Kingdom of2019</v>
      </c>
      <c r="D909" t="str">
        <f t="shared" si="71"/>
        <v>Eswatini, Kingdom of</v>
      </c>
      <c r="E909">
        <f t="shared" si="72"/>
        <v>2019</v>
      </c>
      <c r="F909">
        <f>VLOOKUP(D909,CAR!$A$2:$Z$110, MATCH('Long form'!E909,CAR!$A$1:$Z$1,0),FALSE)</f>
        <v>0.31577691564706073</v>
      </c>
      <c r="G909">
        <f>VLOOKUP(D909,'Provisions to capital'!$A$2:$Z$105, MATCH('Long form'!E909,'Provisions to capital'!$A$1:$Z$1,0),FALSE)</f>
        <v>7.808682341359216E-2</v>
      </c>
    </row>
    <row r="910" spans="1:7" ht="40.5" x14ac:dyDescent="0.4">
      <c r="A910">
        <f t="shared" si="68"/>
        <v>38</v>
      </c>
      <c r="B910">
        <f t="shared" si="69"/>
        <v>21</v>
      </c>
      <c r="C910" t="str">
        <f t="shared" si="70"/>
        <v>Eswatini, Kingdom of2020</v>
      </c>
      <c r="D910" t="str">
        <f t="shared" si="71"/>
        <v>Eswatini, Kingdom of</v>
      </c>
      <c r="E910">
        <f t="shared" si="72"/>
        <v>2020</v>
      </c>
      <c r="F910">
        <f>VLOOKUP(D910,CAR!$A$2:$Z$110, MATCH('Long form'!E910,CAR!$A$1:$Z$1,0),FALSE)</f>
        <v>0.21508273837001249</v>
      </c>
      <c r="G910">
        <f>VLOOKUP(D910,'Provisions to capital'!$A$2:$Z$105, MATCH('Long form'!E910,'Provisions to capital'!$A$1:$Z$1,0),FALSE)</f>
        <v>4.4749062176319847E-2</v>
      </c>
    </row>
    <row r="911" spans="1:7" ht="40.5" x14ac:dyDescent="0.4">
      <c r="A911">
        <f t="shared" si="68"/>
        <v>38</v>
      </c>
      <c r="B911">
        <f t="shared" si="69"/>
        <v>22</v>
      </c>
      <c r="C911" t="str">
        <f t="shared" si="70"/>
        <v>Eswatini, Kingdom of2021</v>
      </c>
      <c r="D911" t="str">
        <f t="shared" si="71"/>
        <v>Eswatini, Kingdom of</v>
      </c>
      <c r="E911">
        <f t="shared" si="72"/>
        <v>2021</v>
      </c>
      <c r="F911">
        <f>VLOOKUP(D911,CAR!$A$2:$Z$110, MATCH('Long form'!E911,CAR!$A$1:$Z$1,0),FALSE)</f>
        <v>0.23459289397826169</v>
      </c>
      <c r="G911">
        <f>VLOOKUP(D911,'Provisions to capital'!$A$2:$Z$105, MATCH('Long form'!E911,'Provisions to capital'!$A$1:$Z$1,0),FALSE)</f>
        <v>4.5596305629371454E-2</v>
      </c>
    </row>
    <row r="912" spans="1:7" ht="40.5" x14ac:dyDescent="0.4">
      <c r="A912">
        <f t="shared" si="68"/>
        <v>38</v>
      </c>
      <c r="B912">
        <f t="shared" si="69"/>
        <v>23</v>
      </c>
      <c r="C912" t="str">
        <f t="shared" si="70"/>
        <v>Eswatini, Kingdom of2022</v>
      </c>
      <c r="D912" t="str">
        <f t="shared" si="71"/>
        <v>Eswatini, Kingdom of</v>
      </c>
      <c r="E912">
        <f t="shared" si="72"/>
        <v>2022</v>
      </c>
      <c r="F912">
        <f>VLOOKUP(D912,CAR!$A$2:$Z$110, MATCH('Long form'!E912,CAR!$A$1:$Z$1,0),FALSE)</f>
        <v>0.18397179665108135</v>
      </c>
      <c r="G912">
        <f>VLOOKUP(D912,'Provisions to capital'!$A$2:$Z$105, MATCH('Long form'!E912,'Provisions to capital'!$A$1:$Z$1,0),FALSE)</f>
        <v>3.5550635614900579E-2</v>
      </c>
    </row>
    <row r="913" spans="1:7" ht="40.5" x14ac:dyDescent="0.4">
      <c r="A913">
        <f t="shared" si="68"/>
        <v>38</v>
      </c>
      <c r="B913">
        <f t="shared" si="69"/>
        <v>24</v>
      </c>
      <c r="C913" t="str">
        <f t="shared" si="70"/>
        <v>Eswatini, Kingdom of2023</v>
      </c>
      <c r="D913" t="str">
        <f t="shared" si="71"/>
        <v>Eswatini, Kingdom of</v>
      </c>
      <c r="E913">
        <f t="shared" si="72"/>
        <v>2023</v>
      </c>
      <c r="F913">
        <f>VLOOKUP(D913,CAR!$A$2:$Z$110, MATCH('Long form'!E913,CAR!$A$1:$Z$1,0),FALSE)</f>
        <v>0.247001154409038</v>
      </c>
      <c r="G913">
        <f>VLOOKUP(D913,'Provisions to capital'!$A$2:$Z$105, MATCH('Long form'!E913,'Provisions to capital'!$A$1:$Z$1,0),FALSE)</f>
        <v>3.8834653513710252E-2</v>
      </c>
    </row>
    <row r="914" spans="1:7" ht="67.5" x14ac:dyDescent="0.4">
      <c r="A914">
        <f t="shared" si="68"/>
        <v>39</v>
      </c>
      <c r="B914">
        <f t="shared" si="69"/>
        <v>1</v>
      </c>
      <c r="C914" t="str">
        <f t="shared" si="70"/>
        <v>Ethiopia, The Federal Dem. Rep. of2000</v>
      </c>
      <c r="D914" t="str">
        <f t="shared" si="71"/>
        <v>Ethiopia, The Federal Dem. Rep. of</v>
      </c>
      <c r="E914">
        <f t="shared" si="72"/>
        <v>2000</v>
      </c>
      <c r="F914" t="str">
        <f>VLOOKUP(D914,CAR!$A$2:$Z$110, MATCH('Long form'!E914,CAR!$A$1:$Z$1,0),FALSE)</f>
        <v/>
      </c>
      <c r="G914" t="str">
        <f>VLOOKUP(D914,'Provisions to capital'!$A$2:$Z$105, MATCH('Long form'!E914,'Provisions to capital'!$A$1:$Z$1,0),FALSE)</f>
        <v/>
      </c>
    </row>
    <row r="915" spans="1:7" ht="67.5" x14ac:dyDescent="0.4">
      <c r="A915">
        <f t="shared" si="68"/>
        <v>39</v>
      </c>
      <c r="B915">
        <f t="shared" si="69"/>
        <v>2</v>
      </c>
      <c r="C915" t="str">
        <f t="shared" si="70"/>
        <v>Ethiopia, The Federal Dem. Rep. of2001</v>
      </c>
      <c r="D915" t="str">
        <f t="shared" si="71"/>
        <v>Ethiopia, The Federal Dem. Rep. of</v>
      </c>
      <c r="E915">
        <f t="shared" si="72"/>
        <v>2001</v>
      </c>
      <c r="F915" t="str">
        <f>VLOOKUP(D915,CAR!$A$2:$Z$110, MATCH('Long form'!E915,CAR!$A$1:$Z$1,0),FALSE)</f>
        <v/>
      </c>
      <c r="G915" t="str">
        <f>VLOOKUP(D915,'Provisions to capital'!$A$2:$Z$105, MATCH('Long form'!E915,'Provisions to capital'!$A$1:$Z$1,0),FALSE)</f>
        <v/>
      </c>
    </row>
    <row r="916" spans="1:7" ht="67.5" x14ac:dyDescent="0.4">
      <c r="A916">
        <f t="shared" si="68"/>
        <v>39</v>
      </c>
      <c r="B916">
        <f t="shared" si="69"/>
        <v>3</v>
      </c>
      <c r="C916" t="str">
        <f t="shared" si="70"/>
        <v>Ethiopia, The Federal Dem. Rep. of2002</v>
      </c>
      <c r="D916" t="str">
        <f t="shared" si="71"/>
        <v>Ethiopia, The Federal Dem. Rep. of</v>
      </c>
      <c r="E916">
        <f t="shared" si="72"/>
        <v>2002</v>
      </c>
      <c r="F916" t="str">
        <f>VLOOKUP(D916,CAR!$A$2:$Z$110, MATCH('Long form'!E916,CAR!$A$1:$Z$1,0),FALSE)</f>
        <v/>
      </c>
      <c r="G916" t="str">
        <f>VLOOKUP(D916,'Provisions to capital'!$A$2:$Z$105, MATCH('Long form'!E916,'Provisions to capital'!$A$1:$Z$1,0),FALSE)</f>
        <v/>
      </c>
    </row>
    <row r="917" spans="1:7" ht="67.5" x14ac:dyDescent="0.4">
      <c r="A917">
        <f t="shared" si="68"/>
        <v>39</v>
      </c>
      <c r="B917">
        <f t="shared" si="69"/>
        <v>4</v>
      </c>
      <c r="C917" t="str">
        <f t="shared" si="70"/>
        <v>Ethiopia, The Federal Dem. Rep. of2003</v>
      </c>
      <c r="D917" t="str">
        <f t="shared" si="71"/>
        <v>Ethiopia, The Federal Dem. Rep. of</v>
      </c>
      <c r="E917">
        <f t="shared" si="72"/>
        <v>2003</v>
      </c>
      <c r="F917" t="str">
        <f>VLOOKUP(D917,CAR!$A$2:$Z$110, MATCH('Long form'!E917,CAR!$A$1:$Z$1,0),FALSE)</f>
        <v/>
      </c>
      <c r="G917" t="str">
        <f>VLOOKUP(D917,'Provisions to capital'!$A$2:$Z$105, MATCH('Long form'!E917,'Provisions to capital'!$A$1:$Z$1,0),FALSE)</f>
        <v/>
      </c>
    </row>
    <row r="918" spans="1:7" ht="67.5" x14ac:dyDescent="0.4">
      <c r="A918">
        <f t="shared" si="68"/>
        <v>39</v>
      </c>
      <c r="B918">
        <f t="shared" si="69"/>
        <v>5</v>
      </c>
      <c r="C918" t="str">
        <f t="shared" si="70"/>
        <v>Ethiopia, The Federal Dem. Rep. of2004</v>
      </c>
      <c r="D918" t="str">
        <f t="shared" si="71"/>
        <v>Ethiopia, The Federal Dem. Rep. of</v>
      </c>
      <c r="E918">
        <f t="shared" si="72"/>
        <v>2004</v>
      </c>
      <c r="F918" t="str">
        <f>VLOOKUP(D918,CAR!$A$2:$Z$110, MATCH('Long form'!E918,CAR!$A$1:$Z$1,0),FALSE)</f>
        <v/>
      </c>
      <c r="G918" t="str">
        <f>VLOOKUP(D918,'Provisions to capital'!$A$2:$Z$105, MATCH('Long form'!E918,'Provisions to capital'!$A$1:$Z$1,0),FALSE)</f>
        <v/>
      </c>
    </row>
    <row r="919" spans="1:7" ht="67.5" x14ac:dyDescent="0.4">
      <c r="A919">
        <f t="shared" si="68"/>
        <v>39</v>
      </c>
      <c r="B919">
        <f t="shared" si="69"/>
        <v>6</v>
      </c>
      <c r="C919" t="str">
        <f t="shared" si="70"/>
        <v>Ethiopia, The Federal Dem. Rep. of2005</v>
      </c>
      <c r="D919" t="str">
        <f t="shared" si="71"/>
        <v>Ethiopia, The Federal Dem. Rep. of</v>
      </c>
      <c r="E919">
        <f t="shared" si="72"/>
        <v>2005</v>
      </c>
      <c r="F919" t="str">
        <f>VLOOKUP(D919,CAR!$A$2:$Z$110, MATCH('Long form'!E919,CAR!$A$1:$Z$1,0),FALSE)</f>
        <v/>
      </c>
      <c r="G919" t="str">
        <f>VLOOKUP(D919,'Provisions to capital'!$A$2:$Z$105, MATCH('Long form'!E919,'Provisions to capital'!$A$1:$Z$1,0),FALSE)</f>
        <v/>
      </c>
    </row>
    <row r="920" spans="1:7" ht="67.5" x14ac:dyDescent="0.4">
      <c r="A920">
        <f t="shared" si="68"/>
        <v>39</v>
      </c>
      <c r="B920">
        <f t="shared" si="69"/>
        <v>7</v>
      </c>
      <c r="C920" t="str">
        <f t="shared" si="70"/>
        <v>Ethiopia, The Federal Dem. Rep. of2006</v>
      </c>
      <c r="D920" t="str">
        <f t="shared" si="71"/>
        <v>Ethiopia, The Federal Dem. Rep. of</v>
      </c>
      <c r="E920">
        <f t="shared" si="72"/>
        <v>2006</v>
      </c>
      <c r="F920" t="str">
        <f>VLOOKUP(D920,CAR!$A$2:$Z$110, MATCH('Long form'!E920,CAR!$A$1:$Z$1,0),FALSE)</f>
        <v/>
      </c>
      <c r="G920" t="str">
        <f>VLOOKUP(D920,'Provisions to capital'!$A$2:$Z$105, MATCH('Long form'!E920,'Provisions to capital'!$A$1:$Z$1,0),FALSE)</f>
        <v/>
      </c>
    </row>
    <row r="921" spans="1:7" ht="67.5" x14ac:dyDescent="0.4">
      <c r="A921">
        <f t="shared" si="68"/>
        <v>39</v>
      </c>
      <c r="B921">
        <f t="shared" si="69"/>
        <v>8</v>
      </c>
      <c r="C921" t="str">
        <f t="shared" si="70"/>
        <v>Ethiopia, The Federal Dem. Rep. of2007</v>
      </c>
      <c r="D921" t="str">
        <f t="shared" si="71"/>
        <v>Ethiopia, The Federal Dem. Rep. of</v>
      </c>
      <c r="E921">
        <f t="shared" si="72"/>
        <v>2007</v>
      </c>
      <c r="F921" t="str">
        <f>VLOOKUP(D921,CAR!$A$2:$Z$110, MATCH('Long form'!E921,CAR!$A$1:$Z$1,0),FALSE)</f>
        <v/>
      </c>
      <c r="G921" t="str">
        <f>VLOOKUP(D921,'Provisions to capital'!$A$2:$Z$105, MATCH('Long form'!E921,'Provisions to capital'!$A$1:$Z$1,0),FALSE)</f>
        <v/>
      </c>
    </row>
    <row r="922" spans="1:7" ht="67.5" x14ac:dyDescent="0.4">
      <c r="A922">
        <f t="shared" si="68"/>
        <v>39</v>
      </c>
      <c r="B922">
        <f t="shared" si="69"/>
        <v>9</v>
      </c>
      <c r="C922" t="str">
        <f t="shared" si="70"/>
        <v>Ethiopia, The Federal Dem. Rep. of2008</v>
      </c>
      <c r="D922" t="str">
        <f t="shared" si="71"/>
        <v>Ethiopia, The Federal Dem. Rep. of</v>
      </c>
      <c r="E922">
        <f t="shared" si="72"/>
        <v>2008</v>
      </c>
      <c r="F922" t="str">
        <f>VLOOKUP(D922,CAR!$A$2:$Z$110, MATCH('Long form'!E922,CAR!$A$1:$Z$1,0),FALSE)</f>
        <v/>
      </c>
      <c r="G922" t="str">
        <f>VLOOKUP(D922,'Provisions to capital'!$A$2:$Z$105, MATCH('Long form'!E922,'Provisions to capital'!$A$1:$Z$1,0),FALSE)</f>
        <v/>
      </c>
    </row>
    <row r="923" spans="1:7" ht="67.5" x14ac:dyDescent="0.4">
      <c r="A923">
        <f t="shared" ref="A923:A986" si="73">A899+1</f>
        <v>39</v>
      </c>
      <c r="B923">
        <f t="shared" ref="B923:B986" si="74">B899</f>
        <v>10</v>
      </c>
      <c r="C923" t="str">
        <f t="shared" si="70"/>
        <v>Ethiopia, The Federal Dem. Rep. of2009</v>
      </c>
      <c r="D923" t="str">
        <f t="shared" si="71"/>
        <v>Ethiopia, The Federal Dem. Rep. of</v>
      </c>
      <c r="E923">
        <f t="shared" si="72"/>
        <v>2009</v>
      </c>
      <c r="F923" t="str">
        <f>VLOOKUP(D923,CAR!$A$2:$Z$110, MATCH('Long form'!E923,CAR!$A$1:$Z$1,0),FALSE)</f>
        <v/>
      </c>
      <c r="G923" t="str">
        <f>VLOOKUP(D923,'Provisions to capital'!$A$2:$Z$105, MATCH('Long form'!E923,'Provisions to capital'!$A$1:$Z$1,0),FALSE)</f>
        <v/>
      </c>
    </row>
    <row r="924" spans="1:7" ht="67.5" x14ac:dyDescent="0.4">
      <c r="A924">
        <f t="shared" si="73"/>
        <v>39</v>
      </c>
      <c r="B924">
        <f t="shared" si="74"/>
        <v>11</v>
      </c>
      <c r="C924" t="str">
        <f t="shared" si="70"/>
        <v>Ethiopia, The Federal Dem. Rep. of2010</v>
      </c>
      <c r="D924" t="str">
        <f t="shared" si="71"/>
        <v>Ethiopia, The Federal Dem. Rep. of</v>
      </c>
      <c r="E924">
        <f t="shared" si="72"/>
        <v>2010</v>
      </c>
      <c r="F924" t="str">
        <f>VLOOKUP(D924,CAR!$A$2:$Z$110, MATCH('Long form'!E924,CAR!$A$1:$Z$1,0),FALSE)</f>
        <v/>
      </c>
      <c r="G924" t="str">
        <f>VLOOKUP(D924,'Provisions to capital'!$A$2:$Z$105, MATCH('Long form'!E924,'Provisions to capital'!$A$1:$Z$1,0),FALSE)</f>
        <v/>
      </c>
    </row>
    <row r="925" spans="1:7" ht="67.5" x14ac:dyDescent="0.4">
      <c r="A925">
        <f t="shared" si="73"/>
        <v>39</v>
      </c>
      <c r="B925">
        <f t="shared" si="74"/>
        <v>12</v>
      </c>
      <c r="C925" t="str">
        <f t="shared" si="70"/>
        <v>Ethiopia, The Federal Dem. Rep. of2011</v>
      </c>
      <c r="D925" t="str">
        <f t="shared" si="71"/>
        <v>Ethiopia, The Federal Dem. Rep. of</v>
      </c>
      <c r="E925">
        <f t="shared" si="72"/>
        <v>2011</v>
      </c>
      <c r="F925" t="str">
        <f>VLOOKUP(D925,CAR!$A$2:$Z$110, MATCH('Long form'!E925,CAR!$A$1:$Z$1,0),FALSE)</f>
        <v/>
      </c>
      <c r="G925" t="str">
        <f>VLOOKUP(D925,'Provisions to capital'!$A$2:$Z$105, MATCH('Long form'!E925,'Provisions to capital'!$A$1:$Z$1,0),FALSE)</f>
        <v/>
      </c>
    </row>
    <row r="926" spans="1:7" ht="67.5" x14ac:dyDescent="0.4">
      <c r="A926">
        <f t="shared" si="73"/>
        <v>39</v>
      </c>
      <c r="B926">
        <f t="shared" si="74"/>
        <v>13</v>
      </c>
      <c r="C926" t="str">
        <f t="shared" si="70"/>
        <v>Ethiopia, The Federal Dem. Rep. of2012</v>
      </c>
      <c r="D926" t="str">
        <f t="shared" si="71"/>
        <v>Ethiopia, The Federal Dem. Rep. of</v>
      </c>
      <c r="E926">
        <f t="shared" si="72"/>
        <v>2012</v>
      </c>
      <c r="F926" t="str">
        <f>VLOOKUP(D926,CAR!$A$2:$Z$110, MATCH('Long form'!E926,CAR!$A$1:$Z$1,0),FALSE)</f>
        <v/>
      </c>
      <c r="G926" t="str">
        <f>VLOOKUP(D926,'Provisions to capital'!$A$2:$Z$105, MATCH('Long form'!E926,'Provisions to capital'!$A$1:$Z$1,0),FALSE)</f>
        <v/>
      </c>
    </row>
    <row r="927" spans="1:7" ht="67.5" x14ac:dyDescent="0.4">
      <c r="A927">
        <f t="shared" si="73"/>
        <v>39</v>
      </c>
      <c r="B927">
        <f t="shared" si="74"/>
        <v>14</v>
      </c>
      <c r="C927" t="str">
        <f t="shared" si="70"/>
        <v>Ethiopia, The Federal Dem. Rep. of2013</v>
      </c>
      <c r="D927" t="str">
        <f t="shared" si="71"/>
        <v>Ethiopia, The Federal Dem. Rep. of</v>
      </c>
      <c r="E927">
        <f t="shared" si="72"/>
        <v>2013</v>
      </c>
      <c r="F927" t="str">
        <f>VLOOKUP(D927,CAR!$A$2:$Z$110, MATCH('Long form'!E927,CAR!$A$1:$Z$1,0),FALSE)</f>
        <v/>
      </c>
      <c r="G927" t="str">
        <f>VLOOKUP(D927,'Provisions to capital'!$A$2:$Z$105, MATCH('Long form'!E927,'Provisions to capital'!$A$1:$Z$1,0),FALSE)</f>
        <v/>
      </c>
    </row>
    <row r="928" spans="1:7" ht="67.5" x14ac:dyDescent="0.4">
      <c r="A928">
        <f t="shared" si="73"/>
        <v>39</v>
      </c>
      <c r="B928">
        <f t="shared" si="74"/>
        <v>15</v>
      </c>
      <c r="C928" t="str">
        <f t="shared" si="70"/>
        <v>Ethiopia, The Federal Dem. Rep. of2014</v>
      </c>
      <c r="D928" t="str">
        <f t="shared" si="71"/>
        <v>Ethiopia, The Federal Dem. Rep. of</v>
      </c>
      <c r="E928">
        <f t="shared" si="72"/>
        <v>2014</v>
      </c>
      <c r="F928" t="str">
        <f>VLOOKUP(D928,CAR!$A$2:$Z$110, MATCH('Long form'!E928,CAR!$A$1:$Z$1,0),FALSE)</f>
        <v/>
      </c>
      <c r="G928" t="str">
        <f>VLOOKUP(D928,'Provisions to capital'!$A$2:$Z$105, MATCH('Long form'!E928,'Provisions to capital'!$A$1:$Z$1,0),FALSE)</f>
        <v/>
      </c>
    </row>
    <row r="929" spans="1:7" ht="67.5" x14ac:dyDescent="0.4">
      <c r="A929">
        <f t="shared" si="73"/>
        <v>39</v>
      </c>
      <c r="B929">
        <f t="shared" si="74"/>
        <v>16</v>
      </c>
      <c r="C929" t="str">
        <f t="shared" si="70"/>
        <v>Ethiopia, The Federal Dem. Rep. of2015</v>
      </c>
      <c r="D929" t="str">
        <f t="shared" si="71"/>
        <v>Ethiopia, The Federal Dem. Rep. of</v>
      </c>
      <c r="E929">
        <f t="shared" si="72"/>
        <v>2015</v>
      </c>
      <c r="F929" t="str">
        <f>VLOOKUP(D929,CAR!$A$2:$Z$110, MATCH('Long form'!E929,CAR!$A$1:$Z$1,0),FALSE)</f>
        <v/>
      </c>
      <c r="G929" t="str">
        <f>VLOOKUP(D929,'Provisions to capital'!$A$2:$Z$105, MATCH('Long form'!E929,'Provisions to capital'!$A$1:$Z$1,0),FALSE)</f>
        <v/>
      </c>
    </row>
    <row r="930" spans="1:7" ht="67.5" x14ac:dyDescent="0.4">
      <c r="A930">
        <f t="shared" si="73"/>
        <v>39</v>
      </c>
      <c r="B930">
        <f t="shared" si="74"/>
        <v>17</v>
      </c>
      <c r="C930" t="str">
        <f t="shared" si="70"/>
        <v>Ethiopia, The Federal Dem. Rep. of2016</v>
      </c>
      <c r="D930" t="str">
        <f t="shared" si="71"/>
        <v>Ethiopia, The Federal Dem. Rep. of</v>
      </c>
      <c r="E930">
        <f t="shared" si="72"/>
        <v>2016</v>
      </c>
      <c r="F930" t="str">
        <f>VLOOKUP(D930,CAR!$A$2:$Z$110, MATCH('Long form'!E930,CAR!$A$1:$Z$1,0),FALSE)</f>
        <v/>
      </c>
      <c r="G930" t="str">
        <f>VLOOKUP(D930,'Provisions to capital'!$A$2:$Z$105, MATCH('Long form'!E930,'Provisions to capital'!$A$1:$Z$1,0),FALSE)</f>
        <v/>
      </c>
    </row>
    <row r="931" spans="1:7" ht="67.5" x14ac:dyDescent="0.4">
      <c r="A931">
        <f t="shared" si="73"/>
        <v>39</v>
      </c>
      <c r="B931">
        <f t="shared" si="74"/>
        <v>18</v>
      </c>
      <c r="C931" t="str">
        <f t="shared" si="70"/>
        <v>Ethiopia, The Federal Dem. Rep. of2017</v>
      </c>
      <c r="D931" t="str">
        <f t="shared" si="71"/>
        <v>Ethiopia, The Federal Dem. Rep. of</v>
      </c>
      <c r="E931">
        <f t="shared" si="72"/>
        <v>2017</v>
      </c>
      <c r="F931">
        <f>VLOOKUP(D931,CAR!$A$2:$Z$110, MATCH('Long form'!E931,CAR!$A$1:$Z$1,0),FALSE)</f>
        <v>0.23223644593793966</v>
      </c>
      <c r="G931">
        <f>VLOOKUP(D931,'Provisions to capital'!$A$2:$Z$105, MATCH('Long form'!E931,'Provisions to capital'!$A$1:$Z$1,0),FALSE)</f>
        <v>3.528959991934524E-3</v>
      </c>
    </row>
    <row r="932" spans="1:7" ht="67.5" x14ac:dyDescent="0.4">
      <c r="A932">
        <f t="shared" si="73"/>
        <v>39</v>
      </c>
      <c r="B932">
        <f t="shared" si="74"/>
        <v>19</v>
      </c>
      <c r="C932" t="str">
        <f t="shared" si="70"/>
        <v>Ethiopia, The Federal Dem. Rep. of2018</v>
      </c>
      <c r="D932" t="str">
        <f t="shared" si="71"/>
        <v>Ethiopia, The Federal Dem. Rep. of</v>
      </c>
      <c r="E932">
        <f t="shared" si="72"/>
        <v>2018</v>
      </c>
      <c r="F932">
        <f>VLOOKUP(D932,CAR!$A$2:$Z$110, MATCH('Long form'!E932,CAR!$A$1:$Z$1,0),FALSE)</f>
        <v>0.20954208844557703</v>
      </c>
      <c r="G932">
        <f>VLOOKUP(D932,'Provisions to capital'!$A$2:$Z$105, MATCH('Long form'!E932,'Provisions to capital'!$A$1:$Z$1,0),FALSE)</f>
        <v>1.3016599967313429E-2</v>
      </c>
    </row>
    <row r="933" spans="1:7" ht="67.5" x14ac:dyDescent="0.4">
      <c r="A933">
        <f t="shared" si="73"/>
        <v>39</v>
      </c>
      <c r="B933">
        <f t="shared" si="74"/>
        <v>20</v>
      </c>
      <c r="C933" t="str">
        <f t="shared" si="70"/>
        <v>Ethiopia, The Federal Dem. Rep. of2019</v>
      </c>
      <c r="D933" t="str">
        <f t="shared" si="71"/>
        <v>Ethiopia, The Federal Dem. Rep. of</v>
      </c>
      <c r="E933">
        <f t="shared" si="72"/>
        <v>2019</v>
      </c>
      <c r="F933">
        <f>VLOOKUP(D933,CAR!$A$2:$Z$110, MATCH('Long form'!E933,CAR!$A$1:$Z$1,0),FALSE)</f>
        <v>0.1769083306885082</v>
      </c>
      <c r="G933">
        <f>VLOOKUP(D933,'Provisions to capital'!$A$2:$Z$105, MATCH('Long form'!E933,'Provisions to capital'!$A$1:$Z$1,0),FALSE)</f>
        <v>1.7996739296626044E-2</v>
      </c>
    </row>
    <row r="934" spans="1:7" ht="67.5" x14ac:dyDescent="0.4">
      <c r="A934">
        <f t="shared" si="73"/>
        <v>39</v>
      </c>
      <c r="B934">
        <f t="shared" si="74"/>
        <v>21</v>
      </c>
      <c r="C934" t="str">
        <f t="shared" si="70"/>
        <v>Ethiopia, The Federal Dem. Rep. of2020</v>
      </c>
      <c r="D934" t="str">
        <f t="shared" si="71"/>
        <v>Ethiopia, The Federal Dem. Rep. of</v>
      </c>
      <c r="E934">
        <f t="shared" si="72"/>
        <v>2020</v>
      </c>
      <c r="F934">
        <f>VLOOKUP(D934,CAR!$A$2:$Z$110, MATCH('Long form'!E934,CAR!$A$1:$Z$1,0),FALSE)</f>
        <v>0.16179218779529381</v>
      </c>
      <c r="G934">
        <f>VLOOKUP(D934,'Provisions to capital'!$A$2:$Z$105, MATCH('Long form'!E934,'Provisions to capital'!$A$1:$Z$1,0),FALSE)</f>
        <v>1.7992107411298777E-2</v>
      </c>
    </row>
    <row r="935" spans="1:7" ht="67.5" x14ac:dyDescent="0.4">
      <c r="A935">
        <f t="shared" si="73"/>
        <v>39</v>
      </c>
      <c r="B935">
        <f t="shared" si="74"/>
        <v>22</v>
      </c>
      <c r="C935" t="str">
        <f t="shared" si="70"/>
        <v>Ethiopia, The Federal Dem. Rep. of2021</v>
      </c>
      <c r="D935" t="str">
        <f t="shared" si="71"/>
        <v>Ethiopia, The Federal Dem. Rep. of</v>
      </c>
      <c r="E935">
        <f t="shared" si="72"/>
        <v>2021</v>
      </c>
      <c r="F935">
        <f>VLOOKUP(D935,CAR!$A$2:$Z$110, MATCH('Long form'!E935,CAR!$A$1:$Z$1,0),FALSE)</f>
        <v>0.16522896573220175</v>
      </c>
      <c r="G935">
        <f>VLOOKUP(D935,'Provisions to capital'!$A$2:$Z$105, MATCH('Long form'!E935,'Provisions to capital'!$A$1:$Z$1,0),FALSE)</f>
        <v>0.15131403146570727</v>
      </c>
    </row>
    <row r="936" spans="1:7" ht="67.5" x14ac:dyDescent="0.4">
      <c r="A936">
        <f t="shared" si="73"/>
        <v>39</v>
      </c>
      <c r="B936">
        <f t="shared" si="74"/>
        <v>23</v>
      </c>
      <c r="C936" t="str">
        <f t="shared" si="70"/>
        <v>Ethiopia, The Federal Dem. Rep. of2022</v>
      </c>
      <c r="D936" t="str">
        <f t="shared" si="71"/>
        <v>Ethiopia, The Federal Dem. Rep. of</v>
      </c>
      <c r="E936">
        <f t="shared" si="72"/>
        <v>2022</v>
      </c>
      <c r="F936" t="str">
        <f>VLOOKUP(D936,CAR!$A$2:$Z$110, MATCH('Long form'!E936,CAR!$A$1:$Z$1,0),FALSE)</f>
        <v/>
      </c>
      <c r="G936" t="str">
        <f>VLOOKUP(D936,'Provisions to capital'!$A$2:$Z$105, MATCH('Long form'!E936,'Provisions to capital'!$A$1:$Z$1,0),FALSE)</f>
        <v/>
      </c>
    </row>
    <row r="937" spans="1:7" ht="67.5" x14ac:dyDescent="0.4">
      <c r="A937">
        <f t="shared" si="73"/>
        <v>39</v>
      </c>
      <c r="B937">
        <f t="shared" si="74"/>
        <v>24</v>
      </c>
      <c r="C937" t="str">
        <f t="shared" si="70"/>
        <v>Ethiopia, The Federal Dem. Rep. of2023</v>
      </c>
      <c r="D937" t="str">
        <f t="shared" si="71"/>
        <v>Ethiopia, The Federal Dem. Rep. of</v>
      </c>
      <c r="E937">
        <f t="shared" si="72"/>
        <v>2023</v>
      </c>
      <c r="F937" t="str">
        <f>VLOOKUP(D937,CAR!$A$2:$Z$110, MATCH('Long form'!E937,CAR!$A$1:$Z$1,0),FALSE)</f>
        <v/>
      </c>
      <c r="G937" t="str">
        <f>VLOOKUP(D937,'Provisions to capital'!$A$2:$Z$105, MATCH('Long form'!E937,'Provisions to capital'!$A$1:$Z$1,0),FALSE)</f>
        <v/>
      </c>
    </row>
    <row r="938" spans="1:7" ht="27" x14ac:dyDescent="0.4">
      <c r="A938">
        <f t="shared" si="73"/>
        <v>40</v>
      </c>
      <c r="B938">
        <f t="shared" si="74"/>
        <v>1</v>
      </c>
      <c r="C938" t="str">
        <f t="shared" si="70"/>
        <v>Fiji, Rep. of2000</v>
      </c>
      <c r="D938" t="str">
        <f t="shared" si="71"/>
        <v>Fiji, Rep. of</v>
      </c>
      <c r="E938">
        <f t="shared" si="72"/>
        <v>2000</v>
      </c>
      <c r="F938">
        <f>VLOOKUP(D938,CAR!$A$2:$Z$110, MATCH('Long form'!E938,CAR!$A$1:$Z$1,0),FALSE)</f>
        <v>0.11443039648757013</v>
      </c>
      <c r="G938">
        <f>VLOOKUP(D938,'Provisions to capital'!$A$2:$Z$105, MATCH('Long form'!E938,'Provisions to capital'!$A$1:$Z$1,0),FALSE)</f>
        <v>0</v>
      </c>
    </row>
    <row r="939" spans="1:7" ht="27" x14ac:dyDescent="0.4">
      <c r="A939">
        <f t="shared" si="73"/>
        <v>40</v>
      </c>
      <c r="B939">
        <f t="shared" si="74"/>
        <v>2</v>
      </c>
      <c r="C939" t="str">
        <f t="shared" si="70"/>
        <v>Fiji, Rep. of2001</v>
      </c>
      <c r="D939" t="str">
        <f t="shared" si="71"/>
        <v>Fiji, Rep. of</v>
      </c>
      <c r="E939">
        <f t="shared" si="72"/>
        <v>2001</v>
      </c>
      <c r="F939">
        <f>VLOOKUP(D939,CAR!$A$2:$Z$110, MATCH('Long form'!E939,CAR!$A$1:$Z$1,0),FALSE)</f>
        <v>0.13969657975235231</v>
      </c>
      <c r="G939">
        <f>VLOOKUP(D939,'Provisions to capital'!$A$2:$Z$105, MATCH('Long form'!E939,'Provisions to capital'!$A$1:$Z$1,0),FALSE)</f>
        <v>0</v>
      </c>
    </row>
    <row r="940" spans="1:7" ht="27" x14ac:dyDescent="0.4">
      <c r="A940">
        <f t="shared" si="73"/>
        <v>40</v>
      </c>
      <c r="B940">
        <f t="shared" si="74"/>
        <v>3</v>
      </c>
      <c r="C940" t="str">
        <f t="shared" si="70"/>
        <v>Fiji, Rep. of2002</v>
      </c>
      <c r="D940" t="str">
        <f t="shared" si="71"/>
        <v>Fiji, Rep. of</v>
      </c>
      <c r="E940">
        <f t="shared" si="72"/>
        <v>2002</v>
      </c>
      <c r="F940">
        <f>VLOOKUP(D940,CAR!$A$2:$Z$110, MATCH('Long form'!E940,CAR!$A$1:$Z$1,0),FALSE)</f>
        <v>0.12982289128814711</v>
      </c>
      <c r="G940">
        <f>VLOOKUP(D940,'Provisions to capital'!$A$2:$Z$105, MATCH('Long form'!E940,'Provisions to capital'!$A$1:$Z$1,0),FALSE)</f>
        <v>0</v>
      </c>
    </row>
    <row r="941" spans="1:7" ht="27" x14ac:dyDescent="0.4">
      <c r="A941">
        <f t="shared" si="73"/>
        <v>40</v>
      </c>
      <c r="B941">
        <f t="shared" si="74"/>
        <v>4</v>
      </c>
      <c r="C941" t="str">
        <f t="shared" si="70"/>
        <v>Fiji, Rep. of2003</v>
      </c>
      <c r="D941" t="str">
        <f t="shared" si="71"/>
        <v>Fiji, Rep. of</v>
      </c>
      <c r="E941">
        <f t="shared" si="72"/>
        <v>2003</v>
      </c>
      <c r="F941">
        <f>VLOOKUP(D941,CAR!$A$2:$Z$110, MATCH('Long form'!E941,CAR!$A$1:$Z$1,0),FALSE)</f>
        <v>0.13534253500426557</v>
      </c>
      <c r="G941">
        <f>VLOOKUP(D941,'Provisions to capital'!$A$2:$Z$105, MATCH('Long form'!E941,'Provisions to capital'!$A$1:$Z$1,0),FALSE)</f>
        <v>0</v>
      </c>
    </row>
    <row r="942" spans="1:7" ht="27" x14ac:dyDescent="0.4">
      <c r="A942">
        <f t="shared" si="73"/>
        <v>40</v>
      </c>
      <c r="B942">
        <f t="shared" si="74"/>
        <v>5</v>
      </c>
      <c r="C942" t="str">
        <f t="shared" si="70"/>
        <v>Fiji, Rep. of2004</v>
      </c>
      <c r="D942" t="str">
        <f t="shared" si="71"/>
        <v>Fiji, Rep. of</v>
      </c>
      <c r="E942">
        <f t="shared" si="72"/>
        <v>2004</v>
      </c>
      <c r="F942">
        <f>VLOOKUP(D942,CAR!$A$2:$Z$110, MATCH('Long form'!E942,CAR!$A$1:$Z$1,0),FALSE)</f>
        <v>0.13192493623641105</v>
      </c>
      <c r="G942">
        <f>VLOOKUP(D942,'Provisions to capital'!$A$2:$Z$105, MATCH('Long form'!E942,'Provisions to capital'!$A$1:$Z$1,0),FALSE)</f>
        <v>0</v>
      </c>
    </row>
    <row r="943" spans="1:7" ht="27" x14ac:dyDescent="0.4">
      <c r="A943">
        <f t="shared" si="73"/>
        <v>40</v>
      </c>
      <c r="B943">
        <f t="shared" si="74"/>
        <v>6</v>
      </c>
      <c r="C943" t="str">
        <f t="shared" si="70"/>
        <v>Fiji, Rep. of2005</v>
      </c>
      <c r="D943" t="str">
        <f t="shared" si="71"/>
        <v>Fiji, Rep. of</v>
      </c>
      <c r="E943">
        <f t="shared" si="72"/>
        <v>2005</v>
      </c>
      <c r="F943">
        <f>VLOOKUP(D943,CAR!$A$2:$Z$110, MATCH('Long form'!E943,CAR!$A$1:$Z$1,0),FALSE)</f>
        <v>0.13081932435702004</v>
      </c>
      <c r="G943">
        <f>VLOOKUP(D943,'Provisions to capital'!$A$2:$Z$105, MATCH('Long form'!E943,'Provisions to capital'!$A$1:$Z$1,0),FALSE)</f>
        <v>3.3223284466081547E-2</v>
      </c>
    </row>
    <row r="944" spans="1:7" ht="27" x14ac:dyDescent="0.4">
      <c r="A944">
        <f t="shared" si="73"/>
        <v>40</v>
      </c>
      <c r="B944">
        <f t="shared" si="74"/>
        <v>7</v>
      </c>
      <c r="C944" t="str">
        <f t="shared" si="70"/>
        <v>Fiji, Rep. of2006</v>
      </c>
      <c r="D944" t="str">
        <f t="shared" si="71"/>
        <v>Fiji, Rep. of</v>
      </c>
      <c r="E944">
        <f t="shared" si="72"/>
        <v>2006</v>
      </c>
      <c r="F944">
        <f>VLOOKUP(D944,CAR!$A$2:$Z$110, MATCH('Long form'!E944,CAR!$A$1:$Z$1,0),FALSE)</f>
        <v>0.12784971735188516</v>
      </c>
      <c r="G944">
        <f>VLOOKUP(D944,'Provisions to capital'!$A$2:$Z$105, MATCH('Long form'!E944,'Provisions to capital'!$A$1:$Z$1,0),FALSE)</f>
        <v>5.2511767756899565E-3</v>
      </c>
    </row>
    <row r="945" spans="1:7" ht="27" x14ac:dyDescent="0.4">
      <c r="A945">
        <f t="shared" si="73"/>
        <v>40</v>
      </c>
      <c r="B945">
        <f t="shared" si="74"/>
        <v>8</v>
      </c>
      <c r="C945" t="str">
        <f t="shared" si="70"/>
        <v>Fiji, Rep. of2007</v>
      </c>
      <c r="D945" t="str">
        <f t="shared" si="71"/>
        <v>Fiji, Rep. of</v>
      </c>
      <c r="E945">
        <f t="shared" si="72"/>
        <v>2007</v>
      </c>
      <c r="F945">
        <f>VLOOKUP(D945,CAR!$A$2:$Z$110, MATCH('Long form'!E945,CAR!$A$1:$Z$1,0),FALSE)</f>
        <v>0.14125369443398003</v>
      </c>
      <c r="G945">
        <f>VLOOKUP(D945,'Provisions to capital'!$A$2:$Z$105, MATCH('Long form'!E945,'Provisions to capital'!$A$1:$Z$1,0),FALSE)</f>
        <v>7.626044846669057E-2</v>
      </c>
    </row>
    <row r="946" spans="1:7" ht="27" x14ac:dyDescent="0.4">
      <c r="A946">
        <f t="shared" si="73"/>
        <v>40</v>
      </c>
      <c r="B946">
        <f t="shared" si="74"/>
        <v>9</v>
      </c>
      <c r="C946" t="str">
        <f t="shared" si="70"/>
        <v>Fiji, Rep. of2008</v>
      </c>
      <c r="D946" t="str">
        <f t="shared" si="71"/>
        <v>Fiji, Rep. of</v>
      </c>
      <c r="E946">
        <f t="shared" si="72"/>
        <v>2008</v>
      </c>
      <c r="F946">
        <f>VLOOKUP(D946,CAR!$A$2:$Z$110, MATCH('Long form'!E946,CAR!$A$1:$Z$1,0),FALSE)</f>
        <v>0.15434206800488512</v>
      </c>
      <c r="G946">
        <f>VLOOKUP(D946,'Provisions to capital'!$A$2:$Z$105, MATCH('Long form'!E946,'Provisions to capital'!$A$1:$Z$1,0),FALSE)</f>
        <v>1.9305978421890888E-2</v>
      </c>
    </row>
    <row r="947" spans="1:7" ht="27" x14ac:dyDescent="0.4">
      <c r="A947">
        <f t="shared" si="73"/>
        <v>40</v>
      </c>
      <c r="B947">
        <f t="shared" si="74"/>
        <v>10</v>
      </c>
      <c r="C947" t="str">
        <f t="shared" si="70"/>
        <v>Fiji, Rep. of2009</v>
      </c>
      <c r="D947" t="str">
        <f t="shared" si="71"/>
        <v>Fiji, Rep. of</v>
      </c>
      <c r="E947">
        <f t="shared" si="72"/>
        <v>2009</v>
      </c>
      <c r="F947">
        <f>VLOOKUP(D947,CAR!$A$2:$Z$110, MATCH('Long form'!E947,CAR!$A$1:$Z$1,0),FALSE)</f>
        <v>0.17535538162302775</v>
      </c>
      <c r="G947">
        <f>VLOOKUP(D947,'Provisions to capital'!$A$2:$Z$105, MATCH('Long form'!E947,'Provisions to capital'!$A$1:$Z$1,0),FALSE)</f>
        <v>6.4516038453858851E-2</v>
      </c>
    </row>
    <row r="948" spans="1:7" ht="27" x14ac:dyDescent="0.4">
      <c r="A948">
        <f t="shared" si="73"/>
        <v>40</v>
      </c>
      <c r="B948">
        <f t="shared" si="74"/>
        <v>11</v>
      </c>
      <c r="C948" t="str">
        <f t="shared" si="70"/>
        <v>Fiji, Rep. of2010</v>
      </c>
      <c r="D948" t="str">
        <f t="shared" si="71"/>
        <v>Fiji, Rep. of</v>
      </c>
      <c r="E948">
        <f t="shared" si="72"/>
        <v>2010</v>
      </c>
      <c r="F948">
        <f>VLOOKUP(D948,CAR!$A$2:$Z$110, MATCH('Long form'!E948,CAR!$A$1:$Z$1,0),FALSE)</f>
        <v>0.19452278002292525</v>
      </c>
      <c r="G948">
        <f>VLOOKUP(D948,'Provisions to capital'!$A$2:$Z$105, MATCH('Long form'!E948,'Provisions to capital'!$A$1:$Z$1,0),FALSE)</f>
        <v>-5.9101158813815707E-3</v>
      </c>
    </row>
    <row r="949" spans="1:7" ht="27" x14ac:dyDescent="0.4">
      <c r="A949">
        <f t="shared" si="73"/>
        <v>40</v>
      </c>
      <c r="B949">
        <f t="shared" si="74"/>
        <v>12</v>
      </c>
      <c r="C949" t="str">
        <f t="shared" si="70"/>
        <v>Fiji, Rep. of2011</v>
      </c>
      <c r="D949" t="str">
        <f t="shared" si="71"/>
        <v>Fiji, Rep. of</v>
      </c>
      <c r="E949">
        <f t="shared" si="72"/>
        <v>2011</v>
      </c>
      <c r="F949">
        <f>VLOOKUP(D949,CAR!$A$2:$Z$110, MATCH('Long form'!E949,CAR!$A$1:$Z$1,0),FALSE)</f>
        <v>0.1653878677700292</v>
      </c>
      <c r="G949">
        <f>VLOOKUP(D949,'Provisions to capital'!$A$2:$Z$105, MATCH('Long form'!E949,'Provisions to capital'!$A$1:$Z$1,0),FALSE)</f>
        <v>1.880968583485346E-2</v>
      </c>
    </row>
    <row r="950" spans="1:7" ht="27" x14ac:dyDescent="0.4">
      <c r="A950">
        <f t="shared" si="73"/>
        <v>40</v>
      </c>
      <c r="B950">
        <f t="shared" si="74"/>
        <v>13</v>
      </c>
      <c r="C950" t="str">
        <f t="shared" si="70"/>
        <v>Fiji, Rep. of2012</v>
      </c>
      <c r="D950" t="str">
        <f t="shared" si="71"/>
        <v>Fiji, Rep. of</v>
      </c>
      <c r="E950">
        <f t="shared" si="72"/>
        <v>2012</v>
      </c>
      <c r="F950">
        <f>VLOOKUP(D950,CAR!$A$2:$Z$110, MATCH('Long form'!E950,CAR!$A$1:$Z$1,0),FALSE)</f>
        <v>0.1575638355762547</v>
      </c>
      <c r="G950">
        <f>VLOOKUP(D950,'Provisions to capital'!$A$2:$Z$105, MATCH('Long form'!E950,'Provisions to capital'!$A$1:$Z$1,0),FALSE)</f>
        <v>1.6826065726875353E-2</v>
      </c>
    </row>
    <row r="951" spans="1:7" ht="27" x14ac:dyDescent="0.4">
      <c r="A951">
        <f t="shared" si="73"/>
        <v>40</v>
      </c>
      <c r="B951">
        <f t="shared" si="74"/>
        <v>14</v>
      </c>
      <c r="C951" t="str">
        <f t="shared" si="70"/>
        <v>Fiji, Rep. of2013</v>
      </c>
      <c r="D951" t="str">
        <f t="shared" si="71"/>
        <v>Fiji, Rep. of</v>
      </c>
      <c r="E951">
        <f t="shared" si="72"/>
        <v>2013</v>
      </c>
      <c r="F951">
        <f>VLOOKUP(D951,CAR!$A$2:$Z$110, MATCH('Long form'!E951,CAR!$A$1:$Z$1,0),FALSE)</f>
        <v>0.14896143413328888</v>
      </c>
      <c r="G951">
        <f>VLOOKUP(D951,'Provisions to capital'!$A$2:$Z$105, MATCH('Long form'!E951,'Provisions to capital'!$A$1:$Z$1,0),FALSE)</f>
        <v>2.5894807394271975E-2</v>
      </c>
    </row>
    <row r="952" spans="1:7" ht="27" x14ac:dyDescent="0.4">
      <c r="A952">
        <f t="shared" si="73"/>
        <v>40</v>
      </c>
      <c r="B952">
        <f t="shared" si="74"/>
        <v>15</v>
      </c>
      <c r="C952" t="str">
        <f t="shared" si="70"/>
        <v>Fiji, Rep. of2014</v>
      </c>
      <c r="D952" t="str">
        <f t="shared" si="71"/>
        <v>Fiji, Rep. of</v>
      </c>
      <c r="E952">
        <f t="shared" si="72"/>
        <v>2014</v>
      </c>
      <c r="F952">
        <f>VLOOKUP(D952,CAR!$A$2:$Z$110, MATCH('Long form'!E952,CAR!$A$1:$Z$1,0),FALSE)</f>
        <v>0.14711663250739218</v>
      </c>
      <c r="G952">
        <f>VLOOKUP(D952,'Provisions to capital'!$A$2:$Z$105, MATCH('Long form'!E952,'Provisions to capital'!$A$1:$Z$1,0),FALSE)</f>
        <v>4.9155884777472736E-2</v>
      </c>
    </row>
    <row r="953" spans="1:7" ht="27" x14ac:dyDescent="0.4">
      <c r="A953">
        <f t="shared" si="73"/>
        <v>40</v>
      </c>
      <c r="B953">
        <f t="shared" si="74"/>
        <v>16</v>
      </c>
      <c r="C953" t="str">
        <f t="shared" si="70"/>
        <v>Fiji, Rep. of2015</v>
      </c>
      <c r="D953" t="str">
        <f t="shared" si="71"/>
        <v>Fiji, Rep. of</v>
      </c>
      <c r="E953">
        <f t="shared" si="72"/>
        <v>2015</v>
      </c>
      <c r="F953">
        <f>VLOOKUP(D953,CAR!$A$2:$Z$110, MATCH('Long form'!E953,CAR!$A$1:$Z$1,0),FALSE)</f>
        <v>0.15570268790668457</v>
      </c>
      <c r="G953">
        <f>VLOOKUP(D953,'Provisions to capital'!$A$2:$Z$105, MATCH('Long form'!E953,'Provisions to capital'!$A$1:$Z$1,0),FALSE)</f>
        <v>1.6692798225379505E-2</v>
      </c>
    </row>
    <row r="954" spans="1:7" ht="27" x14ac:dyDescent="0.4">
      <c r="A954">
        <f t="shared" si="73"/>
        <v>40</v>
      </c>
      <c r="B954">
        <f t="shared" si="74"/>
        <v>17</v>
      </c>
      <c r="C954" t="str">
        <f t="shared" si="70"/>
        <v>Fiji, Rep. of2016</v>
      </c>
      <c r="D954" t="str">
        <f t="shared" si="71"/>
        <v>Fiji, Rep. of</v>
      </c>
      <c r="E954">
        <f t="shared" si="72"/>
        <v>2016</v>
      </c>
      <c r="F954">
        <f>VLOOKUP(D954,CAR!$A$2:$Z$110, MATCH('Long form'!E954,CAR!$A$1:$Z$1,0),FALSE)</f>
        <v>0.16430814720839579</v>
      </c>
      <c r="G954">
        <f>VLOOKUP(D954,'Provisions to capital'!$A$2:$Z$105, MATCH('Long form'!E954,'Provisions to capital'!$A$1:$Z$1,0),FALSE)</f>
        <v>2.8337819881843199E-2</v>
      </c>
    </row>
    <row r="955" spans="1:7" ht="27" x14ac:dyDescent="0.4">
      <c r="A955">
        <f t="shared" si="73"/>
        <v>40</v>
      </c>
      <c r="B955">
        <f t="shared" si="74"/>
        <v>18</v>
      </c>
      <c r="C955" t="str">
        <f t="shared" si="70"/>
        <v>Fiji, Rep. of2017</v>
      </c>
      <c r="D955" t="str">
        <f t="shared" si="71"/>
        <v>Fiji, Rep. of</v>
      </c>
      <c r="E955">
        <f t="shared" si="72"/>
        <v>2017</v>
      </c>
      <c r="F955">
        <f>VLOOKUP(D955,CAR!$A$2:$Z$110, MATCH('Long form'!E955,CAR!$A$1:$Z$1,0),FALSE)</f>
        <v>0.15541928035567942</v>
      </c>
      <c r="G955">
        <f>VLOOKUP(D955,'Provisions to capital'!$A$2:$Z$105, MATCH('Long form'!E955,'Provisions to capital'!$A$1:$Z$1,0),FALSE)</f>
        <v>2.7316455095827249E-2</v>
      </c>
    </row>
    <row r="956" spans="1:7" ht="27" x14ac:dyDescent="0.4">
      <c r="A956">
        <f t="shared" si="73"/>
        <v>40</v>
      </c>
      <c r="B956">
        <f t="shared" si="74"/>
        <v>19</v>
      </c>
      <c r="C956" t="str">
        <f t="shared" si="70"/>
        <v>Fiji, Rep. of2018</v>
      </c>
      <c r="D956" t="str">
        <f t="shared" si="71"/>
        <v>Fiji, Rep. of</v>
      </c>
      <c r="E956">
        <f t="shared" si="72"/>
        <v>2018</v>
      </c>
      <c r="F956">
        <f>VLOOKUP(D956,CAR!$A$2:$Z$110, MATCH('Long form'!E956,CAR!$A$1:$Z$1,0),FALSE)</f>
        <v>0.16941420046609815</v>
      </c>
      <c r="G956">
        <f>VLOOKUP(D956,'Provisions to capital'!$A$2:$Z$105, MATCH('Long form'!E956,'Provisions to capital'!$A$1:$Z$1,0),FALSE)</f>
        <v>8.7977783409688964E-3</v>
      </c>
    </row>
    <row r="957" spans="1:7" ht="27" x14ac:dyDescent="0.4">
      <c r="A957">
        <f t="shared" si="73"/>
        <v>40</v>
      </c>
      <c r="B957">
        <f t="shared" si="74"/>
        <v>20</v>
      </c>
      <c r="C957" t="str">
        <f t="shared" si="70"/>
        <v>Fiji, Rep. of2019</v>
      </c>
      <c r="D957" t="str">
        <f t="shared" si="71"/>
        <v>Fiji, Rep. of</v>
      </c>
      <c r="E957">
        <f t="shared" si="72"/>
        <v>2019</v>
      </c>
      <c r="F957">
        <f>VLOOKUP(D957,CAR!$A$2:$Z$110, MATCH('Long form'!E957,CAR!$A$1:$Z$1,0),FALSE)</f>
        <v>0.18486704947866814</v>
      </c>
      <c r="G957">
        <f>VLOOKUP(D957,'Provisions to capital'!$A$2:$Z$105, MATCH('Long form'!E957,'Provisions to capital'!$A$1:$Z$1,0),FALSE)</f>
        <v>2.191586164603453E-2</v>
      </c>
    </row>
    <row r="958" spans="1:7" ht="27" x14ac:dyDescent="0.4">
      <c r="A958">
        <f t="shared" si="73"/>
        <v>40</v>
      </c>
      <c r="B958">
        <f t="shared" si="74"/>
        <v>21</v>
      </c>
      <c r="C958" t="str">
        <f t="shared" si="70"/>
        <v>Fiji, Rep. of2020</v>
      </c>
      <c r="D958" t="str">
        <f t="shared" si="71"/>
        <v>Fiji, Rep. of</v>
      </c>
      <c r="E958">
        <f t="shared" si="72"/>
        <v>2020</v>
      </c>
      <c r="F958">
        <f>VLOOKUP(D958,CAR!$A$2:$Z$110, MATCH('Long form'!E958,CAR!$A$1:$Z$1,0),FALSE)</f>
        <v>0.19657101473295316</v>
      </c>
      <c r="G958">
        <f>VLOOKUP(D958,'Provisions to capital'!$A$2:$Z$105, MATCH('Long form'!E958,'Provisions to capital'!$A$1:$Z$1,0),FALSE)</f>
        <v>0.10367776570451351</v>
      </c>
    </row>
    <row r="959" spans="1:7" ht="27" x14ac:dyDescent="0.4">
      <c r="A959">
        <f t="shared" si="73"/>
        <v>40</v>
      </c>
      <c r="B959">
        <f t="shared" si="74"/>
        <v>22</v>
      </c>
      <c r="C959" t="str">
        <f t="shared" si="70"/>
        <v>Fiji, Rep. of2021</v>
      </c>
      <c r="D959" t="str">
        <f t="shared" si="71"/>
        <v>Fiji, Rep. of</v>
      </c>
      <c r="E959">
        <f t="shared" si="72"/>
        <v>2021</v>
      </c>
      <c r="F959">
        <f>VLOOKUP(D959,CAR!$A$2:$Z$110, MATCH('Long form'!E959,CAR!$A$1:$Z$1,0),FALSE)</f>
        <v>0.21137305029790965</v>
      </c>
      <c r="G959">
        <f>VLOOKUP(D959,'Provisions to capital'!$A$2:$Z$105, MATCH('Long form'!E959,'Provisions to capital'!$A$1:$Z$1,0),FALSE)</f>
        <v>4.8427134496935996E-2</v>
      </c>
    </row>
    <row r="960" spans="1:7" ht="27" x14ac:dyDescent="0.4">
      <c r="A960">
        <f t="shared" si="73"/>
        <v>40</v>
      </c>
      <c r="B960">
        <f t="shared" si="74"/>
        <v>23</v>
      </c>
      <c r="C960" t="str">
        <f t="shared" si="70"/>
        <v>Fiji, Rep. of2022</v>
      </c>
      <c r="D960" t="str">
        <f t="shared" si="71"/>
        <v>Fiji, Rep. of</v>
      </c>
      <c r="E960">
        <f t="shared" si="72"/>
        <v>2022</v>
      </c>
      <c r="F960" t="str">
        <f>VLOOKUP(D960,CAR!$A$2:$Z$110, MATCH('Long form'!E960,CAR!$A$1:$Z$1,0),FALSE)</f>
        <v/>
      </c>
      <c r="G960" t="str">
        <f>VLOOKUP(D960,'Provisions to capital'!$A$2:$Z$105, MATCH('Long form'!E960,'Provisions to capital'!$A$1:$Z$1,0),FALSE)</f>
        <v/>
      </c>
    </row>
    <row r="961" spans="1:7" ht="27" x14ac:dyDescent="0.4">
      <c r="A961">
        <f t="shared" si="73"/>
        <v>40</v>
      </c>
      <c r="B961">
        <f t="shared" si="74"/>
        <v>24</v>
      </c>
      <c r="C961" t="str">
        <f t="shared" si="70"/>
        <v>Fiji, Rep. of2023</v>
      </c>
      <c r="D961" t="str">
        <f t="shared" si="71"/>
        <v>Fiji, Rep. of</v>
      </c>
      <c r="E961">
        <f t="shared" si="72"/>
        <v>2023</v>
      </c>
      <c r="F961" t="str">
        <f>VLOOKUP(D961,CAR!$A$2:$Z$110, MATCH('Long form'!E961,CAR!$A$1:$Z$1,0),FALSE)</f>
        <v/>
      </c>
      <c r="G961" t="str">
        <f>VLOOKUP(D961,'Provisions to capital'!$A$2:$Z$105, MATCH('Long form'!E961,'Provisions to capital'!$A$1:$Z$1,0),FALSE)</f>
        <v/>
      </c>
    </row>
    <row r="962" spans="1:7" x14ac:dyDescent="0.4">
      <c r="A962">
        <f t="shared" si="73"/>
        <v>41</v>
      </c>
      <c r="B962">
        <f t="shared" si="74"/>
        <v>1</v>
      </c>
      <c r="C962" t="str">
        <f t="shared" si="70"/>
        <v>Finland2000</v>
      </c>
      <c r="D962" t="str">
        <f t="shared" si="71"/>
        <v>Finland</v>
      </c>
      <c r="E962">
        <f t="shared" si="72"/>
        <v>2000</v>
      </c>
      <c r="F962" t="str">
        <f>VLOOKUP(D962,CAR!$A$2:$Z$110, MATCH('Long form'!E962,CAR!$A$1:$Z$1,0),FALSE)</f>
        <v/>
      </c>
      <c r="G962" t="str">
        <f>VLOOKUP(D962,'Provisions to capital'!$A$2:$Z$105, MATCH('Long form'!E962,'Provisions to capital'!$A$1:$Z$1,0),FALSE)</f>
        <v/>
      </c>
    </row>
    <row r="963" spans="1:7" x14ac:dyDescent="0.4">
      <c r="A963">
        <f t="shared" si="73"/>
        <v>41</v>
      </c>
      <c r="B963">
        <f t="shared" si="74"/>
        <v>2</v>
      </c>
      <c r="C963" t="str">
        <f t="shared" ref="C963:C1026" si="75">D963&amp;E963</f>
        <v>Finland2001</v>
      </c>
      <c r="D963" t="str">
        <f t="shared" ref="D963:D1026" si="76">VLOOKUP(A963,$J$2:$K$110,2,FALSE)</f>
        <v>Finland</v>
      </c>
      <c r="E963">
        <f t="shared" ref="E963:E1026" si="77">VLOOKUP(B963,$N$2:$O$25,2,FALSE)</f>
        <v>2001</v>
      </c>
      <c r="F963" t="str">
        <f>VLOOKUP(D963,CAR!$A$2:$Z$110, MATCH('Long form'!E963,CAR!$A$1:$Z$1,0),FALSE)</f>
        <v/>
      </c>
      <c r="G963" t="str">
        <f>VLOOKUP(D963,'Provisions to capital'!$A$2:$Z$105, MATCH('Long form'!E963,'Provisions to capital'!$A$1:$Z$1,0),FALSE)</f>
        <v/>
      </c>
    </row>
    <row r="964" spans="1:7" x14ac:dyDescent="0.4">
      <c r="A964">
        <f t="shared" si="73"/>
        <v>41</v>
      </c>
      <c r="B964">
        <f t="shared" si="74"/>
        <v>3</v>
      </c>
      <c r="C964" t="str">
        <f t="shared" si="75"/>
        <v>Finland2002</v>
      </c>
      <c r="D964" t="str">
        <f t="shared" si="76"/>
        <v>Finland</v>
      </c>
      <c r="E964">
        <f t="shared" si="77"/>
        <v>2002</v>
      </c>
      <c r="F964" t="str">
        <f>VLOOKUP(D964,CAR!$A$2:$Z$110, MATCH('Long form'!E964,CAR!$A$1:$Z$1,0),FALSE)</f>
        <v/>
      </c>
      <c r="G964" t="str">
        <f>VLOOKUP(D964,'Provisions to capital'!$A$2:$Z$105, MATCH('Long form'!E964,'Provisions to capital'!$A$1:$Z$1,0),FALSE)</f>
        <v/>
      </c>
    </row>
    <row r="965" spans="1:7" x14ac:dyDescent="0.4">
      <c r="A965">
        <f t="shared" si="73"/>
        <v>41</v>
      </c>
      <c r="B965">
        <f t="shared" si="74"/>
        <v>4</v>
      </c>
      <c r="C965" t="str">
        <f t="shared" si="75"/>
        <v>Finland2003</v>
      </c>
      <c r="D965" t="str">
        <f t="shared" si="76"/>
        <v>Finland</v>
      </c>
      <c r="E965">
        <f t="shared" si="77"/>
        <v>2003</v>
      </c>
      <c r="F965" t="str">
        <f>VLOOKUP(D965,CAR!$A$2:$Z$110, MATCH('Long form'!E965,CAR!$A$1:$Z$1,0),FALSE)</f>
        <v/>
      </c>
      <c r="G965" t="str">
        <f>VLOOKUP(D965,'Provisions to capital'!$A$2:$Z$105, MATCH('Long form'!E965,'Provisions to capital'!$A$1:$Z$1,0),FALSE)</f>
        <v/>
      </c>
    </row>
    <row r="966" spans="1:7" x14ac:dyDescent="0.4">
      <c r="A966">
        <f t="shared" si="73"/>
        <v>41</v>
      </c>
      <c r="B966">
        <f t="shared" si="74"/>
        <v>5</v>
      </c>
      <c r="C966" t="str">
        <f t="shared" si="75"/>
        <v>Finland2004</v>
      </c>
      <c r="D966" t="str">
        <f t="shared" si="76"/>
        <v>Finland</v>
      </c>
      <c r="E966">
        <f t="shared" si="77"/>
        <v>2004</v>
      </c>
      <c r="F966" t="str">
        <f>VLOOKUP(D966,CAR!$A$2:$Z$110, MATCH('Long form'!E966,CAR!$A$1:$Z$1,0),FALSE)</f>
        <v/>
      </c>
      <c r="G966" t="str">
        <f>VLOOKUP(D966,'Provisions to capital'!$A$2:$Z$105, MATCH('Long form'!E966,'Provisions to capital'!$A$1:$Z$1,0),FALSE)</f>
        <v/>
      </c>
    </row>
    <row r="967" spans="1:7" x14ac:dyDescent="0.4">
      <c r="A967">
        <f t="shared" si="73"/>
        <v>41</v>
      </c>
      <c r="B967">
        <f t="shared" si="74"/>
        <v>6</v>
      </c>
      <c r="C967" t="str">
        <f t="shared" si="75"/>
        <v>Finland2005</v>
      </c>
      <c r="D967" t="str">
        <f t="shared" si="76"/>
        <v>Finland</v>
      </c>
      <c r="E967">
        <f t="shared" si="77"/>
        <v>2005</v>
      </c>
      <c r="F967" t="str">
        <f>VLOOKUP(D967,CAR!$A$2:$Z$110, MATCH('Long form'!E967,CAR!$A$1:$Z$1,0),FALSE)</f>
        <v/>
      </c>
      <c r="G967" t="str">
        <f>VLOOKUP(D967,'Provisions to capital'!$A$2:$Z$105, MATCH('Long form'!E967,'Provisions to capital'!$A$1:$Z$1,0),FALSE)</f>
        <v/>
      </c>
    </row>
    <row r="968" spans="1:7" x14ac:dyDescent="0.4">
      <c r="A968">
        <f t="shared" si="73"/>
        <v>41</v>
      </c>
      <c r="B968">
        <f t="shared" si="74"/>
        <v>7</v>
      </c>
      <c r="C968" t="str">
        <f t="shared" si="75"/>
        <v>Finland2006</v>
      </c>
      <c r="D968" t="str">
        <f t="shared" si="76"/>
        <v>Finland</v>
      </c>
      <c r="E968">
        <f t="shared" si="77"/>
        <v>2006</v>
      </c>
      <c r="F968" t="str">
        <f>VLOOKUP(D968,CAR!$A$2:$Z$110, MATCH('Long form'!E968,CAR!$A$1:$Z$1,0),FALSE)</f>
        <v/>
      </c>
      <c r="G968" t="str">
        <f>VLOOKUP(D968,'Provisions to capital'!$A$2:$Z$105, MATCH('Long form'!E968,'Provisions to capital'!$A$1:$Z$1,0),FALSE)</f>
        <v/>
      </c>
    </row>
    <row r="969" spans="1:7" x14ac:dyDescent="0.4">
      <c r="A969">
        <f t="shared" si="73"/>
        <v>41</v>
      </c>
      <c r="B969">
        <f t="shared" si="74"/>
        <v>8</v>
      </c>
      <c r="C969" t="str">
        <f t="shared" si="75"/>
        <v>Finland2007</v>
      </c>
      <c r="D969" t="str">
        <f t="shared" si="76"/>
        <v>Finland</v>
      </c>
      <c r="E969">
        <f t="shared" si="77"/>
        <v>2007</v>
      </c>
      <c r="F969">
        <f>VLOOKUP(D969,CAR!$A$2:$Z$110, MATCH('Long form'!E969,CAR!$A$1:$Z$1,0),FALSE)</f>
        <v>0.150992465951898</v>
      </c>
      <c r="G969">
        <f>VLOOKUP(D969,'Provisions to capital'!$A$2:$Z$105, MATCH('Long form'!E969,'Provisions to capital'!$A$1:$Z$1,0),FALSE)</f>
        <v>3.0705752530825695E-3</v>
      </c>
    </row>
    <row r="970" spans="1:7" x14ac:dyDescent="0.4">
      <c r="A970">
        <f t="shared" si="73"/>
        <v>41</v>
      </c>
      <c r="B970">
        <f t="shared" si="74"/>
        <v>9</v>
      </c>
      <c r="C970" t="str">
        <f t="shared" si="75"/>
        <v>Finland2008</v>
      </c>
      <c r="D970" t="str">
        <f t="shared" si="76"/>
        <v>Finland</v>
      </c>
      <c r="E970">
        <f t="shared" si="77"/>
        <v>2008</v>
      </c>
      <c r="F970">
        <f>VLOOKUP(D970,CAR!$A$2:$Z$110, MATCH('Long form'!E970,CAR!$A$1:$Z$1,0),FALSE)</f>
        <v>0.13614909122028609</v>
      </c>
      <c r="G970">
        <f>VLOOKUP(D970,'Provisions to capital'!$A$2:$Z$105, MATCH('Long form'!E970,'Provisions to capital'!$A$1:$Z$1,0),FALSE)</f>
        <v>1.2232859491345132E-2</v>
      </c>
    </row>
    <row r="971" spans="1:7" x14ac:dyDescent="0.4">
      <c r="A971">
        <f t="shared" si="73"/>
        <v>41</v>
      </c>
      <c r="B971">
        <f t="shared" si="74"/>
        <v>10</v>
      </c>
      <c r="C971" t="str">
        <f t="shared" si="75"/>
        <v>Finland2009</v>
      </c>
      <c r="D971" t="str">
        <f t="shared" si="76"/>
        <v>Finland</v>
      </c>
      <c r="E971">
        <f t="shared" si="77"/>
        <v>2009</v>
      </c>
      <c r="F971">
        <f>VLOOKUP(D971,CAR!$A$2:$Z$110, MATCH('Long form'!E971,CAR!$A$1:$Z$1,0),FALSE)</f>
        <v>0.14556421071649445</v>
      </c>
      <c r="G971">
        <f>VLOOKUP(D971,'Provisions to capital'!$A$2:$Z$105, MATCH('Long form'!E971,'Provisions to capital'!$A$1:$Z$1,0),FALSE)</f>
        <v>4.0194767996944818E-2</v>
      </c>
    </row>
    <row r="972" spans="1:7" x14ac:dyDescent="0.4">
      <c r="A972">
        <f t="shared" si="73"/>
        <v>41</v>
      </c>
      <c r="B972">
        <f t="shared" si="74"/>
        <v>11</v>
      </c>
      <c r="C972" t="str">
        <f t="shared" si="75"/>
        <v>Finland2010</v>
      </c>
      <c r="D972" t="str">
        <f t="shared" si="76"/>
        <v>Finland</v>
      </c>
      <c r="E972">
        <f t="shared" si="77"/>
        <v>2010</v>
      </c>
      <c r="F972">
        <f>VLOOKUP(D972,CAR!$A$2:$Z$110, MATCH('Long form'!E972,CAR!$A$1:$Z$1,0),FALSE)</f>
        <v>0.14408582077113349</v>
      </c>
      <c r="G972">
        <f>VLOOKUP(D972,'Provisions to capital'!$A$2:$Z$105, MATCH('Long form'!E972,'Provisions to capital'!$A$1:$Z$1,0),FALSE)</f>
        <v>2.2442274767479526E-2</v>
      </c>
    </row>
    <row r="973" spans="1:7" x14ac:dyDescent="0.4">
      <c r="A973">
        <f t="shared" si="73"/>
        <v>41</v>
      </c>
      <c r="B973">
        <f t="shared" si="74"/>
        <v>12</v>
      </c>
      <c r="C973" t="str">
        <f t="shared" si="75"/>
        <v>Finland2011</v>
      </c>
      <c r="D973" t="str">
        <f t="shared" si="76"/>
        <v>Finland</v>
      </c>
      <c r="E973">
        <f t="shared" si="77"/>
        <v>2011</v>
      </c>
      <c r="F973">
        <f>VLOOKUP(D973,CAR!$A$2:$Z$110, MATCH('Long form'!E973,CAR!$A$1:$Z$1,0),FALSE)</f>
        <v>0.1418797750603967</v>
      </c>
      <c r="G973">
        <f>VLOOKUP(D973,'Provisions to capital'!$A$2:$Z$105, MATCH('Long form'!E973,'Provisions to capital'!$A$1:$Z$1,0),FALSE)</f>
        <v>1.1924067537918534E-2</v>
      </c>
    </row>
    <row r="974" spans="1:7" x14ac:dyDescent="0.4">
      <c r="A974">
        <f t="shared" si="73"/>
        <v>41</v>
      </c>
      <c r="B974">
        <f t="shared" si="74"/>
        <v>13</v>
      </c>
      <c r="C974" t="str">
        <f t="shared" si="75"/>
        <v>Finland2012</v>
      </c>
      <c r="D974" t="str">
        <f t="shared" si="76"/>
        <v>Finland</v>
      </c>
      <c r="E974">
        <f t="shared" si="77"/>
        <v>2012</v>
      </c>
      <c r="F974">
        <f>VLOOKUP(D974,CAR!$A$2:$Z$110, MATCH('Long form'!E974,CAR!$A$1:$Z$1,0),FALSE)</f>
        <v>0.16982143165828278</v>
      </c>
      <c r="G974">
        <f>VLOOKUP(D974,'Provisions to capital'!$A$2:$Z$105, MATCH('Long form'!E974,'Provisions to capital'!$A$1:$Z$1,0),FALSE)</f>
        <v>1.5828583061889251E-2</v>
      </c>
    </row>
    <row r="975" spans="1:7" x14ac:dyDescent="0.4">
      <c r="A975">
        <f t="shared" si="73"/>
        <v>41</v>
      </c>
      <c r="B975">
        <f t="shared" si="74"/>
        <v>14</v>
      </c>
      <c r="C975" t="str">
        <f t="shared" si="75"/>
        <v>Finland2013</v>
      </c>
      <c r="D975" t="str">
        <f t="shared" si="76"/>
        <v>Finland</v>
      </c>
      <c r="E975">
        <f t="shared" si="77"/>
        <v>2013</v>
      </c>
      <c r="F975">
        <f>VLOOKUP(D975,CAR!$A$2:$Z$110, MATCH('Long form'!E975,CAR!$A$1:$Z$1,0),FALSE)</f>
        <v>0.1597628064269796</v>
      </c>
      <c r="G975">
        <f>VLOOKUP(D975,'Provisions to capital'!$A$2:$Z$105, MATCH('Long form'!E975,'Provisions to capital'!$A$1:$Z$1,0),FALSE)</f>
        <v>7.4135492366970684E-3</v>
      </c>
    </row>
    <row r="976" spans="1:7" x14ac:dyDescent="0.4">
      <c r="A976">
        <f t="shared" si="73"/>
        <v>41</v>
      </c>
      <c r="B976">
        <f t="shared" si="74"/>
        <v>15</v>
      </c>
      <c r="C976" t="str">
        <f t="shared" si="75"/>
        <v>Finland2014</v>
      </c>
      <c r="D976" t="str">
        <f t="shared" si="76"/>
        <v>Finland</v>
      </c>
      <c r="E976">
        <f t="shared" si="77"/>
        <v>2014</v>
      </c>
      <c r="F976">
        <f>VLOOKUP(D976,CAR!$A$2:$Z$110, MATCH('Long form'!E976,CAR!$A$1:$Z$1,0),FALSE)</f>
        <v>0.17285257277458579</v>
      </c>
      <c r="G976">
        <f>VLOOKUP(D976,'Provisions to capital'!$A$2:$Z$105, MATCH('Long form'!E976,'Provisions to capital'!$A$1:$Z$1,0),FALSE)</f>
        <v>8.5171032641222777E-3</v>
      </c>
    </row>
    <row r="977" spans="1:7" x14ac:dyDescent="0.4">
      <c r="A977">
        <f t="shared" si="73"/>
        <v>41</v>
      </c>
      <c r="B977">
        <f t="shared" si="74"/>
        <v>16</v>
      </c>
      <c r="C977" t="str">
        <f t="shared" si="75"/>
        <v>Finland2015</v>
      </c>
      <c r="D977" t="str">
        <f t="shared" si="76"/>
        <v>Finland</v>
      </c>
      <c r="E977">
        <f t="shared" si="77"/>
        <v>2015</v>
      </c>
      <c r="F977">
        <f>VLOOKUP(D977,CAR!$A$2:$Z$110, MATCH('Long form'!E977,CAR!$A$1:$Z$1,0),FALSE)</f>
        <v>0.22907266863138862</v>
      </c>
      <c r="G977">
        <f>VLOOKUP(D977,'Provisions to capital'!$A$2:$Z$105, MATCH('Long form'!E977,'Provisions to capital'!$A$1:$Z$1,0),FALSE)</f>
        <v>7.9696394686907014E-3</v>
      </c>
    </row>
    <row r="978" spans="1:7" x14ac:dyDescent="0.4">
      <c r="A978">
        <f t="shared" si="73"/>
        <v>41</v>
      </c>
      <c r="B978">
        <f t="shared" si="74"/>
        <v>17</v>
      </c>
      <c r="C978" t="str">
        <f t="shared" si="75"/>
        <v>Finland2016</v>
      </c>
      <c r="D978" t="str">
        <f t="shared" si="76"/>
        <v>Finland</v>
      </c>
      <c r="E978">
        <f t="shared" si="77"/>
        <v>2016</v>
      </c>
      <c r="F978">
        <f>VLOOKUP(D978,CAR!$A$2:$Z$110, MATCH('Long form'!E978,CAR!$A$1:$Z$1,0),FALSE)</f>
        <v>0.2333650441308599</v>
      </c>
      <c r="G978">
        <f>VLOOKUP(D978,'Provisions to capital'!$A$2:$Z$105, MATCH('Long form'!E978,'Provisions to capital'!$A$1:$Z$1,0),FALSE)</f>
        <v>6.1148227833767409E-3</v>
      </c>
    </row>
    <row r="979" spans="1:7" x14ac:dyDescent="0.4">
      <c r="A979">
        <f t="shared" si="73"/>
        <v>41</v>
      </c>
      <c r="B979">
        <f t="shared" si="74"/>
        <v>18</v>
      </c>
      <c r="C979" t="str">
        <f t="shared" si="75"/>
        <v>Finland2017</v>
      </c>
      <c r="D979" t="str">
        <f t="shared" si="76"/>
        <v>Finland</v>
      </c>
      <c r="E979">
        <f t="shared" si="77"/>
        <v>2017</v>
      </c>
      <c r="F979">
        <f>VLOOKUP(D979,CAR!$A$2:$Z$110, MATCH('Long form'!E979,CAR!$A$1:$Z$1,0),FALSE)</f>
        <v>0.21418805216659656</v>
      </c>
      <c r="G979">
        <f>VLOOKUP(D979,'Provisions to capital'!$A$2:$Z$105, MATCH('Long form'!E979,'Provisions to capital'!$A$1:$Z$1,0),FALSE)</f>
        <v>4.4807267370488586E-3</v>
      </c>
    </row>
    <row r="980" spans="1:7" x14ac:dyDescent="0.4">
      <c r="A980">
        <f t="shared" si="73"/>
        <v>41</v>
      </c>
      <c r="B980">
        <f t="shared" si="74"/>
        <v>19</v>
      </c>
      <c r="C980" t="str">
        <f t="shared" si="75"/>
        <v>Finland2018</v>
      </c>
      <c r="D980" t="str">
        <f t="shared" si="76"/>
        <v>Finland</v>
      </c>
      <c r="E980">
        <f t="shared" si="77"/>
        <v>2018</v>
      </c>
      <c r="F980">
        <f>VLOOKUP(D980,CAR!$A$2:$Z$110, MATCH('Long form'!E980,CAR!$A$1:$Z$1,0),FALSE)</f>
        <v>0.21526570227217459</v>
      </c>
      <c r="G980">
        <f>VLOOKUP(D980,'Provisions to capital'!$A$2:$Z$105, MATCH('Long form'!E980,'Provisions to capital'!$A$1:$Z$1,0),FALSE)</f>
        <v>1.6650977874919207E-2</v>
      </c>
    </row>
    <row r="981" spans="1:7" x14ac:dyDescent="0.4">
      <c r="A981">
        <f t="shared" si="73"/>
        <v>41</v>
      </c>
      <c r="B981">
        <f t="shared" si="74"/>
        <v>20</v>
      </c>
      <c r="C981" t="str">
        <f t="shared" si="75"/>
        <v>Finland2019</v>
      </c>
      <c r="D981" t="str">
        <f t="shared" si="76"/>
        <v>Finland</v>
      </c>
      <c r="E981">
        <f t="shared" si="77"/>
        <v>2019</v>
      </c>
      <c r="F981">
        <f>VLOOKUP(D981,CAR!$A$2:$Z$110, MATCH('Long form'!E981,CAR!$A$1:$Z$1,0),FALSE)</f>
        <v>0.20503651677553722</v>
      </c>
      <c r="G981">
        <f>VLOOKUP(D981,'Provisions to capital'!$A$2:$Z$105, MATCH('Long form'!E981,'Provisions to capital'!$A$1:$Z$1,0),FALSE)</f>
        <v>1.3779071345387474E-2</v>
      </c>
    </row>
    <row r="982" spans="1:7" x14ac:dyDescent="0.4">
      <c r="A982">
        <f t="shared" si="73"/>
        <v>41</v>
      </c>
      <c r="B982">
        <f t="shared" si="74"/>
        <v>21</v>
      </c>
      <c r="C982" t="str">
        <f t="shared" si="75"/>
        <v>Finland2020</v>
      </c>
      <c r="D982" t="str">
        <f t="shared" si="76"/>
        <v>Finland</v>
      </c>
      <c r="E982">
        <f t="shared" si="77"/>
        <v>2020</v>
      </c>
      <c r="F982">
        <f>VLOOKUP(D982,CAR!$A$2:$Z$110, MATCH('Long form'!E982,CAR!$A$1:$Z$1,0),FALSE)</f>
        <v>0.20563156646034206</v>
      </c>
      <c r="G982">
        <f>VLOOKUP(D982,'Provisions to capital'!$A$2:$Z$105, MATCH('Long form'!E982,'Provisions to capital'!$A$1:$Z$1,0),FALSE)</f>
        <v>2.3259928788373505E-2</v>
      </c>
    </row>
    <row r="983" spans="1:7" x14ac:dyDescent="0.4">
      <c r="A983">
        <f t="shared" si="73"/>
        <v>41</v>
      </c>
      <c r="B983">
        <f t="shared" si="74"/>
        <v>22</v>
      </c>
      <c r="C983" t="str">
        <f t="shared" si="75"/>
        <v>Finland2021</v>
      </c>
      <c r="D983" t="str">
        <f t="shared" si="76"/>
        <v>Finland</v>
      </c>
      <c r="E983">
        <f t="shared" si="77"/>
        <v>2021</v>
      </c>
      <c r="F983">
        <f>VLOOKUP(D983,CAR!$A$2:$Z$110, MATCH('Long form'!E983,CAR!$A$1:$Z$1,0),FALSE)</f>
        <v>0.20585775223250766</v>
      </c>
      <c r="G983">
        <f>VLOOKUP(D983,'Provisions to capital'!$A$2:$Z$105, MATCH('Long form'!E983,'Provisions to capital'!$A$1:$Z$1,0),FALSE)</f>
        <v>7.440964631569188E-3</v>
      </c>
    </row>
    <row r="984" spans="1:7" x14ac:dyDescent="0.4">
      <c r="A984">
        <f t="shared" si="73"/>
        <v>41</v>
      </c>
      <c r="B984">
        <f t="shared" si="74"/>
        <v>23</v>
      </c>
      <c r="C984" t="str">
        <f t="shared" si="75"/>
        <v>Finland2022</v>
      </c>
      <c r="D984" t="str">
        <f t="shared" si="76"/>
        <v>Finland</v>
      </c>
      <c r="E984">
        <f t="shared" si="77"/>
        <v>2022</v>
      </c>
      <c r="F984">
        <f>VLOOKUP(D984,CAR!$A$2:$Z$110, MATCH('Long form'!E984,CAR!$A$1:$Z$1,0),FALSE)</f>
        <v>0.20328704111739251</v>
      </c>
      <c r="G984">
        <f>VLOOKUP(D984,'Provisions to capital'!$A$2:$Z$105, MATCH('Long form'!E984,'Provisions to capital'!$A$1:$Z$1,0),FALSE)</f>
        <v>5.9045770795053366E-3</v>
      </c>
    </row>
    <row r="985" spans="1:7" x14ac:dyDescent="0.4">
      <c r="A985">
        <f t="shared" si="73"/>
        <v>41</v>
      </c>
      <c r="B985">
        <f t="shared" si="74"/>
        <v>24</v>
      </c>
      <c r="C985" t="str">
        <f t="shared" si="75"/>
        <v>Finland2023</v>
      </c>
      <c r="D985" t="str">
        <f t="shared" si="76"/>
        <v>Finland</v>
      </c>
      <c r="E985">
        <f t="shared" si="77"/>
        <v>2023</v>
      </c>
      <c r="F985">
        <f>VLOOKUP(D985,CAR!$A$2:$Z$110, MATCH('Long form'!E985,CAR!$A$1:$Z$1,0),FALSE)</f>
        <v>0.20739250158864647</v>
      </c>
      <c r="G985">
        <f>VLOOKUP(D985,'Provisions to capital'!$A$2:$Z$105, MATCH('Long form'!E985,'Provisions to capital'!$A$1:$Z$1,0),FALSE)</f>
        <v>1.1479930548462873E-2</v>
      </c>
    </row>
    <row r="986" spans="1:7" x14ac:dyDescent="0.4">
      <c r="A986">
        <f t="shared" si="73"/>
        <v>42</v>
      </c>
      <c r="B986">
        <f t="shared" si="74"/>
        <v>1</v>
      </c>
      <c r="C986" t="str">
        <f t="shared" si="75"/>
        <v>Gabon2000</v>
      </c>
      <c r="D986" t="str">
        <f t="shared" si="76"/>
        <v>Gabon</v>
      </c>
      <c r="E986">
        <f t="shared" si="77"/>
        <v>2000</v>
      </c>
      <c r="F986" t="str">
        <f>VLOOKUP(D986,CAR!$A$2:$Z$110, MATCH('Long form'!E986,CAR!$A$1:$Z$1,0),FALSE)</f>
        <v/>
      </c>
      <c r="G986" t="str">
        <f>VLOOKUP(D986,'Provisions to capital'!$A$2:$Z$105, MATCH('Long form'!E986,'Provisions to capital'!$A$1:$Z$1,0),FALSE)</f>
        <v/>
      </c>
    </row>
    <row r="987" spans="1:7" x14ac:dyDescent="0.4">
      <c r="A987">
        <f t="shared" ref="A987:A1050" si="78">A963+1</f>
        <v>42</v>
      </c>
      <c r="B987">
        <f t="shared" ref="B987:B1050" si="79">B963</f>
        <v>2</v>
      </c>
      <c r="C987" t="str">
        <f t="shared" si="75"/>
        <v>Gabon2001</v>
      </c>
      <c r="D987" t="str">
        <f t="shared" si="76"/>
        <v>Gabon</v>
      </c>
      <c r="E987">
        <f t="shared" si="77"/>
        <v>2001</v>
      </c>
      <c r="F987" t="str">
        <f>VLOOKUP(D987,CAR!$A$2:$Z$110, MATCH('Long form'!E987,CAR!$A$1:$Z$1,0),FALSE)</f>
        <v/>
      </c>
      <c r="G987" t="str">
        <f>VLOOKUP(D987,'Provisions to capital'!$A$2:$Z$105, MATCH('Long form'!E987,'Provisions to capital'!$A$1:$Z$1,0),FALSE)</f>
        <v/>
      </c>
    </row>
    <row r="988" spans="1:7" x14ac:dyDescent="0.4">
      <c r="A988">
        <f t="shared" si="78"/>
        <v>42</v>
      </c>
      <c r="B988">
        <f t="shared" si="79"/>
        <v>3</v>
      </c>
      <c r="C988" t="str">
        <f t="shared" si="75"/>
        <v>Gabon2002</v>
      </c>
      <c r="D988" t="str">
        <f t="shared" si="76"/>
        <v>Gabon</v>
      </c>
      <c r="E988">
        <f t="shared" si="77"/>
        <v>2002</v>
      </c>
      <c r="F988" t="str">
        <f>VLOOKUP(D988,CAR!$A$2:$Z$110, MATCH('Long form'!E988,CAR!$A$1:$Z$1,0),FALSE)</f>
        <v/>
      </c>
      <c r="G988" t="str">
        <f>VLOOKUP(D988,'Provisions to capital'!$A$2:$Z$105, MATCH('Long form'!E988,'Provisions to capital'!$A$1:$Z$1,0),FALSE)</f>
        <v/>
      </c>
    </row>
    <row r="989" spans="1:7" x14ac:dyDescent="0.4">
      <c r="A989">
        <f t="shared" si="78"/>
        <v>42</v>
      </c>
      <c r="B989">
        <f t="shared" si="79"/>
        <v>4</v>
      </c>
      <c r="C989" t="str">
        <f t="shared" si="75"/>
        <v>Gabon2003</v>
      </c>
      <c r="D989" t="str">
        <f t="shared" si="76"/>
        <v>Gabon</v>
      </c>
      <c r="E989">
        <f t="shared" si="77"/>
        <v>2003</v>
      </c>
      <c r="F989" t="str">
        <f>VLOOKUP(D989,CAR!$A$2:$Z$110, MATCH('Long form'!E989,CAR!$A$1:$Z$1,0),FALSE)</f>
        <v/>
      </c>
      <c r="G989" t="str">
        <f>VLOOKUP(D989,'Provisions to capital'!$A$2:$Z$105, MATCH('Long form'!E989,'Provisions to capital'!$A$1:$Z$1,0),FALSE)</f>
        <v/>
      </c>
    </row>
    <row r="990" spans="1:7" x14ac:dyDescent="0.4">
      <c r="A990">
        <f t="shared" si="78"/>
        <v>42</v>
      </c>
      <c r="B990">
        <f t="shared" si="79"/>
        <v>5</v>
      </c>
      <c r="C990" t="str">
        <f t="shared" si="75"/>
        <v>Gabon2004</v>
      </c>
      <c r="D990" t="str">
        <f t="shared" si="76"/>
        <v>Gabon</v>
      </c>
      <c r="E990">
        <f t="shared" si="77"/>
        <v>2004</v>
      </c>
      <c r="F990" t="str">
        <f>VLOOKUP(D990,CAR!$A$2:$Z$110, MATCH('Long form'!E990,CAR!$A$1:$Z$1,0),FALSE)</f>
        <v/>
      </c>
      <c r="G990" t="str">
        <f>VLOOKUP(D990,'Provisions to capital'!$A$2:$Z$105, MATCH('Long form'!E990,'Provisions to capital'!$A$1:$Z$1,0),FALSE)</f>
        <v/>
      </c>
    </row>
    <row r="991" spans="1:7" x14ac:dyDescent="0.4">
      <c r="A991">
        <f t="shared" si="78"/>
        <v>42</v>
      </c>
      <c r="B991">
        <f t="shared" si="79"/>
        <v>6</v>
      </c>
      <c r="C991" t="str">
        <f t="shared" si="75"/>
        <v>Gabon2005</v>
      </c>
      <c r="D991" t="str">
        <f t="shared" si="76"/>
        <v>Gabon</v>
      </c>
      <c r="E991">
        <f t="shared" si="77"/>
        <v>2005</v>
      </c>
      <c r="F991" t="str">
        <f>VLOOKUP(D991,CAR!$A$2:$Z$110, MATCH('Long form'!E991,CAR!$A$1:$Z$1,0),FALSE)</f>
        <v/>
      </c>
      <c r="G991" t="str">
        <f>VLOOKUP(D991,'Provisions to capital'!$A$2:$Z$105, MATCH('Long form'!E991,'Provisions to capital'!$A$1:$Z$1,0),FALSE)</f>
        <v/>
      </c>
    </row>
    <row r="992" spans="1:7" x14ac:dyDescent="0.4">
      <c r="A992">
        <f t="shared" si="78"/>
        <v>42</v>
      </c>
      <c r="B992">
        <f t="shared" si="79"/>
        <v>7</v>
      </c>
      <c r="C992" t="str">
        <f t="shared" si="75"/>
        <v>Gabon2006</v>
      </c>
      <c r="D992" t="str">
        <f t="shared" si="76"/>
        <v>Gabon</v>
      </c>
      <c r="E992">
        <f t="shared" si="77"/>
        <v>2006</v>
      </c>
      <c r="F992" t="str">
        <f>VLOOKUP(D992,CAR!$A$2:$Z$110, MATCH('Long form'!E992,CAR!$A$1:$Z$1,0),FALSE)</f>
        <v/>
      </c>
      <c r="G992" t="str">
        <f>VLOOKUP(D992,'Provisions to capital'!$A$2:$Z$105, MATCH('Long form'!E992,'Provisions to capital'!$A$1:$Z$1,0),FALSE)</f>
        <v/>
      </c>
    </row>
    <row r="993" spans="1:7" x14ac:dyDescent="0.4">
      <c r="A993">
        <f t="shared" si="78"/>
        <v>42</v>
      </c>
      <c r="B993">
        <f t="shared" si="79"/>
        <v>8</v>
      </c>
      <c r="C993" t="str">
        <f t="shared" si="75"/>
        <v>Gabon2007</v>
      </c>
      <c r="D993" t="str">
        <f t="shared" si="76"/>
        <v>Gabon</v>
      </c>
      <c r="E993">
        <f t="shared" si="77"/>
        <v>2007</v>
      </c>
      <c r="F993" t="str">
        <f>VLOOKUP(D993,CAR!$A$2:$Z$110, MATCH('Long form'!E993,CAR!$A$1:$Z$1,0),FALSE)</f>
        <v/>
      </c>
      <c r="G993" t="str">
        <f>VLOOKUP(D993,'Provisions to capital'!$A$2:$Z$105, MATCH('Long form'!E993,'Provisions to capital'!$A$1:$Z$1,0),FALSE)</f>
        <v/>
      </c>
    </row>
    <row r="994" spans="1:7" x14ac:dyDescent="0.4">
      <c r="A994">
        <f t="shared" si="78"/>
        <v>42</v>
      </c>
      <c r="B994">
        <f t="shared" si="79"/>
        <v>9</v>
      </c>
      <c r="C994" t="str">
        <f t="shared" si="75"/>
        <v>Gabon2008</v>
      </c>
      <c r="D994" t="str">
        <f t="shared" si="76"/>
        <v>Gabon</v>
      </c>
      <c r="E994">
        <f t="shared" si="77"/>
        <v>2008</v>
      </c>
      <c r="F994" t="str">
        <f>VLOOKUP(D994,CAR!$A$2:$Z$110, MATCH('Long form'!E994,CAR!$A$1:$Z$1,0),FALSE)</f>
        <v/>
      </c>
      <c r="G994" t="str">
        <f>VLOOKUP(D994,'Provisions to capital'!$A$2:$Z$105, MATCH('Long form'!E994,'Provisions to capital'!$A$1:$Z$1,0),FALSE)</f>
        <v/>
      </c>
    </row>
    <row r="995" spans="1:7" x14ac:dyDescent="0.4">
      <c r="A995">
        <f t="shared" si="78"/>
        <v>42</v>
      </c>
      <c r="B995">
        <f t="shared" si="79"/>
        <v>10</v>
      </c>
      <c r="C995" t="str">
        <f t="shared" si="75"/>
        <v>Gabon2009</v>
      </c>
      <c r="D995" t="str">
        <f t="shared" si="76"/>
        <v>Gabon</v>
      </c>
      <c r="E995">
        <f t="shared" si="77"/>
        <v>2009</v>
      </c>
      <c r="F995" t="str">
        <f>VLOOKUP(D995,CAR!$A$2:$Z$110, MATCH('Long form'!E995,CAR!$A$1:$Z$1,0),FALSE)</f>
        <v/>
      </c>
      <c r="G995" t="str">
        <f>VLOOKUP(D995,'Provisions to capital'!$A$2:$Z$105, MATCH('Long form'!E995,'Provisions to capital'!$A$1:$Z$1,0),FALSE)</f>
        <v/>
      </c>
    </row>
    <row r="996" spans="1:7" x14ac:dyDescent="0.4">
      <c r="A996">
        <f t="shared" si="78"/>
        <v>42</v>
      </c>
      <c r="B996">
        <f t="shared" si="79"/>
        <v>11</v>
      </c>
      <c r="C996" t="str">
        <f t="shared" si="75"/>
        <v>Gabon2010</v>
      </c>
      <c r="D996" t="str">
        <f t="shared" si="76"/>
        <v>Gabon</v>
      </c>
      <c r="E996">
        <f t="shared" si="77"/>
        <v>2010</v>
      </c>
      <c r="F996">
        <f>VLOOKUP(D996,CAR!$A$2:$Z$110, MATCH('Long form'!E996,CAR!$A$1:$Z$1,0),FALSE)</f>
        <v>0.24684969449150748</v>
      </c>
      <c r="G996">
        <f>VLOOKUP(D996,'Provisions to capital'!$A$2:$Z$105, MATCH('Long form'!E996,'Provisions to capital'!$A$1:$Z$1,0),FALSE)</f>
        <v>-0.11866110171796115</v>
      </c>
    </row>
    <row r="997" spans="1:7" x14ac:dyDescent="0.4">
      <c r="A997">
        <f t="shared" si="78"/>
        <v>42</v>
      </c>
      <c r="B997">
        <f t="shared" si="79"/>
        <v>12</v>
      </c>
      <c r="C997" t="str">
        <f t="shared" si="75"/>
        <v>Gabon2011</v>
      </c>
      <c r="D997" t="str">
        <f t="shared" si="76"/>
        <v>Gabon</v>
      </c>
      <c r="E997">
        <f t="shared" si="77"/>
        <v>2011</v>
      </c>
      <c r="F997">
        <f>VLOOKUP(D997,CAR!$A$2:$Z$110, MATCH('Long form'!E997,CAR!$A$1:$Z$1,0),FALSE)</f>
        <v>0.12855692905107569</v>
      </c>
      <c r="G997">
        <f>VLOOKUP(D997,'Provisions to capital'!$A$2:$Z$105, MATCH('Long form'!E997,'Provisions to capital'!$A$1:$Z$1,0),FALSE)</f>
        <v>-2.7167945462016747E-2</v>
      </c>
    </row>
    <row r="998" spans="1:7" x14ac:dyDescent="0.4">
      <c r="A998">
        <f t="shared" si="78"/>
        <v>42</v>
      </c>
      <c r="B998">
        <f t="shared" si="79"/>
        <v>13</v>
      </c>
      <c r="C998" t="str">
        <f t="shared" si="75"/>
        <v>Gabon2012</v>
      </c>
      <c r="D998" t="str">
        <f t="shared" si="76"/>
        <v>Gabon</v>
      </c>
      <c r="E998">
        <f t="shared" si="77"/>
        <v>2012</v>
      </c>
      <c r="F998">
        <f>VLOOKUP(D998,CAR!$A$2:$Z$110, MATCH('Long form'!E998,CAR!$A$1:$Z$1,0),FALSE)</f>
        <v>0.10870629287817664</v>
      </c>
      <c r="G998">
        <f>VLOOKUP(D998,'Provisions to capital'!$A$2:$Z$105, MATCH('Long form'!E998,'Provisions to capital'!$A$1:$Z$1,0),FALSE)</f>
        <v>-6.1736688574990622E-2</v>
      </c>
    </row>
    <row r="999" spans="1:7" x14ac:dyDescent="0.4">
      <c r="A999">
        <f t="shared" si="78"/>
        <v>42</v>
      </c>
      <c r="B999">
        <f t="shared" si="79"/>
        <v>14</v>
      </c>
      <c r="C999" t="str">
        <f t="shared" si="75"/>
        <v>Gabon2013</v>
      </c>
      <c r="D999" t="str">
        <f t="shared" si="76"/>
        <v>Gabon</v>
      </c>
      <c r="E999">
        <f t="shared" si="77"/>
        <v>2013</v>
      </c>
      <c r="F999">
        <f>VLOOKUP(D999,CAR!$A$2:$Z$110, MATCH('Long form'!E999,CAR!$A$1:$Z$1,0),FALSE)</f>
        <v>0.12278529250000499</v>
      </c>
      <c r="G999">
        <f>VLOOKUP(D999,'Provisions to capital'!$A$2:$Z$105, MATCH('Long form'!E999,'Provisions to capital'!$A$1:$Z$1,0),FALSE)</f>
        <v>-5.8128639133378471E-2</v>
      </c>
    </row>
    <row r="1000" spans="1:7" x14ac:dyDescent="0.4">
      <c r="A1000">
        <f t="shared" si="78"/>
        <v>42</v>
      </c>
      <c r="B1000">
        <f t="shared" si="79"/>
        <v>15</v>
      </c>
      <c r="C1000" t="str">
        <f t="shared" si="75"/>
        <v>Gabon2014</v>
      </c>
      <c r="D1000" t="str">
        <f t="shared" si="76"/>
        <v>Gabon</v>
      </c>
      <c r="E1000">
        <f t="shared" si="77"/>
        <v>2014</v>
      </c>
      <c r="F1000">
        <f>VLOOKUP(D1000,CAR!$A$2:$Z$110, MATCH('Long form'!E1000,CAR!$A$1:$Z$1,0),FALSE)</f>
        <v>9.3684714948453929E-2</v>
      </c>
      <c r="G1000">
        <f>VLOOKUP(D1000,'Provisions to capital'!$A$2:$Z$105, MATCH('Long form'!E1000,'Provisions to capital'!$A$1:$Z$1,0),FALSE)</f>
        <v>-6.237488626023658E-2</v>
      </c>
    </row>
    <row r="1001" spans="1:7" x14ac:dyDescent="0.4">
      <c r="A1001">
        <f t="shared" si="78"/>
        <v>42</v>
      </c>
      <c r="B1001">
        <f t="shared" si="79"/>
        <v>16</v>
      </c>
      <c r="C1001" t="str">
        <f t="shared" si="75"/>
        <v>Gabon2015</v>
      </c>
      <c r="D1001" t="str">
        <f t="shared" si="76"/>
        <v>Gabon</v>
      </c>
      <c r="E1001">
        <f t="shared" si="77"/>
        <v>2015</v>
      </c>
      <c r="F1001">
        <f>VLOOKUP(D1001,CAR!$A$2:$Z$110, MATCH('Long form'!E1001,CAR!$A$1:$Z$1,0),FALSE)</f>
        <v>8.3073551532755849E-2</v>
      </c>
      <c r="G1001">
        <f>VLOOKUP(D1001,'Provisions to capital'!$A$2:$Z$105, MATCH('Long form'!E1001,'Provisions to capital'!$A$1:$Z$1,0),FALSE)</f>
        <v>9.1612943508733585E-2</v>
      </c>
    </row>
    <row r="1002" spans="1:7" x14ac:dyDescent="0.4">
      <c r="A1002">
        <f t="shared" si="78"/>
        <v>42</v>
      </c>
      <c r="B1002">
        <f t="shared" si="79"/>
        <v>17</v>
      </c>
      <c r="C1002" t="str">
        <f t="shared" si="75"/>
        <v>Gabon2016</v>
      </c>
      <c r="D1002" t="str">
        <f t="shared" si="76"/>
        <v>Gabon</v>
      </c>
      <c r="E1002">
        <f t="shared" si="77"/>
        <v>2016</v>
      </c>
      <c r="F1002">
        <f>VLOOKUP(D1002,CAR!$A$2:$Z$110, MATCH('Long form'!E1002,CAR!$A$1:$Z$1,0),FALSE)</f>
        <v>8.1082277734997404E-2</v>
      </c>
      <c r="G1002">
        <f>VLOOKUP(D1002,'Provisions to capital'!$A$2:$Z$105, MATCH('Long form'!E1002,'Provisions to capital'!$A$1:$Z$1,0),FALSE)</f>
        <v>0.15149614433826514</v>
      </c>
    </row>
    <row r="1003" spans="1:7" x14ac:dyDescent="0.4">
      <c r="A1003">
        <f t="shared" si="78"/>
        <v>42</v>
      </c>
      <c r="B1003">
        <f t="shared" si="79"/>
        <v>18</v>
      </c>
      <c r="C1003" t="str">
        <f t="shared" si="75"/>
        <v>Gabon2017</v>
      </c>
      <c r="D1003" t="str">
        <f t="shared" si="76"/>
        <v>Gabon</v>
      </c>
      <c r="E1003">
        <f t="shared" si="77"/>
        <v>2017</v>
      </c>
      <c r="F1003">
        <f>VLOOKUP(D1003,CAR!$A$2:$Z$110, MATCH('Long form'!E1003,CAR!$A$1:$Z$1,0),FALSE)</f>
        <v>0.12906066529271362</v>
      </c>
      <c r="G1003">
        <f>VLOOKUP(D1003,'Provisions to capital'!$A$2:$Z$105, MATCH('Long form'!E1003,'Provisions to capital'!$A$1:$Z$1,0),FALSE)</f>
        <v>5.7611338921550868E-2</v>
      </c>
    </row>
    <row r="1004" spans="1:7" x14ac:dyDescent="0.4">
      <c r="A1004">
        <f t="shared" si="78"/>
        <v>42</v>
      </c>
      <c r="B1004">
        <f t="shared" si="79"/>
        <v>19</v>
      </c>
      <c r="C1004" t="str">
        <f t="shared" si="75"/>
        <v>Gabon2018</v>
      </c>
      <c r="D1004" t="str">
        <f t="shared" si="76"/>
        <v>Gabon</v>
      </c>
      <c r="E1004">
        <f t="shared" si="77"/>
        <v>2018</v>
      </c>
      <c r="F1004">
        <f>VLOOKUP(D1004,CAR!$A$2:$Z$110, MATCH('Long form'!E1004,CAR!$A$1:$Z$1,0),FALSE)</f>
        <v>0.13661972723808666</v>
      </c>
      <c r="G1004">
        <f>VLOOKUP(D1004,'Provisions to capital'!$A$2:$Z$105, MATCH('Long form'!E1004,'Provisions to capital'!$A$1:$Z$1,0),FALSE)</f>
        <v>0.12227211564734571</v>
      </c>
    </row>
    <row r="1005" spans="1:7" x14ac:dyDescent="0.4">
      <c r="A1005">
        <f t="shared" si="78"/>
        <v>42</v>
      </c>
      <c r="B1005">
        <f t="shared" si="79"/>
        <v>20</v>
      </c>
      <c r="C1005" t="str">
        <f t="shared" si="75"/>
        <v>Gabon2019</v>
      </c>
      <c r="D1005" t="str">
        <f t="shared" si="76"/>
        <v>Gabon</v>
      </c>
      <c r="E1005">
        <f t="shared" si="77"/>
        <v>2019</v>
      </c>
      <c r="F1005">
        <f>VLOOKUP(D1005,CAR!$A$2:$Z$110, MATCH('Long form'!E1005,CAR!$A$1:$Z$1,0),FALSE)</f>
        <v>0.17023422081643702</v>
      </c>
      <c r="G1005">
        <f>VLOOKUP(D1005,'Provisions to capital'!$A$2:$Z$105, MATCH('Long form'!E1005,'Provisions to capital'!$A$1:$Z$1,0),FALSE)</f>
        <v>3.8429812217963023E-2</v>
      </c>
    </row>
    <row r="1006" spans="1:7" x14ac:dyDescent="0.4">
      <c r="A1006">
        <f t="shared" si="78"/>
        <v>42</v>
      </c>
      <c r="B1006">
        <f t="shared" si="79"/>
        <v>21</v>
      </c>
      <c r="C1006" t="str">
        <f t="shared" si="75"/>
        <v>Gabon2020</v>
      </c>
      <c r="D1006" t="str">
        <f t="shared" si="76"/>
        <v>Gabon</v>
      </c>
      <c r="E1006">
        <f t="shared" si="77"/>
        <v>2020</v>
      </c>
      <c r="F1006">
        <f>VLOOKUP(D1006,CAR!$A$2:$Z$110, MATCH('Long form'!E1006,CAR!$A$1:$Z$1,0),FALSE)</f>
        <v>0.17466752656731238</v>
      </c>
      <c r="G1006">
        <f>VLOOKUP(D1006,'Provisions to capital'!$A$2:$Z$105, MATCH('Long form'!E1006,'Provisions to capital'!$A$1:$Z$1,0),FALSE)</f>
        <v>4.4743288506723988E-2</v>
      </c>
    </row>
    <row r="1007" spans="1:7" x14ac:dyDescent="0.4">
      <c r="A1007">
        <f t="shared" si="78"/>
        <v>42</v>
      </c>
      <c r="B1007">
        <f t="shared" si="79"/>
        <v>22</v>
      </c>
      <c r="C1007" t="str">
        <f t="shared" si="75"/>
        <v>Gabon2021</v>
      </c>
      <c r="D1007" t="str">
        <f t="shared" si="76"/>
        <v>Gabon</v>
      </c>
      <c r="E1007">
        <f t="shared" si="77"/>
        <v>2021</v>
      </c>
      <c r="F1007">
        <f>VLOOKUP(D1007,CAR!$A$2:$Z$110, MATCH('Long form'!E1007,CAR!$A$1:$Z$1,0),FALSE)</f>
        <v>0.16862721488151461</v>
      </c>
      <c r="G1007">
        <f>VLOOKUP(D1007,'Provisions to capital'!$A$2:$Z$105, MATCH('Long form'!E1007,'Provisions to capital'!$A$1:$Z$1,0),FALSE)</f>
        <v>1.1103977149989199E-2</v>
      </c>
    </row>
    <row r="1008" spans="1:7" x14ac:dyDescent="0.4">
      <c r="A1008">
        <f t="shared" si="78"/>
        <v>42</v>
      </c>
      <c r="B1008">
        <f t="shared" si="79"/>
        <v>23</v>
      </c>
      <c r="C1008" t="str">
        <f t="shared" si="75"/>
        <v>Gabon2022</v>
      </c>
      <c r="D1008" t="str">
        <f t="shared" si="76"/>
        <v>Gabon</v>
      </c>
      <c r="E1008">
        <f t="shared" si="77"/>
        <v>2022</v>
      </c>
      <c r="F1008">
        <f>VLOOKUP(D1008,CAR!$A$2:$Z$110, MATCH('Long form'!E1008,CAR!$A$1:$Z$1,0),FALSE)</f>
        <v>0.16057367692953961</v>
      </c>
      <c r="G1008">
        <f>VLOOKUP(D1008,'Provisions to capital'!$A$2:$Z$105, MATCH('Long form'!E1008,'Provisions to capital'!$A$1:$Z$1,0),FALSE)</f>
        <v>1.8698859605148898E-2</v>
      </c>
    </row>
    <row r="1009" spans="1:7" x14ac:dyDescent="0.4">
      <c r="A1009">
        <f t="shared" si="78"/>
        <v>42</v>
      </c>
      <c r="B1009">
        <f t="shared" si="79"/>
        <v>24</v>
      </c>
      <c r="C1009" t="str">
        <f t="shared" si="75"/>
        <v>Gabon2023</v>
      </c>
      <c r="D1009" t="str">
        <f t="shared" si="76"/>
        <v>Gabon</v>
      </c>
      <c r="E1009">
        <f t="shared" si="77"/>
        <v>2023</v>
      </c>
      <c r="F1009">
        <f>VLOOKUP(D1009,CAR!$A$2:$Z$110, MATCH('Long form'!E1009,CAR!$A$1:$Z$1,0),FALSE)</f>
        <v>0.14726697857857288</v>
      </c>
      <c r="G1009">
        <f>VLOOKUP(D1009,'Provisions to capital'!$A$2:$Z$105, MATCH('Long form'!E1009,'Provisions to capital'!$A$1:$Z$1,0),FALSE)</f>
        <v>1.7861932811879699E-2</v>
      </c>
    </row>
    <row r="1010" spans="1:7" ht="27" x14ac:dyDescent="0.4">
      <c r="A1010">
        <f t="shared" si="78"/>
        <v>43</v>
      </c>
      <c r="B1010">
        <f t="shared" si="79"/>
        <v>1</v>
      </c>
      <c r="C1010" t="str">
        <f t="shared" si="75"/>
        <v>Gambia, The2000</v>
      </c>
      <c r="D1010" t="str">
        <f t="shared" si="76"/>
        <v>Gambia, The</v>
      </c>
      <c r="E1010">
        <f t="shared" si="77"/>
        <v>2000</v>
      </c>
      <c r="F1010" t="str">
        <f>VLOOKUP(D1010,CAR!$A$2:$Z$110, MATCH('Long form'!E1010,CAR!$A$1:$Z$1,0),FALSE)</f>
        <v/>
      </c>
      <c r="G1010" t="str">
        <f>VLOOKUP(D1010,'Provisions to capital'!$A$2:$Z$105, MATCH('Long form'!E1010,'Provisions to capital'!$A$1:$Z$1,0),FALSE)</f>
        <v/>
      </c>
    </row>
    <row r="1011" spans="1:7" ht="27" x14ac:dyDescent="0.4">
      <c r="A1011">
        <f t="shared" si="78"/>
        <v>43</v>
      </c>
      <c r="B1011">
        <f t="shared" si="79"/>
        <v>2</v>
      </c>
      <c r="C1011" t="str">
        <f t="shared" si="75"/>
        <v>Gambia, The2001</v>
      </c>
      <c r="D1011" t="str">
        <f t="shared" si="76"/>
        <v>Gambia, The</v>
      </c>
      <c r="E1011">
        <f t="shared" si="77"/>
        <v>2001</v>
      </c>
      <c r="F1011" t="str">
        <f>VLOOKUP(D1011,CAR!$A$2:$Z$110, MATCH('Long form'!E1011,CAR!$A$1:$Z$1,0),FALSE)</f>
        <v/>
      </c>
      <c r="G1011" t="str">
        <f>VLOOKUP(D1011,'Provisions to capital'!$A$2:$Z$105, MATCH('Long form'!E1011,'Provisions to capital'!$A$1:$Z$1,0),FALSE)</f>
        <v/>
      </c>
    </row>
    <row r="1012" spans="1:7" ht="27" x14ac:dyDescent="0.4">
      <c r="A1012">
        <f t="shared" si="78"/>
        <v>43</v>
      </c>
      <c r="B1012">
        <f t="shared" si="79"/>
        <v>3</v>
      </c>
      <c r="C1012" t="str">
        <f t="shared" si="75"/>
        <v>Gambia, The2002</v>
      </c>
      <c r="D1012" t="str">
        <f t="shared" si="76"/>
        <v>Gambia, The</v>
      </c>
      <c r="E1012">
        <f t="shared" si="77"/>
        <v>2002</v>
      </c>
      <c r="F1012" t="str">
        <f>VLOOKUP(D1012,CAR!$A$2:$Z$110, MATCH('Long form'!E1012,CAR!$A$1:$Z$1,0),FALSE)</f>
        <v/>
      </c>
      <c r="G1012" t="str">
        <f>VLOOKUP(D1012,'Provisions to capital'!$A$2:$Z$105, MATCH('Long form'!E1012,'Provisions to capital'!$A$1:$Z$1,0),FALSE)</f>
        <v/>
      </c>
    </row>
    <row r="1013" spans="1:7" ht="27" x14ac:dyDescent="0.4">
      <c r="A1013">
        <f t="shared" si="78"/>
        <v>43</v>
      </c>
      <c r="B1013">
        <f t="shared" si="79"/>
        <v>4</v>
      </c>
      <c r="C1013" t="str">
        <f t="shared" si="75"/>
        <v>Gambia, The2003</v>
      </c>
      <c r="D1013" t="str">
        <f t="shared" si="76"/>
        <v>Gambia, The</v>
      </c>
      <c r="E1013">
        <f t="shared" si="77"/>
        <v>2003</v>
      </c>
      <c r="F1013" t="str">
        <f>VLOOKUP(D1013,CAR!$A$2:$Z$110, MATCH('Long form'!E1013,CAR!$A$1:$Z$1,0),FALSE)</f>
        <v/>
      </c>
      <c r="G1013" t="str">
        <f>VLOOKUP(D1013,'Provisions to capital'!$A$2:$Z$105, MATCH('Long form'!E1013,'Provisions to capital'!$A$1:$Z$1,0),FALSE)</f>
        <v/>
      </c>
    </row>
    <row r="1014" spans="1:7" ht="27" x14ac:dyDescent="0.4">
      <c r="A1014">
        <f t="shared" si="78"/>
        <v>43</v>
      </c>
      <c r="B1014">
        <f t="shared" si="79"/>
        <v>5</v>
      </c>
      <c r="C1014" t="str">
        <f t="shared" si="75"/>
        <v>Gambia, The2004</v>
      </c>
      <c r="D1014" t="str">
        <f t="shared" si="76"/>
        <v>Gambia, The</v>
      </c>
      <c r="E1014">
        <f t="shared" si="77"/>
        <v>2004</v>
      </c>
      <c r="F1014" t="str">
        <f>VLOOKUP(D1014,CAR!$A$2:$Z$110, MATCH('Long form'!E1014,CAR!$A$1:$Z$1,0),FALSE)</f>
        <v/>
      </c>
      <c r="G1014" t="str">
        <f>VLOOKUP(D1014,'Provisions to capital'!$A$2:$Z$105, MATCH('Long form'!E1014,'Provisions to capital'!$A$1:$Z$1,0),FALSE)</f>
        <v/>
      </c>
    </row>
    <row r="1015" spans="1:7" ht="27" x14ac:dyDescent="0.4">
      <c r="A1015">
        <f t="shared" si="78"/>
        <v>43</v>
      </c>
      <c r="B1015">
        <f t="shared" si="79"/>
        <v>6</v>
      </c>
      <c r="C1015" t="str">
        <f t="shared" si="75"/>
        <v>Gambia, The2005</v>
      </c>
      <c r="D1015" t="str">
        <f t="shared" si="76"/>
        <v>Gambia, The</v>
      </c>
      <c r="E1015">
        <f t="shared" si="77"/>
        <v>2005</v>
      </c>
      <c r="F1015">
        <f>VLOOKUP(D1015,CAR!$A$2:$Z$110, MATCH('Long form'!E1015,CAR!$A$1:$Z$1,0),FALSE)</f>
        <v>0.22112310937891083</v>
      </c>
      <c r="G1015">
        <f>VLOOKUP(D1015,'Provisions to capital'!$A$2:$Z$105, MATCH('Long form'!E1015,'Provisions to capital'!$A$1:$Z$1,0),FALSE)</f>
        <v>8.4000457390494832E-2</v>
      </c>
    </row>
    <row r="1016" spans="1:7" ht="27" x14ac:dyDescent="0.4">
      <c r="A1016">
        <f t="shared" si="78"/>
        <v>43</v>
      </c>
      <c r="B1016">
        <f t="shared" si="79"/>
        <v>7</v>
      </c>
      <c r="C1016" t="str">
        <f t="shared" si="75"/>
        <v>Gambia, The2006</v>
      </c>
      <c r="D1016" t="str">
        <f t="shared" si="76"/>
        <v>Gambia, The</v>
      </c>
      <c r="E1016">
        <f t="shared" si="77"/>
        <v>2006</v>
      </c>
      <c r="F1016">
        <f>VLOOKUP(D1016,CAR!$A$2:$Z$110, MATCH('Long form'!E1016,CAR!$A$1:$Z$1,0),FALSE)</f>
        <v>0.23495869031567038</v>
      </c>
      <c r="G1016">
        <f>VLOOKUP(D1016,'Provisions to capital'!$A$2:$Z$105, MATCH('Long form'!E1016,'Provisions to capital'!$A$1:$Z$1,0),FALSE)</f>
        <v>8.9752824831697886E-2</v>
      </c>
    </row>
    <row r="1017" spans="1:7" ht="27" x14ac:dyDescent="0.4">
      <c r="A1017">
        <f t="shared" si="78"/>
        <v>43</v>
      </c>
      <c r="B1017">
        <f t="shared" si="79"/>
        <v>8</v>
      </c>
      <c r="C1017" t="str">
        <f t="shared" si="75"/>
        <v>Gambia, The2007</v>
      </c>
      <c r="D1017" t="str">
        <f t="shared" si="76"/>
        <v>Gambia, The</v>
      </c>
      <c r="E1017">
        <f t="shared" si="77"/>
        <v>2007</v>
      </c>
      <c r="F1017">
        <f>VLOOKUP(D1017,CAR!$A$2:$Z$110, MATCH('Long form'!E1017,CAR!$A$1:$Z$1,0),FALSE)</f>
        <v>0.2046172824120438</v>
      </c>
      <c r="G1017">
        <f>VLOOKUP(D1017,'Provisions to capital'!$A$2:$Z$105, MATCH('Long form'!E1017,'Provisions to capital'!$A$1:$Z$1,0),FALSE)</f>
        <v>2.2030041203253678E-2</v>
      </c>
    </row>
    <row r="1018" spans="1:7" ht="27" x14ac:dyDescent="0.4">
      <c r="A1018">
        <f t="shared" si="78"/>
        <v>43</v>
      </c>
      <c r="B1018">
        <f t="shared" si="79"/>
        <v>9</v>
      </c>
      <c r="C1018" t="str">
        <f t="shared" si="75"/>
        <v>Gambia, The2008</v>
      </c>
      <c r="D1018" t="str">
        <f t="shared" si="76"/>
        <v>Gambia, The</v>
      </c>
      <c r="E1018">
        <f t="shared" si="77"/>
        <v>2008</v>
      </c>
      <c r="F1018">
        <f>VLOOKUP(D1018,CAR!$A$2:$Z$110, MATCH('Long form'!E1018,CAR!$A$1:$Z$1,0),FALSE)</f>
        <v>0.19565846273680809</v>
      </c>
      <c r="G1018">
        <f>VLOOKUP(D1018,'Provisions to capital'!$A$2:$Z$105, MATCH('Long form'!E1018,'Provisions to capital'!$A$1:$Z$1,0),FALSE)</f>
        <v>3.0678830226391181E-2</v>
      </c>
    </row>
    <row r="1019" spans="1:7" ht="27" x14ac:dyDescent="0.4">
      <c r="A1019">
        <f t="shared" si="78"/>
        <v>43</v>
      </c>
      <c r="B1019">
        <f t="shared" si="79"/>
        <v>10</v>
      </c>
      <c r="C1019" t="str">
        <f t="shared" si="75"/>
        <v>Gambia, The2009</v>
      </c>
      <c r="D1019" t="str">
        <f t="shared" si="76"/>
        <v>Gambia, The</v>
      </c>
      <c r="E1019">
        <f t="shared" si="77"/>
        <v>2009</v>
      </c>
      <c r="F1019">
        <f>VLOOKUP(D1019,CAR!$A$2:$Z$110, MATCH('Long form'!E1019,CAR!$A$1:$Z$1,0),FALSE)</f>
        <v>0.1860296757777844</v>
      </c>
      <c r="G1019">
        <f>VLOOKUP(D1019,'Provisions to capital'!$A$2:$Z$105, MATCH('Long form'!E1019,'Provisions to capital'!$A$1:$Z$1,0),FALSE)</f>
        <v>0.13575381188267108</v>
      </c>
    </row>
    <row r="1020" spans="1:7" ht="27" x14ac:dyDescent="0.4">
      <c r="A1020">
        <f t="shared" si="78"/>
        <v>43</v>
      </c>
      <c r="B1020">
        <f t="shared" si="79"/>
        <v>11</v>
      </c>
      <c r="C1020" t="str">
        <f t="shared" si="75"/>
        <v>Gambia, The2010</v>
      </c>
      <c r="D1020" t="str">
        <f t="shared" si="76"/>
        <v>Gambia, The</v>
      </c>
      <c r="E1020">
        <f t="shared" si="77"/>
        <v>2010</v>
      </c>
      <c r="F1020">
        <f>VLOOKUP(D1020,CAR!$A$2:$Z$110, MATCH('Long form'!E1020,CAR!$A$1:$Z$1,0),FALSE)</f>
        <v>0.25566201845808756</v>
      </c>
      <c r="G1020">
        <f>VLOOKUP(D1020,'Provisions to capital'!$A$2:$Z$105, MATCH('Long form'!E1020,'Provisions to capital'!$A$1:$Z$1,0),FALSE)</f>
        <v>4.1419323426848141E-2</v>
      </c>
    </row>
    <row r="1021" spans="1:7" ht="27" x14ac:dyDescent="0.4">
      <c r="A1021">
        <f t="shared" si="78"/>
        <v>43</v>
      </c>
      <c r="B1021">
        <f t="shared" si="79"/>
        <v>12</v>
      </c>
      <c r="C1021" t="str">
        <f t="shared" si="75"/>
        <v>Gambia, The2011</v>
      </c>
      <c r="D1021" t="str">
        <f t="shared" si="76"/>
        <v>Gambia, The</v>
      </c>
      <c r="E1021">
        <f t="shared" si="77"/>
        <v>2011</v>
      </c>
      <c r="F1021">
        <f>VLOOKUP(D1021,CAR!$A$2:$Z$110, MATCH('Long form'!E1021,CAR!$A$1:$Z$1,0),FALSE)</f>
        <v>0.26715163405981074</v>
      </c>
      <c r="G1021">
        <f>VLOOKUP(D1021,'Provisions to capital'!$A$2:$Z$105, MATCH('Long form'!E1021,'Provisions to capital'!$A$1:$Z$1,0),FALSE)</f>
        <v>5.5719985841747616E-2</v>
      </c>
    </row>
    <row r="1022" spans="1:7" ht="27" x14ac:dyDescent="0.4">
      <c r="A1022">
        <f t="shared" si="78"/>
        <v>43</v>
      </c>
      <c r="B1022">
        <f t="shared" si="79"/>
        <v>13</v>
      </c>
      <c r="C1022" t="str">
        <f t="shared" si="75"/>
        <v>Gambia, The2012</v>
      </c>
      <c r="D1022" t="str">
        <f t="shared" si="76"/>
        <v>Gambia, The</v>
      </c>
      <c r="E1022">
        <f t="shared" si="77"/>
        <v>2012</v>
      </c>
      <c r="F1022">
        <f>VLOOKUP(D1022,CAR!$A$2:$Z$110, MATCH('Long form'!E1022,CAR!$A$1:$Z$1,0),FALSE)</f>
        <v>0.28899559378679429</v>
      </c>
      <c r="G1022">
        <f>VLOOKUP(D1022,'Provisions to capital'!$A$2:$Z$105, MATCH('Long form'!E1022,'Provisions to capital'!$A$1:$Z$1,0),FALSE)</f>
        <v>5.1038108912006983E-2</v>
      </c>
    </row>
    <row r="1023" spans="1:7" ht="27" x14ac:dyDescent="0.4">
      <c r="A1023">
        <f t="shared" si="78"/>
        <v>43</v>
      </c>
      <c r="B1023">
        <f t="shared" si="79"/>
        <v>14</v>
      </c>
      <c r="C1023" t="str">
        <f t="shared" si="75"/>
        <v>Gambia, The2013</v>
      </c>
      <c r="D1023" t="str">
        <f t="shared" si="76"/>
        <v>Gambia, The</v>
      </c>
      <c r="E1023">
        <f t="shared" si="77"/>
        <v>2013</v>
      </c>
      <c r="F1023">
        <f>VLOOKUP(D1023,CAR!$A$2:$Z$110, MATCH('Long form'!E1023,CAR!$A$1:$Z$1,0),FALSE)</f>
        <v>0.2781910400630398</v>
      </c>
      <c r="G1023">
        <f>VLOOKUP(D1023,'Provisions to capital'!$A$2:$Z$105, MATCH('Long form'!E1023,'Provisions to capital'!$A$1:$Z$1,0),FALSE)</f>
        <v>2.9158443328588156E-2</v>
      </c>
    </row>
    <row r="1024" spans="1:7" ht="27" x14ac:dyDescent="0.4">
      <c r="A1024">
        <f t="shared" si="78"/>
        <v>43</v>
      </c>
      <c r="B1024">
        <f t="shared" si="79"/>
        <v>15</v>
      </c>
      <c r="C1024" t="str">
        <f t="shared" si="75"/>
        <v>Gambia, The2014</v>
      </c>
      <c r="D1024" t="str">
        <f t="shared" si="76"/>
        <v>Gambia, The</v>
      </c>
      <c r="E1024">
        <f t="shared" si="77"/>
        <v>2014</v>
      </c>
      <c r="F1024">
        <f>VLOOKUP(D1024,CAR!$A$2:$Z$110, MATCH('Long form'!E1024,CAR!$A$1:$Z$1,0),FALSE)</f>
        <v>0.29562116571487862</v>
      </c>
      <c r="G1024">
        <f>VLOOKUP(D1024,'Provisions to capital'!$A$2:$Z$105, MATCH('Long form'!E1024,'Provisions to capital'!$A$1:$Z$1,0),FALSE)</f>
        <v>1.5767180803332483E-2</v>
      </c>
    </row>
    <row r="1025" spans="1:7" ht="27" x14ac:dyDescent="0.4">
      <c r="A1025">
        <f t="shared" si="78"/>
        <v>43</v>
      </c>
      <c r="B1025">
        <f t="shared" si="79"/>
        <v>16</v>
      </c>
      <c r="C1025" t="str">
        <f t="shared" si="75"/>
        <v>Gambia, The2015</v>
      </c>
      <c r="D1025" t="str">
        <f t="shared" si="76"/>
        <v>Gambia, The</v>
      </c>
      <c r="E1025">
        <f t="shared" si="77"/>
        <v>2015</v>
      </c>
      <c r="F1025">
        <f>VLOOKUP(D1025,CAR!$A$2:$Z$110, MATCH('Long form'!E1025,CAR!$A$1:$Z$1,0),FALSE)</f>
        <v>0.33123544416972084</v>
      </c>
      <c r="G1025">
        <f>VLOOKUP(D1025,'Provisions to capital'!$A$2:$Z$105, MATCH('Long form'!E1025,'Provisions to capital'!$A$1:$Z$1,0),FALSE)</f>
        <v>2.3824317456291367E-2</v>
      </c>
    </row>
    <row r="1026" spans="1:7" ht="27" x14ac:dyDescent="0.4">
      <c r="A1026">
        <f t="shared" si="78"/>
        <v>43</v>
      </c>
      <c r="B1026">
        <f t="shared" si="79"/>
        <v>17</v>
      </c>
      <c r="C1026" t="str">
        <f t="shared" si="75"/>
        <v>Gambia, The2016</v>
      </c>
      <c r="D1026" t="str">
        <f t="shared" si="76"/>
        <v>Gambia, The</v>
      </c>
      <c r="E1026">
        <f t="shared" si="77"/>
        <v>2016</v>
      </c>
      <c r="F1026">
        <f>VLOOKUP(D1026,CAR!$A$2:$Z$110, MATCH('Long form'!E1026,CAR!$A$1:$Z$1,0),FALSE)</f>
        <v>0.37491669640189162</v>
      </c>
      <c r="G1026">
        <f>VLOOKUP(D1026,'Provisions to capital'!$A$2:$Z$105, MATCH('Long form'!E1026,'Provisions to capital'!$A$1:$Z$1,0),FALSE)</f>
        <v>1.0177804204966537E-2</v>
      </c>
    </row>
    <row r="1027" spans="1:7" ht="27" x14ac:dyDescent="0.4">
      <c r="A1027">
        <f t="shared" si="78"/>
        <v>43</v>
      </c>
      <c r="B1027">
        <f t="shared" si="79"/>
        <v>18</v>
      </c>
      <c r="C1027" t="str">
        <f t="shared" ref="C1027:C1090" si="80">D1027&amp;E1027</f>
        <v>Gambia, The2017</v>
      </c>
      <c r="D1027" t="str">
        <f t="shared" ref="D1027:D1090" si="81">VLOOKUP(A1027,$J$2:$K$110,2,FALSE)</f>
        <v>Gambia, The</v>
      </c>
      <c r="E1027">
        <f t="shared" ref="E1027:E1090" si="82">VLOOKUP(B1027,$N$2:$O$25,2,FALSE)</f>
        <v>2017</v>
      </c>
      <c r="F1027">
        <f>VLOOKUP(D1027,CAR!$A$2:$Z$110, MATCH('Long form'!E1027,CAR!$A$1:$Z$1,0),FALSE)</f>
        <v>0.33394314504788059</v>
      </c>
      <c r="G1027">
        <f>VLOOKUP(D1027,'Provisions to capital'!$A$2:$Z$105, MATCH('Long form'!E1027,'Provisions to capital'!$A$1:$Z$1,0),FALSE)</f>
        <v>1.8906807063302519E-3</v>
      </c>
    </row>
    <row r="1028" spans="1:7" ht="27" x14ac:dyDescent="0.4">
      <c r="A1028">
        <f t="shared" si="78"/>
        <v>43</v>
      </c>
      <c r="B1028">
        <f t="shared" si="79"/>
        <v>19</v>
      </c>
      <c r="C1028" t="str">
        <f t="shared" si="80"/>
        <v>Gambia, The2018</v>
      </c>
      <c r="D1028" t="str">
        <f t="shared" si="81"/>
        <v>Gambia, The</v>
      </c>
      <c r="E1028">
        <f t="shared" si="82"/>
        <v>2018</v>
      </c>
      <c r="F1028">
        <f>VLOOKUP(D1028,CAR!$A$2:$Z$110, MATCH('Long form'!E1028,CAR!$A$1:$Z$1,0),FALSE)</f>
        <v>0.31626983196702096</v>
      </c>
      <c r="G1028">
        <f>VLOOKUP(D1028,'Provisions to capital'!$A$2:$Z$105, MATCH('Long form'!E1028,'Provisions to capital'!$A$1:$Z$1,0),FALSE)</f>
        <v>8.8666976941097989E-3</v>
      </c>
    </row>
    <row r="1029" spans="1:7" ht="27" x14ac:dyDescent="0.4">
      <c r="A1029">
        <f t="shared" si="78"/>
        <v>43</v>
      </c>
      <c r="B1029">
        <f t="shared" si="79"/>
        <v>20</v>
      </c>
      <c r="C1029" t="str">
        <f t="shared" si="80"/>
        <v>Gambia, The2019</v>
      </c>
      <c r="D1029" t="str">
        <f t="shared" si="81"/>
        <v>Gambia, The</v>
      </c>
      <c r="E1029">
        <f t="shared" si="82"/>
        <v>2019</v>
      </c>
      <c r="F1029">
        <f>VLOOKUP(D1029,CAR!$A$2:$Z$110, MATCH('Long form'!E1029,CAR!$A$1:$Z$1,0),FALSE)</f>
        <v>0.31397343412973444</v>
      </c>
      <c r="G1029">
        <f>VLOOKUP(D1029,'Provisions to capital'!$A$2:$Z$105, MATCH('Long form'!E1029,'Provisions to capital'!$A$1:$Z$1,0),FALSE)</f>
        <v>1.8074232281369312E-2</v>
      </c>
    </row>
    <row r="1030" spans="1:7" ht="27" x14ac:dyDescent="0.4">
      <c r="A1030">
        <f t="shared" si="78"/>
        <v>43</v>
      </c>
      <c r="B1030">
        <f t="shared" si="79"/>
        <v>21</v>
      </c>
      <c r="C1030" t="str">
        <f t="shared" si="80"/>
        <v>Gambia, The2020</v>
      </c>
      <c r="D1030" t="str">
        <f t="shared" si="81"/>
        <v>Gambia, The</v>
      </c>
      <c r="E1030">
        <f t="shared" si="82"/>
        <v>2020</v>
      </c>
      <c r="F1030">
        <f>VLOOKUP(D1030,CAR!$A$2:$Z$110, MATCH('Long form'!E1030,CAR!$A$1:$Z$1,0),FALSE)</f>
        <v>0.34013590965600699</v>
      </c>
      <c r="G1030">
        <f>VLOOKUP(D1030,'Provisions to capital'!$A$2:$Z$105, MATCH('Long form'!E1030,'Provisions to capital'!$A$1:$Z$1,0),FALSE)</f>
        <v>1.5245464572453311E-2</v>
      </c>
    </row>
    <row r="1031" spans="1:7" ht="27" x14ac:dyDescent="0.4">
      <c r="A1031">
        <f t="shared" si="78"/>
        <v>43</v>
      </c>
      <c r="B1031">
        <f t="shared" si="79"/>
        <v>22</v>
      </c>
      <c r="C1031" t="str">
        <f t="shared" si="80"/>
        <v>Gambia, The2021</v>
      </c>
      <c r="D1031" t="str">
        <f t="shared" si="81"/>
        <v>Gambia, The</v>
      </c>
      <c r="E1031">
        <f t="shared" si="82"/>
        <v>2021</v>
      </c>
      <c r="F1031">
        <f>VLOOKUP(D1031,CAR!$A$2:$Z$110, MATCH('Long form'!E1031,CAR!$A$1:$Z$1,0),FALSE)</f>
        <v>0.28180300411060988</v>
      </c>
      <c r="G1031">
        <f>VLOOKUP(D1031,'Provisions to capital'!$A$2:$Z$105, MATCH('Long form'!E1031,'Provisions to capital'!$A$1:$Z$1,0),FALSE)</f>
        <v>2.1177509824729164E-2</v>
      </c>
    </row>
    <row r="1032" spans="1:7" ht="27" x14ac:dyDescent="0.4">
      <c r="A1032">
        <f t="shared" si="78"/>
        <v>43</v>
      </c>
      <c r="B1032">
        <f t="shared" si="79"/>
        <v>23</v>
      </c>
      <c r="C1032" t="str">
        <f t="shared" si="80"/>
        <v>Gambia, The2022</v>
      </c>
      <c r="D1032" t="str">
        <f t="shared" si="81"/>
        <v>Gambia, The</v>
      </c>
      <c r="E1032">
        <f t="shared" si="82"/>
        <v>2022</v>
      </c>
      <c r="F1032">
        <f>VLOOKUP(D1032,CAR!$A$2:$Z$110, MATCH('Long form'!E1032,CAR!$A$1:$Z$1,0),FALSE)</f>
        <v>0.26127758143692226</v>
      </c>
      <c r="G1032">
        <f>VLOOKUP(D1032,'Provisions to capital'!$A$2:$Z$105, MATCH('Long form'!E1032,'Provisions to capital'!$A$1:$Z$1,0),FALSE)</f>
        <v>1.9222328106702602E-2</v>
      </c>
    </row>
    <row r="1033" spans="1:7" ht="27" x14ac:dyDescent="0.4">
      <c r="A1033">
        <f t="shared" si="78"/>
        <v>43</v>
      </c>
      <c r="B1033">
        <f t="shared" si="79"/>
        <v>24</v>
      </c>
      <c r="C1033" t="str">
        <f t="shared" si="80"/>
        <v>Gambia, The2023</v>
      </c>
      <c r="D1033" t="str">
        <f t="shared" si="81"/>
        <v>Gambia, The</v>
      </c>
      <c r="E1033">
        <f t="shared" si="82"/>
        <v>2023</v>
      </c>
      <c r="F1033" t="str">
        <f>VLOOKUP(D1033,CAR!$A$2:$Z$110, MATCH('Long form'!E1033,CAR!$A$1:$Z$1,0),FALSE)</f>
        <v/>
      </c>
      <c r="G1033" t="str">
        <f>VLOOKUP(D1033,'Provisions to capital'!$A$2:$Z$105, MATCH('Long form'!E1033,'Provisions to capital'!$A$1:$Z$1,0),FALSE)</f>
        <v/>
      </c>
    </row>
    <row r="1034" spans="1:7" x14ac:dyDescent="0.4">
      <c r="A1034">
        <f t="shared" si="78"/>
        <v>44</v>
      </c>
      <c r="B1034">
        <f t="shared" si="79"/>
        <v>1</v>
      </c>
      <c r="C1034" t="str">
        <f t="shared" si="80"/>
        <v>Georgia2000</v>
      </c>
      <c r="D1034" t="str">
        <f t="shared" si="81"/>
        <v>Georgia</v>
      </c>
      <c r="E1034">
        <f t="shared" si="82"/>
        <v>2000</v>
      </c>
      <c r="F1034" t="str">
        <f>VLOOKUP(D1034,CAR!$A$2:$Z$110, MATCH('Long form'!E1034,CAR!$A$1:$Z$1,0),FALSE)</f>
        <v/>
      </c>
      <c r="G1034" t="str">
        <f>VLOOKUP(D1034,'Provisions to capital'!$A$2:$Z$105, MATCH('Long form'!E1034,'Provisions to capital'!$A$1:$Z$1,0),FALSE)</f>
        <v/>
      </c>
    </row>
    <row r="1035" spans="1:7" x14ac:dyDescent="0.4">
      <c r="A1035">
        <f t="shared" si="78"/>
        <v>44</v>
      </c>
      <c r="B1035">
        <f t="shared" si="79"/>
        <v>2</v>
      </c>
      <c r="C1035" t="str">
        <f t="shared" si="80"/>
        <v>Georgia2001</v>
      </c>
      <c r="D1035" t="str">
        <f t="shared" si="81"/>
        <v>Georgia</v>
      </c>
      <c r="E1035">
        <f t="shared" si="82"/>
        <v>2001</v>
      </c>
      <c r="F1035" t="str">
        <f>VLOOKUP(D1035,CAR!$A$2:$Z$110, MATCH('Long form'!E1035,CAR!$A$1:$Z$1,0),FALSE)</f>
        <v/>
      </c>
      <c r="G1035">
        <f>VLOOKUP(D1035,'Provisions to capital'!$A$2:$Z$105, MATCH('Long form'!E1035,'Provisions to capital'!$A$1:$Z$1,0),FALSE)</f>
        <v>0.13513826460123121</v>
      </c>
    </row>
    <row r="1036" spans="1:7" x14ac:dyDescent="0.4">
      <c r="A1036">
        <f t="shared" si="78"/>
        <v>44</v>
      </c>
      <c r="B1036">
        <f t="shared" si="79"/>
        <v>3</v>
      </c>
      <c r="C1036" t="str">
        <f t="shared" si="80"/>
        <v>Georgia2002</v>
      </c>
      <c r="D1036" t="str">
        <f t="shared" si="81"/>
        <v>Georgia</v>
      </c>
      <c r="E1036">
        <f t="shared" si="82"/>
        <v>2002</v>
      </c>
      <c r="F1036">
        <f>VLOOKUP(D1036,CAR!$A$2:$Z$110, MATCH('Long form'!E1036,CAR!$A$1:$Z$1,0),FALSE)</f>
        <v>0.21932781604523321</v>
      </c>
      <c r="G1036">
        <f>VLOOKUP(D1036,'Provisions to capital'!$A$2:$Z$105, MATCH('Long form'!E1036,'Provisions to capital'!$A$1:$Z$1,0),FALSE)</f>
        <v>4.110643113814634E-2</v>
      </c>
    </row>
    <row r="1037" spans="1:7" x14ac:dyDescent="0.4">
      <c r="A1037">
        <f t="shared" si="78"/>
        <v>44</v>
      </c>
      <c r="B1037">
        <f t="shared" si="79"/>
        <v>4</v>
      </c>
      <c r="C1037" t="str">
        <f t="shared" si="80"/>
        <v>Georgia2003</v>
      </c>
      <c r="D1037" t="str">
        <f t="shared" si="81"/>
        <v>Georgia</v>
      </c>
      <c r="E1037">
        <f t="shared" si="82"/>
        <v>2003</v>
      </c>
      <c r="F1037">
        <f>VLOOKUP(D1037,CAR!$A$2:$Z$110, MATCH('Long form'!E1037,CAR!$A$1:$Z$1,0),FALSE)</f>
        <v>0.20272974681596692</v>
      </c>
      <c r="G1037">
        <f>VLOOKUP(D1037,'Provisions to capital'!$A$2:$Z$105, MATCH('Long form'!E1037,'Provisions to capital'!$A$1:$Z$1,0),FALSE)</f>
        <v>5.673543272498182E-2</v>
      </c>
    </row>
    <row r="1038" spans="1:7" x14ac:dyDescent="0.4">
      <c r="A1038">
        <f t="shared" si="78"/>
        <v>44</v>
      </c>
      <c r="B1038">
        <f t="shared" si="79"/>
        <v>5</v>
      </c>
      <c r="C1038" t="str">
        <f t="shared" si="80"/>
        <v>Georgia2004</v>
      </c>
      <c r="D1038" t="str">
        <f t="shared" si="81"/>
        <v>Georgia</v>
      </c>
      <c r="E1038">
        <f t="shared" si="82"/>
        <v>2004</v>
      </c>
      <c r="F1038">
        <f>VLOOKUP(D1038,CAR!$A$2:$Z$110, MATCH('Long form'!E1038,CAR!$A$1:$Z$1,0),FALSE)</f>
        <v>0.18945081524132051</v>
      </c>
      <c r="G1038">
        <f>VLOOKUP(D1038,'Provisions to capital'!$A$2:$Z$105, MATCH('Long form'!E1038,'Provisions to capital'!$A$1:$Z$1,0),FALSE)</f>
        <v>8.6512535921765873E-2</v>
      </c>
    </row>
    <row r="1039" spans="1:7" x14ac:dyDescent="0.4">
      <c r="A1039">
        <f t="shared" si="78"/>
        <v>44</v>
      </c>
      <c r="B1039">
        <f t="shared" si="79"/>
        <v>6</v>
      </c>
      <c r="C1039" t="str">
        <f t="shared" si="80"/>
        <v>Georgia2005</v>
      </c>
      <c r="D1039" t="str">
        <f t="shared" si="81"/>
        <v>Georgia</v>
      </c>
      <c r="E1039">
        <f t="shared" si="82"/>
        <v>2005</v>
      </c>
      <c r="F1039">
        <f>VLOOKUP(D1039,CAR!$A$2:$Z$110, MATCH('Long form'!E1039,CAR!$A$1:$Z$1,0),FALSE)</f>
        <v>0.17581654931725937</v>
      </c>
      <c r="G1039">
        <f>VLOOKUP(D1039,'Provisions to capital'!$A$2:$Z$105, MATCH('Long form'!E1039,'Provisions to capital'!$A$1:$Z$1,0),FALSE)</f>
        <v>6.4013339243299924E-2</v>
      </c>
    </row>
    <row r="1040" spans="1:7" x14ac:dyDescent="0.4">
      <c r="A1040">
        <f t="shared" si="78"/>
        <v>44</v>
      </c>
      <c r="B1040">
        <f t="shared" si="79"/>
        <v>7</v>
      </c>
      <c r="C1040" t="str">
        <f t="shared" si="80"/>
        <v>Georgia2006</v>
      </c>
      <c r="D1040" t="str">
        <f t="shared" si="81"/>
        <v>Georgia</v>
      </c>
      <c r="E1040">
        <f t="shared" si="82"/>
        <v>2006</v>
      </c>
      <c r="F1040">
        <f>VLOOKUP(D1040,CAR!$A$2:$Z$110, MATCH('Long form'!E1040,CAR!$A$1:$Z$1,0),FALSE)</f>
        <v>0.20585745930209168</v>
      </c>
      <c r="G1040">
        <f>VLOOKUP(D1040,'Provisions to capital'!$A$2:$Z$105, MATCH('Long form'!E1040,'Provisions to capital'!$A$1:$Z$1,0),FALSE)</f>
        <v>3.6251153041575113E-2</v>
      </c>
    </row>
    <row r="1041" spans="1:7" x14ac:dyDescent="0.4">
      <c r="A1041">
        <f t="shared" si="78"/>
        <v>44</v>
      </c>
      <c r="B1041">
        <f t="shared" si="79"/>
        <v>8</v>
      </c>
      <c r="C1041" t="str">
        <f t="shared" si="80"/>
        <v>Georgia2007</v>
      </c>
      <c r="D1041" t="str">
        <f t="shared" si="81"/>
        <v>Georgia</v>
      </c>
      <c r="E1041">
        <f t="shared" si="82"/>
        <v>2007</v>
      </c>
      <c r="F1041">
        <f>VLOOKUP(D1041,CAR!$A$2:$Z$110, MATCH('Long form'!E1041,CAR!$A$1:$Z$1,0),FALSE)</f>
        <v>0.16007757552314286</v>
      </c>
      <c r="G1041">
        <f>VLOOKUP(D1041,'Provisions to capital'!$A$2:$Z$105, MATCH('Long form'!E1041,'Provisions to capital'!$A$1:$Z$1,0),FALSE)</f>
        <v>8.0811040859226427E-2</v>
      </c>
    </row>
    <row r="1042" spans="1:7" x14ac:dyDescent="0.4">
      <c r="A1042">
        <f t="shared" si="78"/>
        <v>44</v>
      </c>
      <c r="B1042">
        <f t="shared" si="79"/>
        <v>9</v>
      </c>
      <c r="C1042" t="str">
        <f t="shared" si="80"/>
        <v>Georgia2008</v>
      </c>
      <c r="D1042" t="str">
        <f t="shared" si="81"/>
        <v>Georgia</v>
      </c>
      <c r="E1042">
        <f t="shared" si="82"/>
        <v>2008</v>
      </c>
      <c r="F1042">
        <f>VLOOKUP(D1042,CAR!$A$2:$Z$110, MATCH('Long form'!E1042,CAR!$A$1:$Z$1,0),FALSE)</f>
        <v>0.13909557007815848</v>
      </c>
      <c r="G1042">
        <f>VLOOKUP(D1042,'Provisions to capital'!$A$2:$Z$105, MATCH('Long form'!E1042,'Provisions to capital'!$A$1:$Z$1,0),FALSE)</f>
        <v>0.37451394382376113</v>
      </c>
    </row>
    <row r="1043" spans="1:7" x14ac:dyDescent="0.4">
      <c r="A1043">
        <f t="shared" si="78"/>
        <v>44</v>
      </c>
      <c r="B1043">
        <f t="shared" si="79"/>
        <v>10</v>
      </c>
      <c r="C1043" t="str">
        <f t="shared" si="80"/>
        <v>Georgia2009</v>
      </c>
      <c r="D1043" t="str">
        <f t="shared" si="81"/>
        <v>Georgia</v>
      </c>
      <c r="E1043">
        <f t="shared" si="82"/>
        <v>2009</v>
      </c>
      <c r="F1043">
        <f>VLOOKUP(D1043,CAR!$A$2:$Z$110, MATCH('Long form'!E1043,CAR!$A$1:$Z$1,0),FALSE)</f>
        <v>0.19079770299058624</v>
      </c>
      <c r="G1043">
        <f>VLOOKUP(D1043,'Provisions to capital'!$A$2:$Z$105, MATCH('Long form'!E1043,'Provisions to capital'!$A$1:$Z$1,0),FALSE)</f>
        <v>0.20075366323913227</v>
      </c>
    </row>
    <row r="1044" spans="1:7" x14ac:dyDescent="0.4">
      <c r="A1044">
        <f t="shared" si="78"/>
        <v>44</v>
      </c>
      <c r="B1044">
        <f t="shared" si="79"/>
        <v>11</v>
      </c>
      <c r="C1044" t="str">
        <f t="shared" si="80"/>
        <v>Georgia2010</v>
      </c>
      <c r="D1044" t="str">
        <f t="shared" si="81"/>
        <v>Georgia</v>
      </c>
      <c r="E1044">
        <f t="shared" si="82"/>
        <v>2010</v>
      </c>
      <c r="F1044">
        <f>VLOOKUP(D1044,CAR!$A$2:$Z$110, MATCH('Long form'!E1044,CAR!$A$1:$Z$1,0),FALSE)</f>
        <v>0.17378746145192742</v>
      </c>
      <c r="G1044">
        <f>VLOOKUP(D1044,'Provisions to capital'!$A$2:$Z$105, MATCH('Long form'!E1044,'Provisions to capital'!$A$1:$Z$1,0),FALSE)</f>
        <v>5.6664234555558184E-2</v>
      </c>
    </row>
    <row r="1045" spans="1:7" x14ac:dyDescent="0.4">
      <c r="A1045">
        <f t="shared" si="78"/>
        <v>44</v>
      </c>
      <c r="B1045">
        <f t="shared" si="79"/>
        <v>12</v>
      </c>
      <c r="C1045" t="str">
        <f t="shared" si="80"/>
        <v>Georgia2011</v>
      </c>
      <c r="D1045" t="str">
        <f t="shared" si="81"/>
        <v>Georgia</v>
      </c>
      <c r="E1045">
        <f t="shared" si="82"/>
        <v>2011</v>
      </c>
      <c r="F1045">
        <f>VLOOKUP(D1045,CAR!$A$2:$Z$110, MATCH('Long form'!E1045,CAR!$A$1:$Z$1,0),FALSE)</f>
        <v>0.17135707791896643</v>
      </c>
      <c r="G1045">
        <f>VLOOKUP(D1045,'Provisions to capital'!$A$2:$Z$105, MATCH('Long form'!E1045,'Provisions to capital'!$A$1:$Z$1,0),FALSE)</f>
        <v>1.2487152303933489E-2</v>
      </c>
    </row>
    <row r="1046" spans="1:7" x14ac:dyDescent="0.4">
      <c r="A1046">
        <f t="shared" si="78"/>
        <v>44</v>
      </c>
      <c r="B1046">
        <f t="shared" si="79"/>
        <v>13</v>
      </c>
      <c r="C1046" t="str">
        <f t="shared" si="80"/>
        <v>Georgia2012</v>
      </c>
      <c r="D1046" t="str">
        <f t="shared" si="81"/>
        <v>Georgia</v>
      </c>
      <c r="E1046">
        <f t="shared" si="82"/>
        <v>2012</v>
      </c>
      <c r="F1046">
        <f>VLOOKUP(D1046,CAR!$A$2:$Z$110, MATCH('Long form'!E1046,CAR!$A$1:$Z$1,0),FALSE)</f>
        <v>0.1698577365495994</v>
      </c>
      <c r="G1046">
        <f>VLOOKUP(D1046,'Provisions to capital'!$A$2:$Z$105, MATCH('Long form'!E1046,'Provisions to capital'!$A$1:$Z$1,0),FALSE)</f>
        <v>0.1023689401598596</v>
      </c>
    </row>
    <row r="1047" spans="1:7" x14ac:dyDescent="0.4">
      <c r="A1047">
        <f t="shared" si="78"/>
        <v>44</v>
      </c>
      <c r="B1047">
        <f t="shared" si="79"/>
        <v>14</v>
      </c>
      <c r="C1047" t="str">
        <f t="shared" si="80"/>
        <v>Georgia2013</v>
      </c>
      <c r="D1047" t="str">
        <f t="shared" si="81"/>
        <v>Georgia</v>
      </c>
      <c r="E1047">
        <f t="shared" si="82"/>
        <v>2013</v>
      </c>
      <c r="F1047">
        <f>VLOOKUP(D1047,CAR!$A$2:$Z$110, MATCH('Long form'!E1047,CAR!$A$1:$Z$1,0),FALSE)</f>
        <v>0.17163436546751626</v>
      </c>
      <c r="G1047">
        <f>VLOOKUP(D1047,'Provisions to capital'!$A$2:$Z$105, MATCH('Long form'!E1047,'Provisions to capital'!$A$1:$Z$1,0),FALSE)</f>
        <v>4.4760697343809615E-2</v>
      </c>
    </row>
    <row r="1048" spans="1:7" x14ac:dyDescent="0.4">
      <c r="A1048">
        <f t="shared" si="78"/>
        <v>44</v>
      </c>
      <c r="B1048">
        <f t="shared" si="79"/>
        <v>15</v>
      </c>
      <c r="C1048" t="str">
        <f t="shared" si="80"/>
        <v>Georgia2014</v>
      </c>
      <c r="D1048" t="str">
        <f t="shared" si="81"/>
        <v>Georgia</v>
      </c>
      <c r="E1048">
        <f t="shared" si="82"/>
        <v>2014</v>
      </c>
      <c r="F1048">
        <f>VLOOKUP(D1048,CAR!$A$2:$Z$110, MATCH('Long form'!E1048,CAR!$A$1:$Z$1,0),FALSE)</f>
        <v>0.17352216095782896</v>
      </c>
      <c r="G1048">
        <f>VLOOKUP(D1048,'Provisions to capital'!$A$2:$Z$105, MATCH('Long form'!E1048,'Provisions to capital'!$A$1:$Z$1,0),FALSE)</f>
        <v>5.9579564876715112E-2</v>
      </c>
    </row>
    <row r="1049" spans="1:7" x14ac:dyDescent="0.4">
      <c r="A1049">
        <f t="shared" si="78"/>
        <v>44</v>
      </c>
      <c r="B1049">
        <f t="shared" si="79"/>
        <v>16</v>
      </c>
      <c r="C1049" t="str">
        <f t="shared" si="80"/>
        <v>Georgia2015</v>
      </c>
      <c r="D1049" t="str">
        <f t="shared" si="81"/>
        <v>Georgia</v>
      </c>
      <c r="E1049">
        <f t="shared" si="82"/>
        <v>2015</v>
      </c>
      <c r="F1049">
        <f>VLOOKUP(D1049,CAR!$A$2:$Z$110, MATCH('Long form'!E1049,CAR!$A$1:$Z$1,0),FALSE)</f>
        <v>0.17485734664404604</v>
      </c>
      <c r="G1049">
        <f>VLOOKUP(D1049,'Provisions to capital'!$A$2:$Z$105, MATCH('Long form'!E1049,'Provisions to capital'!$A$1:$Z$1,0),FALSE)</f>
        <v>8.9898486477555342E-2</v>
      </c>
    </row>
    <row r="1050" spans="1:7" x14ac:dyDescent="0.4">
      <c r="A1050">
        <f t="shared" si="78"/>
        <v>44</v>
      </c>
      <c r="B1050">
        <f t="shared" si="79"/>
        <v>17</v>
      </c>
      <c r="C1050" t="str">
        <f t="shared" si="80"/>
        <v>Georgia2016</v>
      </c>
      <c r="D1050" t="str">
        <f t="shared" si="81"/>
        <v>Georgia</v>
      </c>
      <c r="E1050">
        <f t="shared" si="82"/>
        <v>2016</v>
      </c>
      <c r="F1050">
        <f>VLOOKUP(D1050,CAR!$A$2:$Z$110, MATCH('Long form'!E1050,CAR!$A$1:$Z$1,0),FALSE)</f>
        <v>0.15002231868597107</v>
      </c>
      <c r="G1050">
        <f>VLOOKUP(D1050,'Provisions to capital'!$A$2:$Z$105, MATCH('Long form'!E1050,'Provisions to capital'!$A$1:$Z$1,0),FALSE)</f>
        <v>6.3087365568688228E-2</v>
      </c>
    </row>
    <row r="1051" spans="1:7" x14ac:dyDescent="0.4">
      <c r="A1051">
        <f t="shared" ref="A1051:A1114" si="83">A1027+1</f>
        <v>44</v>
      </c>
      <c r="B1051">
        <f t="shared" ref="B1051:B1114" si="84">B1027</f>
        <v>18</v>
      </c>
      <c r="C1051" t="str">
        <f t="shared" si="80"/>
        <v>Georgia2017</v>
      </c>
      <c r="D1051" t="str">
        <f t="shared" si="81"/>
        <v>Georgia</v>
      </c>
      <c r="E1051">
        <f t="shared" si="82"/>
        <v>2017</v>
      </c>
      <c r="F1051">
        <f>VLOOKUP(D1051,CAR!$A$2:$Z$110, MATCH('Long form'!E1051,CAR!$A$1:$Z$1,0),FALSE)</f>
        <v>0.15951740780297144</v>
      </c>
      <c r="G1051">
        <f>VLOOKUP(D1051,'Provisions to capital'!$A$2:$Z$105, MATCH('Long form'!E1051,'Provisions to capital'!$A$1:$Z$1,0),FALSE)</f>
        <v>3.6733326430223943E-2</v>
      </c>
    </row>
    <row r="1052" spans="1:7" x14ac:dyDescent="0.4">
      <c r="A1052">
        <f t="shared" si="83"/>
        <v>44</v>
      </c>
      <c r="B1052">
        <f t="shared" si="84"/>
        <v>19</v>
      </c>
      <c r="C1052" t="str">
        <f t="shared" si="80"/>
        <v>Georgia2018</v>
      </c>
      <c r="D1052" t="str">
        <f t="shared" si="81"/>
        <v>Georgia</v>
      </c>
      <c r="E1052">
        <f t="shared" si="82"/>
        <v>2018</v>
      </c>
      <c r="F1052">
        <f>VLOOKUP(D1052,CAR!$A$2:$Z$110, MATCH('Long form'!E1052,CAR!$A$1:$Z$1,0),FALSE)</f>
        <v>0.18399204365417543</v>
      </c>
      <c r="G1052">
        <f>VLOOKUP(D1052,'Provisions to capital'!$A$2:$Z$105, MATCH('Long form'!E1052,'Provisions to capital'!$A$1:$Z$1,0),FALSE)</f>
        <v>5.9043218371006241E-2</v>
      </c>
    </row>
    <row r="1053" spans="1:7" x14ac:dyDescent="0.4">
      <c r="A1053">
        <f t="shared" si="83"/>
        <v>44</v>
      </c>
      <c r="B1053">
        <f t="shared" si="84"/>
        <v>20</v>
      </c>
      <c r="C1053" t="str">
        <f t="shared" si="80"/>
        <v>Georgia2019</v>
      </c>
      <c r="D1053" t="str">
        <f t="shared" si="81"/>
        <v>Georgia</v>
      </c>
      <c r="E1053">
        <f t="shared" si="82"/>
        <v>2019</v>
      </c>
      <c r="F1053">
        <f>VLOOKUP(D1053,CAR!$A$2:$Z$110, MATCH('Long form'!E1053,CAR!$A$1:$Z$1,0),FALSE)</f>
        <v>0.1945337395480824</v>
      </c>
      <c r="G1053">
        <f>VLOOKUP(D1053,'Provisions to capital'!$A$2:$Z$105, MATCH('Long form'!E1053,'Provisions to capital'!$A$1:$Z$1,0),FALSE)</f>
        <v>3.968407129133944E-2</v>
      </c>
    </row>
    <row r="1054" spans="1:7" x14ac:dyDescent="0.4">
      <c r="A1054">
        <f t="shared" si="83"/>
        <v>44</v>
      </c>
      <c r="B1054">
        <f t="shared" si="84"/>
        <v>21</v>
      </c>
      <c r="C1054" t="str">
        <f t="shared" si="80"/>
        <v>Georgia2020</v>
      </c>
      <c r="D1054" t="str">
        <f t="shared" si="81"/>
        <v>Georgia</v>
      </c>
      <c r="E1054">
        <f t="shared" si="82"/>
        <v>2020</v>
      </c>
      <c r="F1054">
        <f>VLOOKUP(D1054,CAR!$A$2:$Z$110, MATCH('Long form'!E1054,CAR!$A$1:$Z$1,0),FALSE)</f>
        <v>0.17587926159640496</v>
      </c>
      <c r="G1054">
        <f>VLOOKUP(D1054,'Provisions to capital'!$A$2:$Z$105, MATCH('Long form'!E1054,'Provisions to capital'!$A$1:$Z$1,0),FALSE)</f>
        <v>0.13948108570161907</v>
      </c>
    </row>
    <row r="1055" spans="1:7" x14ac:dyDescent="0.4">
      <c r="A1055">
        <f t="shared" si="83"/>
        <v>44</v>
      </c>
      <c r="B1055">
        <f t="shared" si="84"/>
        <v>22</v>
      </c>
      <c r="C1055" t="str">
        <f t="shared" si="80"/>
        <v>Georgia2021</v>
      </c>
      <c r="D1055" t="str">
        <f t="shared" si="81"/>
        <v>Georgia</v>
      </c>
      <c r="E1055">
        <f t="shared" si="82"/>
        <v>2021</v>
      </c>
      <c r="F1055">
        <f>VLOOKUP(D1055,CAR!$A$2:$Z$110, MATCH('Long form'!E1055,CAR!$A$1:$Z$1,0),FALSE)</f>
        <v>0.19567149603005821</v>
      </c>
      <c r="G1055">
        <f>VLOOKUP(D1055,'Provisions to capital'!$A$2:$Z$105, MATCH('Long form'!E1055,'Provisions to capital'!$A$1:$Z$1,0),FALSE)</f>
        <v>-2.2120973257372691E-2</v>
      </c>
    </row>
    <row r="1056" spans="1:7" x14ac:dyDescent="0.4">
      <c r="A1056">
        <f t="shared" si="83"/>
        <v>44</v>
      </c>
      <c r="B1056">
        <f t="shared" si="84"/>
        <v>23</v>
      </c>
      <c r="C1056" t="str">
        <f t="shared" si="80"/>
        <v>Georgia2022</v>
      </c>
      <c r="D1056" t="str">
        <f t="shared" si="81"/>
        <v>Georgia</v>
      </c>
      <c r="E1056">
        <f t="shared" si="82"/>
        <v>2022</v>
      </c>
      <c r="F1056">
        <f>VLOOKUP(D1056,CAR!$A$2:$Z$110, MATCH('Long form'!E1056,CAR!$A$1:$Z$1,0),FALSE)</f>
        <v>0.20326957006361757</v>
      </c>
      <c r="G1056">
        <f>VLOOKUP(D1056,'Provisions to capital'!$A$2:$Z$105, MATCH('Long form'!E1056,'Provisions to capital'!$A$1:$Z$1,0),FALSE)</f>
        <v>2.060599796840884E-2</v>
      </c>
    </row>
    <row r="1057" spans="1:7" x14ac:dyDescent="0.4">
      <c r="A1057">
        <f t="shared" si="83"/>
        <v>44</v>
      </c>
      <c r="B1057">
        <f t="shared" si="84"/>
        <v>24</v>
      </c>
      <c r="C1057" t="str">
        <f t="shared" si="80"/>
        <v>Georgia2023</v>
      </c>
      <c r="D1057" t="str">
        <f t="shared" si="81"/>
        <v>Georgia</v>
      </c>
      <c r="E1057">
        <f t="shared" si="82"/>
        <v>2023</v>
      </c>
      <c r="F1057">
        <f>VLOOKUP(D1057,CAR!$A$2:$Z$110, MATCH('Long form'!E1057,CAR!$A$1:$Z$1,0),FALSE)</f>
        <v>0.22136166494854614</v>
      </c>
      <c r="G1057">
        <f>VLOOKUP(D1057,'Provisions to capital'!$A$2:$Z$105, MATCH('Long form'!E1057,'Provisions to capital'!$A$1:$Z$1,0),FALSE)</f>
        <v>2.4278165930912365E-2</v>
      </c>
    </row>
    <row r="1058" spans="1:7" x14ac:dyDescent="0.4">
      <c r="A1058">
        <f t="shared" si="83"/>
        <v>45</v>
      </c>
      <c r="B1058">
        <f t="shared" si="84"/>
        <v>1</v>
      </c>
      <c r="C1058" t="str">
        <f t="shared" si="80"/>
        <v>Ghana2000</v>
      </c>
      <c r="D1058" t="str">
        <f t="shared" si="81"/>
        <v>Ghana</v>
      </c>
      <c r="E1058">
        <f t="shared" si="82"/>
        <v>2000</v>
      </c>
      <c r="F1058" t="str">
        <f>VLOOKUP(D1058,CAR!$A$2:$Z$110, MATCH('Long form'!E1058,CAR!$A$1:$Z$1,0),FALSE)</f>
        <v/>
      </c>
      <c r="G1058" t="str">
        <f>VLOOKUP(D1058,'Provisions to capital'!$A$2:$Z$105, MATCH('Long form'!E1058,'Provisions to capital'!$A$1:$Z$1,0),FALSE)</f>
        <v/>
      </c>
    </row>
    <row r="1059" spans="1:7" x14ac:dyDescent="0.4">
      <c r="A1059">
        <f t="shared" si="83"/>
        <v>45</v>
      </c>
      <c r="B1059">
        <f t="shared" si="84"/>
        <v>2</v>
      </c>
      <c r="C1059" t="str">
        <f t="shared" si="80"/>
        <v>Ghana2001</v>
      </c>
      <c r="D1059" t="str">
        <f t="shared" si="81"/>
        <v>Ghana</v>
      </c>
      <c r="E1059">
        <f t="shared" si="82"/>
        <v>2001</v>
      </c>
      <c r="F1059" t="str">
        <f>VLOOKUP(D1059,CAR!$A$2:$Z$110, MATCH('Long form'!E1059,CAR!$A$1:$Z$1,0),FALSE)</f>
        <v/>
      </c>
      <c r="G1059" t="str">
        <f>VLOOKUP(D1059,'Provisions to capital'!$A$2:$Z$105, MATCH('Long form'!E1059,'Provisions to capital'!$A$1:$Z$1,0),FALSE)</f>
        <v/>
      </c>
    </row>
    <row r="1060" spans="1:7" x14ac:dyDescent="0.4">
      <c r="A1060">
        <f t="shared" si="83"/>
        <v>45</v>
      </c>
      <c r="B1060">
        <f t="shared" si="84"/>
        <v>3</v>
      </c>
      <c r="C1060" t="str">
        <f t="shared" si="80"/>
        <v>Ghana2002</v>
      </c>
      <c r="D1060" t="str">
        <f t="shared" si="81"/>
        <v>Ghana</v>
      </c>
      <c r="E1060">
        <f t="shared" si="82"/>
        <v>2002</v>
      </c>
      <c r="F1060" t="str">
        <f>VLOOKUP(D1060,CAR!$A$2:$Z$110, MATCH('Long form'!E1060,CAR!$A$1:$Z$1,0),FALSE)</f>
        <v/>
      </c>
      <c r="G1060" t="str">
        <f>VLOOKUP(D1060,'Provisions to capital'!$A$2:$Z$105, MATCH('Long form'!E1060,'Provisions to capital'!$A$1:$Z$1,0),FALSE)</f>
        <v/>
      </c>
    </row>
    <row r="1061" spans="1:7" x14ac:dyDescent="0.4">
      <c r="A1061">
        <f t="shared" si="83"/>
        <v>45</v>
      </c>
      <c r="B1061">
        <f t="shared" si="84"/>
        <v>4</v>
      </c>
      <c r="C1061" t="str">
        <f t="shared" si="80"/>
        <v>Ghana2003</v>
      </c>
      <c r="D1061" t="str">
        <f t="shared" si="81"/>
        <v>Ghana</v>
      </c>
      <c r="E1061">
        <f t="shared" si="82"/>
        <v>2003</v>
      </c>
      <c r="F1061" t="str">
        <f>VLOOKUP(D1061,CAR!$A$2:$Z$110, MATCH('Long form'!E1061,CAR!$A$1:$Z$1,0),FALSE)</f>
        <v/>
      </c>
      <c r="G1061" t="str">
        <f>VLOOKUP(D1061,'Provisions to capital'!$A$2:$Z$105, MATCH('Long form'!E1061,'Provisions to capital'!$A$1:$Z$1,0),FALSE)</f>
        <v/>
      </c>
    </row>
    <row r="1062" spans="1:7" x14ac:dyDescent="0.4">
      <c r="A1062">
        <f t="shared" si="83"/>
        <v>45</v>
      </c>
      <c r="B1062">
        <f t="shared" si="84"/>
        <v>5</v>
      </c>
      <c r="C1062" t="str">
        <f t="shared" si="80"/>
        <v>Ghana2004</v>
      </c>
      <c r="D1062" t="str">
        <f t="shared" si="81"/>
        <v>Ghana</v>
      </c>
      <c r="E1062">
        <f t="shared" si="82"/>
        <v>2004</v>
      </c>
      <c r="F1062" t="str">
        <f>VLOOKUP(D1062,CAR!$A$2:$Z$110, MATCH('Long form'!E1062,CAR!$A$1:$Z$1,0),FALSE)</f>
        <v/>
      </c>
      <c r="G1062" t="str">
        <f>VLOOKUP(D1062,'Provisions to capital'!$A$2:$Z$105, MATCH('Long form'!E1062,'Provisions to capital'!$A$1:$Z$1,0),FALSE)</f>
        <v/>
      </c>
    </row>
    <row r="1063" spans="1:7" x14ac:dyDescent="0.4">
      <c r="A1063">
        <f t="shared" si="83"/>
        <v>45</v>
      </c>
      <c r="B1063">
        <f t="shared" si="84"/>
        <v>6</v>
      </c>
      <c r="C1063" t="str">
        <f t="shared" si="80"/>
        <v>Ghana2005</v>
      </c>
      <c r="D1063" t="str">
        <f t="shared" si="81"/>
        <v>Ghana</v>
      </c>
      <c r="E1063">
        <f t="shared" si="82"/>
        <v>2005</v>
      </c>
      <c r="F1063" t="str">
        <f>VLOOKUP(D1063,CAR!$A$2:$Z$110, MATCH('Long form'!E1063,CAR!$A$1:$Z$1,0),FALSE)</f>
        <v/>
      </c>
      <c r="G1063" t="str">
        <f>VLOOKUP(D1063,'Provisions to capital'!$A$2:$Z$105, MATCH('Long form'!E1063,'Provisions to capital'!$A$1:$Z$1,0),FALSE)</f>
        <v/>
      </c>
    </row>
    <row r="1064" spans="1:7" x14ac:dyDescent="0.4">
      <c r="A1064">
        <f t="shared" si="83"/>
        <v>45</v>
      </c>
      <c r="B1064">
        <f t="shared" si="84"/>
        <v>7</v>
      </c>
      <c r="C1064" t="str">
        <f t="shared" si="80"/>
        <v>Ghana2006</v>
      </c>
      <c r="D1064" t="str">
        <f t="shared" si="81"/>
        <v>Ghana</v>
      </c>
      <c r="E1064">
        <f t="shared" si="82"/>
        <v>2006</v>
      </c>
      <c r="F1064" t="str">
        <f>VLOOKUP(D1064,CAR!$A$2:$Z$110, MATCH('Long form'!E1064,CAR!$A$1:$Z$1,0),FALSE)</f>
        <v/>
      </c>
      <c r="G1064" t="str">
        <f>VLOOKUP(D1064,'Provisions to capital'!$A$2:$Z$105, MATCH('Long form'!E1064,'Provisions to capital'!$A$1:$Z$1,0),FALSE)</f>
        <v/>
      </c>
    </row>
    <row r="1065" spans="1:7" x14ac:dyDescent="0.4">
      <c r="A1065">
        <f t="shared" si="83"/>
        <v>45</v>
      </c>
      <c r="B1065">
        <f t="shared" si="84"/>
        <v>8</v>
      </c>
      <c r="C1065" t="str">
        <f t="shared" si="80"/>
        <v>Ghana2007</v>
      </c>
      <c r="D1065" t="str">
        <f t="shared" si="81"/>
        <v>Ghana</v>
      </c>
      <c r="E1065">
        <f t="shared" si="82"/>
        <v>2007</v>
      </c>
      <c r="F1065" t="str">
        <f>VLOOKUP(D1065,CAR!$A$2:$Z$110, MATCH('Long form'!E1065,CAR!$A$1:$Z$1,0),FALSE)</f>
        <v/>
      </c>
      <c r="G1065" t="str">
        <f>VLOOKUP(D1065,'Provisions to capital'!$A$2:$Z$105, MATCH('Long form'!E1065,'Provisions to capital'!$A$1:$Z$1,0),FALSE)</f>
        <v/>
      </c>
    </row>
    <row r="1066" spans="1:7" x14ac:dyDescent="0.4">
      <c r="A1066">
        <f t="shared" si="83"/>
        <v>45</v>
      </c>
      <c r="B1066">
        <f t="shared" si="84"/>
        <v>9</v>
      </c>
      <c r="C1066" t="str">
        <f t="shared" si="80"/>
        <v>Ghana2008</v>
      </c>
      <c r="D1066" t="str">
        <f t="shared" si="81"/>
        <v>Ghana</v>
      </c>
      <c r="E1066">
        <f t="shared" si="82"/>
        <v>2008</v>
      </c>
      <c r="F1066">
        <f>VLOOKUP(D1066,CAR!$A$2:$Z$110, MATCH('Long form'!E1066,CAR!$A$1:$Z$1,0),FALSE)</f>
        <v>0.13841527527322794</v>
      </c>
      <c r="G1066">
        <f>VLOOKUP(D1066,'Provisions to capital'!$A$2:$Z$105, MATCH('Long form'!E1066,'Provisions to capital'!$A$1:$Z$1,0),FALSE)</f>
        <v>0.11037903729666762</v>
      </c>
    </row>
    <row r="1067" spans="1:7" x14ac:dyDescent="0.4">
      <c r="A1067">
        <f t="shared" si="83"/>
        <v>45</v>
      </c>
      <c r="B1067">
        <f t="shared" si="84"/>
        <v>10</v>
      </c>
      <c r="C1067" t="str">
        <f t="shared" si="80"/>
        <v>Ghana2009</v>
      </c>
      <c r="D1067" t="str">
        <f t="shared" si="81"/>
        <v>Ghana</v>
      </c>
      <c r="E1067">
        <f t="shared" si="82"/>
        <v>2009</v>
      </c>
      <c r="F1067">
        <f>VLOOKUP(D1067,CAR!$A$2:$Z$110, MATCH('Long form'!E1067,CAR!$A$1:$Z$1,0),FALSE)</f>
        <v>0.18243733034997384</v>
      </c>
      <c r="G1067">
        <f>VLOOKUP(D1067,'Provisions to capital'!$A$2:$Z$105, MATCH('Long form'!E1067,'Provisions to capital'!$A$1:$Z$1,0),FALSE)</f>
        <v>0.14336505719451009</v>
      </c>
    </row>
    <row r="1068" spans="1:7" x14ac:dyDescent="0.4">
      <c r="A1068">
        <f t="shared" si="83"/>
        <v>45</v>
      </c>
      <c r="B1068">
        <f t="shared" si="84"/>
        <v>11</v>
      </c>
      <c r="C1068" t="str">
        <f t="shared" si="80"/>
        <v>Ghana2010</v>
      </c>
      <c r="D1068" t="str">
        <f t="shared" si="81"/>
        <v>Ghana</v>
      </c>
      <c r="E1068">
        <f t="shared" si="82"/>
        <v>2010</v>
      </c>
      <c r="F1068">
        <f>VLOOKUP(D1068,CAR!$A$2:$Z$110, MATCH('Long form'!E1068,CAR!$A$1:$Z$1,0),FALSE)</f>
        <v>0.19133002326850926</v>
      </c>
      <c r="G1068">
        <f>VLOOKUP(D1068,'Provisions to capital'!$A$2:$Z$105, MATCH('Long form'!E1068,'Provisions to capital'!$A$1:$Z$1,0),FALSE)</f>
        <v>0.10869301176369588</v>
      </c>
    </row>
    <row r="1069" spans="1:7" x14ac:dyDescent="0.4">
      <c r="A1069">
        <f t="shared" si="83"/>
        <v>45</v>
      </c>
      <c r="B1069">
        <f t="shared" si="84"/>
        <v>12</v>
      </c>
      <c r="C1069" t="str">
        <f t="shared" si="80"/>
        <v>Ghana2011</v>
      </c>
      <c r="D1069" t="str">
        <f t="shared" si="81"/>
        <v>Ghana</v>
      </c>
      <c r="E1069">
        <f t="shared" si="82"/>
        <v>2011</v>
      </c>
      <c r="F1069">
        <f>VLOOKUP(D1069,CAR!$A$2:$Z$110, MATCH('Long form'!E1069,CAR!$A$1:$Z$1,0),FALSE)</f>
        <v>0.1740954089977356</v>
      </c>
      <c r="G1069">
        <f>VLOOKUP(D1069,'Provisions to capital'!$A$2:$Z$105, MATCH('Long form'!E1069,'Provisions to capital'!$A$1:$Z$1,0),FALSE)</f>
        <v>7.5509578106303085E-2</v>
      </c>
    </row>
    <row r="1070" spans="1:7" x14ac:dyDescent="0.4">
      <c r="A1070">
        <f t="shared" si="83"/>
        <v>45</v>
      </c>
      <c r="B1070">
        <f t="shared" si="84"/>
        <v>13</v>
      </c>
      <c r="C1070" t="str">
        <f t="shared" si="80"/>
        <v>Ghana2012</v>
      </c>
      <c r="D1070" t="str">
        <f t="shared" si="81"/>
        <v>Ghana</v>
      </c>
      <c r="E1070">
        <f t="shared" si="82"/>
        <v>2012</v>
      </c>
      <c r="F1070">
        <f>VLOOKUP(D1070,CAR!$A$2:$Z$110, MATCH('Long form'!E1070,CAR!$A$1:$Z$1,0),FALSE)</f>
        <v>0.1855866044485622</v>
      </c>
      <c r="G1070">
        <f>VLOOKUP(D1070,'Provisions to capital'!$A$2:$Z$105, MATCH('Long form'!E1070,'Provisions to capital'!$A$1:$Z$1,0),FALSE)</f>
        <v>8.9131327519257092E-2</v>
      </c>
    </row>
    <row r="1071" spans="1:7" x14ac:dyDescent="0.4">
      <c r="A1071">
        <f t="shared" si="83"/>
        <v>45</v>
      </c>
      <c r="B1071">
        <f t="shared" si="84"/>
        <v>14</v>
      </c>
      <c r="C1071" t="str">
        <f t="shared" si="80"/>
        <v>Ghana2013</v>
      </c>
      <c r="D1071" t="str">
        <f t="shared" si="81"/>
        <v>Ghana</v>
      </c>
      <c r="E1071">
        <f t="shared" si="82"/>
        <v>2013</v>
      </c>
      <c r="F1071">
        <f>VLOOKUP(D1071,CAR!$A$2:$Z$110, MATCH('Long form'!E1071,CAR!$A$1:$Z$1,0),FALSE)</f>
        <v>0.18454273017618483</v>
      </c>
      <c r="G1071">
        <f>VLOOKUP(D1071,'Provisions to capital'!$A$2:$Z$105, MATCH('Long form'!E1071,'Provisions to capital'!$A$1:$Z$1,0),FALSE)</f>
        <v>9.005818545809148E-2</v>
      </c>
    </row>
    <row r="1072" spans="1:7" x14ac:dyDescent="0.4">
      <c r="A1072">
        <f t="shared" si="83"/>
        <v>45</v>
      </c>
      <c r="B1072">
        <f t="shared" si="84"/>
        <v>15</v>
      </c>
      <c r="C1072" t="str">
        <f t="shared" si="80"/>
        <v>Ghana2014</v>
      </c>
      <c r="D1072" t="str">
        <f t="shared" si="81"/>
        <v>Ghana</v>
      </c>
      <c r="E1072">
        <f t="shared" si="82"/>
        <v>2014</v>
      </c>
      <c r="F1072">
        <f>VLOOKUP(D1072,CAR!$A$2:$Z$110, MATCH('Long form'!E1072,CAR!$A$1:$Z$1,0),FALSE)</f>
        <v>0.17926453974248496</v>
      </c>
      <c r="G1072">
        <f>VLOOKUP(D1072,'Provisions to capital'!$A$2:$Z$105, MATCH('Long form'!E1072,'Provisions to capital'!$A$1:$Z$1,0),FALSE)</f>
        <v>7.9952508691215785E-2</v>
      </c>
    </row>
    <row r="1073" spans="1:7" x14ac:dyDescent="0.4">
      <c r="A1073">
        <f t="shared" si="83"/>
        <v>45</v>
      </c>
      <c r="B1073">
        <f t="shared" si="84"/>
        <v>16</v>
      </c>
      <c r="C1073" t="str">
        <f t="shared" si="80"/>
        <v>Ghana2015</v>
      </c>
      <c r="D1073" t="str">
        <f t="shared" si="81"/>
        <v>Ghana</v>
      </c>
      <c r="E1073">
        <f t="shared" si="82"/>
        <v>2015</v>
      </c>
      <c r="F1073">
        <f>VLOOKUP(D1073,CAR!$A$2:$Z$110, MATCH('Long form'!E1073,CAR!$A$1:$Z$1,0),FALSE)</f>
        <v>0.1780665531155245</v>
      </c>
      <c r="G1073">
        <f>VLOOKUP(D1073,'Provisions to capital'!$A$2:$Z$105, MATCH('Long form'!E1073,'Provisions to capital'!$A$1:$Z$1,0),FALSE)</f>
        <v>0.13776035854814911</v>
      </c>
    </row>
    <row r="1074" spans="1:7" x14ac:dyDescent="0.4">
      <c r="A1074">
        <f t="shared" si="83"/>
        <v>45</v>
      </c>
      <c r="B1074">
        <f t="shared" si="84"/>
        <v>17</v>
      </c>
      <c r="C1074" t="str">
        <f t="shared" si="80"/>
        <v>Ghana2016</v>
      </c>
      <c r="D1074" t="str">
        <f t="shared" si="81"/>
        <v>Ghana</v>
      </c>
      <c r="E1074">
        <f t="shared" si="82"/>
        <v>2016</v>
      </c>
      <c r="F1074">
        <f>VLOOKUP(D1074,CAR!$A$2:$Z$110, MATCH('Long form'!E1074,CAR!$A$1:$Z$1,0),FALSE)</f>
        <v>0.17754866080402976</v>
      </c>
      <c r="G1074">
        <f>VLOOKUP(D1074,'Provisions to capital'!$A$2:$Z$105, MATCH('Long form'!E1074,'Provisions to capital'!$A$1:$Z$1,0),FALSE)</f>
        <v>0.13131413205660852</v>
      </c>
    </row>
    <row r="1075" spans="1:7" x14ac:dyDescent="0.4">
      <c r="A1075">
        <f t="shared" si="83"/>
        <v>45</v>
      </c>
      <c r="B1075">
        <f t="shared" si="84"/>
        <v>18</v>
      </c>
      <c r="C1075" t="str">
        <f t="shared" si="80"/>
        <v>Ghana2017</v>
      </c>
      <c r="D1075" t="str">
        <f t="shared" si="81"/>
        <v>Ghana</v>
      </c>
      <c r="E1075">
        <f t="shared" si="82"/>
        <v>2017</v>
      </c>
      <c r="F1075">
        <f>VLOOKUP(D1075,CAR!$A$2:$Z$110, MATCH('Long form'!E1075,CAR!$A$1:$Z$1,0),FALSE)</f>
        <v>0.15630633521732942</v>
      </c>
      <c r="G1075">
        <f>VLOOKUP(D1075,'Provisions to capital'!$A$2:$Z$105, MATCH('Long form'!E1075,'Provisions to capital'!$A$1:$Z$1,0),FALSE)</f>
        <v>8.9631990327600483E-2</v>
      </c>
    </row>
    <row r="1076" spans="1:7" x14ac:dyDescent="0.4">
      <c r="A1076">
        <f t="shared" si="83"/>
        <v>45</v>
      </c>
      <c r="B1076">
        <f t="shared" si="84"/>
        <v>19</v>
      </c>
      <c r="C1076" t="str">
        <f t="shared" si="80"/>
        <v>Ghana2018</v>
      </c>
      <c r="D1076" t="str">
        <f t="shared" si="81"/>
        <v>Ghana</v>
      </c>
      <c r="E1076">
        <f t="shared" si="82"/>
        <v>2018</v>
      </c>
      <c r="F1076">
        <f>VLOOKUP(D1076,CAR!$A$2:$Z$110, MATCH('Long form'!E1076,CAR!$A$1:$Z$1,0),FALSE)</f>
        <v>0.21945306739604192</v>
      </c>
      <c r="G1076">
        <f>VLOOKUP(D1076,'Provisions to capital'!$A$2:$Z$105, MATCH('Long form'!E1076,'Provisions to capital'!$A$1:$Z$1,0),FALSE)</f>
        <v>6.3404397214984087E-2</v>
      </c>
    </row>
    <row r="1077" spans="1:7" x14ac:dyDescent="0.4">
      <c r="A1077">
        <f t="shared" si="83"/>
        <v>45</v>
      </c>
      <c r="B1077">
        <f t="shared" si="84"/>
        <v>20</v>
      </c>
      <c r="C1077" t="str">
        <f t="shared" si="80"/>
        <v>Ghana2019</v>
      </c>
      <c r="D1077" t="str">
        <f t="shared" si="81"/>
        <v>Ghana</v>
      </c>
      <c r="E1077">
        <f t="shared" si="82"/>
        <v>2019</v>
      </c>
      <c r="F1077">
        <f>VLOOKUP(D1077,CAR!$A$2:$Z$110, MATCH('Long form'!E1077,CAR!$A$1:$Z$1,0),FALSE)</f>
        <v>0.20915669076142837</v>
      </c>
      <c r="G1077">
        <f>VLOOKUP(D1077,'Provisions to capital'!$A$2:$Z$105, MATCH('Long form'!E1077,'Provisions to capital'!$A$1:$Z$1,0),FALSE)</f>
        <v>6.8959350114205967E-2</v>
      </c>
    </row>
    <row r="1078" spans="1:7" x14ac:dyDescent="0.4">
      <c r="A1078">
        <f t="shared" si="83"/>
        <v>45</v>
      </c>
      <c r="B1078">
        <f t="shared" si="84"/>
        <v>21</v>
      </c>
      <c r="C1078" t="str">
        <f t="shared" si="80"/>
        <v>Ghana2020</v>
      </c>
      <c r="D1078" t="str">
        <f t="shared" si="81"/>
        <v>Ghana</v>
      </c>
      <c r="E1078">
        <f t="shared" si="82"/>
        <v>2020</v>
      </c>
      <c r="F1078">
        <f>VLOOKUP(D1078,CAR!$A$2:$Z$110, MATCH('Long form'!E1078,CAR!$A$1:$Z$1,0),FALSE)</f>
        <v>0.19829333550102912</v>
      </c>
      <c r="G1078">
        <f>VLOOKUP(D1078,'Provisions to capital'!$A$2:$Z$105, MATCH('Long form'!E1078,'Provisions to capital'!$A$1:$Z$1,0),FALSE)</f>
        <v>7.4175226344228629E-2</v>
      </c>
    </row>
    <row r="1079" spans="1:7" x14ac:dyDescent="0.4">
      <c r="A1079">
        <f t="shared" si="83"/>
        <v>45</v>
      </c>
      <c r="B1079">
        <f t="shared" si="84"/>
        <v>22</v>
      </c>
      <c r="C1079" t="str">
        <f t="shared" si="80"/>
        <v>Ghana2021</v>
      </c>
      <c r="D1079" t="str">
        <f t="shared" si="81"/>
        <v>Ghana</v>
      </c>
      <c r="E1079">
        <f t="shared" si="82"/>
        <v>2021</v>
      </c>
      <c r="F1079">
        <f>VLOOKUP(D1079,CAR!$A$2:$Z$110, MATCH('Long form'!E1079,CAR!$A$1:$Z$1,0),FALSE)</f>
        <v>0.19602608085627968</v>
      </c>
      <c r="G1079">
        <f>VLOOKUP(D1079,'Provisions to capital'!$A$2:$Z$105, MATCH('Long form'!E1079,'Provisions to capital'!$A$1:$Z$1,0),FALSE)</f>
        <v>6.1706077512060087E-2</v>
      </c>
    </row>
    <row r="1080" spans="1:7" x14ac:dyDescent="0.4">
      <c r="A1080">
        <f t="shared" si="83"/>
        <v>45</v>
      </c>
      <c r="B1080">
        <f t="shared" si="84"/>
        <v>23</v>
      </c>
      <c r="C1080" t="str">
        <f t="shared" si="80"/>
        <v>Ghana2022</v>
      </c>
      <c r="D1080" t="str">
        <f t="shared" si="81"/>
        <v>Ghana</v>
      </c>
      <c r="E1080">
        <f t="shared" si="82"/>
        <v>2022</v>
      </c>
      <c r="F1080">
        <f>VLOOKUP(D1080,CAR!$A$2:$Z$110, MATCH('Long form'!E1080,CAR!$A$1:$Z$1,0),FALSE)</f>
        <v>0.16560137381842835</v>
      </c>
      <c r="G1080">
        <f>VLOOKUP(D1080,'Provisions to capital'!$A$2:$Z$105, MATCH('Long form'!E1080,'Provisions to capital'!$A$1:$Z$1,0),FALSE)</f>
        <v>0.24766831254962721</v>
      </c>
    </row>
    <row r="1081" spans="1:7" x14ac:dyDescent="0.4">
      <c r="A1081">
        <f t="shared" si="83"/>
        <v>45</v>
      </c>
      <c r="B1081">
        <f t="shared" si="84"/>
        <v>24</v>
      </c>
      <c r="C1081" t="str">
        <f t="shared" si="80"/>
        <v>Ghana2023</v>
      </c>
      <c r="D1081" t="str">
        <f t="shared" si="81"/>
        <v>Ghana</v>
      </c>
      <c r="E1081">
        <f t="shared" si="82"/>
        <v>2023</v>
      </c>
      <c r="F1081">
        <f>VLOOKUP(D1081,CAR!$A$2:$Z$110, MATCH('Long form'!E1081,CAR!$A$1:$Z$1,0),FALSE)</f>
        <v>0.13865467635002834</v>
      </c>
      <c r="G1081">
        <f>VLOOKUP(D1081,'Provisions to capital'!$A$2:$Z$105, MATCH('Long form'!E1081,'Provisions to capital'!$A$1:$Z$1,0),FALSE)</f>
        <v>0.17139485837540561</v>
      </c>
    </row>
    <row r="1082" spans="1:7" ht="27" x14ac:dyDescent="0.4">
      <c r="A1082">
        <f t="shared" si="83"/>
        <v>46</v>
      </c>
      <c r="B1082">
        <f t="shared" si="84"/>
        <v>1</v>
      </c>
      <c r="C1082" t="str">
        <f t="shared" si="80"/>
        <v>Guatemala2000</v>
      </c>
      <c r="D1082" t="str">
        <f t="shared" si="81"/>
        <v>Guatemala</v>
      </c>
      <c r="E1082">
        <f t="shared" si="82"/>
        <v>2000</v>
      </c>
      <c r="F1082" t="str">
        <f>VLOOKUP(D1082,CAR!$A$2:$Z$110, MATCH('Long form'!E1082,CAR!$A$1:$Z$1,0),FALSE)</f>
        <v/>
      </c>
      <c r="G1082" t="str">
        <f>VLOOKUP(D1082,'Provisions to capital'!$A$2:$Z$105, MATCH('Long form'!E1082,'Provisions to capital'!$A$1:$Z$1,0),FALSE)</f>
        <v/>
      </c>
    </row>
    <row r="1083" spans="1:7" ht="27" x14ac:dyDescent="0.4">
      <c r="A1083">
        <f t="shared" si="83"/>
        <v>46</v>
      </c>
      <c r="B1083">
        <f t="shared" si="84"/>
        <v>2</v>
      </c>
      <c r="C1083" t="str">
        <f t="shared" si="80"/>
        <v>Guatemala2001</v>
      </c>
      <c r="D1083" t="str">
        <f t="shared" si="81"/>
        <v>Guatemala</v>
      </c>
      <c r="E1083">
        <f t="shared" si="82"/>
        <v>2001</v>
      </c>
      <c r="F1083" t="str">
        <f>VLOOKUP(D1083,CAR!$A$2:$Z$110, MATCH('Long form'!E1083,CAR!$A$1:$Z$1,0),FALSE)</f>
        <v/>
      </c>
      <c r="G1083" t="str">
        <f>VLOOKUP(D1083,'Provisions to capital'!$A$2:$Z$105, MATCH('Long form'!E1083,'Provisions to capital'!$A$1:$Z$1,0),FALSE)</f>
        <v/>
      </c>
    </row>
    <row r="1084" spans="1:7" ht="27" x14ac:dyDescent="0.4">
      <c r="A1084">
        <f t="shared" si="83"/>
        <v>46</v>
      </c>
      <c r="B1084">
        <f t="shared" si="84"/>
        <v>3</v>
      </c>
      <c r="C1084" t="str">
        <f t="shared" si="80"/>
        <v>Guatemala2002</v>
      </c>
      <c r="D1084" t="str">
        <f t="shared" si="81"/>
        <v>Guatemala</v>
      </c>
      <c r="E1084">
        <f t="shared" si="82"/>
        <v>2002</v>
      </c>
      <c r="F1084" t="str">
        <f>VLOOKUP(D1084,CAR!$A$2:$Z$110, MATCH('Long form'!E1084,CAR!$A$1:$Z$1,0),FALSE)</f>
        <v/>
      </c>
      <c r="G1084" t="str">
        <f>VLOOKUP(D1084,'Provisions to capital'!$A$2:$Z$105, MATCH('Long form'!E1084,'Provisions to capital'!$A$1:$Z$1,0),FALSE)</f>
        <v/>
      </c>
    </row>
    <row r="1085" spans="1:7" ht="27" x14ac:dyDescent="0.4">
      <c r="A1085">
        <f t="shared" si="83"/>
        <v>46</v>
      </c>
      <c r="B1085">
        <f t="shared" si="84"/>
        <v>4</v>
      </c>
      <c r="C1085" t="str">
        <f t="shared" si="80"/>
        <v>Guatemala2003</v>
      </c>
      <c r="D1085" t="str">
        <f t="shared" si="81"/>
        <v>Guatemala</v>
      </c>
      <c r="E1085">
        <f t="shared" si="82"/>
        <v>2003</v>
      </c>
      <c r="F1085" t="str">
        <f>VLOOKUP(D1085,CAR!$A$2:$Z$110, MATCH('Long form'!E1085,CAR!$A$1:$Z$1,0),FALSE)</f>
        <v/>
      </c>
      <c r="G1085" t="str">
        <f>VLOOKUP(D1085,'Provisions to capital'!$A$2:$Z$105, MATCH('Long form'!E1085,'Provisions to capital'!$A$1:$Z$1,0),FALSE)</f>
        <v/>
      </c>
    </row>
    <row r="1086" spans="1:7" ht="27" x14ac:dyDescent="0.4">
      <c r="A1086">
        <f t="shared" si="83"/>
        <v>46</v>
      </c>
      <c r="B1086">
        <f t="shared" si="84"/>
        <v>5</v>
      </c>
      <c r="C1086" t="str">
        <f t="shared" si="80"/>
        <v>Guatemala2004</v>
      </c>
      <c r="D1086" t="str">
        <f t="shared" si="81"/>
        <v>Guatemala</v>
      </c>
      <c r="E1086">
        <f t="shared" si="82"/>
        <v>2004</v>
      </c>
      <c r="F1086" t="str">
        <f>VLOOKUP(D1086,CAR!$A$2:$Z$110, MATCH('Long form'!E1086,CAR!$A$1:$Z$1,0),FALSE)</f>
        <v/>
      </c>
      <c r="G1086" t="str">
        <f>VLOOKUP(D1086,'Provisions to capital'!$A$2:$Z$105, MATCH('Long form'!E1086,'Provisions to capital'!$A$1:$Z$1,0),FALSE)</f>
        <v/>
      </c>
    </row>
    <row r="1087" spans="1:7" ht="27" x14ac:dyDescent="0.4">
      <c r="A1087">
        <f t="shared" si="83"/>
        <v>46</v>
      </c>
      <c r="B1087">
        <f t="shared" si="84"/>
        <v>6</v>
      </c>
      <c r="C1087" t="str">
        <f t="shared" si="80"/>
        <v>Guatemala2005</v>
      </c>
      <c r="D1087" t="str">
        <f t="shared" si="81"/>
        <v>Guatemala</v>
      </c>
      <c r="E1087">
        <f t="shared" si="82"/>
        <v>2005</v>
      </c>
      <c r="F1087" t="str">
        <f>VLOOKUP(D1087,CAR!$A$2:$Z$110, MATCH('Long form'!E1087,CAR!$A$1:$Z$1,0),FALSE)</f>
        <v/>
      </c>
      <c r="G1087" t="str">
        <f>VLOOKUP(D1087,'Provisions to capital'!$A$2:$Z$105, MATCH('Long form'!E1087,'Provisions to capital'!$A$1:$Z$1,0),FALSE)</f>
        <v/>
      </c>
    </row>
    <row r="1088" spans="1:7" ht="27" x14ac:dyDescent="0.4">
      <c r="A1088">
        <f t="shared" si="83"/>
        <v>46</v>
      </c>
      <c r="B1088">
        <f t="shared" si="84"/>
        <v>7</v>
      </c>
      <c r="C1088" t="str">
        <f t="shared" si="80"/>
        <v>Guatemala2006</v>
      </c>
      <c r="D1088" t="str">
        <f t="shared" si="81"/>
        <v>Guatemala</v>
      </c>
      <c r="E1088">
        <f t="shared" si="82"/>
        <v>2006</v>
      </c>
      <c r="F1088" t="str">
        <f>VLOOKUP(D1088,CAR!$A$2:$Z$110, MATCH('Long form'!E1088,CAR!$A$1:$Z$1,0),FALSE)</f>
        <v/>
      </c>
      <c r="G1088" t="str">
        <f>VLOOKUP(D1088,'Provisions to capital'!$A$2:$Z$105, MATCH('Long form'!E1088,'Provisions to capital'!$A$1:$Z$1,0),FALSE)</f>
        <v/>
      </c>
    </row>
    <row r="1089" spans="1:7" ht="27" x14ac:dyDescent="0.4">
      <c r="A1089">
        <f t="shared" si="83"/>
        <v>46</v>
      </c>
      <c r="B1089">
        <f t="shared" si="84"/>
        <v>8</v>
      </c>
      <c r="C1089" t="str">
        <f t="shared" si="80"/>
        <v>Guatemala2007</v>
      </c>
      <c r="D1089" t="str">
        <f t="shared" si="81"/>
        <v>Guatemala</v>
      </c>
      <c r="E1089">
        <f t="shared" si="82"/>
        <v>2007</v>
      </c>
      <c r="F1089" t="str">
        <f>VLOOKUP(D1089,CAR!$A$2:$Z$110, MATCH('Long form'!E1089,CAR!$A$1:$Z$1,0),FALSE)</f>
        <v/>
      </c>
      <c r="G1089" t="str">
        <f>VLOOKUP(D1089,'Provisions to capital'!$A$2:$Z$105, MATCH('Long form'!E1089,'Provisions to capital'!$A$1:$Z$1,0),FALSE)</f>
        <v/>
      </c>
    </row>
    <row r="1090" spans="1:7" ht="27" x14ac:dyDescent="0.4">
      <c r="A1090">
        <f t="shared" si="83"/>
        <v>46</v>
      </c>
      <c r="B1090">
        <f t="shared" si="84"/>
        <v>9</v>
      </c>
      <c r="C1090" t="str">
        <f t="shared" si="80"/>
        <v>Guatemala2008</v>
      </c>
      <c r="D1090" t="str">
        <f t="shared" si="81"/>
        <v>Guatemala</v>
      </c>
      <c r="E1090">
        <f t="shared" si="82"/>
        <v>2008</v>
      </c>
      <c r="F1090" t="str">
        <f>VLOOKUP(D1090,CAR!$A$2:$Z$110, MATCH('Long form'!E1090,CAR!$A$1:$Z$1,0),FALSE)</f>
        <v/>
      </c>
      <c r="G1090" t="str">
        <f>VLOOKUP(D1090,'Provisions to capital'!$A$2:$Z$105, MATCH('Long form'!E1090,'Provisions to capital'!$A$1:$Z$1,0),FALSE)</f>
        <v/>
      </c>
    </row>
    <row r="1091" spans="1:7" ht="27" x14ac:dyDescent="0.4">
      <c r="A1091">
        <f t="shared" si="83"/>
        <v>46</v>
      </c>
      <c r="B1091">
        <f t="shared" si="84"/>
        <v>10</v>
      </c>
      <c r="C1091" t="str">
        <f t="shared" ref="C1091:C1154" si="85">D1091&amp;E1091</f>
        <v>Guatemala2009</v>
      </c>
      <c r="D1091" t="str">
        <f t="shared" ref="D1091:D1154" si="86">VLOOKUP(A1091,$J$2:$K$110,2,FALSE)</f>
        <v>Guatemala</v>
      </c>
      <c r="E1091">
        <f t="shared" ref="E1091:E1154" si="87">VLOOKUP(B1091,$N$2:$O$25,2,FALSE)</f>
        <v>2009</v>
      </c>
      <c r="F1091">
        <f>VLOOKUP(D1091,CAR!$A$2:$Z$110, MATCH('Long form'!E1091,CAR!$A$1:$Z$1,0),FALSE)</f>
        <v>0.15935636649269747</v>
      </c>
      <c r="G1091">
        <f>VLOOKUP(D1091,'Provisions to capital'!$A$2:$Z$105, MATCH('Long form'!E1091,'Provisions to capital'!$A$1:$Z$1,0),FALSE)</f>
        <v>9.2552680376357208E-2</v>
      </c>
    </row>
    <row r="1092" spans="1:7" ht="27" x14ac:dyDescent="0.4">
      <c r="A1092">
        <f t="shared" si="83"/>
        <v>46</v>
      </c>
      <c r="B1092">
        <f t="shared" si="84"/>
        <v>11</v>
      </c>
      <c r="C1092" t="str">
        <f t="shared" si="85"/>
        <v>Guatemala2010</v>
      </c>
      <c r="D1092" t="str">
        <f t="shared" si="86"/>
        <v>Guatemala</v>
      </c>
      <c r="E1092">
        <f t="shared" si="87"/>
        <v>2010</v>
      </c>
      <c r="F1092">
        <f>VLOOKUP(D1092,CAR!$A$2:$Z$110, MATCH('Long form'!E1092,CAR!$A$1:$Z$1,0),FALSE)</f>
        <v>0.15719191195047605</v>
      </c>
      <c r="G1092">
        <f>VLOOKUP(D1092,'Provisions to capital'!$A$2:$Z$105, MATCH('Long form'!E1092,'Provisions to capital'!$A$1:$Z$1,0),FALSE)</f>
        <v>6.9400595589762276E-2</v>
      </c>
    </row>
    <row r="1093" spans="1:7" ht="27" x14ac:dyDescent="0.4">
      <c r="A1093">
        <f t="shared" si="83"/>
        <v>46</v>
      </c>
      <c r="B1093">
        <f t="shared" si="84"/>
        <v>12</v>
      </c>
      <c r="C1093" t="str">
        <f t="shared" si="85"/>
        <v>Guatemala2011</v>
      </c>
      <c r="D1093" t="str">
        <f t="shared" si="86"/>
        <v>Guatemala</v>
      </c>
      <c r="E1093">
        <f t="shared" si="87"/>
        <v>2011</v>
      </c>
      <c r="F1093">
        <f>VLOOKUP(D1093,CAR!$A$2:$Z$110, MATCH('Long form'!E1093,CAR!$A$1:$Z$1,0),FALSE)</f>
        <v>0.15339799230574999</v>
      </c>
      <c r="G1093">
        <f>VLOOKUP(D1093,'Provisions to capital'!$A$2:$Z$105, MATCH('Long form'!E1093,'Provisions to capital'!$A$1:$Z$1,0),FALSE)</f>
        <v>6.3134288944487915E-2</v>
      </c>
    </row>
    <row r="1094" spans="1:7" ht="27" x14ac:dyDescent="0.4">
      <c r="A1094">
        <f t="shared" si="83"/>
        <v>46</v>
      </c>
      <c r="B1094">
        <f t="shared" si="84"/>
        <v>13</v>
      </c>
      <c r="C1094" t="str">
        <f t="shared" si="85"/>
        <v>Guatemala2012</v>
      </c>
      <c r="D1094" t="str">
        <f t="shared" si="86"/>
        <v>Guatemala</v>
      </c>
      <c r="E1094">
        <f t="shared" si="87"/>
        <v>2012</v>
      </c>
      <c r="F1094">
        <f>VLOOKUP(D1094,CAR!$A$2:$Z$110, MATCH('Long form'!E1094,CAR!$A$1:$Z$1,0),FALSE)</f>
        <v>0.1466158727717127</v>
      </c>
      <c r="G1094">
        <f>VLOOKUP(D1094,'Provisions to capital'!$A$2:$Z$105, MATCH('Long form'!E1094,'Provisions to capital'!$A$1:$Z$1,0),FALSE)</f>
        <v>6.9940612435653915E-2</v>
      </c>
    </row>
    <row r="1095" spans="1:7" ht="27" x14ac:dyDescent="0.4">
      <c r="A1095">
        <f t="shared" si="83"/>
        <v>46</v>
      </c>
      <c r="B1095">
        <f t="shared" si="84"/>
        <v>14</v>
      </c>
      <c r="C1095" t="str">
        <f t="shared" si="85"/>
        <v>Guatemala2013</v>
      </c>
      <c r="D1095" t="str">
        <f t="shared" si="86"/>
        <v>Guatemala</v>
      </c>
      <c r="E1095">
        <f t="shared" si="87"/>
        <v>2013</v>
      </c>
      <c r="F1095">
        <f>VLOOKUP(D1095,CAR!$A$2:$Z$110, MATCH('Long form'!E1095,CAR!$A$1:$Z$1,0),FALSE)</f>
        <v>0.14777432002172003</v>
      </c>
      <c r="G1095">
        <f>VLOOKUP(D1095,'Provisions to capital'!$A$2:$Z$105, MATCH('Long form'!E1095,'Provisions to capital'!$A$1:$Z$1,0),FALSE)</f>
        <v>6.9824246031814585E-2</v>
      </c>
    </row>
    <row r="1096" spans="1:7" ht="27" x14ac:dyDescent="0.4">
      <c r="A1096">
        <f t="shared" si="83"/>
        <v>46</v>
      </c>
      <c r="B1096">
        <f t="shared" si="84"/>
        <v>15</v>
      </c>
      <c r="C1096" t="str">
        <f t="shared" si="85"/>
        <v>Guatemala2014</v>
      </c>
      <c r="D1096" t="str">
        <f t="shared" si="86"/>
        <v>Guatemala</v>
      </c>
      <c r="E1096">
        <f t="shared" si="87"/>
        <v>2014</v>
      </c>
      <c r="F1096">
        <f>VLOOKUP(D1096,CAR!$A$2:$Z$110, MATCH('Long form'!E1096,CAR!$A$1:$Z$1,0),FALSE)</f>
        <v>0.14558301536837187</v>
      </c>
      <c r="G1096">
        <f>VLOOKUP(D1096,'Provisions to capital'!$A$2:$Z$105, MATCH('Long form'!E1096,'Provisions to capital'!$A$1:$Z$1,0),FALSE)</f>
        <v>7.4825716211787588E-2</v>
      </c>
    </row>
    <row r="1097" spans="1:7" ht="27" x14ac:dyDescent="0.4">
      <c r="A1097">
        <f t="shared" si="83"/>
        <v>46</v>
      </c>
      <c r="B1097">
        <f t="shared" si="84"/>
        <v>16</v>
      </c>
      <c r="C1097" t="str">
        <f t="shared" si="85"/>
        <v>Guatemala2015</v>
      </c>
      <c r="D1097" t="str">
        <f t="shared" si="86"/>
        <v>Guatemala</v>
      </c>
      <c r="E1097">
        <f t="shared" si="87"/>
        <v>2015</v>
      </c>
      <c r="F1097">
        <f>VLOOKUP(D1097,CAR!$A$2:$Z$110, MATCH('Long form'!E1097,CAR!$A$1:$Z$1,0),FALSE)</f>
        <v>0.14109800045157195</v>
      </c>
      <c r="G1097">
        <f>VLOOKUP(D1097,'Provisions to capital'!$A$2:$Z$105, MATCH('Long form'!E1097,'Provisions to capital'!$A$1:$Z$1,0),FALSE)</f>
        <v>8.6834428414274717E-2</v>
      </c>
    </row>
    <row r="1098" spans="1:7" ht="27" x14ac:dyDescent="0.4">
      <c r="A1098">
        <f t="shared" si="83"/>
        <v>46</v>
      </c>
      <c r="B1098">
        <f t="shared" si="84"/>
        <v>17</v>
      </c>
      <c r="C1098" t="str">
        <f t="shared" si="85"/>
        <v>Guatemala2016</v>
      </c>
      <c r="D1098" t="str">
        <f t="shared" si="86"/>
        <v>Guatemala</v>
      </c>
      <c r="E1098">
        <f t="shared" si="87"/>
        <v>2016</v>
      </c>
      <c r="F1098">
        <f>VLOOKUP(D1098,CAR!$A$2:$Z$110, MATCH('Long form'!E1098,CAR!$A$1:$Z$1,0),FALSE)</f>
        <v>0.14942717494293786</v>
      </c>
      <c r="G1098">
        <f>VLOOKUP(D1098,'Provisions to capital'!$A$2:$Z$105, MATCH('Long form'!E1098,'Provisions to capital'!$A$1:$Z$1,0),FALSE)</f>
        <v>9.9666583703045319E-2</v>
      </c>
    </row>
    <row r="1099" spans="1:7" ht="27" x14ac:dyDescent="0.4">
      <c r="A1099">
        <f t="shared" si="83"/>
        <v>46</v>
      </c>
      <c r="B1099">
        <f t="shared" si="84"/>
        <v>18</v>
      </c>
      <c r="C1099" t="str">
        <f t="shared" si="85"/>
        <v>Guatemala2017</v>
      </c>
      <c r="D1099" t="str">
        <f t="shared" si="86"/>
        <v>Guatemala</v>
      </c>
      <c r="E1099">
        <f t="shared" si="87"/>
        <v>2017</v>
      </c>
      <c r="F1099">
        <f>VLOOKUP(D1099,CAR!$A$2:$Z$110, MATCH('Long form'!E1099,CAR!$A$1:$Z$1,0),FALSE)</f>
        <v>0.15908316059888933</v>
      </c>
      <c r="G1099">
        <f>VLOOKUP(D1099,'Provisions to capital'!$A$2:$Z$105, MATCH('Long form'!E1099,'Provisions to capital'!$A$1:$Z$1,0),FALSE)</f>
        <v>9.9955395423256155E-2</v>
      </c>
    </row>
    <row r="1100" spans="1:7" ht="27" x14ac:dyDescent="0.4">
      <c r="A1100">
        <f t="shared" si="83"/>
        <v>46</v>
      </c>
      <c r="B1100">
        <f t="shared" si="84"/>
        <v>19</v>
      </c>
      <c r="C1100" t="str">
        <f t="shared" si="85"/>
        <v>Guatemala2018</v>
      </c>
      <c r="D1100" t="str">
        <f t="shared" si="86"/>
        <v>Guatemala</v>
      </c>
      <c r="E1100">
        <f t="shared" si="87"/>
        <v>2018</v>
      </c>
      <c r="F1100">
        <f>VLOOKUP(D1100,CAR!$A$2:$Z$110, MATCH('Long form'!E1100,CAR!$A$1:$Z$1,0),FALSE)</f>
        <v>0.1590235316845045</v>
      </c>
      <c r="G1100">
        <f>VLOOKUP(D1100,'Provisions to capital'!$A$2:$Z$105, MATCH('Long form'!E1100,'Provisions to capital'!$A$1:$Z$1,0),FALSE)</f>
        <v>9.8490140031363499E-2</v>
      </c>
    </row>
    <row r="1101" spans="1:7" ht="27" x14ac:dyDescent="0.4">
      <c r="A1101">
        <f t="shared" si="83"/>
        <v>46</v>
      </c>
      <c r="B1101">
        <f t="shared" si="84"/>
        <v>20</v>
      </c>
      <c r="C1101" t="str">
        <f t="shared" si="85"/>
        <v>Guatemala2019</v>
      </c>
      <c r="D1101" t="str">
        <f t="shared" si="86"/>
        <v>Guatemala</v>
      </c>
      <c r="E1101">
        <f t="shared" si="87"/>
        <v>2019</v>
      </c>
      <c r="F1101">
        <f>VLOOKUP(D1101,CAR!$A$2:$Z$110, MATCH('Long form'!E1101,CAR!$A$1:$Z$1,0),FALSE)</f>
        <v>0.16422205388143321</v>
      </c>
      <c r="G1101">
        <f>VLOOKUP(D1101,'Provisions to capital'!$A$2:$Z$105, MATCH('Long form'!E1101,'Provisions to capital'!$A$1:$Z$1,0),FALSE)</f>
        <v>0.1062033451158905</v>
      </c>
    </row>
    <row r="1102" spans="1:7" ht="27" x14ac:dyDescent="0.4">
      <c r="A1102">
        <f t="shared" si="83"/>
        <v>46</v>
      </c>
      <c r="B1102">
        <f t="shared" si="84"/>
        <v>21</v>
      </c>
      <c r="C1102" t="str">
        <f t="shared" si="85"/>
        <v>Guatemala2020</v>
      </c>
      <c r="D1102" t="str">
        <f t="shared" si="86"/>
        <v>Guatemala</v>
      </c>
      <c r="E1102">
        <f t="shared" si="87"/>
        <v>2020</v>
      </c>
      <c r="F1102">
        <f>VLOOKUP(D1102,CAR!$A$2:$Z$110, MATCH('Long form'!E1102,CAR!$A$1:$Z$1,0),FALSE)</f>
        <v>0.16241881602786742</v>
      </c>
      <c r="G1102">
        <f>VLOOKUP(D1102,'Provisions to capital'!$A$2:$Z$105, MATCH('Long form'!E1102,'Provisions to capital'!$A$1:$Z$1,0),FALSE)</f>
        <v>0.12233995315969075</v>
      </c>
    </row>
    <row r="1103" spans="1:7" ht="27" x14ac:dyDescent="0.4">
      <c r="A1103">
        <f t="shared" si="83"/>
        <v>46</v>
      </c>
      <c r="B1103">
        <f t="shared" si="84"/>
        <v>22</v>
      </c>
      <c r="C1103" t="str">
        <f t="shared" si="85"/>
        <v>Guatemala2021</v>
      </c>
      <c r="D1103" t="str">
        <f t="shared" si="86"/>
        <v>Guatemala</v>
      </c>
      <c r="E1103">
        <f t="shared" si="87"/>
        <v>2021</v>
      </c>
      <c r="F1103">
        <f>VLOOKUP(D1103,CAR!$A$2:$Z$110, MATCH('Long form'!E1103,CAR!$A$1:$Z$1,0),FALSE)</f>
        <v>0.17364416539977506</v>
      </c>
      <c r="G1103">
        <f>VLOOKUP(D1103,'Provisions to capital'!$A$2:$Z$105, MATCH('Long form'!E1103,'Provisions to capital'!$A$1:$Z$1,0),FALSE)</f>
        <v>8.7682839101711915E-2</v>
      </c>
    </row>
    <row r="1104" spans="1:7" ht="27" x14ac:dyDescent="0.4">
      <c r="A1104">
        <f t="shared" si="83"/>
        <v>46</v>
      </c>
      <c r="B1104">
        <f t="shared" si="84"/>
        <v>23</v>
      </c>
      <c r="C1104" t="str">
        <f t="shared" si="85"/>
        <v>Guatemala2022</v>
      </c>
      <c r="D1104" t="str">
        <f t="shared" si="86"/>
        <v>Guatemala</v>
      </c>
      <c r="E1104">
        <f t="shared" si="87"/>
        <v>2022</v>
      </c>
      <c r="F1104">
        <f>VLOOKUP(D1104,CAR!$A$2:$Z$110, MATCH('Long form'!E1104,CAR!$A$1:$Z$1,0),FALSE)</f>
        <v>0.16583095818054486</v>
      </c>
      <c r="G1104">
        <f>VLOOKUP(D1104,'Provisions to capital'!$A$2:$Z$105, MATCH('Long form'!E1104,'Provisions to capital'!$A$1:$Z$1,0),FALSE)</f>
        <v>7.7642514756408029E-2</v>
      </c>
    </row>
    <row r="1105" spans="1:7" ht="27" x14ac:dyDescent="0.4">
      <c r="A1105">
        <f t="shared" si="83"/>
        <v>46</v>
      </c>
      <c r="B1105">
        <f t="shared" si="84"/>
        <v>24</v>
      </c>
      <c r="C1105" t="str">
        <f t="shared" si="85"/>
        <v>Guatemala2023</v>
      </c>
      <c r="D1105" t="str">
        <f t="shared" si="86"/>
        <v>Guatemala</v>
      </c>
      <c r="E1105">
        <f t="shared" si="87"/>
        <v>2023</v>
      </c>
      <c r="F1105">
        <f>VLOOKUP(D1105,CAR!$A$2:$Z$110, MATCH('Long form'!E1105,CAR!$A$1:$Z$1,0),FALSE)</f>
        <v>0.16785750367054769</v>
      </c>
      <c r="G1105">
        <f>VLOOKUP(D1105,'Provisions to capital'!$A$2:$Z$105, MATCH('Long form'!E1105,'Provisions to capital'!$A$1:$Z$1,0),FALSE)</f>
        <v>9.1068754977136915E-2</v>
      </c>
    </row>
    <row r="1106" spans="1:7" x14ac:dyDescent="0.4">
      <c r="A1106">
        <f t="shared" si="83"/>
        <v>47</v>
      </c>
      <c r="B1106">
        <f t="shared" si="84"/>
        <v>1</v>
      </c>
      <c r="C1106" t="str">
        <f t="shared" si="85"/>
        <v>Guinea2000</v>
      </c>
      <c r="D1106" t="str">
        <f t="shared" si="86"/>
        <v>Guinea</v>
      </c>
      <c r="E1106">
        <f t="shared" si="87"/>
        <v>2000</v>
      </c>
      <c r="F1106" t="str">
        <f>VLOOKUP(D1106,CAR!$A$2:$Z$110, MATCH('Long form'!E1106,CAR!$A$1:$Z$1,0),FALSE)</f>
        <v/>
      </c>
      <c r="G1106" t="str">
        <f>VLOOKUP(D1106,'Provisions to capital'!$A$2:$Z$105, MATCH('Long form'!E1106,'Provisions to capital'!$A$1:$Z$1,0),FALSE)</f>
        <v/>
      </c>
    </row>
    <row r="1107" spans="1:7" x14ac:dyDescent="0.4">
      <c r="A1107">
        <f t="shared" si="83"/>
        <v>47</v>
      </c>
      <c r="B1107">
        <f t="shared" si="84"/>
        <v>2</v>
      </c>
      <c r="C1107" t="str">
        <f t="shared" si="85"/>
        <v>Guinea2001</v>
      </c>
      <c r="D1107" t="str">
        <f t="shared" si="86"/>
        <v>Guinea</v>
      </c>
      <c r="E1107">
        <f t="shared" si="87"/>
        <v>2001</v>
      </c>
      <c r="F1107" t="str">
        <f>VLOOKUP(D1107,CAR!$A$2:$Z$110, MATCH('Long form'!E1107,CAR!$A$1:$Z$1,0),FALSE)</f>
        <v/>
      </c>
      <c r="G1107" t="str">
        <f>VLOOKUP(D1107,'Provisions to capital'!$A$2:$Z$105, MATCH('Long form'!E1107,'Provisions to capital'!$A$1:$Z$1,0),FALSE)</f>
        <v/>
      </c>
    </row>
    <row r="1108" spans="1:7" x14ac:dyDescent="0.4">
      <c r="A1108">
        <f t="shared" si="83"/>
        <v>47</v>
      </c>
      <c r="B1108">
        <f t="shared" si="84"/>
        <v>3</v>
      </c>
      <c r="C1108" t="str">
        <f t="shared" si="85"/>
        <v>Guinea2002</v>
      </c>
      <c r="D1108" t="str">
        <f t="shared" si="86"/>
        <v>Guinea</v>
      </c>
      <c r="E1108">
        <f t="shared" si="87"/>
        <v>2002</v>
      </c>
      <c r="F1108" t="str">
        <f>VLOOKUP(D1108,CAR!$A$2:$Z$110, MATCH('Long form'!E1108,CAR!$A$1:$Z$1,0),FALSE)</f>
        <v/>
      </c>
      <c r="G1108" t="str">
        <f>VLOOKUP(D1108,'Provisions to capital'!$A$2:$Z$105, MATCH('Long form'!E1108,'Provisions to capital'!$A$1:$Z$1,0),FALSE)</f>
        <v/>
      </c>
    </row>
    <row r="1109" spans="1:7" x14ac:dyDescent="0.4">
      <c r="A1109">
        <f t="shared" si="83"/>
        <v>47</v>
      </c>
      <c r="B1109">
        <f t="shared" si="84"/>
        <v>4</v>
      </c>
      <c r="C1109" t="str">
        <f t="shared" si="85"/>
        <v>Guinea2003</v>
      </c>
      <c r="D1109" t="str">
        <f t="shared" si="86"/>
        <v>Guinea</v>
      </c>
      <c r="E1109">
        <f t="shared" si="87"/>
        <v>2003</v>
      </c>
      <c r="F1109" t="str">
        <f>VLOOKUP(D1109,CAR!$A$2:$Z$110, MATCH('Long form'!E1109,CAR!$A$1:$Z$1,0),FALSE)</f>
        <v/>
      </c>
      <c r="G1109" t="str">
        <f>VLOOKUP(D1109,'Provisions to capital'!$A$2:$Z$105, MATCH('Long form'!E1109,'Provisions to capital'!$A$1:$Z$1,0),FALSE)</f>
        <v/>
      </c>
    </row>
    <row r="1110" spans="1:7" x14ac:dyDescent="0.4">
      <c r="A1110">
        <f t="shared" si="83"/>
        <v>47</v>
      </c>
      <c r="B1110">
        <f t="shared" si="84"/>
        <v>5</v>
      </c>
      <c r="C1110" t="str">
        <f t="shared" si="85"/>
        <v>Guinea2004</v>
      </c>
      <c r="D1110" t="str">
        <f t="shared" si="86"/>
        <v>Guinea</v>
      </c>
      <c r="E1110">
        <f t="shared" si="87"/>
        <v>2004</v>
      </c>
      <c r="F1110" t="str">
        <f>VLOOKUP(D1110,CAR!$A$2:$Z$110, MATCH('Long form'!E1110,CAR!$A$1:$Z$1,0),FALSE)</f>
        <v/>
      </c>
      <c r="G1110" t="str">
        <f>VLOOKUP(D1110,'Provisions to capital'!$A$2:$Z$105, MATCH('Long form'!E1110,'Provisions to capital'!$A$1:$Z$1,0),FALSE)</f>
        <v/>
      </c>
    </row>
    <row r="1111" spans="1:7" x14ac:dyDescent="0.4">
      <c r="A1111">
        <f t="shared" si="83"/>
        <v>47</v>
      </c>
      <c r="B1111">
        <f t="shared" si="84"/>
        <v>6</v>
      </c>
      <c r="C1111" t="str">
        <f t="shared" si="85"/>
        <v>Guinea2005</v>
      </c>
      <c r="D1111" t="str">
        <f t="shared" si="86"/>
        <v>Guinea</v>
      </c>
      <c r="E1111">
        <f t="shared" si="87"/>
        <v>2005</v>
      </c>
      <c r="F1111" t="str">
        <f>VLOOKUP(D1111,CAR!$A$2:$Z$110, MATCH('Long form'!E1111,CAR!$A$1:$Z$1,0),FALSE)</f>
        <v/>
      </c>
      <c r="G1111" t="str">
        <f>VLOOKUP(D1111,'Provisions to capital'!$A$2:$Z$105, MATCH('Long form'!E1111,'Provisions to capital'!$A$1:$Z$1,0),FALSE)</f>
        <v/>
      </c>
    </row>
    <row r="1112" spans="1:7" x14ac:dyDescent="0.4">
      <c r="A1112">
        <f t="shared" si="83"/>
        <v>47</v>
      </c>
      <c r="B1112">
        <f t="shared" si="84"/>
        <v>7</v>
      </c>
      <c r="C1112" t="str">
        <f t="shared" si="85"/>
        <v>Guinea2006</v>
      </c>
      <c r="D1112" t="str">
        <f t="shared" si="86"/>
        <v>Guinea</v>
      </c>
      <c r="E1112">
        <f t="shared" si="87"/>
        <v>2006</v>
      </c>
      <c r="F1112" t="str">
        <f>VLOOKUP(D1112,CAR!$A$2:$Z$110, MATCH('Long form'!E1112,CAR!$A$1:$Z$1,0),FALSE)</f>
        <v/>
      </c>
      <c r="G1112" t="str">
        <f>VLOOKUP(D1112,'Provisions to capital'!$A$2:$Z$105, MATCH('Long form'!E1112,'Provisions to capital'!$A$1:$Z$1,0),FALSE)</f>
        <v/>
      </c>
    </row>
    <row r="1113" spans="1:7" x14ac:dyDescent="0.4">
      <c r="A1113">
        <f t="shared" si="83"/>
        <v>47</v>
      </c>
      <c r="B1113">
        <f t="shared" si="84"/>
        <v>8</v>
      </c>
      <c r="C1113" t="str">
        <f t="shared" si="85"/>
        <v>Guinea2007</v>
      </c>
      <c r="D1113" t="str">
        <f t="shared" si="86"/>
        <v>Guinea</v>
      </c>
      <c r="E1113">
        <f t="shared" si="87"/>
        <v>2007</v>
      </c>
      <c r="F1113" t="str">
        <f>VLOOKUP(D1113,CAR!$A$2:$Z$110, MATCH('Long form'!E1113,CAR!$A$1:$Z$1,0),FALSE)</f>
        <v/>
      </c>
      <c r="G1113" t="str">
        <f>VLOOKUP(D1113,'Provisions to capital'!$A$2:$Z$105, MATCH('Long form'!E1113,'Provisions to capital'!$A$1:$Z$1,0),FALSE)</f>
        <v/>
      </c>
    </row>
    <row r="1114" spans="1:7" x14ac:dyDescent="0.4">
      <c r="A1114">
        <f t="shared" si="83"/>
        <v>47</v>
      </c>
      <c r="B1114">
        <f t="shared" si="84"/>
        <v>9</v>
      </c>
      <c r="C1114" t="str">
        <f t="shared" si="85"/>
        <v>Guinea2008</v>
      </c>
      <c r="D1114" t="str">
        <f t="shared" si="86"/>
        <v>Guinea</v>
      </c>
      <c r="E1114">
        <f t="shared" si="87"/>
        <v>2008</v>
      </c>
      <c r="F1114" t="str">
        <f>VLOOKUP(D1114,CAR!$A$2:$Z$110, MATCH('Long form'!E1114,CAR!$A$1:$Z$1,0),FALSE)</f>
        <v/>
      </c>
      <c r="G1114" t="str">
        <f>VLOOKUP(D1114,'Provisions to capital'!$A$2:$Z$105, MATCH('Long form'!E1114,'Provisions to capital'!$A$1:$Z$1,0),FALSE)</f>
        <v/>
      </c>
    </row>
    <row r="1115" spans="1:7" x14ac:dyDescent="0.4">
      <c r="A1115">
        <f t="shared" ref="A1115:A1178" si="88">A1091+1</f>
        <v>47</v>
      </c>
      <c r="B1115">
        <f t="shared" ref="B1115:B1178" si="89">B1091</f>
        <v>10</v>
      </c>
      <c r="C1115" t="str">
        <f t="shared" si="85"/>
        <v>Guinea2009</v>
      </c>
      <c r="D1115" t="str">
        <f t="shared" si="86"/>
        <v>Guinea</v>
      </c>
      <c r="E1115">
        <f t="shared" si="87"/>
        <v>2009</v>
      </c>
      <c r="F1115" t="str">
        <f>VLOOKUP(D1115,CAR!$A$2:$Z$110, MATCH('Long form'!E1115,CAR!$A$1:$Z$1,0),FALSE)</f>
        <v/>
      </c>
      <c r="G1115" t="str">
        <f>VLOOKUP(D1115,'Provisions to capital'!$A$2:$Z$105, MATCH('Long form'!E1115,'Provisions to capital'!$A$1:$Z$1,0),FALSE)</f>
        <v/>
      </c>
    </row>
    <row r="1116" spans="1:7" x14ac:dyDescent="0.4">
      <c r="A1116">
        <f t="shared" si="88"/>
        <v>47</v>
      </c>
      <c r="B1116">
        <f t="shared" si="89"/>
        <v>11</v>
      </c>
      <c r="C1116" t="str">
        <f t="shared" si="85"/>
        <v>Guinea2010</v>
      </c>
      <c r="D1116" t="str">
        <f t="shared" si="86"/>
        <v>Guinea</v>
      </c>
      <c r="E1116">
        <f t="shared" si="87"/>
        <v>2010</v>
      </c>
      <c r="F1116" t="str">
        <f>VLOOKUP(D1116,CAR!$A$2:$Z$110, MATCH('Long form'!E1116,CAR!$A$1:$Z$1,0),FALSE)</f>
        <v/>
      </c>
      <c r="G1116" t="str">
        <f>VLOOKUP(D1116,'Provisions to capital'!$A$2:$Z$105, MATCH('Long form'!E1116,'Provisions to capital'!$A$1:$Z$1,0),FALSE)</f>
        <v/>
      </c>
    </row>
    <row r="1117" spans="1:7" x14ac:dyDescent="0.4">
      <c r="A1117">
        <f t="shared" si="88"/>
        <v>47</v>
      </c>
      <c r="B1117">
        <f t="shared" si="89"/>
        <v>12</v>
      </c>
      <c r="C1117" t="str">
        <f t="shared" si="85"/>
        <v>Guinea2011</v>
      </c>
      <c r="D1117" t="str">
        <f t="shared" si="86"/>
        <v>Guinea</v>
      </c>
      <c r="E1117">
        <f t="shared" si="87"/>
        <v>2011</v>
      </c>
      <c r="F1117" t="str">
        <f>VLOOKUP(D1117,CAR!$A$2:$Z$110, MATCH('Long form'!E1117,CAR!$A$1:$Z$1,0),FALSE)</f>
        <v/>
      </c>
      <c r="G1117" t="str">
        <f>VLOOKUP(D1117,'Provisions to capital'!$A$2:$Z$105, MATCH('Long form'!E1117,'Provisions to capital'!$A$1:$Z$1,0),FALSE)</f>
        <v/>
      </c>
    </row>
    <row r="1118" spans="1:7" x14ac:dyDescent="0.4">
      <c r="A1118">
        <f t="shared" si="88"/>
        <v>47</v>
      </c>
      <c r="B1118">
        <f t="shared" si="89"/>
        <v>13</v>
      </c>
      <c r="C1118" t="str">
        <f t="shared" si="85"/>
        <v>Guinea2012</v>
      </c>
      <c r="D1118" t="str">
        <f t="shared" si="86"/>
        <v>Guinea</v>
      </c>
      <c r="E1118">
        <f t="shared" si="87"/>
        <v>2012</v>
      </c>
      <c r="F1118" t="str">
        <f>VLOOKUP(D1118,CAR!$A$2:$Z$110, MATCH('Long form'!E1118,CAR!$A$1:$Z$1,0),FALSE)</f>
        <v/>
      </c>
      <c r="G1118" t="str">
        <f>VLOOKUP(D1118,'Provisions to capital'!$A$2:$Z$105, MATCH('Long form'!E1118,'Provisions to capital'!$A$1:$Z$1,0),FALSE)</f>
        <v/>
      </c>
    </row>
    <row r="1119" spans="1:7" x14ac:dyDescent="0.4">
      <c r="A1119">
        <f t="shared" si="88"/>
        <v>47</v>
      </c>
      <c r="B1119">
        <f t="shared" si="89"/>
        <v>14</v>
      </c>
      <c r="C1119" t="str">
        <f t="shared" si="85"/>
        <v>Guinea2013</v>
      </c>
      <c r="D1119" t="str">
        <f t="shared" si="86"/>
        <v>Guinea</v>
      </c>
      <c r="E1119">
        <f t="shared" si="87"/>
        <v>2013</v>
      </c>
      <c r="F1119">
        <f>VLOOKUP(D1119,CAR!$A$2:$Z$110, MATCH('Long form'!E1119,CAR!$A$1:$Z$1,0),FALSE)</f>
        <v>0.15674721006335826</v>
      </c>
      <c r="G1119">
        <f>VLOOKUP(D1119,'Provisions to capital'!$A$2:$Z$105, MATCH('Long form'!E1119,'Provisions to capital'!$A$1:$Z$1,0),FALSE)</f>
        <v>0</v>
      </c>
    </row>
    <row r="1120" spans="1:7" x14ac:dyDescent="0.4">
      <c r="A1120">
        <f t="shared" si="88"/>
        <v>47</v>
      </c>
      <c r="B1120">
        <f t="shared" si="89"/>
        <v>15</v>
      </c>
      <c r="C1120" t="str">
        <f t="shared" si="85"/>
        <v>Guinea2014</v>
      </c>
      <c r="D1120" t="str">
        <f t="shared" si="86"/>
        <v>Guinea</v>
      </c>
      <c r="E1120">
        <f t="shared" si="87"/>
        <v>2014</v>
      </c>
      <c r="F1120">
        <f>VLOOKUP(D1120,CAR!$A$2:$Z$110, MATCH('Long form'!E1120,CAR!$A$1:$Z$1,0),FALSE)</f>
        <v>0.1834030958491811</v>
      </c>
      <c r="G1120">
        <f>VLOOKUP(D1120,'Provisions to capital'!$A$2:$Z$105, MATCH('Long form'!E1120,'Provisions to capital'!$A$1:$Z$1,0),FALSE)</f>
        <v>0</v>
      </c>
    </row>
    <row r="1121" spans="1:7" x14ac:dyDescent="0.4">
      <c r="A1121">
        <f t="shared" si="88"/>
        <v>47</v>
      </c>
      <c r="B1121">
        <f t="shared" si="89"/>
        <v>16</v>
      </c>
      <c r="C1121" t="str">
        <f t="shared" si="85"/>
        <v>Guinea2015</v>
      </c>
      <c r="D1121" t="str">
        <f t="shared" si="86"/>
        <v>Guinea</v>
      </c>
      <c r="E1121">
        <f t="shared" si="87"/>
        <v>2015</v>
      </c>
      <c r="F1121">
        <f>VLOOKUP(D1121,CAR!$A$2:$Z$110, MATCH('Long form'!E1121,CAR!$A$1:$Z$1,0),FALSE)</f>
        <v>0.16460499786288255</v>
      </c>
      <c r="G1121">
        <f>VLOOKUP(D1121,'Provisions to capital'!$A$2:$Z$105, MATCH('Long form'!E1121,'Provisions to capital'!$A$1:$Z$1,0),FALSE)</f>
        <v>0</v>
      </c>
    </row>
    <row r="1122" spans="1:7" x14ac:dyDescent="0.4">
      <c r="A1122">
        <f t="shared" si="88"/>
        <v>47</v>
      </c>
      <c r="B1122">
        <f t="shared" si="89"/>
        <v>17</v>
      </c>
      <c r="C1122" t="str">
        <f t="shared" si="85"/>
        <v>Guinea2016</v>
      </c>
      <c r="D1122" t="str">
        <f t="shared" si="86"/>
        <v>Guinea</v>
      </c>
      <c r="E1122">
        <f t="shared" si="87"/>
        <v>2016</v>
      </c>
      <c r="F1122">
        <f>VLOOKUP(D1122,CAR!$A$2:$Z$110, MATCH('Long form'!E1122,CAR!$A$1:$Z$1,0),FALSE)</f>
        <v>0.17890453738874726</v>
      </c>
      <c r="G1122">
        <f>VLOOKUP(D1122,'Provisions to capital'!$A$2:$Z$105, MATCH('Long form'!E1122,'Provisions to capital'!$A$1:$Z$1,0),FALSE)</f>
        <v>0</v>
      </c>
    </row>
    <row r="1123" spans="1:7" x14ac:dyDescent="0.4">
      <c r="A1123">
        <f t="shared" si="88"/>
        <v>47</v>
      </c>
      <c r="B1123">
        <f t="shared" si="89"/>
        <v>18</v>
      </c>
      <c r="C1123" t="str">
        <f t="shared" si="85"/>
        <v>Guinea2017</v>
      </c>
      <c r="D1123" t="str">
        <f t="shared" si="86"/>
        <v>Guinea</v>
      </c>
      <c r="E1123">
        <f t="shared" si="87"/>
        <v>2017</v>
      </c>
      <c r="F1123">
        <f>VLOOKUP(D1123,CAR!$A$2:$Z$110, MATCH('Long form'!E1123,CAR!$A$1:$Z$1,0),FALSE)</f>
        <v>0.16831377746558426</v>
      </c>
      <c r="G1123">
        <f>VLOOKUP(D1123,'Provisions to capital'!$A$2:$Z$105, MATCH('Long form'!E1123,'Provisions to capital'!$A$1:$Z$1,0),FALSE)</f>
        <v>0</v>
      </c>
    </row>
    <row r="1124" spans="1:7" x14ac:dyDescent="0.4">
      <c r="A1124">
        <f t="shared" si="88"/>
        <v>47</v>
      </c>
      <c r="B1124">
        <f t="shared" si="89"/>
        <v>19</v>
      </c>
      <c r="C1124" t="str">
        <f t="shared" si="85"/>
        <v>Guinea2018</v>
      </c>
      <c r="D1124" t="str">
        <f t="shared" si="86"/>
        <v>Guinea</v>
      </c>
      <c r="E1124">
        <f t="shared" si="87"/>
        <v>2018</v>
      </c>
      <c r="F1124">
        <f>VLOOKUP(D1124,CAR!$A$2:$Z$110, MATCH('Long form'!E1124,CAR!$A$1:$Z$1,0),FALSE)</f>
        <v>0.152386750266641</v>
      </c>
      <c r="G1124">
        <f>VLOOKUP(D1124,'Provisions to capital'!$A$2:$Z$105, MATCH('Long form'!E1124,'Provisions to capital'!$A$1:$Z$1,0),FALSE)</f>
        <v>0.12108804503765237</v>
      </c>
    </row>
    <row r="1125" spans="1:7" x14ac:dyDescent="0.4">
      <c r="A1125">
        <f t="shared" si="88"/>
        <v>47</v>
      </c>
      <c r="B1125">
        <f t="shared" si="89"/>
        <v>20</v>
      </c>
      <c r="C1125" t="str">
        <f t="shared" si="85"/>
        <v>Guinea2019</v>
      </c>
      <c r="D1125" t="str">
        <f t="shared" si="86"/>
        <v>Guinea</v>
      </c>
      <c r="E1125">
        <f t="shared" si="87"/>
        <v>2019</v>
      </c>
      <c r="F1125">
        <f>VLOOKUP(D1125,CAR!$A$2:$Z$110, MATCH('Long form'!E1125,CAR!$A$1:$Z$1,0),FALSE)</f>
        <v>0.1540832839184382</v>
      </c>
      <c r="G1125">
        <f>VLOOKUP(D1125,'Provisions to capital'!$A$2:$Z$105, MATCH('Long form'!E1125,'Provisions to capital'!$A$1:$Z$1,0),FALSE)</f>
        <v>0.12306649037605091</v>
      </c>
    </row>
    <row r="1126" spans="1:7" x14ac:dyDescent="0.4">
      <c r="A1126">
        <f t="shared" si="88"/>
        <v>47</v>
      </c>
      <c r="B1126">
        <f t="shared" si="89"/>
        <v>21</v>
      </c>
      <c r="C1126" t="str">
        <f t="shared" si="85"/>
        <v>Guinea2020</v>
      </c>
      <c r="D1126" t="str">
        <f t="shared" si="86"/>
        <v>Guinea</v>
      </c>
      <c r="E1126">
        <f t="shared" si="87"/>
        <v>2020</v>
      </c>
      <c r="F1126">
        <f>VLOOKUP(D1126,CAR!$A$2:$Z$110, MATCH('Long form'!E1126,CAR!$A$1:$Z$1,0),FALSE)</f>
        <v>0.14022606800374957</v>
      </c>
      <c r="G1126">
        <f>VLOOKUP(D1126,'Provisions to capital'!$A$2:$Z$105, MATCH('Long form'!E1126,'Provisions to capital'!$A$1:$Z$1,0),FALSE)</f>
        <v>8.6173227084232695E-2</v>
      </c>
    </row>
    <row r="1127" spans="1:7" x14ac:dyDescent="0.4">
      <c r="A1127">
        <f t="shared" si="88"/>
        <v>47</v>
      </c>
      <c r="B1127">
        <f t="shared" si="89"/>
        <v>22</v>
      </c>
      <c r="C1127" t="str">
        <f t="shared" si="85"/>
        <v>Guinea2021</v>
      </c>
      <c r="D1127" t="str">
        <f t="shared" si="86"/>
        <v>Guinea</v>
      </c>
      <c r="E1127">
        <f t="shared" si="87"/>
        <v>2021</v>
      </c>
      <c r="F1127">
        <f>VLOOKUP(D1127,CAR!$A$2:$Z$110, MATCH('Long form'!E1127,CAR!$A$1:$Z$1,0),FALSE)</f>
        <v>0.18470329027216537</v>
      </c>
      <c r="G1127">
        <f>VLOOKUP(D1127,'Provisions to capital'!$A$2:$Z$105, MATCH('Long form'!E1127,'Provisions to capital'!$A$1:$Z$1,0),FALSE)</f>
        <v>8.4499812538671504E-2</v>
      </c>
    </row>
    <row r="1128" spans="1:7" x14ac:dyDescent="0.4">
      <c r="A1128">
        <f t="shared" si="88"/>
        <v>47</v>
      </c>
      <c r="B1128">
        <f t="shared" si="89"/>
        <v>23</v>
      </c>
      <c r="C1128" t="str">
        <f t="shared" si="85"/>
        <v>Guinea2022</v>
      </c>
      <c r="D1128" t="str">
        <f t="shared" si="86"/>
        <v>Guinea</v>
      </c>
      <c r="E1128">
        <f t="shared" si="87"/>
        <v>2022</v>
      </c>
      <c r="F1128" t="str">
        <f>VLOOKUP(D1128,CAR!$A$2:$Z$110, MATCH('Long form'!E1128,CAR!$A$1:$Z$1,0),FALSE)</f>
        <v/>
      </c>
      <c r="G1128" t="str">
        <f>VLOOKUP(D1128,'Provisions to capital'!$A$2:$Z$105, MATCH('Long form'!E1128,'Provisions to capital'!$A$1:$Z$1,0),FALSE)</f>
        <v/>
      </c>
    </row>
    <row r="1129" spans="1:7" x14ac:dyDescent="0.4">
      <c r="A1129">
        <f t="shared" si="88"/>
        <v>47</v>
      </c>
      <c r="B1129">
        <f t="shared" si="89"/>
        <v>24</v>
      </c>
      <c r="C1129" t="str">
        <f t="shared" si="85"/>
        <v>Guinea2023</v>
      </c>
      <c r="D1129" t="str">
        <f t="shared" si="86"/>
        <v>Guinea</v>
      </c>
      <c r="E1129">
        <f t="shared" si="87"/>
        <v>2023</v>
      </c>
      <c r="F1129" t="str">
        <f>VLOOKUP(D1129,CAR!$A$2:$Z$110, MATCH('Long form'!E1129,CAR!$A$1:$Z$1,0),FALSE)</f>
        <v/>
      </c>
      <c r="G1129" t="str">
        <f>VLOOKUP(D1129,'Provisions to capital'!$A$2:$Z$105, MATCH('Long form'!E1129,'Provisions to capital'!$A$1:$Z$1,0),FALSE)</f>
        <v/>
      </c>
    </row>
    <row r="1130" spans="1:7" x14ac:dyDescent="0.4">
      <c r="A1130">
        <f t="shared" si="88"/>
        <v>48</v>
      </c>
      <c r="B1130">
        <f t="shared" si="89"/>
        <v>1</v>
      </c>
      <c r="C1130" t="str">
        <f t="shared" si="85"/>
        <v>Honduras2000</v>
      </c>
      <c r="D1130" t="str">
        <f t="shared" si="86"/>
        <v>Honduras</v>
      </c>
      <c r="E1130">
        <f t="shared" si="87"/>
        <v>2000</v>
      </c>
      <c r="F1130" t="str">
        <f>VLOOKUP(D1130,CAR!$A$2:$Z$110, MATCH('Long form'!E1130,CAR!$A$1:$Z$1,0),FALSE)</f>
        <v/>
      </c>
      <c r="G1130" t="str">
        <f>VLOOKUP(D1130,'Provisions to capital'!$A$2:$Z$105, MATCH('Long form'!E1130,'Provisions to capital'!$A$1:$Z$1,0),FALSE)</f>
        <v/>
      </c>
    </row>
    <row r="1131" spans="1:7" x14ac:dyDescent="0.4">
      <c r="A1131">
        <f t="shared" si="88"/>
        <v>48</v>
      </c>
      <c r="B1131">
        <f t="shared" si="89"/>
        <v>2</v>
      </c>
      <c r="C1131" t="str">
        <f t="shared" si="85"/>
        <v>Honduras2001</v>
      </c>
      <c r="D1131" t="str">
        <f t="shared" si="86"/>
        <v>Honduras</v>
      </c>
      <c r="E1131">
        <f t="shared" si="87"/>
        <v>2001</v>
      </c>
      <c r="F1131" t="str">
        <f>VLOOKUP(D1131,CAR!$A$2:$Z$110, MATCH('Long form'!E1131,CAR!$A$1:$Z$1,0),FALSE)</f>
        <v/>
      </c>
      <c r="G1131" t="str">
        <f>VLOOKUP(D1131,'Provisions to capital'!$A$2:$Z$105, MATCH('Long form'!E1131,'Provisions to capital'!$A$1:$Z$1,0),FALSE)</f>
        <v/>
      </c>
    </row>
    <row r="1132" spans="1:7" x14ac:dyDescent="0.4">
      <c r="A1132">
        <f t="shared" si="88"/>
        <v>48</v>
      </c>
      <c r="B1132">
        <f t="shared" si="89"/>
        <v>3</v>
      </c>
      <c r="C1132" t="str">
        <f t="shared" si="85"/>
        <v>Honduras2002</v>
      </c>
      <c r="D1132" t="str">
        <f t="shared" si="86"/>
        <v>Honduras</v>
      </c>
      <c r="E1132">
        <f t="shared" si="87"/>
        <v>2002</v>
      </c>
      <c r="F1132" t="str">
        <f>VLOOKUP(D1132,CAR!$A$2:$Z$110, MATCH('Long form'!E1132,CAR!$A$1:$Z$1,0),FALSE)</f>
        <v/>
      </c>
      <c r="G1132" t="str">
        <f>VLOOKUP(D1132,'Provisions to capital'!$A$2:$Z$105, MATCH('Long form'!E1132,'Provisions to capital'!$A$1:$Z$1,0),FALSE)</f>
        <v/>
      </c>
    </row>
    <row r="1133" spans="1:7" x14ac:dyDescent="0.4">
      <c r="A1133">
        <f t="shared" si="88"/>
        <v>48</v>
      </c>
      <c r="B1133">
        <f t="shared" si="89"/>
        <v>4</v>
      </c>
      <c r="C1133" t="str">
        <f t="shared" si="85"/>
        <v>Honduras2003</v>
      </c>
      <c r="D1133" t="str">
        <f t="shared" si="86"/>
        <v>Honduras</v>
      </c>
      <c r="E1133">
        <f t="shared" si="87"/>
        <v>2003</v>
      </c>
      <c r="F1133" t="str">
        <f>VLOOKUP(D1133,CAR!$A$2:$Z$110, MATCH('Long form'!E1133,CAR!$A$1:$Z$1,0),FALSE)</f>
        <v/>
      </c>
      <c r="G1133" t="str">
        <f>VLOOKUP(D1133,'Provisions to capital'!$A$2:$Z$105, MATCH('Long form'!E1133,'Provisions to capital'!$A$1:$Z$1,0),FALSE)</f>
        <v/>
      </c>
    </row>
    <row r="1134" spans="1:7" x14ac:dyDescent="0.4">
      <c r="A1134">
        <f t="shared" si="88"/>
        <v>48</v>
      </c>
      <c r="B1134">
        <f t="shared" si="89"/>
        <v>5</v>
      </c>
      <c r="C1134" t="str">
        <f t="shared" si="85"/>
        <v>Honduras2004</v>
      </c>
      <c r="D1134" t="str">
        <f t="shared" si="86"/>
        <v>Honduras</v>
      </c>
      <c r="E1134">
        <f t="shared" si="87"/>
        <v>2004</v>
      </c>
      <c r="F1134" t="str">
        <f>VLOOKUP(D1134,CAR!$A$2:$Z$110, MATCH('Long form'!E1134,CAR!$A$1:$Z$1,0),FALSE)</f>
        <v/>
      </c>
      <c r="G1134" t="str">
        <f>VLOOKUP(D1134,'Provisions to capital'!$A$2:$Z$105, MATCH('Long form'!E1134,'Provisions to capital'!$A$1:$Z$1,0),FALSE)</f>
        <v/>
      </c>
    </row>
    <row r="1135" spans="1:7" x14ac:dyDescent="0.4">
      <c r="A1135">
        <f t="shared" si="88"/>
        <v>48</v>
      </c>
      <c r="B1135">
        <f t="shared" si="89"/>
        <v>6</v>
      </c>
      <c r="C1135" t="str">
        <f t="shared" si="85"/>
        <v>Honduras2005</v>
      </c>
      <c r="D1135" t="str">
        <f t="shared" si="86"/>
        <v>Honduras</v>
      </c>
      <c r="E1135">
        <f t="shared" si="87"/>
        <v>2005</v>
      </c>
      <c r="F1135" t="str">
        <f>VLOOKUP(D1135,CAR!$A$2:$Z$110, MATCH('Long form'!E1135,CAR!$A$1:$Z$1,0),FALSE)</f>
        <v/>
      </c>
      <c r="G1135" t="str">
        <f>VLOOKUP(D1135,'Provisions to capital'!$A$2:$Z$105, MATCH('Long form'!E1135,'Provisions to capital'!$A$1:$Z$1,0),FALSE)</f>
        <v/>
      </c>
    </row>
    <row r="1136" spans="1:7" x14ac:dyDescent="0.4">
      <c r="A1136">
        <f t="shared" si="88"/>
        <v>48</v>
      </c>
      <c r="B1136">
        <f t="shared" si="89"/>
        <v>7</v>
      </c>
      <c r="C1136" t="str">
        <f t="shared" si="85"/>
        <v>Honduras2006</v>
      </c>
      <c r="D1136" t="str">
        <f t="shared" si="86"/>
        <v>Honduras</v>
      </c>
      <c r="E1136">
        <f t="shared" si="87"/>
        <v>2006</v>
      </c>
      <c r="F1136" t="str">
        <f>VLOOKUP(D1136,CAR!$A$2:$Z$110, MATCH('Long form'!E1136,CAR!$A$1:$Z$1,0),FALSE)</f>
        <v/>
      </c>
      <c r="G1136" t="str">
        <f>VLOOKUP(D1136,'Provisions to capital'!$A$2:$Z$105, MATCH('Long form'!E1136,'Provisions to capital'!$A$1:$Z$1,0),FALSE)</f>
        <v/>
      </c>
    </row>
    <row r="1137" spans="1:7" x14ac:dyDescent="0.4">
      <c r="A1137">
        <f t="shared" si="88"/>
        <v>48</v>
      </c>
      <c r="B1137">
        <f t="shared" si="89"/>
        <v>8</v>
      </c>
      <c r="C1137" t="str">
        <f t="shared" si="85"/>
        <v>Honduras2007</v>
      </c>
      <c r="D1137" t="str">
        <f t="shared" si="86"/>
        <v>Honduras</v>
      </c>
      <c r="E1137">
        <f t="shared" si="87"/>
        <v>2007</v>
      </c>
      <c r="F1137" t="str">
        <f>VLOOKUP(D1137,CAR!$A$2:$Z$110, MATCH('Long form'!E1137,CAR!$A$1:$Z$1,0),FALSE)</f>
        <v/>
      </c>
      <c r="G1137" t="str">
        <f>VLOOKUP(D1137,'Provisions to capital'!$A$2:$Z$105, MATCH('Long form'!E1137,'Provisions to capital'!$A$1:$Z$1,0),FALSE)</f>
        <v/>
      </c>
    </row>
    <row r="1138" spans="1:7" x14ac:dyDescent="0.4">
      <c r="A1138">
        <f t="shared" si="88"/>
        <v>48</v>
      </c>
      <c r="B1138">
        <f t="shared" si="89"/>
        <v>9</v>
      </c>
      <c r="C1138" t="str">
        <f t="shared" si="85"/>
        <v>Honduras2008</v>
      </c>
      <c r="D1138" t="str">
        <f t="shared" si="86"/>
        <v>Honduras</v>
      </c>
      <c r="E1138">
        <f t="shared" si="87"/>
        <v>2008</v>
      </c>
      <c r="F1138" t="str">
        <f>VLOOKUP(D1138,CAR!$A$2:$Z$110, MATCH('Long form'!E1138,CAR!$A$1:$Z$1,0),FALSE)</f>
        <v/>
      </c>
      <c r="G1138" t="str">
        <f>VLOOKUP(D1138,'Provisions to capital'!$A$2:$Z$105, MATCH('Long form'!E1138,'Provisions to capital'!$A$1:$Z$1,0),FALSE)</f>
        <v/>
      </c>
    </row>
    <row r="1139" spans="1:7" x14ac:dyDescent="0.4">
      <c r="A1139">
        <f t="shared" si="88"/>
        <v>48</v>
      </c>
      <c r="B1139">
        <f t="shared" si="89"/>
        <v>10</v>
      </c>
      <c r="C1139" t="str">
        <f t="shared" si="85"/>
        <v>Honduras2009</v>
      </c>
      <c r="D1139" t="str">
        <f t="shared" si="86"/>
        <v>Honduras</v>
      </c>
      <c r="E1139">
        <f t="shared" si="87"/>
        <v>2009</v>
      </c>
      <c r="F1139" t="str">
        <f>VLOOKUP(D1139,CAR!$A$2:$Z$110, MATCH('Long form'!E1139,CAR!$A$1:$Z$1,0),FALSE)</f>
        <v/>
      </c>
      <c r="G1139" t="str">
        <f>VLOOKUP(D1139,'Provisions to capital'!$A$2:$Z$105, MATCH('Long form'!E1139,'Provisions to capital'!$A$1:$Z$1,0),FALSE)</f>
        <v/>
      </c>
    </row>
    <row r="1140" spans="1:7" x14ac:dyDescent="0.4">
      <c r="A1140">
        <f t="shared" si="88"/>
        <v>48</v>
      </c>
      <c r="B1140">
        <f t="shared" si="89"/>
        <v>11</v>
      </c>
      <c r="C1140" t="str">
        <f t="shared" si="85"/>
        <v>Honduras2010</v>
      </c>
      <c r="D1140" t="str">
        <f t="shared" si="86"/>
        <v>Honduras</v>
      </c>
      <c r="E1140">
        <f t="shared" si="87"/>
        <v>2010</v>
      </c>
      <c r="F1140">
        <f>VLOOKUP(D1140,CAR!$A$2:$Z$110, MATCH('Long form'!E1140,CAR!$A$1:$Z$1,0),FALSE)</f>
        <v>0.15296699933755564</v>
      </c>
      <c r="G1140">
        <f>VLOOKUP(D1140,'Provisions to capital'!$A$2:$Z$105, MATCH('Long form'!E1140,'Provisions to capital'!$A$1:$Z$1,0),FALSE)</f>
        <v>0.10825835690263368</v>
      </c>
    </row>
    <row r="1141" spans="1:7" x14ac:dyDescent="0.4">
      <c r="A1141">
        <f t="shared" si="88"/>
        <v>48</v>
      </c>
      <c r="B1141">
        <f t="shared" si="89"/>
        <v>12</v>
      </c>
      <c r="C1141" t="str">
        <f t="shared" si="85"/>
        <v>Honduras2011</v>
      </c>
      <c r="D1141" t="str">
        <f t="shared" si="86"/>
        <v>Honduras</v>
      </c>
      <c r="E1141">
        <f t="shared" si="87"/>
        <v>2011</v>
      </c>
      <c r="F1141">
        <f>VLOOKUP(D1141,CAR!$A$2:$Z$110, MATCH('Long form'!E1141,CAR!$A$1:$Z$1,0),FALSE)</f>
        <v>0.15250910935203338</v>
      </c>
      <c r="G1141">
        <f>VLOOKUP(D1141,'Provisions to capital'!$A$2:$Z$105, MATCH('Long form'!E1141,'Provisions to capital'!$A$1:$Z$1,0),FALSE)</f>
        <v>0.11114748277820284</v>
      </c>
    </row>
    <row r="1142" spans="1:7" x14ac:dyDescent="0.4">
      <c r="A1142">
        <f t="shared" si="88"/>
        <v>48</v>
      </c>
      <c r="B1142">
        <f t="shared" si="89"/>
        <v>13</v>
      </c>
      <c r="C1142" t="str">
        <f t="shared" si="85"/>
        <v>Honduras2012</v>
      </c>
      <c r="D1142" t="str">
        <f t="shared" si="86"/>
        <v>Honduras</v>
      </c>
      <c r="E1142">
        <f t="shared" si="87"/>
        <v>2012</v>
      </c>
      <c r="F1142">
        <f>VLOOKUP(D1142,CAR!$A$2:$Z$110, MATCH('Long form'!E1142,CAR!$A$1:$Z$1,0),FALSE)</f>
        <v>0.14972273165588038</v>
      </c>
      <c r="G1142">
        <f>VLOOKUP(D1142,'Provisions to capital'!$A$2:$Z$105, MATCH('Long form'!E1142,'Provisions to capital'!$A$1:$Z$1,0),FALSE)</f>
        <v>0.1059836370842103</v>
      </c>
    </row>
    <row r="1143" spans="1:7" x14ac:dyDescent="0.4">
      <c r="A1143">
        <f t="shared" si="88"/>
        <v>48</v>
      </c>
      <c r="B1143">
        <f t="shared" si="89"/>
        <v>14</v>
      </c>
      <c r="C1143" t="str">
        <f t="shared" si="85"/>
        <v>Honduras2013</v>
      </c>
      <c r="D1143" t="str">
        <f t="shared" si="86"/>
        <v>Honduras</v>
      </c>
      <c r="E1143">
        <f t="shared" si="87"/>
        <v>2013</v>
      </c>
      <c r="F1143">
        <f>VLOOKUP(D1143,CAR!$A$2:$Z$110, MATCH('Long form'!E1143,CAR!$A$1:$Z$1,0),FALSE)</f>
        <v>0.14843402518812623</v>
      </c>
      <c r="G1143">
        <f>VLOOKUP(D1143,'Provisions to capital'!$A$2:$Z$105, MATCH('Long form'!E1143,'Provisions to capital'!$A$1:$Z$1,0),FALSE)</f>
        <v>0.11320331469765577</v>
      </c>
    </row>
    <row r="1144" spans="1:7" x14ac:dyDescent="0.4">
      <c r="A1144">
        <f t="shared" si="88"/>
        <v>48</v>
      </c>
      <c r="B1144">
        <f t="shared" si="89"/>
        <v>15</v>
      </c>
      <c r="C1144" t="str">
        <f t="shared" si="85"/>
        <v>Honduras2014</v>
      </c>
      <c r="D1144" t="str">
        <f t="shared" si="86"/>
        <v>Honduras</v>
      </c>
      <c r="E1144">
        <f t="shared" si="87"/>
        <v>2014</v>
      </c>
      <c r="F1144">
        <f>VLOOKUP(D1144,CAR!$A$2:$Z$110, MATCH('Long form'!E1144,CAR!$A$1:$Z$1,0),FALSE)</f>
        <v>0.14949278641590666</v>
      </c>
      <c r="G1144">
        <f>VLOOKUP(D1144,'Provisions to capital'!$A$2:$Z$105, MATCH('Long form'!E1144,'Provisions to capital'!$A$1:$Z$1,0),FALSE)</f>
        <v>0.10321303055171198</v>
      </c>
    </row>
    <row r="1145" spans="1:7" x14ac:dyDescent="0.4">
      <c r="A1145">
        <f t="shared" si="88"/>
        <v>48</v>
      </c>
      <c r="B1145">
        <f t="shared" si="89"/>
        <v>16</v>
      </c>
      <c r="C1145" t="str">
        <f t="shared" si="85"/>
        <v>Honduras2015</v>
      </c>
      <c r="D1145" t="str">
        <f t="shared" si="86"/>
        <v>Honduras</v>
      </c>
      <c r="E1145">
        <f t="shared" si="87"/>
        <v>2015</v>
      </c>
      <c r="F1145">
        <f>VLOOKUP(D1145,CAR!$A$2:$Z$110, MATCH('Long form'!E1145,CAR!$A$1:$Z$1,0),FALSE)</f>
        <v>0.14382716647889721</v>
      </c>
      <c r="G1145">
        <f>VLOOKUP(D1145,'Provisions to capital'!$A$2:$Z$105, MATCH('Long form'!E1145,'Provisions to capital'!$A$1:$Z$1,0),FALSE)</f>
        <v>0.10590122997723808</v>
      </c>
    </row>
    <row r="1146" spans="1:7" x14ac:dyDescent="0.4">
      <c r="A1146">
        <f t="shared" si="88"/>
        <v>48</v>
      </c>
      <c r="B1146">
        <f t="shared" si="89"/>
        <v>17</v>
      </c>
      <c r="C1146" t="str">
        <f t="shared" si="85"/>
        <v>Honduras2016</v>
      </c>
      <c r="D1146" t="str">
        <f t="shared" si="86"/>
        <v>Honduras</v>
      </c>
      <c r="E1146">
        <f t="shared" si="87"/>
        <v>2016</v>
      </c>
      <c r="F1146">
        <f>VLOOKUP(D1146,CAR!$A$2:$Z$110, MATCH('Long form'!E1146,CAR!$A$1:$Z$1,0),FALSE)</f>
        <v>0.14026953583946966</v>
      </c>
      <c r="G1146">
        <f>VLOOKUP(D1146,'Provisions to capital'!$A$2:$Z$105, MATCH('Long form'!E1146,'Provisions to capital'!$A$1:$Z$1,0),FALSE)</f>
        <v>0.12014506616432158</v>
      </c>
    </row>
    <row r="1147" spans="1:7" x14ac:dyDescent="0.4">
      <c r="A1147">
        <f t="shared" si="88"/>
        <v>48</v>
      </c>
      <c r="B1147">
        <f t="shared" si="89"/>
        <v>18</v>
      </c>
      <c r="C1147" t="str">
        <f t="shared" si="85"/>
        <v>Honduras2017</v>
      </c>
      <c r="D1147" t="str">
        <f t="shared" si="86"/>
        <v>Honduras</v>
      </c>
      <c r="E1147">
        <f t="shared" si="87"/>
        <v>2017</v>
      </c>
      <c r="F1147">
        <f>VLOOKUP(D1147,CAR!$A$2:$Z$110, MATCH('Long form'!E1147,CAR!$A$1:$Z$1,0),FALSE)</f>
        <v>0.14027948731401932</v>
      </c>
      <c r="G1147">
        <f>VLOOKUP(D1147,'Provisions to capital'!$A$2:$Z$105, MATCH('Long form'!E1147,'Provisions to capital'!$A$1:$Z$1,0),FALSE)</f>
        <v>0.10700589462099774</v>
      </c>
    </row>
    <row r="1148" spans="1:7" x14ac:dyDescent="0.4">
      <c r="A1148">
        <f t="shared" si="88"/>
        <v>48</v>
      </c>
      <c r="B1148">
        <f t="shared" si="89"/>
        <v>19</v>
      </c>
      <c r="C1148" t="str">
        <f t="shared" si="85"/>
        <v>Honduras2018</v>
      </c>
      <c r="D1148" t="str">
        <f t="shared" si="86"/>
        <v>Honduras</v>
      </c>
      <c r="E1148">
        <f t="shared" si="87"/>
        <v>2018</v>
      </c>
      <c r="F1148">
        <f>VLOOKUP(D1148,CAR!$A$2:$Z$110, MATCH('Long form'!E1148,CAR!$A$1:$Z$1,0),FALSE)</f>
        <v>0.13795741473112966</v>
      </c>
      <c r="G1148">
        <f>VLOOKUP(D1148,'Provisions to capital'!$A$2:$Z$105, MATCH('Long form'!E1148,'Provisions to capital'!$A$1:$Z$1,0),FALSE)</f>
        <v>9.8037070156721265E-2</v>
      </c>
    </row>
    <row r="1149" spans="1:7" x14ac:dyDescent="0.4">
      <c r="A1149">
        <f t="shared" si="88"/>
        <v>48</v>
      </c>
      <c r="B1149">
        <f t="shared" si="89"/>
        <v>20</v>
      </c>
      <c r="C1149" t="str">
        <f t="shared" si="85"/>
        <v>Honduras2019</v>
      </c>
      <c r="D1149" t="str">
        <f t="shared" si="86"/>
        <v>Honduras</v>
      </c>
      <c r="E1149">
        <f t="shared" si="87"/>
        <v>2019</v>
      </c>
      <c r="F1149">
        <f>VLOOKUP(D1149,CAR!$A$2:$Z$110, MATCH('Long form'!E1149,CAR!$A$1:$Z$1,0),FALSE)</f>
        <v>0.14052920237533786</v>
      </c>
      <c r="G1149">
        <f>VLOOKUP(D1149,'Provisions to capital'!$A$2:$Z$105, MATCH('Long form'!E1149,'Provisions to capital'!$A$1:$Z$1,0),FALSE)</f>
        <v>9.11920137541926E-2</v>
      </c>
    </row>
    <row r="1150" spans="1:7" x14ac:dyDescent="0.4">
      <c r="A1150">
        <f t="shared" si="88"/>
        <v>48</v>
      </c>
      <c r="B1150">
        <f t="shared" si="89"/>
        <v>21</v>
      </c>
      <c r="C1150" t="str">
        <f t="shared" si="85"/>
        <v>Honduras2020</v>
      </c>
      <c r="D1150" t="str">
        <f t="shared" si="86"/>
        <v>Honduras</v>
      </c>
      <c r="E1150">
        <f t="shared" si="87"/>
        <v>2020</v>
      </c>
      <c r="F1150">
        <f>VLOOKUP(D1150,CAR!$A$2:$Z$110, MATCH('Long form'!E1150,CAR!$A$1:$Z$1,0),FALSE)</f>
        <v>0.14481724916533675</v>
      </c>
      <c r="G1150">
        <f>VLOOKUP(D1150,'Provisions to capital'!$A$2:$Z$105, MATCH('Long form'!E1150,'Provisions to capital'!$A$1:$Z$1,0),FALSE)</f>
        <v>0.11461048497173189</v>
      </c>
    </row>
    <row r="1151" spans="1:7" x14ac:dyDescent="0.4">
      <c r="A1151">
        <f t="shared" si="88"/>
        <v>48</v>
      </c>
      <c r="B1151">
        <f t="shared" si="89"/>
        <v>22</v>
      </c>
      <c r="C1151" t="str">
        <f t="shared" si="85"/>
        <v>Honduras2021</v>
      </c>
      <c r="D1151" t="str">
        <f t="shared" si="86"/>
        <v>Honduras</v>
      </c>
      <c r="E1151">
        <f t="shared" si="87"/>
        <v>2021</v>
      </c>
      <c r="F1151">
        <f>VLOOKUP(D1151,CAR!$A$2:$Z$110, MATCH('Long form'!E1151,CAR!$A$1:$Z$1,0),FALSE)</f>
        <v>0.14441579931005566</v>
      </c>
      <c r="G1151">
        <f>VLOOKUP(D1151,'Provisions to capital'!$A$2:$Z$105, MATCH('Long form'!E1151,'Provisions to capital'!$A$1:$Z$1,0),FALSE)</f>
        <v>9.8812684988719229E-2</v>
      </c>
    </row>
    <row r="1152" spans="1:7" x14ac:dyDescent="0.4">
      <c r="A1152">
        <f t="shared" si="88"/>
        <v>48</v>
      </c>
      <c r="B1152">
        <f t="shared" si="89"/>
        <v>23</v>
      </c>
      <c r="C1152" t="str">
        <f t="shared" si="85"/>
        <v>Honduras2022</v>
      </c>
      <c r="D1152" t="str">
        <f t="shared" si="86"/>
        <v>Honduras</v>
      </c>
      <c r="E1152">
        <f t="shared" si="87"/>
        <v>2022</v>
      </c>
      <c r="F1152">
        <f>VLOOKUP(D1152,CAR!$A$2:$Z$110, MATCH('Long form'!E1152,CAR!$A$1:$Z$1,0),FALSE)</f>
        <v>0.13965223153135342</v>
      </c>
      <c r="G1152">
        <f>VLOOKUP(D1152,'Provisions to capital'!$A$2:$Z$105, MATCH('Long form'!E1152,'Provisions to capital'!$A$1:$Z$1,0),FALSE)</f>
        <v>7.9843624261815488E-2</v>
      </c>
    </row>
    <row r="1153" spans="1:7" x14ac:dyDescent="0.4">
      <c r="A1153">
        <f t="shared" si="88"/>
        <v>48</v>
      </c>
      <c r="B1153">
        <f t="shared" si="89"/>
        <v>24</v>
      </c>
      <c r="C1153" t="str">
        <f t="shared" si="85"/>
        <v>Honduras2023</v>
      </c>
      <c r="D1153" t="str">
        <f t="shared" si="86"/>
        <v>Honduras</v>
      </c>
      <c r="E1153">
        <f t="shared" si="87"/>
        <v>2023</v>
      </c>
      <c r="F1153">
        <f>VLOOKUP(D1153,CAR!$A$2:$Z$110, MATCH('Long form'!E1153,CAR!$A$1:$Z$1,0),FALSE)</f>
        <v>0.13876423212507433</v>
      </c>
      <c r="G1153">
        <f>VLOOKUP(D1153,'Provisions to capital'!$A$2:$Z$105, MATCH('Long form'!E1153,'Provisions to capital'!$A$1:$Z$1,0),FALSE)</f>
        <v>8.8519196453044402E-2</v>
      </c>
    </row>
    <row r="1154" spans="1:7" x14ac:dyDescent="0.4">
      <c r="A1154">
        <f t="shared" si="88"/>
        <v>49</v>
      </c>
      <c r="B1154">
        <f t="shared" si="89"/>
        <v>1</v>
      </c>
      <c r="C1154" t="str">
        <f t="shared" si="85"/>
        <v>Hungary2000</v>
      </c>
      <c r="D1154" t="str">
        <f t="shared" si="86"/>
        <v>Hungary</v>
      </c>
      <c r="E1154">
        <f t="shared" si="87"/>
        <v>2000</v>
      </c>
      <c r="F1154" t="str">
        <f>VLOOKUP(D1154,CAR!$A$2:$Z$110, MATCH('Long form'!E1154,CAR!$A$1:$Z$1,0),FALSE)</f>
        <v/>
      </c>
      <c r="G1154" t="str">
        <f>VLOOKUP(D1154,'Provisions to capital'!$A$2:$Z$105, MATCH('Long form'!E1154,'Provisions to capital'!$A$1:$Z$1,0),FALSE)</f>
        <v/>
      </c>
    </row>
    <row r="1155" spans="1:7" x14ac:dyDescent="0.4">
      <c r="A1155">
        <f t="shared" si="88"/>
        <v>49</v>
      </c>
      <c r="B1155">
        <f t="shared" si="89"/>
        <v>2</v>
      </c>
      <c r="C1155" t="str">
        <f t="shared" ref="C1155:C1218" si="90">D1155&amp;E1155</f>
        <v>Hungary2001</v>
      </c>
      <c r="D1155" t="str">
        <f t="shared" ref="D1155:D1218" si="91">VLOOKUP(A1155,$J$2:$K$110,2,FALSE)</f>
        <v>Hungary</v>
      </c>
      <c r="E1155">
        <f t="shared" ref="E1155:E1218" si="92">VLOOKUP(B1155,$N$2:$O$25,2,FALSE)</f>
        <v>2001</v>
      </c>
      <c r="F1155" t="str">
        <f>VLOOKUP(D1155,CAR!$A$2:$Z$110, MATCH('Long form'!E1155,CAR!$A$1:$Z$1,0),FALSE)</f>
        <v/>
      </c>
      <c r="G1155" t="str">
        <f>VLOOKUP(D1155,'Provisions to capital'!$A$2:$Z$105, MATCH('Long form'!E1155,'Provisions to capital'!$A$1:$Z$1,0),FALSE)</f>
        <v/>
      </c>
    </row>
    <row r="1156" spans="1:7" x14ac:dyDescent="0.4">
      <c r="A1156">
        <f t="shared" si="88"/>
        <v>49</v>
      </c>
      <c r="B1156">
        <f t="shared" si="89"/>
        <v>3</v>
      </c>
      <c r="C1156" t="str">
        <f t="shared" si="90"/>
        <v>Hungary2002</v>
      </c>
      <c r="D1156" t="str">
        <f t="shared" si="91"/>
        <v>Hungary</v>
      </c>
      <c r="E1156">
        <f t="shared" si="92"/>
        <v>2002</v>
      </c>
      <c r="F1156" t="str">
        <f>VLOOKUP(D1156,CAR!$A$2:$Z$110, MATCH('Long form'!E1156,CAR!$A$1:$Z$1,0),FALSE)</f>
        <v/>
      </c>
      <c r="G1156" t="str">
        <f>VLOOKUP(D1156,'Provisions to capital'!$A$2:$Z$105, MATCH('Long form'!E1156,'Provisions to capital'!$A$1:$Z$1,0),FALSE)</f>
        <v/>
      </c>
    </row>
    <row r="1157" spans="1:7" x14ac:dyDescent="0.4">
      <c r="A1157">
        <f t="shared" si="88"/>
        <v>49</v>
      </c>
      <c r="B1157">
        <f t="shared" si="89"/>
        <v>4</v>
      </c>
      <c r="C1157" t="str">
        <f t="shared" si="90"/>
        <v>Hungary2003</v>
      </c>
      <c r="D1157" t="str">
        <f t="shared" si="91"/>
        <v>Hungary</v>
      </c>
      <c r="E1157">
        <f t="shared" si="92"/>
        <v>2003</v>
      </c>
      <c r="F1157" t="str">
        <f>VLOOKUP(D1157,CAR!$A$2:$Z$110, MATCH('Long form'!E1157,CAR!$A$1:$Z$1,0),FALSE)</f>
        <v/>
      </c>
      <c r="G1157" t="str">
        <f>VLOOKUP(D1157,'Provisions to capital'!$A$2:$Z$105, MATCH('Long form'!E1157,'Provisions to capital'!$A$1:$Z$1,0),FALSE)</f>
        <v/>
      </c>
    </row>
    <row r="1158" spans="1:7" x14ac:dyDescent="0.4">
      <c r="A1158">
        <f t="shared" si="88"/>
        <v>49</v>
      </c>
      <c r="B1158">
        <f t="shared" si="89"/>
        <v>5</v>
      </c>
      <c r="C1158" t="str">
        <f t="shared" si="90"/>
        <v>Hungary2004</v>
      </c>
      <c r="D1158" t="str">
        <f t="shared" si="91"/>
        <v>Hungary</v>
      </c>
      <c r="E1158">
        <f t="shared" si="92"/>
        <v>2004</v>
      </c>
      <c r="F1158" t="str">
        <f>VLOOKUP(D1158,CAR!$A$2:$Z$110, MATCH('Long form'!E1158,CAR!$A$1:$Z$1,0),FALSE)</f>
        <v/>
      </c>
      <c r="G1158" t="str">
        <f>VLOOKUP(D1158,'Provisions to capital'!$A$2:$Z$105, MATCH('Long form'!E1158,'Provisions to capital'!$A$1:$Z$1,0),FALSE)</f>
        <v/>
      </c>
    </row>
    <row r="1159" spans="1:7" x14ac:dyDescent="0.4">
      <c r="A1159">
        <f t="shared" si="88"/>
        <v>49</v>
      </c>
      <c r="B1159">
        <f t="shared" si="89"/>
        <v>6</v>
      </c>
      <c r="C1159" t="str">
        <f t="shared" si="90"/>
        <v>Hungary2005</v>
      </c>
      <c r="D1159" t="str">
        <f t="shared" si="91"/>
        <v>Hungary</v>
      </c>
      <c r="E1159">
        <f t="shared" si="92"/>
        <v>2005</v>
      </c>
      <c r="F1159" t="str">
        <f>VLOOKUP(D1159,CAR!$A$2:$Z$110, MATCH('Long form'!E1159,CAR!$A$1:$Z$1,0),FALSE)</f>
        <v/>
      </c>
      <c r="G1159" t="str">
        <f>VLOOKUP(D1159,'Provisions to capital'!$A$2:$Z$105, MATCH('Long form'!E1159,'Provisions to capital'!$A$1:$Z$1,0),FALSE)</f>
        <v/>
      </c>
    </row>
    <row r="1160" spans="1:7" x14ac:dyDescent="0.4">
      <c r="A1160">
        <f t="shared" si="88"/>
        <v>49</v>
      </c>
      <c r="B1160">
        <f t="shared" si="89"/>
        <v>7</v>
      </c>
      <c r="C1160" t="str">
        <f t="shared" si="90"/>
        <v>Hungary2006</v>
      </c>
      <c r="D1160" t="str">
        <f t="shared" si="91"/>
        <v>Hungary</v>
      </c>
      <c r="E1160">
        <f t="shared" si="92"/>
        <v>2006</v>
      </c>
      <c r="F1160" t="str">
        <f>VLOOKUP(D1160,CAR!$A$2:$Z$110, MATCH('Long form'!E1160,CAR!$A$1:$Z$1,0),FALSE)</f>
        <v/>
      </c>
      <c r="G1160" t="str">
        <f>VLOOKUP(D1160,'Provisions to capital'!$A$2:$Z$105, MATCH('Long form'!E1160,'Provisions to capital'!$A$1:$Z$1,0),FALSE)</f>
        <v/>
      </c>
    </row>
    <row r="1161" spans="1:7" x14ac:dyDescent="0.4">
      <c r="A1161">
        <f t="shared" si="88"/>
        <v>49</v>
      </c>
      <c r="B1161">
        <f t="shared" si="89"/>
        <v>8</v>
      </c>
      <c r="C1161" t="str">
        <f t="shared" si="90"/>
        <v>Hungary2007</v>
      </c>
      <c r="D1161" t="str">
        <f t="shared" si="91"/>
        <v>Hungary</v>
      </c>
      <c r="E1161">
        <f t="shared" si="92"/>
        <v>2007</v>
      </c>
      <c r="F1161" t="str">
        <f>VLOOKUP(D1161,CAR!$A$2:$Z$110, MATCH('Long form'!E1161,CAR!$A$1:$Z$1,0),FALSE)</f>
        <v/>
      </c>
      <c r="G1161" t="str">
        <f>VLOOKUP(D1161,'Provisions to capital'!$A$2:$Z$105, MATCH('Long form'!E1161,'Provisions to capital'!$A$1:$Z$1,0),FALSE)</f>
        <v/>
      </c>
    </row>
    <row r="1162" spans="1:7" x14ac:dyDescent="0.4">
      <c r="A1162">
        <f t="shared" si="88"/>
        <v>49</v>
      </c>
      <c r="B1162">
        <f t="shared" si="89"/>
        <v>9</v>
      </c>
      <c r="C1162" t="str">
        <f t="shared" si="90"/>
        <v>Hungary2008</v>
      </c>
      <c r="D1162" t="str">
        <f t="shared" si="91"/>
        <v>Hungary</v>
      </c>
      <c r="E1162">
        <f t="shared" si="92"/>
        <v>2008</v>
      </c>
      <c r="F1162">
        <f>VLOOKUP(D1162,CAR!$A$2:$Z$110, MATCH('Long form'!E1162,CAR!$A$1:$Z$1,0),FALSE)</f>
        <v>0.12278312865863854</v>
      </c>
      <c r="G1162">
        <f>VLOOKUP(D1162,'Provisions to capital'!$A$2:$Z$105, MATCH('Long form'!E1162,'Provisions to capital'!$A$1:$Z$1,0),FALSE)</f>
        <v>0</v>
      </c>
    </row>
    <row r="1163" spans="1:7" x14ac:dyDescent="0.4">
      <c r="A1163">
        <f t="shared" si="88"/>
        <v>49</v>
      </c>
      <c r="B1163">
        <f t="shared" si="89"/>
        <v>10</v>
      </c>
      <c r="C1163" t="str">
        <f t="shared" si="90"/>
        <v>Hungary2009</v>
      </c>
      <c r="D1163" t="str">
        <f t="shared" si="91"/>
        <v>Hungary</v>
      </c>
      <c r="E1163">
        <f t="shared" si="92"/>
        <v>2009</v>
      </c>
      <c r="F1163">
        <f>VLOOKUP(D1163,CAR!$A$2:$Z$110, MATCH('Long form'!E1163,CAR!$A$1:$Z$1,0),FALSE)</f>
        <v>0.13883515012549613</v>
      </c>
      <c r="G1163">
        <f>VLOOKUP(D1163,'Provisions to capital'!$A$2:$Z$105, MATCH('Long form'!E1163,'Provisions to capital'!$A$1:$Z$1,0),FALSE)</f>
        <v>0</v>
      </c>
    </row>
    <row r="1164" spans="1:7" x14ac:dyDescent="0.4">
      <c r="A1164">
        <f t="shared" si="88"/>
        <v>49</v>
      </c>
      <c r="B1164">
        <f t="shared" si="89"/>
        <v>11</v>
      </c>
      <c r="C1164" t="str">
        <f t="shared" si="90"/>
        <v>Hungary2010</v>
      </c>
      <c r="D1164" t="str">
        <f t="shared" si="91"/>
        <v>Hungary</v>
      </c>
      <c r="E1164">
        <f t="shared" si="92"/>
        <v>2010</v>
      </c>
      <c r="F1164">
        <f>VLOOKUP(D1164,CAR!$A$2:$Z$110, MATCH('Long form'!E1164,CAR!$A$1:$Z$1,0),FALSE)</f>
        <v>0.13891681837635189</v>
      </c>
      <c r="G1164">
        <f>VLOOKUP(D1164,'Provisions to capital'!$A$2:$Z$105, MATCH('Long form'!E1164,'Provisions to capital'!$A$1:$Z$1,0),FALSE)</f>
        <v>0</v>
      </c>
    </row>
    <row r="1165" spans="1:7" x14ac:dyDescent="0.4">
      <c r="A1165">
        <f t="shared" si="88"/>
        <v>49</v>
      </c>
      <c r="B1165">
        <f t="shared" si="89"/>
        <v>12</v>
      </c>
      <c r="C1165" t="str">
        <f t="shared" si="90"/>
        <v>Hungary2011</v>
      </c>
      <c r="D1165" t="str">
        <f t="shared" si="91"/>
        <v>Hungary</v>
      </c>
      <c r="E1165">
        <f t="shared" si="92"/>
        <v>2011</v>
      </c>
      <c r="F1165">
        <f>VLOOKUP(D1165,CAR!$A$2:$Z$110, MATCH('Long form'!E1165,CAR!$A$1:$Z$1,0),FALSE)</f>
        <v>0.13815243092000795</v>
      </c>
      <c r="G1165">
        <f>VLOOKUP(D1165,'Provisions to capital'!$A$2:$Z$105, MATCH('Long form'!E1165,'Provisions to capital'!$A$1:$Z$1,0),FALSE)</f>
        <v>0</v>
      </c>
    </row>
    <row r="1166" spans="1:7" x14ac:dyDescent="0.4">
      <c r="A1166">
        <f t="shared" si="88"/>
        <v>49</v>
      </c>
      <c r="B1166">
        <f t="shared" si="89"/>
        <v>13</v>
      </c>
      <c r="C1166" t="str">
        <f t="shared" si="90"/>
        <v>Hungary2012</v>
      </c>
      <c r="D1166" t="str">
        <f t="shared" si="91"/>
        <v>Hungary</v>
      </c>
      <c r="E1166">
        <f t="shared" si="92"/>
        <v>2012</v>
      </c>
      <c r="F1166">
        <f>VLOOKUP(D1166,CAR!$A$2:$Z$110, MATCH('Long form'!E1166,CAR!$A$1:$Z$1,0),FALSE)</f>
        <v>0.16312016942847235</v>
      </c>
      <c r="G1166">
        <f>VLOOKUP(D1166,'Provisions to capital'!$A$2:$Z$105, MATCH('Long form'!E1166,'Provisions to capital'!$A$1:$Z$1,0),FALSE)</f>
        <v>0</v>
      </c>
    </row>
    <row r="1167" spans="1:7" x14ac:dyDescent="0.4">
      <c r="A1167">
        <f t="shared" si="88"/>
        <v>49</v>
      </c>
      <c r="B1167">
        <f t="shared" si="89"/>
        <v>14</v>
      </c>
      <c r="C1167" t="str">
        <f t="shared" si="90"/>
        <v>Hungary2013</v>
      </c>
      <c r="D1167" t="str">
        <f t="shared" si="91"/>
        <v>Hungary</v>
      </c>
      <c r="E1167">
        <f t="shared" si="92"/>
        <v>2013</v>
      </c>
      <c r="F1167">
        <f>VLOOKUP(D1167,CAR!$A$2:$Z$110, MATCH('Long form'!E1167,CAR!$A$1:$Z$1,0),FALSE)</f>
        <v>0.17415037874916861</v>
      </c>
      <c r="G1167">
        <f>VLOOKUP(D1167,'Provisions to capital'!$A$2:$Z$105, MATCH('Long form'!E1167,'Provisions to capital'!$A$1:$Z$1,0),FALSE)</f>
        <v>0</v>
      </c>
    </row>
    <row r="1168" spans="1:7" x14ac:dyDescent="0.4">
      <c r="A1168">
        <f t="shared" si="88"/>
        <v>49</v>
      </c>
      <c r="B1168">
        <f t="shared" si="89"/>
        <v>15</v>
      </c>
      <c r="C1168" t="str">
        <f t="shared" si="90"/>
        <v>Hungary2014</v>
      </c>
      <c r="D1168" t="str">
        <f t="shared" si="91"/>
        <v>Hungary</v>
      </c>
      <c r="E1168">
        <f t="shared" si="92"/>
        <v>2014</v>
      </c>
      <c r="F1168">
        <f>VLOOKUP(D1168,CAR!$A$2:$Z$110, MATCH('Long form'!E1168,CAR!$A$1:$Z$1,0),FALSE)</f>
        <v>0.16922187547918438</v>
      </c>
      <c r="G1168">
        <f>VLOOKUP(D1168,'Provisions to capital'!$A$2:$Z$105, MATCH('Long form'!E1168,'Provisions to capital'!$A$1:$Z$1,0),FALSE)</f>
        <v>0</v>
      </c>
    </row>
    <row r="1169" spans="1:7" x14ac:dyDescent="0.4">
      <c r="A1169">
        <f t="shared" si="88"/>
        <v>49</v>
      </c>
      <c r="B1169">
        <f t="shared" si="89"/>
        <v>16</v>
      </c>
      <c r="C1169" t="str">
        <f t="shared" si="90"/>
        <v>Hungary2015</v>
      </c>
      <c r="D1169" t="str">
        <f t="shared" si="91"/>
        <v>Hungary</v>
      </c>
      <c r="E1169">
        <f t="shared" si="92"/>
        <v>2015</v>
      </c>
      <c r="F1169">
        <f>VLOOKUP(D1169,CAR!$A$2:$Z$110, MATCH('Long form'!E1169,CAR!$A$1:$Z$1,0),FALSE)</f>
        <v>0.16949213992450529</v>
      </c>
      <c r="G1169">
        <f>VLOOKUP(D1169,'Provisions to capital'!$A$2:$Z$105, MATCH('Long form'!E1169,'Provisions to capital'!$A$1:$Z$1,0),FALSE)</f>
        <v>0</v>
      </c>
    </row>
    <row r="1170" spans="1:7" x14ac:dyDescent="0.4">
      <c r="A1170">
        <f t="shared" si="88"/>
        <v>49</v>
      </c>
      <c r="B1170">
        <f t="shared" si="89"/>
        <v>17</v>
      </c>
      <c r="C1170" t="str">
        <f t="shared" si="90"/>
        <v>Hungary2016</v>
      </c>
      <c r="D1170" t="str">
        <f t="shared" si="91"/>
        <v>Hungary</v>
      </c>
      <c r="E1170">
        <f t="shared" si="92"/>
        <v>2016</v>
      </c>
      <c r="F1170">
        <f>VLOOKUP(D1170,CAR!$A$2:$Z$110, MATCH('Long form'!E1170,CAR!$A$1:$Z$1,0),FALSE)</f>
        <v>0.1797377345296621</v>
      </c>
      <c r="G1170">
        <f>VLOOKUP(D1170,'Provisions to capital'!$A$2:$Z$105, MATCH('Long form'!E1170,'Provisions to capital'!$A$1:$Z$1,0),FALSE)</f>
        <v>0</v>
      </c>
    </row>
    <row r="1171" spans="1:7" x14ac:dyDescent="0.4">
      <c r="A1171">
        <f t="shared" si="88"/>
        <v>49</v>
      </c>
      <c r="B1171">
        <f t="shared" si="89"/>
        <v>18</v>
      </c>
      <c r="C1171" t="str">
        <f t="shared" si="90"/>
        <v>Hungary2017</v>
      </c>
      <c r="D1171" t="str">
        <f t="shared" si="91"/>
        <v>Hungary</v>
      </c>
      <c r="E1171">
        <f t="shared" si="92"/>
        <v>2017</v>
      </c>
      <c r="F1171">
        <f>VLOOKUP(D1171,CAR!$A$2:$Z$110, MATCH('Long form'!E1171,CAR!$A$1:$Z$1,0),FALSE)</f>
        <v>0.18139725868441953</v>
      </c>
      <c r="G1171">
        <f>VLOOKUP(D1171,'Provisions to capital'!$A$2:$Z$105, MATCH('Long form'!E1171,'Provisions to capital'!$A$1:$Z$1,0),FALSE)</f>
        <v>0</v>
      </c>
    </row>
    <row r="1172" spans="1:7" x14ac:dyDescent="0.4">
      <c r="A1172">
        <f t="shared" si="88"/>
        <v>49</v>
      </c>
      <c r="B1172">
        <f t="shared" si="89"/>
        <v>19</v>
      </c>
      <c r="C1172" t="str">
        <f t="shared" si="90"/>
        <v>Hungary2018</v>
      </c>
      <c r="D1172" t="str">
        <f t="shared" si="91"/>
        <v>Hungary</v>
      </c>
      <c r="E1172">
        <f t="shared" si="92"/>
        <v>2018</v>
      </c>
      <c r="F1172">
        <f>VLOOKUP(D1172,CAR!$A$2:$Z$110, MATCH('Long form'!E1172,CAR!$A$1:$Z$1,0),FALSE)</f>
        <v>0.18457136346668146</v>
      </c>
      <c r="G1172">
        <f>VLOOKUP(D1172,'Provisions to capital'!$A$2:$Z$105, MATCH('Long form'!E1172,'Provisions to capital'!$A$1:$Z$1,0),FALSE)</f>
        <v>0</v>
      </c>
    </row>
    <row r="1173" spans="1:7" x14ac:dyDescent="0.4">
      <c r="A1173">
        <f t="shared" si="88"/>
        <v>49</v>
      </c>
      <c r="B1173">
        <f t="shared" si="89"/>
        <v>20</v>
      </c>
      <c r="C1173" t="str">
        <f t="shared" si="90"/>
        <v>Hungary2019</v>
      </c>
      <c r="D1173" t="str">
        <f t="shared" si="91"/>
        <v>Hungary</v>
      </c>
      <c r="E1173">
        <f t="shared" si="92"/>
        <v>2019</v>
      </c>
      <c r="F1173">
        <f>VLOOKUP(D1173,CAR!$A$2:$Z$110, MATCH('Long form'!E1173,CAR!$A$1:$Z$1,0),FALSE)</f>
        <v>0.1800936909340741</v>
      </c>
      <c r="G1173">
        <f>VLOOKUP(D1173,'Provisions to capital'!$A$2:$Z$105, MATCH('Long form'!E1173,'Provisions to capital'!$A$1:$Z$1,0),FALSE)</f>
        <v>0</v>
      </c>
    </row>
    <row r="1174" spans="1:7" x14ac:dyDescent="0.4">
      <c r="A1174">
        <f t="shared" si="88"/>
        <v>49</v>
      </c>
      <c r="B1174">
        <f t="shared" si="89"/>
        <v>21</v>
      </c>
      <c r="C1174" t="str">
        <f t="shared" si="90"/>
        <v>Hungary2020</v>
      </c>
      <c r="D1174" t="str">
        <f t="shared" si="91"/>
        <v>Hungary</v>
      </c>
      <c r="E1174">
        <f t="shared" si="92"/>
        <v>2020</v>
      </c>
      <c r="F1174">
        <f>VLOOKUP(D1174,CAR!$A$2:$Z$110, MATCH('Long form'!E1174,CAR!$A$1:$Z$1,0),FALSE)</f>
        <v>0.18309710338515198</v>
      </c>
      <c r="G1174">
        <f>VLOOKUP(D1174,'Provisions to capital'!$A$2:$Z$105, MATCH('Long form'!E1174,'Provisions to capital'!$A$1:$Z$1,0),FALSE)</f>
        <v>0</v>
      </c>
    </row>
    <row r="1175" spans="1:7" x14ac:dyDescent="0.4">
      <c r="A1175">
        <f t="shared" si="88"/>
        <v>49</v>
      </c>
      <c r="B1175">
        <f t="shared" si="89"/>
        <v>22</v>
      </c>
      <c r="C1175" t="str">
        <f t="shared" si="90"/>
        <v>Hungary2021</v>
      </c>
      <c r="D1175" t="str">
        <f t="shared" si="91"/>
        <v>Hungary</v>
      </c>
      <c r="E1175">
        <f t="shared" si="92"/>
        <v>2021</v>
      </c>
      <c r="F1175">
        <f>VLOOKUP(D1175,CAR!$A$2:$Z$110, MATCH('Long form'!E1175,CAR!$A$1:$Z$1,0),FALSE)</f>
        <v>0.19587960785876482</v>
      </c>
      <c r="G1175">
        <f>VLOOKUP(D1175,'Provisions to capital'!$A$2:$Z$105, MATCH('Long form'!E1175,'Provisions to capital'!$A$1:$Z$1,0),FALSE)</f>
        <v>1.5834633541700161E-2</v>
      </c>
    </row>
    <row r="1176" spans="1:7" x14ac:dyDescent="0.4">
      <c r="A1176">
        <f t="shared" si="88"/>
        <v>49</v>
      </c>
      <c r="B1176">
        <f t="shared" si="89"/>
        <v>23</v>
      </c>
      <c r="C1176" t="str">
        <f t="shared" si="90"/>
        <v>Hungary2022</v>
      </c>
      <c r="D1176" t="str">
        <f t="shared" si="91"/>
        <v>Hungary</v>
      </c>
      <c r="E1176">
        <f t="shared" si="92"/>
        <v>2022</v>
      </c>
      <c r="F1176">
        <f>VLOOKUP(D1176,CAR!$A$2:$Z$110, MATCH('Long form'!E1176,CAR!$A$1:$Z$1,0),FALSE)</f>
        <v>0.19087405624366902</v>
      </c>
      <c r="G1176">
        <f>VLOOKUP(D1176,'Provisions to capital'!$A$2:$Z$105, MATCH('Long form'!E1176,'Provisions to capital'!$A$1:$Z$1,0),FALSE)</f>
        <v>4.8040052111776907E-2</v>
      </c>
    </row>
    <row r="1177" spans="1:7" x14ac:dyDescent="0.4">
      <c r="A1177">
        <f t="shared" si="88"/>
        <v>49</v>
      </c>
      <c r="B1177">
        <f t="shared" si="89"/>
        <v>24</v>
      </c>
      <c r="C1177" t="str">
        <f t="shared" si="90"/>
        <v>Hungary2023</v>
      </c>
      <c r="D1177" t="str">
        <f t="shared" si="91"/>
        <v>Hungary</v>
      </c>
      <c r="E1177">
        <f t="shared" si="92"/>
        <v>2023</v>
      </c>
      <c r="F1177">
        <f>VLOOKUP(D1177,CAR!$A$2:$Z$110, MATCH('Long form'!E1177,CAR!$A$1:$Z$1,0),FALSE)</f>
        <v>0.19979580982781328</v>
      </c>
      <c r="G1177">
        <f>VLOOKUP(D1177,'Provisions to capital'!$A$2:$Z$105, MATCH('Long form'!E1177,'Provisions to capital'!$A$1:$Z$1,0),FALSE)</f>
        <v>1.7655122100707441E-2</v>
      </c>
    </row>
    <row r="1178" spans="1:7" x14ac:dyDescent="0.4">
      <c r="A1178">
        <f t="shared" si="88"/>
        <v>50</v>
      </c>
      <c r="B1178">
        <f t="shared" si="89"/>
        <v>1</v>
      </c>
      <c r="C1178" t="str">
        <f t="shared" si="90"/>
        <v>Iceland2000</v>
      </c>
      <c r="D1178" t="str">
        <f t="shared" si="91"/>
        <v>Iceland</v>
      </c>
      <c r="E1178">
        <f t="shared" si="92"/>
        <v>2000</v>
      </c>
      <c r="F1178" t="str">
        <f>VLOOKUP(D1178,CAR!$A$2:$Z$110, MATCH('Long form'!E1178,CAR!$A$1:$Z$1,0),FALSE)</f>
        <v/>
      </c>
      <c r="G1178" t="str">
        <f>VLOOKUP(D1178,'Provisions to capital'!$A$2:$Z$105, MATCH('Long form'!E1178,'Provisions to capital'!$A$1:$Z$1,0),FALSE)</f>
        <v/>
      </c>
    </row>
    <row r="1179" spans="1:7" x14ac:dyDescent="0.4">
      <c r="A1179">
        <f t="shared" ref="A1179:A1242" si="93">A1155+1</f>
        <v>50</v>
      </c>
      <c r="B1179">
        <f t="shared" ref="B1179:B1242" si="94">B1155</f>
        <v>2</v>
      </c>
      <c r="C1179" t="str">
        <f t="shared" si="90"/>
        <v>Iceland2001</v>
      </c>
      <c r="D1179" t="str">
        <f t="shared" si="91"/>
        <v>Iceland</v>
      </c>
      <c r="E1179">
        <f t="shared" si="92"/>
        <v>2001</v>
      </c>
      <c r="F1179" t="str">
        <f>VLOOKUP(D1179,CAR!$A$2:$Z$110, MATCH('Long form'!E1179,CAR!$A$1:$Z$1,0),FALSE)</f>
        <v/>
      </c>
      <c r="G1179" t="str">
        <f>VLOOKUP(D1179,'Provisions to capital'!$A$2:$Z$105, MATCH('Long form'!E1179,'Provisions to capital'!$A$1:$Z$1,0),FALSE)</f>
        <v/>
      </c>
    </row>
    <row r="1180" spans="1:7" x14ac:dyDescent="0.4">
      <c r="A1180">
        <f t="shared" si="93"/>
        <v>50</v>
      </c>
      <c r="B1180">
        <f t="shared" si="94"/>
        <v>3</v>
      </c>
      <c r="C1180" t="str">
        <f t="shared" si="90"/>
        <v>Iceland2002</v>
      </c>
      <c r="D1180" t="str">
        <f t="shared" si="91"/>
        <v>Iceland</v>
      </c>
      <c r="E1180">
        <f t="shared" si="92"/>
        <v>2002</v>
      </c>
      <c r="F1180" t="str">
        <f>VLOOKUP(D1180,CAR!$A$2:$Z$110, MATCH('Long form'!E1180,CAR!$A$1:$Z$1,0),FALSE)</f>
        <v/>
      </c>
      <c r="G1180" t="str">
        <f>VLOOKUP(D1180,'Provisions to capital'!$A$2:$Z$105, MATCH('Long form'!E1180,'Provisions to capital'!$A$1:$Z$1,0),FALSE)</f>
        <v/>
      </c>
    </row>
    <row r="1181" spans="1:7" x14ac:dyDescent="0.4">
      <c r="A1181">
        <f t="shared" si="93"/>
        <v>50</v>
      </c>
      <c r="B1181">
        <f t="shared" si="94"/>
        <v>4</v>
      </c>
      <c r="C1181" t="str">
        <f t="shared" si="90"/>
        <v>Iceland2003</v>
      </c>
      <c r="D1181" t="str">
        <f t="shared" si="91"/>
        <v>Iceland</v>
      </c>
      <c r="E1181">
        <f t="shared" si="92"/>
        <v>2003</v>
      </c>
      <c r="F1181" t="str">
        <f>VLOOKUP(D1181,CAR!$A$2:$Z$110, MATCH('Long form'!E1181,CAR!$A$1:$Z$1,0),FALSE)</f>
        <v/>
      </c>
      <c r="G1181" t="str">
        <f>VLOOKUP(D1181,'Provisions to capital'!$A$2:$Z$105, MATCH('Long form'!E1181,'Provisions to capital'!$A$1:$Z$1,0),FALSE)</f>
        <v/>
      </c>
    </row>
    <row r="1182" spans="1:7" x14ac:dyDescent="0.4">
      <c r="A1182">
        <f t="shared" si="93"/>
        <v>50</v>
      </c>
      <c r="B1182">
        <f t="shared" si="94"/>
        <v>5</v>
      </c>
      <c r="C1182" t="str">
        <f t="shared" si="90"/>
        <v>Iceland2004</v>
      </c>
      <c r="D1182" t="str">
        <f t="shared" si="91"/>
        <v>Iceland</v>
      </c>
      <c r="E1182">
        <f t="shared" si="92"/>
        <v>2004</v>
      </c>
      <c r="F1182" t="str">
        <f>VLOOKUP(D1182,CAR!$A$2:$Z$110, MATCH('Long form'!E1182,CAR!$A$1:$Z$1,0),FALSE)</f>
        <v/>
      </c>
      <c r="G1182" t="str">
        <f>VLOOKUP(D1182,'Provisions to capital'!$A$2:$Z$105, MATCH('Long form'!E1182,'Provisions to capital'!$A$1:$Z$1,0),FALSE)</f>
        <v/>
      </c>
    </row>
    <row r="1183" spans="1:7" x14ac:dyDescent="0.4">
      <c r="A1183">
        <f t="shared" si="93"/>
        <v>50</v>
      </c>
      <c r="B1183">
        <f t="shared" si="94"/>
        <v>6</v>
      </c>
      <c r="C1183" t="str">
        <f t="shared" si="90"/>
        <v>Iceland2005</v>
      </c>
      <c r="D1183" t="str">
        <f t="shared" si="91"/>
        <v>Iceland</v>
      </c>
      <c r="E1183">
        <f t="shared" si="92"/>
        <v>2005</v>
      </c>
      <c r="F1183" t="str">
        <f>VLOOKUP(D1183,CAR!$A$2:$Z$110, MATCH('Long form'!E1183,CAR!$A$1:$Z$1,0),FALSE)</f>
        <v/>
      </c>
      <c r="G1183" t="str">
        <f>VLOOKUP(D1183,'Provisions to capital'!$A$2:$Z$105, MATCH('Long form'!E1183,'Provisions to capital'!$A$1:$Z$1,0),FALSE)</f>
        <v/>
      </c>
    </row>
    <row r="1184" spans="1:7" x14ac:dyDescent="0.4">
      <c r="A1184">
        <f t="shared" si="93"/>
        <v>50</v>
      </c>
      <c r="B1184">
        <f t="shared" si="94"/>
        <v>7</v>
      </c>
      <c r="C1184" t="str">
        <f t="shared" si="90"/>
        <v>Iceland2006</v>
      </c>
      <c r="D1184" t="str">
        <f t="shared" si="91"/>
        <v>Iceland</v>
      </c>
      <c r="E1184">
        <f t="shared" si="92"/>
        <v>2006</v>
      </c>
      <c r="F1184" t="str">
        <f>VLOOKUP(D1184,CAR!$A$2:$Z$110, MATCH('Long form'!E1184,CAR!$A$1:$Z$1,0),FALSE)</f>
        <v/>
      </c>
      <c r="G1184" t="str">
        <f>VLOOKUP(D1184,'Provisions to capital'!$A$2:$Z$105, MATCH('Long form'!E1184,'Provisions to capital'!$A$1:$Z$1,0),FALSE)</f>
        <v/>
      </c>
    </row>
    <row r="1185" spans="1:7" x14ac:dyDescent="0.4">
      <c r="A1185">
        <f t="shared" si="93"/>
        <v>50</v>
      </c>
      <c r="B1185">
        <f t="shared" si="94"/>
        <v>8</v>
      </c>
      <c r="C1185" t="str">
        <f t="shared" si="90"/>
        <v>Iceland2007</v>
      </c>
      <c r="D1185" t="str">
        <f t="shared" si="91"/>
        <v>Iceland</v>
      </c>
      <c r="E1185">
        <f t="shared" si="92"/>
        <v>2007</v>
      </c>
      <c r="F1185" t="str">
        <f>VLOOKUP(D1185,CAR!$A$2:$Z$110, MATCH('Long form'!E1185,CAR!$A$1:$Z$1,0),FALSE)</f>
        <v/>
      </c>
      <c r="G1185" t="str">
        <f>VLOOKUP(D1185,'Provisions to capital'!$A$2:$Z$105, MATCH('Long form'!E1185,'Provisions to capital'!$A$1:$Z$1,0),FALSE)</f>
        <v/>
      </c>
    </row>
    <row r="1186" spans="1:7" x14ac:dyDescent="0.4">
      <c r="A1186">
        <f t="shared" si="93"/>
        <v>50</v>
      </c>
      <c r="B1186">
        <f t="shared" si="94"/>
        <v>9</v>
      </c>
      <c r="C1186" t="str">
        <f t="shared" si="90"/>
        <v>Iceland2008</v>
      </c>
      <c r="D1186" t="str">
        <f t="shared" si="91"/>
        <v>Iceland</v>
      </c>
      <c r="E1186">
        <f t="shared" si="92"/>
        <v>2008</v>
      </c>
      <c r="F1186" t="str">
        <f>VLOOKUP(D1186,CAR!$A$2:$Z$110, MATCH('Long form'!E1186,CAR!$A$1:$Z$1,0),FALSE)</f>
        <v/>
      </c>
      <c r="G1186" t="str">
        <f>VLOOKUP(D1186,'Provisions to capital'!$A$2:$Z$105, MATCH('Long form'!E1186,'Provisions to capital'!$A$1:$Z$1,0),FALSE)</f>
        <v/>
      </c>
    </row>
    <row r="1187" spans="1:7" x14ac:dyDescent="0.4">
      <c r="A1187">
        <f t="shared" si="93"/>
        <v>50</v>
      </c>
      <c r="B1187">
        <f t="shared" si="94"/>
        <v>10</v>
      </c>
      <c r="C1187" t="str">
        <f t="shared" si="90"/>
        <v>Iceland2009</v>
      </c>
      <c r="D1187" t="str">
        <f t="shared" si="91"/>
        <v>Iceland</v>
      </c>
      <c r="E1187">
        <f t="shared" si="92"/>
        <v>2009</v>
      </c>
      <c r="F1187" t="str">
        <f>VLOOKUP(D1187,CAR!$A$2:$Z$110, MATCH('Long form'!E1187,CAR!$A$1:$Z$1,0),FALSE)</f>
        <v/>
      </c>
      <c r="G1187" t="str">
        <f>VLOOKUP(D1187,'Provisions to capital'!$A$2:$Z$105, MATCH('Long form'!E1187,'Provisions to capital'!$A$1:$Z$1,0),FALSE)</f>
        <v/>
      </c>
    </row>
    <row r="1188" spans="1:7" x14ac:dyDescent="0.4">
      <c r="A1188">
        <f t="shared" si="93"/>
        <v>50</v>
      </c>
      <c r="B1188">
        <f t="shared" si="94"/>
        <v>11</v>
      </c>
      <c r="C1188" t="str">
        <f t="shared" si="90"/>
        <v>Iceland2010</v>
      </c>
      <c r="D1188" t="str">
        <f t="shared" si="91"/>
        <v>Iceland</v>
      </c>
      <c r="E1188">
        <f t="shared" si="92"/>
        <v>2010</v>
      </c>
      <c r="F1188" t="str">
        <f>VLOOKUP(D1188,CAR!$A$2:$Z$110, MATCH('Long form'!E1188,CAR!$A$1:$Z$1,0),FALSE)</f>
        <v/>
      </c>
      <c r="G1188" t="str">
        <f>VLOOKUP(D1188,'Provisions to capital'!$A$2:$Z$105, MATCH('Long form'!E1188,'Provisions to capital'!$A$1:$Z$1,0),FALSE)</f>
        <v/>
      </c>
    </row>
    <row r="1189" spans="1:7" x14ac:dyDescent="0.4">
      <c r="A1189">
        <f t="shared" si="93"/>
        <v>50</v>
      </c>
      <c r="B1189">
        <f t="shared" si="94"/>
        <v>12</v>
      </c>
      <c r="C1189" t="str">
        <f t="shared" si="90"/>
        <v>Iceland2011</v>
      </c>
      <c r="D1189" t="str">
        <f t="shared" si="91"/>
        <v>Iceland</v>
      </c>
      <c r="E1189">
        <f t="shared" si="92"/>
        <v>2011</v>
      </c>
      <c r="F1189" t="str">
        <f>VLOOKUP(D1189,CAR!$A$2:$Z$110, MATCH('Long form'!E1189,CAR!$A$1:$Z$1,0),FALSE)</f>
        <v/>
      </c>
      <c r="G1189" t="str">
        <f>VLOOKUP(D1189,'Provisions to capital'!$A$2:$Z$105, MATCH('Long form'!E1189,'Provisions to capital'!$A$1:$Z$1,0),FALSE)</f>
        <v/>
      </c>
    </row>
    <row r="1190" spans="1:7" x14ac:dyDescent="0.4">
      <c r="A1190">
        <f t="shared" si="93"/>
        <v>50</v>
      </c>
      <c r="B1190">
        <f t="shared" si="94"/>
        <v>13</v>
      </c>
      <c r="C1190" t="str">
        <f t="shared" si="90"/>
        <v>Iceland2012</v>
      </c>
      <c r="D1190" t="str">
        <f t="shared" si="91"/>
        <v>Iceland</v>
      </c>
      <c r="E1190">
        <f t="shared" si="92"/>
        <v>2012</v>
      </c>
      <c r="F1190" t="str">
        <f>VLOOKUP(D1190,CAR!$A$2:$Z$110, MATCH('Long form'!E1190,CAR!$A$1:$Z$1,0),FALSE)</f>
        <v/>
      </c>
      <c r="G1190" t="str">
        <f>VLOOKUP(D1190,'Provisions to capital'!$A$2:$Z$105, MATCH('Long form'!E1190,'Provisions to capital'!$A$1:$Z$1,0),FALSE)</f>
        <v/>
      </c>
    </row>
    <row r="1191" spans="1:7" x14ac:dyDescent="0.4">
      <c r="A1191">
        <f t="shared" si="93"/>
        <v>50</v>
      </c>
      <c r="B1191">
        <f t="shared" si="94"/>
        <v>14</v>
      </c>
      <c r="C1191" t="str">
        <f t="shared" si="90"/>
        <v>Iceland2013</v>
      </c>
      <c r="D1191" t="str">
        <f t="shared" si="91"/>
        <v>Iceland</v>
      </c>
      <c r="E1191">
        <f t="shared" si="92"/>
        <v>2013</v>
      </c>
      <c r="F1191" t="str">
        <f>VLOOKUP(D1191,CAR!$A$2:$Z$110, MATCH('Long form'!E1191,CAR!$A$1:$Z$1,0),FALSE)</f>
        <v/>
      </c>
      <c r="G1191" t="str">
        <f>VLOOKUP(D1191,'Provisions to capital'!$A$2:$Z$105, MATCH('Long form'!E1191,'Provisions to capital'!$A$1:$Z$1,0),FALSE)</f>
        <v/>
      </c>
    </row>
    <row r="1192" spans="1:7" x14ac:dyDescent="0.4">
      <c r="A1192">
        <f t="shared" si="93"/>
        <v>50</v>
      </c>
      <c r="B1192">
        <f t="shared" si="94"/>
        <v>15</v>
      </c>
      <c r="C1192" t="str">
        <f t="shared" si="90"/>
        <v>Iceland2014</v>
      </c>
      <c r="D1192" t="str">
        <f t="shared" si="91"/>
        <v>Iceland</v>
      </c>
      <c r="E1192">
        <f t="shared" si="92"/>
        <v>2014</v>
      </c>
      <c r="F1192">
        <f>VLOOKUP(D1192,CAR!$A$2:$Z$110, MATCH('Long form'!E1192,CAR!$A$1:$Z$1,0),FALSE)</f>
        <v>0.28547924725356283</v>
      </c>
      <c r="G1192">
        <f>VLOOKUP(D1192,'Provisions to capital'!$A$2:$Z$105, MATCH('Long form'!E1192,'Provisions to capital'!$A$1:$Z$1,0),FALSE)</f>
        <v>1.069417855845246E-2</v>
      </c>
    </row>
    <row r="1193" spans="1:7" x14ac:dyDescent="0.4">
      <c r="A1193">
        <f t="shared" si="93"/>
        <v>50</v>
      </c>
      <c r="B1193">
        <f t="shared" si="94"/>
        <v>16</v>
      </c>
      <c r="C1193" t="str">
        <f t="shared" si="90"/>
        <v>Iceland2015</v>
      </c>
      <c r="D1193" t="str">
        <f t="shared" si="91"/>
        <v>Iceland</v>
      </c>
      <c r="E1193">
        <f t="shared" si="92"/>
        <v>2015</v>
      </c>
      <c r="F1193">
        <f>VLOOKUP(D1193,CAR!$A$2:$Z$110, MATCH('Long form'!E1193,CAR!$A$1:$Z$1,0),FALSE)</f>
        <v>0.28219875864848076</v>
      </c>
      <c r="G1193">
        <f>VLOOKUP(D1193,'Provisions to capital'!$A$2:$Z$105, MATCH('Long form'!E1193,'Provisions to capital'!$A$1:$Z$1,0),FALSE)</f>
        <v>-8.0978973755410234E-3</v>
      </c>
    </row>
    <row r="1194" spans="1:7" x14ac:dyDescent="0.4">
      <c r="A1194">
        <f t="shared" si="93"/>
        <v>50</v>
      </c>
      <c r="B1194">
        <f t="shared" si="94"/>
        <v>17</v>
      </c>
      <c r="C1194" t="str">
        <f t="shared" si="90"/>
        <v>Iceland2016</v>
      </c>
      <c r="D1194" t="str">
        <f t="shared" si="91"/>
        <v>Iceland</v>
      </c>
      <c r="E1194">
        <f t="shared" si="92"/>
        <v>2016</v>
      </c>
      <c r="F1194">
        <f>VLOOKUP(D1194,CAR!$A$2:$Z$110, MATCH('Long form'!E1194,CAR!$A$1:$Z$1,0),FALSE)</f>
        <v>0.27661665264494978</v>
      </c>
      <c r="G1194">
        <f>VLOOKUP(D1194,'Provisions to capital'!$A$2:$Z$105, MATCH('Long form'!E1194,'Provisions to capital'!$A$1:$Z$1,0),FALSE)</f>
        <v>-1.2566824028472101E-3</v>
      </c>
    </row>
    <row r="1195" spans="1:7" x14ac:dyDescent="0.4">
      <c r="A1195">
        <f t="shared" si="93"/>
        <v>50</v>
      </c>
      <c r="B1195">
        <f t="shared" si="94"/>
        <v>18</v>
      </c>
      <c r="C1195" t="str">
        <f t="shared" si="90"/>
        <v>Iceland2017</v>
      </c>
      <c r="D1195" t="str">
        <f t="shared" si="91"/>
        <v>Iceland</v>
      </c>
      <c r="E1195">
        <f t="shared" si="92"/>
        <v>2017</v>
      </c>
      <c r="F1195">
        <f>VLOOKUP(D1195,CAR!$A$2:$Z$110, MATCH('Long form'!E1195,CAR!$A$1:$Z$1,0),FALSE)</f>
        <v>0.25050557579367594</v>
      </c>
      <c r="G1195">
        <f>VLOOKUP(D1195,'Provisions to capital'!$A$2:$Z$105, MATCH('Long form'!E1195,'Provisions to capital'!$A$1:$Z$1,0),FALSE)</f>
        <v>-7.3422130742974026E-4</v>
      </c>
    </row>
    <row r="1196" spans="1:7" x14ac:dyDescent="0.4">
      <c r="A1196">
        <f t="shared" si="93"/>
        <v>50</v>
      </c>
      <c r="B1196">
        <f t="shared" si="94"/>
        <v>19</v>
      </c>
      <c r="C1196" t="str">
        <f t="shared" si="90"/>
        <v>Iceland2018</v>
      </c>
      <c r="D1196" t="str">
        <f t="shared" si="91"/>
        <v>Iceland</v>
      </c>
      <c r="E1196">
        <f t="shared" si="92"/>
        <v>2018</v>
      </c>
      <c r="F1196">
        <f>VLOOKUP(D1196,CAR!$A$2:$Z$110, MATCH('Long form'!E1196,CAR!$A$1:$Z$1,0),FALSE)</f>
        <v>0.23180951684377749</v>
      </c>
      <c r="G1196">
        <f>VLOOKUP(D1196,'Provisions to capital'!$A$2:$Z$105, MATCH('Long form'!E1196,'Provisions to capital'!$A$1:$Z$1,0),FALSE)</f>
        <v>2.9518975957907711E-3</v>
      </c>
    </row>
    <row r="1197" spans="1:7" x14ac:dyDescent="0.4">
      <c r="A1197">
        <f t="shared" si="93"/>
        <v>50</v>
      </c>
      <c r="B1197">
        <f t="shared" si="94"/>
        <v>20</v>
      </c>
      <c r="C1197" t="str">
        <f t="shared" si="90"/>
        <v>Iceland2019</v>
      </c>
      <c r="D1197" t="str">
        <f t="shared" si="91"/>
        <v>Iceland</v>
      </c>
      <c r="E1197">
        <f t="shared" si="92"/>
        <v>2019</v>
      </c>
      <c r="F1197">
        <f>VLOOKUP(D1197,CAR!$A$2:$Z$110, MATCH('Long form'!E1197,CAR!$A$1:$Z$1,0),FALSE)</f>
        <v>0.24172113483868157</v>
      </c>
      <c r="G1197">
        <f>VLOOKUP(D1197,'Provisions to capital'!$A$2:$Z$105, MATCH('Long form'!E1197,'Provisions to capital'!$A$1:$Z$1,0),FALSE)</f>
        <v>1.8030992190016967E-2</v>
      </c>
    </row>
    <row r="1198" spans="1:7" x14ac:dyDescent="0.4">
      <c r="A1198">
        <f t="shared" si="93"/>
        <v>50</v>
      </c>
      <c r="B1198">
        <f t="shared" si="94"/>
        <v>21</v>
      </c>
      <c r="C1198" t="str">
        <f t="shared" si="90"/>
        <v>Iceland2020</v>
      </c>
      <c r="D1198" t="str">
        <f t="shared" si="91"/>
        <v>Iceland</v>
      </c>
      <c r="E1198">
        <f t="shared" si="92"/>
        <v>2020</v>
      </c>
      <c r="F1198">
        <f>VLOOKUP(D1198,CAR!$A$2:$Z$110, MATCH('Long form'!E1198,CAR!$A$1:$Z$1,0),FALSE)</f>
        <v>0.24915722759453174</v>
      </c>
      <c r="G1198">
        <f>VLOOKUP(D1198,'Provisions to capital'!$A$2:$Z$105, MATCH('Long form'!E1198,'Provisions to capital'!$A$1:$Z$1,0),FALSE)</f>
        <v>3.756774665098337E-2</v>
      </c>
    </row>
    <row r="1199" spans="1:7" x14ac:dyDescent="0.4">
      <c r="A1199">
        <f t="shared" si="93"/>
        <v>50</v>
      </c>
      <c r="B1199">
        <f t="shared" si="94"/>
        <v>22</v>
      </c>
      <c r="C1199" t="str">
        <f t="shared" si="90"/>
        <v>Iceland2021</v>
      </c>
      <c r="D1199" t="str">
        <f t="shared" si="91"/>
        <v>Iceland</v>
      </c>
      <c r="E1199">
        <f t="shared" si="92"/>
        <v>2021</v>
      </c>
      <c r="F1199">
        <f>VLOOKUP(D1199,CAR!$A$2:$Z$110, MATCH('Long form'!E1199,CAR!$A$1:$Z$1,0),FALSE)</f>
        <v>0.25387824854717223</v>
      </c>
      <c r="G1199">
        <f>VLOOKUP(D1199,'Provisions to capital'!$A$2:$Z$105, MATCH('Long form'!E1199,'Provisions to capital'!$A$1:$Z$1,0),FALSE)</f>
        <v>-1.7278713661720815E-2</v>
      </c>
    </row>
    <row r="1200" spans="1:7" x14ac:dyDescent="0.4">
      <c r="A1200">
        <f t="shared" si="93"/>
        <v>50</v>
      </c>
      <c r="B1200">
        <f t="shared" si="94"/>
        <v>23</v>
      </c>
      <c r="C1200" t="str">
        <f t="shared" si="90"/>
        <v>Iceland2022</v>
      </c>
      <c r="D1200" t="str">
        <f t="shared" si="91"/>
        <v>Iceland</v>
      </c>
      <c r="E1200">
        <f t="shared" si="92"/>
        <v>2022</v>
      </c>
      <c r="F1200">
        <f>VLOOKUP(D1200,CAR!$A$2:$Z$110, MATCH('Long form'!E1200,CAR!$A$1:$Z$1,0),FALSE)</f>
        <v>0.2369912063199355</v>
      </c>
      <c r="G1200">
        <f>VLOOKUP(D1200,'Provisions to capital'!$A$2:$Z$105, MATCH('Long form'!E1200,'Provisions to capital'!$A$1:$Z$1,0),FALSE)</f>
        <v>-5.7143101418217967E-3</v>
      </c>
    </row>
    <row r="1201" spans="1:7" x14ac:dyDescent="0.4">
      <c r="A1201">
        <f t="shared" si="93"/>
        <v>50</v>
      </c>
      <c r="B1201">
        <f t="shared" si="94"/>
        <v>24</v>
      </c>
      <c r="C1201" t="str">
        <f t="shared" si="90"/>
        <v>Iceland2023</v>
      </c>
      <c r="D1201" t="str">
        <f t="shared" si="91"/>
        <v>Iceland</v>
      </c>
      <c r="E1201">
        <f t="shared" si="92"/>
        <v>2023</v>
      </c>
      <c r="F1201">
        <f>VLOOKUP(D1201,CAR!$A$2:$Z$110, MATCH('Long form'!E1201,CAR!$A$1:$Z$1,0),FALSE)</f>
        <v>0.24288304094812643</v>
      </c>
      <c r="G1201">
        <f>VLOOKUP(D1201,'Provisions to capital'!$A$2:$Z$105, MATCH('Long form'!E1201,'Provisions to capital'!$A$1:$Z$1,0),FALSE)</f>
        <v>7.3266680574736159E-3</v>
      </c>
    </row>
    <row r="1202" spans="1:7" x14ac:dyDescent="0.4">
      <c r="A1202">
        <f t="shared" si="93"/>
        <v>51</v>
      </c>
      <c r="B1202">
        <f t="shared" si="94"/>
        <v>1</v>
      </c>
      <c r="C1202" t="str">
        <f t="shared" si="90"/>
        <v>India2000</v>
      </c>
      <c r="D1202" t="str">
        <f t="shared" si="91"/>
        <v>India</v>
      </c>
      <c r="E1202">
        <f t="shared" si="92"/>
        <v>2000</v>
      </c>
      <c r="F1202" t="str">
        <f>VLOOKUP(D1202,CAR!$A$2:$Z$110, MATCH('Long form'!E1202,CAR!$A$1:$Z$1,0),FALSE)</f>
        <v/>
      </c>
      <c r="G1202" t="str">
        <f>VLOOKUP(D1202,'Provisions to capital'!$A$2:$Z$105, MATCH('Long form'!E1202,'Provisions to capital'!$A$1:$Z$1,0),FALSE)</f>
        <v/>
      </c>
    </row>
    <row r="1203" spans="1:7" x14ac:dyDescent="0.4">
      <c r="A1203">
        <f t="shared" si="93"/>
        <v>51</v>
      </c>
      <c r="B1203">
        <f t="shared" si="94"/>
        <v>2</v>
      </c>
      <c r="C1203" t="str">
        <f t="shared" si="90"/>
        <v>India2001</v>
      </c>
      <c r="D1203" t="str">
        <f t="shared" si="91"/>
        <v>India</v>
      </c>
      <c r="E1203">
        <f t="shared" si="92"/>
        <v>2001</v>
      </c>
      <c r="F1203" t="str">
        <f>VLOOKUP(D1203,CAR!$A$2:$Z$110, MATCH('Long form'!E1203,CAR!$A$1:$Z$1,0),FALSE)</f>
        <v/>
      </c>
      <c r="G1203" t="str">
        <f>VLOOKUP(D1203,'Provisions to capital'!$A$2:$Z$105, MATCH('Long form'!E1203,'Provisions to capital'!$A$1:$Z$1,0),FALSE)</f>
        <v/>
      </c>
    </row>
    <row r="1204" spans="1:7" x14ac:dyDescent="0.4">
      <c r="A1204">
        <f t="shared" si="93"/>
        <v>51</v>
      </c>
      <c r="B1204">
        <f t="shared" si="94"/>
        <v>3</v>
      </c>
      <c r="C1204" t="str">
        <f t="shared" si="90"/>
        <v>India2002</v>
      </c>
      <c r="D1204" t="str">
        <f t="shared" si="91"/>
        <v>India</v>
      </c>
      <c r="E1204">
        <f t="shared" si="92"/>
        <v>2002</v>
      </c>
      <c r="F1204" t="str">
        <f>VLOOKUP(D1204,CAR!$A$2:$Z$110, MATCH('Long form'!E1204,CAR!$A$1:$Z$1,0),FALSE)</f>
        <v/>
      </c>
      <c r="G1204" t="str">
        <f>VLOOKUP(D1204,'Provisions to capital'!$A$2:$Z$105, MATCH('Long form'!E1204,'Provisions to capital'!$A$1:$Z$1,0),FALSE)</f>
        <v/>
      </c>
    </row>
    <row r="1205" spans="1:7" x14ac:dyDescent="0.4">
      <c r="A1205">
        <f t="shared" si="93"/>
        <v>51</v>
      </c>
      <c r="B1205">
        <f t="shared" si="94"/>
        <v>4</v>
      </c>
      <c r="C1205" t="str">
        <f t="shared" si="90"/>
        <v>India2003</v>
      </c>
      <c r="D1205" t="str">
        <f t="shared" si="91"/>
        <v>India</v>
      </c>
      <c r="E1205">
        <f t="shared" si="92"/>
        <v>2003</v>
      </c>
      <c r="F1205" t="str">
        <f>VLOOKUP(D1205,CAR!$A$2:$Z$110, MATCH('Long form'!E1205,CAR!$A$1:$Z$1,0),FALSE)</f>
        <v/>
      </c>
      <c r="G1205" t="str">
        <f>VLOOKUP(D1205,'Provisions to capital'!$A$2:$Z$105, MATCH('Long form'!E1205,'Provisions to capital'!$A$1:$Z$1,0),FALSE)</f>
        <v/>
      </c>
    </row>
    <row r="1206" spans="1:7" x14ac:dyDescent="0.4">
      <c r="A1206">
        <f t="shared" si="93"/>
        <v>51</v>
      </c>
      <c r="B1206">
        <f t="shared" si="94"/>
        <v>5</v>
      </c>
      <c r="C1206" t="str">
        <f t="shared" si="90"/>
        <v>India2004</v>
      </c>
      <c r="D1206" t="str">
        <f t="shared" si="91"/>
        <v>India</v>
      </c>
      <c r="E1206">
        <f t="shared" si="92"/>
        <v>2004</v>
      </c>
      <c r="F1206" t="str">
        <f>VLOOKUP(D1206,CAR!$A$2:$Z$110, MATCH('Long form'!E1206,CAR!$A$1:$Z$1,0),FALSE)</f>
        <v/>
      </c>
      <c r="G1206" t="str">
        <f>VLOOKUP(D1206,'Provisions to capital'!$A$2:$Z$105, MATCH('Long form'!E1206,'Provisions to capital'!$A$1:$Z$1,0),FALSE)</f>
        <v/>
      </c>
    </row>
    <row r="1207" spans="1:7" x14ac:dyDescent="0.4">
      <c r="A1207">
        <f t="shared" si="93"/>
        <v>51</v>
      </c>
      <c r="B1207">
        <f t="shared" si="94"/>
        <v>6</v>
      </c>
      <c r="C1207" t="str">
        <f t="shared" si="90"/>
        <v>India2005</v>
      </c>
      <c r="D1207" t="str">
        <f t="shared" si="91"/>
        <v>India</v>
      </c>
      <c r="E1207">
        <f t="shared" si="92"/>
        <v>2005</v>
      </c>
      <c r="F1207">
        <f>VLOOKUP(D1207,CAR!$A$2:$Z$110, MATCH('Long form'!E1207,CAR!$A$1:$Z$1,0),FALSE)</f>
        <v>0.12680887711379157</v>
      </c>
      <c r="G1207">
        <f>VLOOKUP(D1207,'Provisions to capital'!$A$2:$Z$105, MATCH('Long form'!E1207,'Provisions to capital'!$A$1:$Z$1,0),FALSE)</f>
        <v>3.8929548069245104E-2</v>
      </c>
    </row>
    <row r="1208" spans="1:7" x14ac:dyDescent="0.4">
      <c r="A1208">
        <f t="shared" si="93"/>
        <v>51</v>
      </c>
      <c r="B1208">
        <f t="shared" si="94"/>
        <v>7</v>
      </c>
      <c r="C1208" t="str">
        <f t="shared" si="90"/>
        <v>India2006</v>
      </c>
      <c r="D1208" t="str">
        <f t="shared" si="91"/>
        <v>India</v>
      </c>
      <c r="E1208">
        <f t="shared" si="92"/>
        <v>2006</v>
      </c>
      <c r="F1208" t="str">
        <f>VLOOKUP(D1208,CAR!$A$2:$Z$110, MATCH('Long form'!E1208,CAR!$A$1:$Z$1,0),FALSE)</f>
        <v/>
      </c>
      <c r="G1208" t="str">
        <f>VLOOKUP(D1208,'Provisions to capital'!$A$2:$Z$105, MATCH('Long form'!E1208,'Provisions to capital'!$A$1:$Z$1,0),FALSE)</f>
        <v/>
      </c>
    </row>
    <row r="1209" spans="1:7" x14ac:dyDescent="0.4">
      <c r="A1209">
        <f t="shared" si="93"/>
        <v>51</v>
      </c>
      <c r="B1209">
        <f t="shared" si="94"/>
        <v>8</v>
      </c>
      <c r="C1209" t="str">
        <f t="shared" si="90"/>
        <v>India2007</v>
      </c>
      <c r="D1209" t="str">
        <f t="shared" si="91"/>
        <v>India</v>
      </c>
      <c r="E1209">
        <f t="shared" si="92"/>
        <v>2007</v>
      </c>
      <c r="F1209" t="str">
        <f>VLOOKUP(D1209,CAR!$A$2:$Z$110, MATCH('Long form'!E1209,CAR!$A$1:$Z$1,0),FALSE)</f>
        <v/>
      </c>
      <c r="G1209" t="str">
        <f>VLOOKUP(D1209,'Provisions to capital'!$A$2:$Z$105, MATCH('Long form'!E1209,'Provisions to capital'!$A$1:$Z$1,0),FALSE)</f>
        <v/>
      </c>
    </row>
    <row r="1210" spans="1:7" x14ac:dyDescent="0.4">
      <c r="A1210">
        <f t="shared" si="93"/>
        <v>51</v>
      </c>
      <c r="B1210">
        <f t="shared" si="94"/>
        <v>9</v>
      </c>
      <c r="C1210" t="str">
        <f t="shared" si="90"/>
        <v>India2008</v>
      </c>
      <c r="D1210" t="str">
        <f t="shared" si="91"/>
        <v>India</v>
      </c>
      <c r="E1210">
        <f t="shared" si="92"/>
        <v>2008</v>
      </c>
      <c r="F1210">
        <f>VLOOKUP(D1210,CAR!$A$2:$Z$110, MATCH('Long form'!E1210,CAR!$A$1:$Z$1,0),FALSE)</f>
        <v>0.12982785435193828</v>
      </c>
      <c r="G1210">
        <f>VLOOKUP(D1210,'Provisions to capital'!$A$2:$Z$105, MATCH('Long form'!E1210,'Provisions to capital'!$A$1:$Z$1,0),FALSE)</f>
        <v>3.740974409067932E-2</v>
      </c>
    </row>
    <row r="1211" spans="1:7" x14ac:dyDescent="0.4">
      <c r="A1211">
        <f t="shared" si="93"/>
        <v>51</v>
      </c>
      <c r="B1211">
        <f t="shared" si="94"/>
        <v>10</v>
      </c>
      <c r="C1211" t="str">
        <f t="shared" si="90"/>
        <v>India2009</v>
      </c>
      <c r="D1211" t="str">
        <f t="shared" si="91"/>
        <v>India</v>
      </c>
      <c r="E1211">
        <f t="shared" si="92"/>
        <v>2009</v>
      </c>
      <c r="F1211" t="str">
        <f>VLOOKUP(D1211,CAR!$A$2:$Z$110, MATCH('Long form'!E1211,CAR!$A$1:$Z$1,0),FALSE)</f>
        <v/>
      </c>
      <c r="G1211" t="str">
        <f>VLOOKUP(D1211,'Provisions to capital'!$A$2:$Z$105, MATCH('Long form'!E1211,'Provisions to capital'!$A$1:$Z$1,0),FALSE)</f>
        <v/>
      </c>
    </row>
    <row r="1212" spans="1:7" x14ac:dyDescent="0.4">
      <c r="A1212">
        <f t="shared" si="93"/>
        <v>51</v>
      </c>
      <c r="B1212">
        <f t="shared" si="94"/>
        <v>11</v>
      </c>
      <c r="C1212" t="str">
        <f t="shared" si="90"/>
        <v>India2010</v>
      </c>
      <c r="D1212" t="str">
        <f t="shared" si="91"/>
        <v>India</v>
      </c>
      <c r="E1212">
        <f t="shared" si="92"/>
        <v>2010</v>
      </c>
      <c r="F1212" t="str">
        <f>VLOOKUP(D1212,CAR!$A$2:$Z$110, MATCH('Long form'!E1212,CAR!$A$1:$Z$1,0),FALSE)</f>
        <v/>
      </c>
      <c r="G1212" t="str">
        <f>VLOOKUP(D1212,'Provisions to capital'!$A$2:$Z$105, MATCH('Long form'!E1212,'Provisions to capital'!$A$1:$Z$1,0),FALSE)</f>
        <v/>
      </c>
    </row>
    <row r="1213" spans="1:7" x14ac:dyDescent="0.4">
      <c r="A1213">
        <f t="shared" si="93"/>
        <v>51</v>
      </c>
      <c r="B1213">
        <f t="shared" si="94"/>
        <v>12</v>
      </c>
      <c r="C1213" t="str">
        <f t="shared" si="90"/>
        <v>India2011</v>
      </c>
      <c r="D1213" t="str">
        <f t="shared" si="91"/>
        <v>India</v>
      </c>
      <c r="E1213">
        <f t="shared" si="92"/>
        <v>2011</v>
      </c>
      <c r="F1213">
        <f>VLOOKUP(D1213,CAR!$A$2:$Z$110, MATCH('Long form'!E1213,CAR!$A$1:$Z$1,0),FALSE)</f>
        <v>0.13052356266024673</v>
      </c>
      <c r="G1213">
        <f>VLOOKUP(D1213,'Provisions to capital'!$A$2:$Z$105, MATCH('Long form'!E1213,'Provisions to capital'!$A$1:$Z$1,0),FALSE)</f>
        <v>4.1308992734846117E-2</v>
      </c>
    </row>
    <row r="1214" spans="1:7" x14ac:dyDescent="0.4">
      <c r="A1214">
        <f t="shared" si="93"/>
        <v>51</v>
      </c>
      <c r="B1214">
        <f t="shared" si="94"/>
        <v>13</v>
      </c>
      <c r="C1214" t="str">
        <f t="shared" si="90"/>
        <v>India2012</v>
      </c>
      <c r="D1214" t="str">
        <f t="shared" si="91"/>
        <v>India</v>
      </c>
      <c r="E1214">
        <f t="shared" si="92"/>
        <v>2012</v>
      </c>
      <c r="F1214">
        <f>VLOOKUP(D1214,CAR!$A$2:$Z$110, MATCH('Long form'!E1214,CAR!$A$1:$Z$1,0),FALSE)</f>
        <v>0.13127012886029912</v>
      </c>
      <c r="G1214">
        <f>VLOOKUP(D1214,'Provisions to capital'!$A$2:$Z$105, MATCH('Long form'!E1214,'Provisions to capital'!$A$1:$Z$1,0),FALSE)</f>
        <v>4.8269441858326136E-2</v>
      </c>
    </row>
    <row r="1215" spans="1:7" x14ac:dyDescent="0.4">
      <c r="A1215">
        <f t="shared" si="93"/>
        <v>51</v>
      </c>
      <c r="B1215">
        <f t="shared" si="94"/>
        <v>14</v>
      </c>
      <c r="C1215" t="str">
        <f t="shared" si="90"/>
        <v>India2013</v>
      </c>
      <c r="D1215" t="str">
        <f t="shared" si="91"/>
        <v>India</v>
      </c>
      <c r="E1215">
        <f t="shared" si="92"/>
        <v>2013</v>
      </c>
      <c r="F1215">
        <f>VLOOKUP(D1215,CAR!$A$2:$Z$110, MATCH('Long form'!E1215,CAR!$A$1:$Z$1,0),FALSE)</f>
        <v>0.12318221284549362</v>
      </c>
      <c r="G1215">
        <f>VLOOKUP(D1215,'Provisions to capital'!$A$2:$Z$105, MATCH('Long form'!E1215,'Provisions to capital'!$A$1:$Z$1,0),FALSE)</f>
        <v>5.1180341576293406E-2</v>
      </c>
    </row>
    <row r="1216" spans="1:7" x14ac:dyDescent="0.4">
      <c r="A1216">
        <f t="shared" si="93"/>
        <v>51</v>
      </c>
      <c r="B1216">
        <f t="shared" si="94"/>
        <v>15</v>
      </c>
      <c r="C1216" t="str">
        <f t="shared" si="90"/>
        <v>India2014</v>
      </c>
      <c r="D1216" t="str">
        <f t="shared" si="91"/>
        <v>India</v>
      </c>
      <c r="E1216">
        <f t="shared" si="92"/>
        <v>2014</v>
      </c>
      <c r="F1216">
        <f>VLOOKUP(D1216,CAR!$A$2:$Z$110, MATCH('Long form'!E1216,CAR!$A$1:$Z$1,0),FALSE)</f>
        <v>0.12476665876386063</v>
      </c>
      <c r="G1216">
        <f>VLOOKUP(D1216,'Provisions to capital'!$A$2:$Z$105, MATCH('Long form'!E1216,'Provisions to capital'!$A$1:$Z$1,0),FALSE)</f>
        <v>6.5972625723348499E-2</v>
      </c>
    </row>
    <row r="1217" spans="1:7" x14ac:dyDescent="0.4">
      <c r="A1217">
        <f t="shared" si="93"/>
        <v>51</v>
      </c>
      <c r="B1217">
        <f t="shared" si="94"/>
        <v>16</v>
      </c>
      <c r="C1217" t="str">
        <f t="shared" si="90"/>
        <v>India2015</v>
      </c>
      <c r="D1217" t="str">
        <f t="shared" si="91"/>
        <v>India</v>
      </c>
      <c r="E1217">
        <f t="shared" si="92"/>
        <v>2015</v>
      </c>
      <c r="F1217">
        <f>VLOOKUP(D1217,CAR!$A$2:$Z$110, MATCH('Long form'!E1217,CAR!$A$1:$Z$1,0),FALSE)</f>
        <v>0.12684558306777713</v>
      </c>
      <c r="G1217">
        <f>VLOOKUP(D1217,'Provisions to capital'!$A$2:$Z$105, MATCH('Long form'!E1217,'Provisions to capital'!$A$1:$Z$1,0),FALSE)</f>
        <v>8.7095581064164151E-2</v>
      </c>
    </row>
    <row r="1218" spans="1:7" x14ac:dyDescent="0.4">
      <c r="A1218">
        <f t="shared" si="93"/>
        <v>51</v>
      </c>
      <c r="B1218">
        <f t="shared" si="94"/>
        <v>17</v>
      </c>
      <c r="C1218" t="str">
        <f t="shared" si="90"/>
        <v>India2016</v>
      </c>
      <c r="D1218" t="str">
        <f t="shared" si="91"/>
        <v>India</v>
      </c>
      <c r="E1218">
        <f t="shared" si="92"/>
        <v>2016</v>
      </c>
      <c r="F1218">
        <f>VLOOKUP(D1218,CAR!$A$2:$Z$110, MATCH('Long form'!E1218,CAR!$A$1:$Z$1,0),FALSE)</f>
        <v>0.12972568285834854</v>
      </c>
      <c r="G1218">
        <f>VLOOKUP(D1218,'Provisions to capital'!$A$2:$Z$105, MATCH('Long form'!E1218,'Provisions to capital'!$A$1:$Z$1,0),FALSE)</f>
        <v>0.11281464475341393</v>
      </c>
    </row>
    <row r="1219" spans="1:7" x14ac:dyDescent="0.4">
      <c r="A1219">
        <f t="shared" si="93"/>
        <v>51</v>
      </c>
      <c r="B1219">
        <f t="shared" si="94"/>
        <v>18</v>
      </c>
      <c r="C1219" t="str">
        <f t="shared" ref="C1219:C1282" si="95">D1219&amp;E1219</f>
        <v>India2017</v>
      </c>
      <c r="D1219" t="str">
        <f t="shared" ref="D1219:D1282" si="96">VLOOKUP(A1219,$J$2:$K$110,2,FALSE)</f>
        <v>India</v>
      </c>
      <c r="E1219">
        <f t="shared" ref="E1219:E1282" si="97">VLOOKUP(B1219,$N$2:$O$25,2,FALSE)</f>
        <v>2017</v>
      </c>
      <c r="F1219">
        <f>VLOOKUP(D1219,CAR!$A$2:$Z$110, MATCH('Long form'!E1219,CAR!$A$1:$Z$1,0),FALSE)</f>
        <v>0.12821368537712524</v>
      </c>
      <c r="G1219">
        <f>VLOOKUP(D1219,'Provisions to capital'!$A$2:$Z$105, MATCH('Long form'!E1219,'Provisions to capital'!$A$1:$Z$1,0),FALSE)</f>
        <v>0.13692795787709136</v>
      </c>
    </row>
    <row r="1220" spans="1:7" x14ac:dyDescent="0.4">
      <c r="A1220">
        <f t="shared" si="93"/>
        <v>51</v>
      </c>
      <c r="B1220">
        <f t="shared" si="94"/>
        <v>19</v>
      </c>
      <c r="C1220" t="str">
        <f t="shared" si="95"/>
        <v>India2018</v>
      </c>
      <c r="D1220" t="str">
        <f t="shared" si="96"/>
        <v>India</v>
      </c>
      <c r="E1220">
        <f t="shared" si="97"/>
        <v>2018</v>
      </c>
      <c r="F1220">
        <f>VLOOKUP(D1220,CAR!$A$2:$Z$110, MATCH('Long form'!E1220,CAR!$A$1:$Z$1,0),FALSE)</f>
        <v>0.12916110761365573</v>
      </c>
      <c r="G1220">
        <f>VLOOKUP(D1220,'Provisions to capital'!$A$2:$Z$105, MATCH('Long form'!E1220,'Provisions to capital'!$A$1:$Z$1,0),FALSE)</f>
        <v>0.15277664816121944</v>
      </c>
    </row>
    <row r="1221" spans="1:7" x14ac:dyDescent="0.4">
      <c r="A1221">
        <f t="shared" si="93"/>
        <v>51</v>
      </c>
      <c r="B1221">
        <f t="shared" si="94"/>
        <v>20</v>
      </c>
      <c r="C1221" t="str">
        <f t="shared" si="95"/>
        <v>India2019</v>
      </c>
      <c r="D1221" t="str">
        <f t="shared" si="96"/>
        <v>India</v>
      </c>
      <c r="E1221">
        <f t="shared" si="97"/>
        <v>2019</v>
      </c>
      <c r="F1221">
        <f>VLOOKUP(D1221,CAR!$A$2:$Z$110, MATCH('Long form'!E1221,CAR!$A$1:$Z$1,0),FALSE)</f>
        <v>0.15421020776142988</v>
      </c>
      <c r="G1221">
        <f>VLOOKUP(D1221,'Provisions to capital'!$A$2:$Z$105, MATCH('Long form'!E1221,'Provisions to capital'!$A$1:$Z$1,0),FALSE)</f>
        <v>0.10726777130063216</v>
      </c>
    </row>
    <row r="1222" spans="1:7" x14ac:dyDescent="0.4">
      <c r="A1222">
        <f t="shared" si="93"/>
        <v>51</v>
      </c>
      <c r="B1222">
        <f t="shared" si="94"/>
        <v>21</v>
      </c>
      <c r="C1222" t="str">
        <f t="shared" si="95"/>
        <v>India2020</v>
      </c>
      <c r="D1222" t="str">
        <f t="shared" si="96"/>
        <v>India</v>
      </c>
      <c r="E1222">
        <f t="shared" si="97"/>
        <v>2020</v>
      </c>
      <c r="F1222">
        <f>VLOOKUP(D1222,CAR!$A$2:$Z$110, MATCH('Long form'!E1222,CAR!$A$1:$Z$1,0),FALSE)</f>
        <v>0.15586550801844723</v>
      </c>
      <c r="G1222">
        <f>VLOOKUP(D1222,'Provisions to capital'!$A$2:$Z$105, MATCH('Long form'!E1222,'Provisions to capital'!$A$1:$Z$1,0),FALSE)</f>
        <v>5.5047319903542509E-2</v>
      </c>
    </row>
    <row r="1223" spans="1:7" x14ac:dyDescent="0.4">
      <c r="A1223">
        <f t="shared" si="93"/>
        <v>51</v>
      </c>
      <c r="B1223">
        <f t="shared" si="94"/>
        <v>22</v>
      </c>
      <c r="C1223" t="str">
        <f t="shared" si="95"/>
        <v>India2021</v>
      </c>
      <c r="D1223" t="str">
        <f t="shared" si="96"/>
        <v>India</v>
      </c>
      <c r="E1223">
        <f t="shared" si="97"/>
        <v>2021</v>
      </c>
      <c r="F1223">
        <f>VLOOKUP(D1223,CAR!$A$2:$Z$110, MATCH('Long form'!E1223,CAR!$A$1:$Z$1,0),FALSE)</f>
        <v>0.14789995975713172</v>
      </c>
      <c r="G1223">
        <f>VLOOKUP(D1223,'Provisions to capital'!$A$2:$Z$105, MATCH('Long form'!E1223,'Provisions to capital'!$A$1:$Z$1,0),FALSE)</f>
        <v>5.3598833409428059E-2</v>
      </c>
    </row>
    <row r="1224" spans="1:7" x14ac:dyDescent="0.4">
      <c r="A1224">
        <f t="shared" si="93"/>
        <v>51</v>
      </c>
      <c r="B1224">
        <f t="shared" si="94"/>
        <v>23</v>
      </c>
      <c r="C1224" t="str">
        <f t="shared" si="95"/>
        <v>India2022</v>
      </c>
      <c r="D1224" t="str">
        <f t="shared" si="96"/>
        <v>India</v>
      </c>
      <c r="E1224">
        <f t="shared" si="97"/>
        <v>2022</v>
      </c>
      <c r="F1224">
        <f>VLOOKUP(D1224,CAR!$A$2:$Z$110, MATCH('Long form'!E1224,CAR!$A$1:$Z$1,0),FALSE)</f>
        <v>0.15818911586368634</v>
      </c>
      <c r="G1224">
        <f>VLOOKUP(D1224,'Provisions to capital'!$A$2:$Z$105, MATCH('Long form'!E1224,'Provisions to capital'!$A$1:$Z$1,0),FALSE)</f>
        <v>3.8078203347525472E-2</v>
      </c>
    </row>
    <row r="1225" spans="1:7" x14ac:dyDescent="0.4">
      <c r="A1225">
        <f t="shared" si="93"/>
        <v>51</v>
      </c>
      <c r="B1225">
        <f t="shared" si="94"/>
        <v>24</v>
      </c>
      <c r="C1225" t="str">
        <f t="shared" si="95"/>
        <v>India2023</v>
      </c>
      <c r="D1225" t="str">
        <f t="shared" si="96"/>
        <v>India</v>
      </c>
      <c r="E1225">
        <f t="shared" si="97"/>
        <v>2023</v>
      </c>
      <c r="F1225">
        <f>VLOOKUP(D1225,CAR!$A$2:$Z$110, MATCH('Long form'!E1225,CAR!$A$1:$Z$1,0),FALSE)</f>
        <v>0.15588742928073221</v>
      </c>
      <c r="G1225">
        <f>VLOOKUP(D1225,'Provisions to capital'!$A$2:$Z$105, MATCH('Long form'!E1225,'Provisions to capital'!$A$1:$Z$1,0),FALSE)</f>
        <v>3.2144389836045811E-2</v>
      </c>
    </row>
    <row r="1226" spans="1:7" x14ac:dyDescent="0.4">
      <c r="A1226">
        <f t="shared" si="93"/>
        <v>52</v>
      </c>
      <c r="B1226">
        <f t="shared" si="94"/>
        <v>1</v>
      </c>
      <c r="C1226" t="str">
        <f t="shared" si="95"/>
        <v>Indonesia2000</v>
      </c>
      <c r="D1226" t="str">
        <f t="shared" si="96"/>
        <v>Indonesia</v>
      </c>
      <c r="E1226">
        <f t="shared" si="97"/>
        <v>2000</v>
      </c>
      <c r="F1226" t="str">
        <f>VLOOKUP(D1226,CAR!$A$2:$Z$110, MATCH('Long form'!E1226,CAR!$A$1:$Z$1,0),FALSE)</f>
        <v/>
      </c>
      <c r="G1226" t="str">
        <f>VLOOKUP(D1226,'Provisions to capital'!$A$2:$Z$105, MATCH('Long form'!E1226,'Provisions to capital'!$A$1:$Z$1,0),FALSE)</f>
        <v/>
      </c>
    </row>
    <row r="1227" spans="1:7" x14ac:dyDescent="0.4">
      <c r="A1227">
        <f t="shared" si="93"/>
        <v>52</v>
      </c>
      <c r="B1227">
        <f t="shared" si="94"/>
        <v>2</v>
      </c>
      <c r="C1227" t="str">
        <f t="shared" si="95"/>
        <v>Indonesia2001</v>
      </c>
      <c r="D1227" t="str">
        <f t="shared" si="96"/>
        <v>Indonesia</v>
      </c>
      <c r="E1227">
        <f t="shared" si="97"/>
        <v>2001</v>
      </c>
      <c r="F1227" t="str">
        <f>VLOOKUP(D1227,CAR!$A$2:$Z$110, MATCH('Long form'!E1227,CAR!$A$1:$Z$1,0),FALSE)</f>
        <v/>
      </c>
      <c r="G1227" t="str">
        <f>VLOOKUP(D1227,'Provisions to capital'!$A$2:$Z$105, MATCH('Long form'!E1227,'Provisions to capital'!$A$1:$Z$1,0),FALSE)</f>
        <v/>
      </c>
    </row>
    <row r="1228" spans="1:7" x14ac:dyDescent="0.4">
      <c r="A1228">
        <f t="shared" si="93"/>
        <v>52</v>
      </c>
      <c r="B1228">
        <f t="shared" si="94"/>
        <v>3</v>
      </c>
      <c r="C1228" t="str">
        <f t="shared" si="95"/>
        <v>Indonesia2002</v>
      </c>
      <c r="D1228" t="str">
        <f t="shared" si="96"/>
        <v>Indonesia</v>
      </c>
      <c r="E1228">
        <f t="shared" si="97"/>
        <v>2002</v>
      </c>
      <c r="F1228" t="str">
        <f>VLOOKUP(D1228,CAR!$A$2:$Z$110, MATCH('Long form'!E1228,CAR!$A$1:$Z$1,0),FALSE)</f>
        <v/>
      </c>
      <c r="G1228" t="str">
        <f>VLOOKUP(D1228,'Provisions to capital'!$A$2:$Z$105, MATCH('Long form'!E1228,'Provisions to capital'!$A$1:$Z$1,0),FALSE)</f>
        <v/>
      </c>
    </row>
    <row r="1229" spans="1:7" x14ac:dyDescent="0.4">
      <c r="A1229">
        <f t="shared" si="93"/>
        <v>52</v>
      </c>
      <c r="B1229">
        <f t="shared" si="94"/>
        <v>4</v>
      </c>
      <c r="C1229" t="str">
        <f t="shared" si="95"/>
        <v>Indonesia2003</v>
      </c>
      <c r="D1229" t="str">
        <f t="shared" si="96"/>
        <v>Indonesia</v>
      </c>
      <c r="E1229">
        <f t="shared" si="97"/>
        <v>2003</v>
      </c>
      <c r="F1229" t="str">
        <f>VLOOKUP(D1229,CAR!$A$2:$Z$110, MATCH('Long form'!E1229,CAR!$A$1:$Z$1,0),FALSE)</f>
        <v/>
      </c>
      <c r="G1229" t="str">
        <f>VLOOKUP(D1229,'Provisions to capital'!$A$2:$Z$105, MATCH('Long form'!E1229,'Provisions to capital'!$A$1:$Z$1,0),FALSE)</f>
        <v/>
      </c>
    </row>
    <row r="1230" spans="1:7" x14ac:dyDescent="0.4">
      <c r="A1230">
        <f t="shared" si="93"/>
        <v>52</v>
      </c>
      <c r="B1230">
        <f t="shared" si="94"/>
        <v>5</v>
      </c>
      <c r="C1230" t="str">
        <f t="shared" si="95"/>
        <v>Indonesia2004</v>
      </c>
      <c r="D1230" t="str">
        <f t="shared" si="96"/>
        <v>Indonesia</v>
      </c>
      <c r="E1230">
        <f t="shared" si="97"/>
        <v>2004</v>
      </c>
      <c r="F1230" t="str">
        <f>VLOOKUP(D1230,CAR!$A$2:$Z$110, MATCH('Long form'!E1230,CAR!$A$1:$Z$1,0),FALSE)</f>
        <v/>
      </c>
      <c r="G1230" t="str">
        <f>VLOOKUP(D1230,'Provisions to capital'!$A$2:$Z$105, MATCH('Long form'!E1230,'Provisions to capital'!$A$1:$Z$1,0),FALSE)</f>
        <v/>
      </c>
    </row>
    <row r="1231" spans="1:7" x14ac:dyDescent="0.4">
      <c r="A1231">
        <f t="shared" si="93"/>
        <v>52</v>
      </c>
      <c r="B1231">
        <f t="shared" si="94"/>
        <v>6</v>
      </c>
      <c r="C1231" t="str">
        <f t="shared" si="95"/>
        <v>Indonesia2005</v>
      </c>
      <c r="D1231" t="str">
        <f t="shared" si="96"/>
        <v>Indonesia</v>
      </c>
      <c r="E1231">
        <f t="shared" si="97"/>
        <v>2005</v>
      </c>
      <c r="F1231">
        <f>VLOOKUP(D1231,CAR!$A$2:$Z$110, MATCH('Long form'!E1231,CAR!$A$1:$Z$1,0),FALSE)</f>
        <v>0.20184097766986162</v>
      </c>
      <c r="G1231">
        <f>VLOOKUP(D1231,'Provisions to capital'!$A$2:$Z$105, MATCH('Long form'!E1231,'Provisions to capital'!$A$1:$Z$1,0),FALSE)</f>
        <v>0.11619846187840398</v>
      </c>
    </row>
    <row r="1232" spans="1:7" x14ac:dyDescent="0.4">
      <c r="A1232">
        <f t="shared" si="93"/>
        <v>52</v>
      </c>
      <c r="B1232">
        <f t="shared" si="94"/>
        <v>7</v>
      </c>
      <c r="C1232" t="str">
        <f t="shared" si="95"/>
        <v>Indonesia2006</v>
      </c>
      <c r="D1232" t="str">
        <f t="shared" si="96"/>
        <v>Indonesia</v>
      </c>
      <c r="E1232">
        <f t="shared" si="97"/>
        <v>2006</v>
      </c>
      <c r="F1232">
        <f>VLOOKUP(D1232,CAR!$A$2:$Z$110, MATCH('Long form'!E1232,CAR!$A$1:$Z$1,0),FALSE)</f>
        <v>0.21258338421173417</v>
      </c>
      <c r="G1232">
        <f>VLOOKUP(D1232,'Provisions to capital'!$A$2:$Z$105, MATCH('Long form'!E1232,'Provisions to capital'!$A$1:$Z$1,0),FALSE)</f>
        <v>0.14104071623989159</v>
      </c>
    </row>
    <row r="1233" spans="1:7" x14ac:dyDescent="0.4">
      <c r="A1233">
        <f t="shared" si="93"/>
        <v>52</v>
      </c>
      <c r="B1233">
        <f t="shared" si="94"/>
        <v>8</v>
      </c>
      <c r="C1233" t="str">
        <f t="shared" si="95"/>
        <v>Indonesia2007</v>
      </c>
      <c r="D1233" t="str">
        <f t="shared" si="96"/>
        <v>Indonesia</v>
      </c>
      <c r="E1233">
        <f t="shared" si="97"/>
        <v>2007</v>
      </c>
      <c r="F1233">
        <f>VLOOKUP(D1233,CAR!$A$2:$Z$110, MATCH('Long form'!E1233,CAR!$A$1:$Z$1,0),FALSE)</f>
        <v>0.19526521488351481</v>
      </c>
      <c r="G1233">
        <f>VLOOKUP(D1233,'Provisions to capital'!$A$2:$Z$105, MATCH('Long form'!E1233,'Provisions to capital'!$A$1:$Z$1,0),FALSE)</f>
        <v>0.11114003260189156</v>
      </c>
    </row>
    <row r="1234" spans="1:7" x14ac:dyDescent="0.4">
      <c r="A1234">
        <f t="shared" si="93"/>
        <v>52</v>
      </c>
      <c r="B1234">
        <f t="shared" si="94"/>
        <v>9</v>
      </c>
      <c r="C1234" t="str">
        <f t="shared" si="95"/>
        <v>Indonesia2008</v>
      </c>
      <c r="D1234" t="str">
        <f t="shared" si="96"/>
        <v>Indonesia</v>
      </c>
      <c r="E1234">
        <f t="shared" si="97"/>
        <v>2008</v>
      </c>
      <c r="F1234">
        <f>VLOOKUP(D1234,CAR!$A$2:$Z$110, MATCH('Long form'!E1234,CAR!$A$1:$Z$1,0),FALSE)</f>
        <v>0.16632609247723115</v>
      </c>
      <c r="G1234">
        <f>VLOOKUP(D1234,'Provisions to capital'!$A$2:$Z$105, MATCH('Long form'!E1234,'Provisions to capital'!$A$1:$Z$1,0),FALSE)</f>
        <v>0.13750690282890946</v>
      </c>
    </row>
    <row r="1235" spans="1:7" x14ac:dyDescent="0.4">
      <c r="A1235">
        <f t="shared" si="93"/>
        <v>52</v>
      </c>
      <c r="B1235">
        <f t="shared" si="94"/>
        <v>10</v>
      </c>
      <c r="C1235" t="str">
        <f t="shared" si="95"/>
        <v>Indonesia2009</v>
      </c>
      <c r="D1235" t="str">
        <f t="shared" si="96"/>
        <v>Indonesia</v>
      </c>
      <c r="E1235">
        <f t="shared" si="97"/>
        <v>2009</v>
      </c>
      <c r="F1235">
        <f>VLOOKUP(D1235,CAR!$A$2:$Z$110, MATCH('Long form'!E1235,CAR!$A$1:$Z$1,0),FALSE)</f>
        <v>0.17156333803823146</v>
      </c>
      <c r="G1235">
        <f>VLOOKUP(D1235,'Provisions to capital'!$A$2:$Z$105, MATCH('Long form'!E1235,'Provisions to capital'!$A$1:$Z$1,0),FALSE)</f>
        <v>0.16232316259721558</v>
      </c>
    </row>
    <row r="1236" spans="1:7" x14ac:dyDescent="0.4">
      <c r="A1236">
        <f t="shared" si="93"/>
        <v>52</v>
      </c>
      <c r="B1236">
        <f t="shared" si="94"/>
        <v>11</v>
      </c>
      <c r="C1236" t="str">
        <f t="shared" si="95"/>
        <v>Indonesia2010</v>
      </c>
      <c r="D1236" t="str">
        <f t="shared" si="96"/>
        <v>Indonesia</v>
      </c>
      <c r="E1236">
        <f t="shared" si="97"/>
        <v>2010</v>
      </c>
      <c r="F1236">
        <f>VLOOKUP(D1236,CAR!$A$2:$Z$110, MATCH('Long form'!E1236,CAR!$A$1:$Z$1,0),FALSE)</f>
        <v>0.15837152797697462</v>
      </c>
      <c r="G1236">
        <f>VLOOKUP(D1236,'Provisions to capital'!$A$2:$Z$105, MATCH('Long form'!E1236,'Provisions to capital'!$A$1:$Z$1,0),FALSE)</f>
        <v>0.15767519608027775</v>
      </c>
    </row>
    <row r="1237" spans="1:7" x14ac:dyDescent="0.4">
      <c r="A1237">
        <f t="shared" si="93"/>
        <v>52</v>
      </c>
      <c r="B1237">
        <f t="shared" si="94"/>
        <v>12</v>
      </c>
      <c r="C1237" t="str">
        <f t="shared" si="95"/>
        <v>Indonesia2011</v>
      </c>
      <c r="D1237" t="str">
        <f t="shared" si="96"/>
        <v>Indonesia</v>
      </c>
      <c r="E1237">
        <f t="shared" si="97"/>
        <v>2011</v>
      </c>
      <c r="F1237">
        <f>VLOOKUP(D1237,CAR!$A$2:$Z$110, MATCH('Long form'!E1237,CAR!$A$1:$Z$1,0),FALSE)</f>
        <v>0.15249848768540097</v>
      </c>
      <c r="G1237">
        <f>VLOOKUP(D1237,'Provisions to capital'!$A$2:$Z$105, MATCH('Long form'!E1237,'Provisions to capital'!$A$1:$Z$1,0),FALSE)</f>
        <v>0.15477472114851668</v>
      </c>
    </row>
    <row r="1238" spans="1:7" x14ac:dyDescent="0.4">
      <c r="A1238">
        <f t="shared" si="93"/>
        <v>52</v>
      </c>
      <c r="B1238">
        <f t="shared" si="94"/>
        <v>13</v>
      </c>
      <c r="C1238" t="str">
        <f t="shared" si="95"/>
        <v>Indonesia2012</v>
      </c>
      <c r="D1238" t="str">
        <f t="shared" si="96"/>
        <v>Indonesia</v>
      </c>
      <c r="E1238">
        <f t="shared" si="97"/>
        <v>2012</v>
      </c>
      <c r="F1238">
        <f>VLOOKUP(D1238,CAR!$A$2:$Z$110, MATCH('Long form'!E1238,CAR!$A$1:$Z$1,0),FALSE)</f>
        <v>0.161644530685086</v>
      </c>
      <c r="G1238">
        <f>VLOOKUP(D1238,'Provisions to capital'!$A$2:$Z$105, MATCH('Long form'!E1238,'Provisions to capital'!$A$1:$Z$1,0),FALSE)</f>
        <v>9.8336850173932844E-2</v>
      </c>
    </row>
    <row r="1239" spans="1:7" x14ac:dyDescent="0.4">
      <c r="A1239">
        <f t="shared" si="93"/>
        <v>52</v>
      </c>
      <c r="B1239">
        <f t="shared" si="94"/>
        <v>14</v>
      </c>
      <c r="C1239" t="str">
        <f t="shared" si="95"/>
        <v>Indonesia2013</v>
      </c>
      <c r="D1239" t="str">
        <f t="shared" si="96"/>
        <v>Indonesia</v>
      </c>
      <c r="E1239">
        <f t="shared" si="97"/>
        <v>2013</v>
      </c>
      <c r="F1239">
        <f>VLOOKUP(D1239,CAR!$A$2:$Z$110, MATCH('Long form'!E1239,CAR!$A$1:$Z$1,0),FALSE)</f>
        <v>0.16507363554680504</v>
      </c>
      <c r="G1239">
        <f>VLOOKUP(D1239,'Provisions to capital'!$A$2:$Z$105, MATCH('Long form'!E1239,'Provisions to capital'!$A$1:$Z$1,0),FALSE)</f>
        <v>7.4941442148646467E-2</v>
      </c>
    </row>
    <row r="1240" spans="1:7" x14ac:dyDescent="0.4">
      <c r="A1240">
        <f t="shared" si="93"/>
        <v>52</v>
      </c>
      <c r="B1240">
        <f t="shared" si="94"/>
        <v>15</v>
      </c>
      <c r="C1240" t="str">
        <f t="shared" si="95"/>
        <v>Indonesia2014</v>
      </c>
      <c r="D1240" t="str">
        <f t="shared" si="96"/>
        <v>Indonesia</v>
      </c>
      <c r="E1240">
        <f t="shared" si="97"/>
        <v>2014</v>
      </c>
      <c r="F1240">
        <f>VLOOKUP(D1240,CAR!$A$2:$Z$110, MATCH('Long form'!E1240,CAR!$A$1:$Z$1,0),FALSE)</f>
        <v>0.17095318765600906</v>
      </c>
      <c r="G1240">
        <f>VLOOKUP(D1240,'Provisions to capital'!$A$2:$Z$105, MATCH('Long form'!E1240,'Provisions to capital'!$A$1:$Z$1,0),FALSE)</f>
        <v>8.6214011339570934E-2</v>
      </c>
    </row>
    <row r="1241" spans="1:7" x14ac:dyDescent="0.4">
      <c r="A1241">
        <f t="shared" si="93"/>
        <v>52</v>
      </c>
      <c r="B1241">
        <f t="shared" si="94"/>
        <v>16</v>
      </c>
      <c r="C1241" t="str">
        <f t="shared" si="95"/>
        <v>Indonesia2015</v>
      </c>
      <c r="D1241" t="str">
        <f t="shared" si="96"/>
        <v>Indonesia</v>
      </c>
      <c r="E1241">
        <f t="shared" si="97"/>
        <v>2015</v>
      </c>
      <c r="F1241">
        <f>VLOOKUP(D1241,CAR!$A$2:$Z$110, MATCH('Long form'!E1241,CAR!$A$1:$Z$1,0),FALSE)</f>
        <v>0.18858616352060237</v>
      </c>
      <c r="G1241">
        <f>VLOOKUP(D1241,'Provisions to capital'!$A$2:$Z$105, MATCH('Long form'!E1241,'Provisions to capital'!$A$1:$Z$1,0),FALSE)</f>
        <v>0.10895194665149459</v>
      </c>
    </row>
    <row r="1242" spans="1:7" x14ac:dyDescent="0.4">
      <c r="A1242">
        <f t="shared" si="93"/>
        <v>52</v>
      </c>
      <c r="B1242">
        <f t="shared" si="94"/>
        <v>17</v>
      </c>
      <c r="C1242" t="str">
        <f t="shared" si="95"/>
        <v>Indonesia2016</v>
      </c>
      <c r="D1242" t="str">
        <f t="shared" si="96"/>
        <v>Indonesia</v>
      </c>
      <c r="E1242">
        <f t="shared" si="97"/>
        <v>2016</v>
      </c>
      <c r="F1242">
        <f>VLOOKUP(D1242,CAR!$A$2:$Z$110, MATCH('Long form'!E1242,CAR!$A$1:$Z$1,0),FALSE)</f>
        <v>0.20660640414418358</v>
      </c>
      <c r="G1242">
        <f>VLOOKUP(D1242,'Provisions to capital'!$A$2:$Z$105, MATCH('Long form'!E1242,'Provisions to capital'!$A$1:$Z$1,0),FALSE)</f>
        <v>0.14239157594798021</v>
      </c>
    </row>
    <row r="1243" spans="1:7" x14ac:dyDescent="0.4">
      <c r="A1243">
        <f t="shared" ref="A1243:A1306" si="98">A1219+1</f>
        <v>52</v>
      </c>
      <c r="B1243">
        <f t="shared" ref="B1243:B1306" si="99">B1219</f>
        <v>18</v>
      </c>
      <c r="C1243" t="str">
        <f t="shared" si="95"/>
        <v>Indonesia2017</v>
      </c>
      <c r="D1243" t="str">
        <f t="shared" si="96"/>
        <v>Indonesia</v>
      </c>
      <c r="E1243">
        <f t="shared" si="97"/>
        <v>2017</v>
      </c>
      <c r="F1243">
        <f>VLOOKUP(D1243,CAR!$A$2:$Z$110, MATCH('Long form'!E1243,CAR!$A$1:$Z$1,0),FALSE)</f>
        <v>0.20727804774915165</v>
      </c>
      <c r="G1243">
        <f>VLOOKUP(D1243,'Provisions to capital'!$A$2:$Z$105, MATCH('Long form'!E1243,'Provisions to capital'!$A$1:$Z$1,0),FALSE)</f>
        <v>7.8162258258567902E-2</v>
      </c>
    </row>
    <row r="1244" spans="1:7" x14ac:dyDescent="0.4">
      <c r="A1244">
        <f t="shared" si="98"/>
        <v>52</v>
      </c>
      <c r="B1244">
        <f t="shared" si="99"/>
        <v>19</v>
      </c>
      <c r="C1244" t="str">
        <f t="shared" si="95"/>
        <v>Indonesia2018</v>
      </c>
      <c r="D1244" t="str">
        <f t="shared" si="96"/>
        <v>Indonesia</v>
      </c>
      <c r="E1244">
        <f t="shared" si="97"/>
        <v>2018</v>
      </c>
      <c r="F1244">
        <f>VLOOKUP(D1244,CAR!$A$2:$Z$110, MATCH('Long form'!E1244,CAR!$A$1:$Z$1,0),FALSE)</f>
        <v>0.20967800833402944</v>
      </c>
      <c r="G1244">
        <f>VLOOKUP(D1244,'Provisions to capital'!$A$2:$Z$105, MATCH('Long form'!E1244,'Provisions to capital'!$A$1:$Z$1,0),FALSE)</f>
        <v>7.5792242337970966E-2</v>
      </c>
    </row>
    <row r="1245" spans="1:7" x14ac:dyDescent="0.4">
      <c r="A1245">
        <f t="shared" si="98"/>
        <v>52</v>
      </c>
      <c r="B1245">
        <f t="shared" si="99"/>
        <v>20</v>
      </c>
      <c r="C1245" t="str">
        <f t="shared" si="95"/>
        <v>Indonesia2019</v>
      </c>
      <c r="D1245" t="str">
        <f t="shared" si="96"/>
        <v>Indonesia</v>
      </c>
      <c r="E1245">
        <f t="shared" si="97"/>
        <v>2019</v>
      </c>
      <c r="F1245">
        <f>VLOOKUP(D1245,CAR!$A$2:$Z$110, MATCH('Long form'!E1245,CAR!$A$1:$Z$1,0),FALSE)</f>
        <v>0.21591152550732776</v>
      </c>
      <c r="G1245">
        <f>VLOOKUP(D1245,'Provisions to capital'!$A$2:$Z$105, MATCH('Long form'!E1245,'Provisions to capital'!$A$1:$Z$1,0),FALSE)</f>
        <v>9.2054415924395672E-2</v>
      </c>
    </row>
    <row r="1246" spans="1:7" x14ac:dyDescent="0.4">
      <c r="A1246">
        <f t="shared" si="98"/>
        <v>52</v>
      </c>
      <c r="B1246">
        <f t="shared" si="99"/>
        <v>21</v>
      </c>
      <c r="C1246" t="str">
        <f t="shared" si="95"/>
        <v>Indonesia2020</v>
      </c>
      <c r="D1246" t="str">
        <f t="shared" si="96"/>
        <v>Indonesia</v>
      </c>
      <c r="E1246">
        <f t="shared" si="97"/>
        <v>2020</v>
      </c>
      <c r="F1246">
        <f>VLOOKUP(D1246,CAR!$A$2:$Z$110, MATCH('Long form'!E1246,CAR!$A$1:$Z$1,0),FALSE)</f>
        <v>0.22142678845499791</v>
      </c>
      <c r="G1246">
        <f>VLOOKUP(D1246,'Provisions to capital'!$A$2:$Z$105, MATCH('Long form'!E1246,'Provisions to capital'!$A$1:$Z$1,0),FALSE)</f>
        <v>0.15121772946389192</v>
      </c>
    </row>
    <row r="1247" spans="1:7" x14ac:dyDescent="0.4">
      <c r="A1247">
        <f t="shared" si="98"/>
        <v>52</v>
      </c>
      <c r="B1247">
        <f t="shared" si="99"/>
        <v>22</v>
      </c>
      <c r="C1247" t="str">
        <f t="shared" si="95"/>
        <v>Indonesia2021</v>
      </c>
      <c r="D1247" t="str">
        <f t="shared" si="96"/>
        <v>Indonesia</v>
      </c>
      <c r="E1247">
        <f t="shared" si="97"/>
        <v>2021</v>
      </c>
      <c r="F1247">
        <f>VLOOKUP(D1247,CAR!$A$2:$Z$110, MATCH('Long form'!E1247,CAR!$A$1:$Z$1,0),FALSE)</f>
        <v>0.24019021359133219</v>
      </c>
      <c r="G1247">
        <f>VLOOKUP(D1247,'Provisions to capital'!$A$2:$Z$105, MATCH('Long form'!E1247,'Provisions to capital'!$A$1:$Z$1,0),FALSE)</f>
        <v>0.15579979447474154</v>
      </c>
    </row>
    <row r="1248" spans="1:7" x14ac:dyDescent="0.4">
      <c r="A1248">
        <f t="shared" si="98"/>
        <v>52</v>
      </c>
      <c r="B1248">
        <f t="shared" si="99"/>
        <v>23</v>
      </c>
      <c r="C1248" t="str">
        <f t="shared" si="95"/>
        <v>Indonesia2022</v>
      </c>
      <c r="D1248" t="str">
        <f t="shared" si="96"/>
        <v>Indonesia</v>
      </c>
      <c r="E1248">
        <f t="shared" si="97"/>
        <v>2022</v>
      </c>
      <c r="F1248">
        <f>VLOOKUP(D1248,CAR!$A$2:$Z$110, MATCH('Long form'!E1248,CAR!$A$1:$Z$1,0),FALSE)</f>
        <v>0.2413404711584855</v>
      </c>
      <c r="G1248">
        <f>VLOOKUP(D1248,'Provisions to capital'!$A$2:$Z$105, MATCH('Long form'!E1248,'Provisions to capital'!$A$1:$Z$1,0),FALSE)</f>
        <v>9.1725215401027307E-2</v>
      </c>
    </row>
    <row r="1249" spans="1:7" x14ac:dyDescent="0.4">
      <c r="A1249">
        <f t="shared" si="98"/>
        <v>52</v>
      </c>
      <c r="B1249">
        <f t="shared" si="99"/>
        <v>24</v>
      </c>
      <c r="C1249" t="str">
        <f t="shared" si="95"/>
        <v>Indonesia2023</v>
      </c>
      <c r="D1249" t="str">
        <f t="shared" si="96"/>
        <v>Indonesia</v>
      </c>
      <c r="E1249">
        <f t="shared" si="97"/>
        <v>2023</v>
      </c>
      <c r="F1249">
        <f>VLOOKUP(D1249,CAR!$A$2:$Z$110, MATCH('Long form'!E1249,CAR!$A$1:$Z$1,0),FALSE)</f>
        <v>0.25841108889813286</v>
      </c>
      <c r="G1249">
        <f>VLOOKUP(D1249,'Provisions to capital'!$A$2:$Z$105, MATCH('Long form'!E1249,'Provisions to capital'!$A$1:$Z$1,0),FALSE)</f>
        <v>8.6603188194299477E-2</v>
      </c>
    </row>
    <row r="1250" spans="1:7" x14ac:dyDescent="0.4">
      <c r="A1250">
        <f t="shared" si="98"/>
        <v>53</v>
      </c>
      <c r="B1250">
        <f t="shared" si="99"/>
        <v>1</v>
      </c>
      <c r="C1250" t="str">
        <f t="shared" si="95"/>
        <v>Iraq2000</v>
      </c>
      <c r="D1250" t="str">
        <f t="shared" si="96"/>
        <v>Iraq</v>
      </c>
      <c r="E1250">
        <f t="shared" si="97"/>
        <v>2000</v>
      </c>
      <c r="F1250" t="str">
        <f>VLOOKUP(D1250,CAR!$A$2:$Z$110, MATCH('Long form'!E1250,CAR!$A$1:$Z$1,0),FALSE)</f>
        <v/>
      </c>
      <c r="G1250" t="str">
        <f>VLOOKUP(D1250,'Provisions to capital'!$A$2:$Z$105, MATCH('Long form'!E1250,'Provisions to capital'!$A$1:$Z$1,0),FALSE)</f>
        <v/>
      </c>
    </row>
    <row r="1251" spans="1:7" x14ac:dyDescent="0.4">
      <c r="A1251">
        <f t="shared" si="98"/>
        <v>53</v>
      </c>
      <c r="B1251">
        <f t="shared" si="99"/>
        <v>2</v>
      </c>
      <c r="C1251" t="str">
        <f t="shared" si="95"/>
        <v>Iraq2001</v>
      </c>
      <c r="D1251" t="str">
        <f t="shared" si="96"/>
        <v>Iraq</v>
      </c>
      <c r="E1251">
        <f t="shared" si="97"/>
        <v>2001</v>
      </c>
      <c r="F1251" t="str">
        <f>VLOOKUP(D1251,CAR!$A$2:$Z$110, MATCH('Long form'!E1251,CAR!$A$1:$Z$1,0),FALSE)</f>
        <v/>
      </c>
      <c r="G1251" t="str">
        <f>VLOOKUP(D1251,'Provisions to capital'!$A$2:$Z$105, MATCH('Long form'!E1251,'Provisions to capital'!$A$1:$Z$1,0),FALSE)</f>
        <v/>
      </c>
    </row>
    <row r="1252" spans="1:7" x14ac:dyDescent="0.4">
      <c r="A1252">
        <f t="shared" si="98"/>
        <v>53</v>
      </c>
      <c r="B1252">
        <f t="shared" si="99"/>
        <v>3</v>
      </c>
      <c r="C1252" t="str">
        <f t="shared" si="95"/>
        <v>Iraq2002</v>
      </c>
      <c r="D1252" t="str">
        <f t="shared" si="96"/>
        <v>Iraq</v>
      </c>
      <c r="E1252">
        <f t="shared" si="97"/>
        <v>2002</v>
      </c>
      <c r="F1252" t="str">
        <f>VLOOKUP(D1252,CAR!$A$2:$Z$110, MATCH('Long form'!E1252,CAR!$A$1:$Z$1,0),FALSE)</f>
        <v/>
      </c>
      <c r="G1252" t="str">
        <f>VLOOKUP(D1252,'Provisions to capital'!$A$2:$Z$105, MATCH('Long form'!E1252,'Provisions to capital'!$A$1:$Z$1,0),FALSE)</f>
        <v/>
      </c>
    </row>
    <row r="1253" spans="1:7" x14ac:dyDescent="0.4">
      <c r="A1253">
        <f t="shared" si="98"/>
        <v>53</v>
      </c>
      <c r="B1253">
        <f t="shared" si="99"/>
        <v>4</v>
      </c>
      <c r="C1253" t="str">
        <f t="shared" si="95"/>
        <v>Iraq2003</v>
      </c>
      <c r="D1253" t="str">
        <f t="shared" si="96"/>
        <v>Iraq</v>
      </c>
      <c r="E1253">
        <f t="shared" si="97"/>
        <v>2003</v>
      </c>
      <c r="F1253" t="str">
        <f>VLOOKUP(D1253,CAR!$A$2:$Z$110, MATCH('Long form'!E1253,CAR!$A$1:$Z$1,0),FALSE)</f>
        <v/>
      </c>
      <c r="G1253" t="str">
        <f>VLOOKUP(D1253,'Provisions to capital'!$A$2:$Z$105, MATCH('Long form'!E1253,'Provisions to capital'!$A$1:$Z$1,0),FALSE)</f>
        <v/>
      </c>
    </row>
    <row r="1254" spans="1:7" x14ac:dyDescent="0.4">
      <c r="A1254">
        <f t="shared" si="98"/>
        <v>53</v>
      </c>
      <c r="B1254">
        <f t="shared" si="99"/>
        <v>5</v>
      </c>
      <c r="C1254" t="str">
        <f t="shared" si="95"/>
        <v>Iraq2004</v>
      </c>
      <c r="D1254" t="str">
        <f t="shared" si="96"/>
        <v>Iraq</v>
      </c>
      <c r="E1254">
        <f t="shared" si="97"/>
        <v>2004</v>
      </c>
      <c r="F1254" t="str">
        <f>VLOOKUP(D1254,CAR!$A$2:$Z$110, MATCH('Long form'!E1254,CAR!$A$1:$Z$1,0),FALSE)</f>
        <v/>
      </c>
      <c r="G1254" t="str">
        <f>VLOOKUP(D1254,'Provisions to capital'!$A$2:$Z$105, MATCH('Long form'!E1254,'Provisions to capital'!$A$1:$Z$1,0),FALSE)</f>
        <v/>
      </c>
    </row>
    <row r="1255" spans="1:7" x14ac:dyDescent="0.4">
      <c r="A1255">
        <f t="shared" si="98"/>
        <v>53</v>
      </c>
      <c r="B1255">
        <f t="shared" si="99"/>
        <v>6</v>
      </c>
      <c r="C1255" t="str">
        <f t="shared" si="95"/>
        <v>Iraq2005</v>
      </c>
      <c r="D1255" t="str">
        <f t="shared" si="96"/>
        <v>Iraq</v>
      </c>
      <c r="E1255">
        <f t="shared" si="97"/>
        <v>2005</v>
      </c>
      <c r="F1255" t="str">
        <f>VLOOKUP(D1255,CAR!$A$2:$Z$110, MATCH('Long form'!E1255,CAR!$A$1:$Z$1,0),FALSE)</f>
        <v/>
      </c>
      <c r="G1255" t="str">
        <f>VLOOKUP(D1255,'Provisions to capital'!$A$2:$Z$105, MATCH('Long form'!E1255,'Provisions to capital'!$A$1:$Z$1,0),FALSE)</f>
        <v/>
      </c>
    </row>
    <row r="1256" spans="1:7" x14ac:dyDescent="0.4">
      <c r="A1256">
        <f t="shared" si="98"/>
        <v>53</v>
      </c>
      <c r="B1256">
        <f t="shared" si="99"/>
        <v>7</v>
      </c>
      <c r="C1256" t="str">
        <f t="shared" si="95"/>
        <v>Iraq2006</v>
      </c>
      <c r="D1256" t="str">
        <f t="shared" si="96"/>
        <v>Iraq</v>
      </c>
      <c r="E1256">
        <f t="shared" si="97"/>
        <v>2006</v>
      </c>
      <c r="F1256" t="str">
        <f>VLOOKUP(D1256,CAR!$A$2:$Z$110, MATCH('Long form'!E1256,CAR!$A$1:$Z$1,0),FALSE)</f>
        <v/>
      </c>
      <c r="G1256" t="str">
        <f>VLOOKUP(D1256,'Provisions to capital'!$A$2:$Z$105, MATCH('Long form'!E1256,'Provisions to capital'!$A$1:$Z$1,0),FALSE)</f>
        <v/>
      </c>
    </row>
    <row r="1257" spans="1:7" x14ac:dyDescent="0.4">
      <c r="A1257">
        <f t="shared" si="98"/>
        <v>53</v>
      </c>
      <c r="B1257">
        <f t="shared" si="99"/>
        <v>8</v>
      </c>
      <c r="C1257" t="str">
        <f t="shared" si="95"/>
        <v>Iraq2007</v>
      </c>
      <c r="D1257" t="str">
        <f t="shared" si="96"/>
        <v>Iraq</v>
      </c>
      <c r="E1257">
        <f t="shared" si="97"/>
        <v>2007</v>
      </c>
      <c r="F1257" t="str">
        <f>VLOOKUP(D1257,CAR!$A$2:$Z$110, MATCH('Long form'!E1257,CAR!$A$1:$Z$1,0),FALSE)</f>
        <v/>
      </c>
      <c r="G1257" t="str">
        <f>VLOOKUP(D1257,'Provisions to capital'!$A$2:$Z$105, MATCH('Long form'!E1257,'Provisions to capital'!$A$1:$Z$1,0),FALSE)</f>
        <v/>
      </c>
    </row>
    <row r="1258" spans="1:7" x14ac:dyDescent="0.4">
      <c r="A1258">
        <f t="shared" si="98"/>
        <v>53</v>
      </c>
      <c r="B1258">
        <f t="shared" si="99"/>
        <v>9</v>
      </c>
      <c r="C1258" t="str">
        <f t="shared" si="95"/>
        <v>Iraq2008</v>
      </c>
      <c r="D1258" t="str">
        <f t="shared" si="96"/>
        <v>Iraq</v>
      </c>
      <c r="E1258">
        <f t="shared" si="97"/>
        <v>2008</v>
      </c>
      <c r="F1258" t="str">
        <f>VLOOKUP(D1258,CAR!$A$2:$Z$110, MATCH('Long form'!E1258,CAR!$A$1:$Z$1,0),FALSE)</f>
        <v/>
      </c>
      <c r="G1258" t="str">
        <f>VLOOKUP(D1258,'Provisions to capital'!$A$2:$Z$105, MATCH('Long form'!E1258,'Provisions to capital'!$A$1:$Z$1,0),FALSE)</f>
        <v/>
      </c>
    </row>
    <row r="1259" spans="1:7" x14ac:dyDescent="0.4">
      <c r="A1259">
        <f t="shared" si="98"/>
        <v>53</v>
      </c>
      <c r="B1259">
        <f t="shared" si="99"/>
        <v>10</v>
      </c>
      <c r="C1259" t="str">
        <f t="shared" si="95"/>
        <v>Iraq2009</v>
      </c>
      <c r="D1259" t="str">
        <f t="shared" si="96"/>
        <v>Iraq</v>
      </c>
      <c r="E1259">
        <f t="shared" si="97"/>
        <v>2009</v>
      </c>
      <c r="F1259" t="str">
        <f>VLOOKUP(D1259,CAR!$A$2:$Z$110, MATCH('Long form'!E1259,CAR!$A$1:$Z$1,0),FALSE)</f>
        <v/>
      </c>
      <c r="G1259" t="str">
        <f>VLOOKUP(D1259,'Provisions to capital'!$A$2:$Z$105, MATCH('Long form'!E1259,'Provisions to capital'!$A$1:$Z$1,0),FALSE)</f>
        <v/>
      </c>
    </row>
    <row r="1260" spans="1:7" x14ac:dyDescent="0.4">
      <c r="A1260">
        <f t="shared" si="98"/>
        <v>53</v>
      </c>
      <c r="B1260">
        <f t="shared" si="99"/>
        <v>11</v>
      </c>
      <c r="C1260" t="str">
        <f t="shared" si="95"/>
        <v>Iraq2010</v>
      </c>
      <c r="D1260" t="str">
        <f t="shared" si="96"/>
        <v>Iraq</v>
      </c>
      <c r="E1260">
        <f t="shared" si="97"/>
        <v>2010</v>
      </c>
      <c r="F1260" t="str">
        <f>VLOOKUP(D1260,CAR!$A$2:$Z$110, MATCH('Long form'!E1260,CAR!$A$1:$Z$1,0),FALSE)</f>
        <v/>
      </c>
      <c r="G1260" t="str">
        <f>VLOOKUP(D1260,'Provisions to capital'!$A$2:$Z$105, MATCH('Long form'!E1260,'Provisions to capital'!$A$1:$Z$1,0),FALSE)</f>
        <v/>
      </c>
    </row>
    <row r="1261" spans="1:7" x14ac:dyDescent="0.4">
      <c r="A1261">
        <f t="shared" si="98"/>
        <v>53</v>
      </c>
      <c r="B1261">
        <f t="shared" si="99"/>
        <v>12</v>
      </c>
      <c r="C1261" t="str">
        <f t="shared" si="95"/>
        <v>Iraq2011</v>
      </c>
      <c r="D1261" t="str">
        <f t="shared" si="96"/>
        <v>Iraq</v>
      </c>
      <c r="E1261">
        <f t="shared" si="97"/>
        <v>2011</v>
      </c>
      <c r="F1261" t="str">
        <f>VLOOKUP(D1261,CAR!$A$2:$Z$110, MATCH('Long form'!E1261,CAR!$A$1:$Z$1,0),FALSE)</f>
        <v/>
      </c>
      <c r="G1261" t="str">
        <f>VLOOKUP(D1261,'Provisions to capital'!$A$2:$Z$105, MATCH('Long form'!E1261,'Provisions to capital'!$A$1:$Z$1,0),FALSE)</f>
        <v/>
      </c>
    </row>
    <row r="1262" spans="1:7" x14ac:dyDescent="0.4">
      <c r="A1262">
        <f t="shared" si="98"/>
        <v>53</v>
      </c>
      <c r="B1262">
        <f t="shared" si="99"/>
        <v>13</v>
      </c>
      <c r="C1262" t="str">
        <f t="shared" si="95"/>
        <v>Iraq2012</v>
      </c>
      <c r="D1262" t="str">
        <f t="shared" si="96"/>
        <v>Iraq</v>
      </c>
      <c r="E1262">
        <f t="shared" si="97"/>
        <v>2012</v>
      </c>
      <c r="F1262" t="str">
        <f>VLOOKUP(D1262,CAR!$A$2:$Z$110, MATCH('Long form'!E1262,CAR!$A$1:$Z$1,0),FALSE)</f>
        <v/>
      </c>
      <c r="G1262" t="str">
        <f>VLOOKUP(D1262,'Provisions to capital'!$A$2:$Z$105, MATCH('Long form'!E1262,'Provisions to capital'!$A$1:$Z$1,0),FALSE)</f>
        <v/>
      </c>
    </row>
    <row r="1263" spans="1:7" x14ac:dyDescent="0.4">
      <c r="A1263">
        <f t="shared" si="98"/>
        <v>53</v>
      </c>
      <c r="B1263">
        <f t="shared" si="99"/>
        <v>14</v>
      </c>
      <c r="C1263" t="str">
        <f t="shared" si="95"/>
        <v>Iraq2013</v>
      </c>
      <c r="D1263" t="str">
        <f t="shared" si="96"/>
        <v>Iraq</v>
      </c>
      <c r="E1263">
        <f t="shared" si="97"/>
        <v>2013</v>
      </c>
      <c r="F1263" t="str">
        <f>VLOOKUP(D1263,CAR!$A$2:$Z$110, MATCH('Long form'!E1263,CAR!$A$1:$Z$1,0),FALSE)</f>
        <v/>
      </c>
      <c r="G1263" t="str">
        <f>VLOOKUP(D1263,'Provisions to capital'!$A$2:$Z$105, MATCH('Long form'!E1263,'Provisions to capital'!$A$1:$Z$1,0),FALSE)</f>
        <v/>
      </c>
    </row>
    <row r="1264" spans="1:7" x14ac:dyDescent="0.4">
      <c r="A1264">
        <f t="shared" si="98"/>
        <v>53</v>
      </c>
      <c r="B1264">
        <f t="shared" si="99"/>
        <v>15</v>
      </c>
      <c r="C1264" t="str">
        <f t="shared" si="95"/>
        <v>Iraq2014</v>
      </c>
      <c r="D1264" t="str">
        <f t="shared" si="96"/>
        <v>Iraq</v>
      </c>
      <c r="E1264">
        <f t="shared" si="97"/>
        <v>2014</v>
      </c>
      <c r="F1264" t="str">
        <f>VLOOKUP(D1264,CAR!$A$2:$Z$110, MATCH('Long form'!E1264,CAR!$A$1:$Z$1,0),FALSE)</f>
        <v/>
      </c>
      <c r="G1264" t="str">
        <f>VLOOKUP(D1264,'Provisions to capital'!$A$2:$Z$105, MATCH('Long form'!E1264,'Provisions to capital'!$A$1:$Z$1,0),FALSE)</f>
        <v/>
      </c>
    </row>
    <row r="1265" spans="1:7" x14ac:dyDescent="0.4">
      <c r="A1265">
        <f t="shared" si="98"/>
        <v>53</v>
      </c>
      <c r="B1265">
        <f t="shared" si="99"/>
        <v>16</v>
      </c>
      <c r="C1265" t="str">
        <f t="shared" si="95"/>
        <v>Iraq2015</v>
      </c>
      <c r="D1265" t="str">
        <f t="shared" si="96"/>
        <v>Iraq</v>
      </c>
      <c r="E1265">
        <f t="shared" si="97"/>
        <v>2015</v>
      </c>
      <c r="F1265">
        <f>VLOOKUP(D1265,CAR!$A$2:$Z$110, MATCH('Long form'!E1265,CAR!$A$1:$Z$1,0),FALSE)</f>
        <v>0.20501245461679296</v>
      </c>
      <c r="G1265">
        <f>VLOOKUP(D1265,'Provisions to capital'!$A$2:$Z$105, MATCH('Long form'!E1265,'Provisions to capital'!$A$1:$Z$1,0),FALSE)</f>
        <v>1.3451257482721059E-2</v>
      </c>
    </row>
    <row r="1266" spans="1:7" x14ac:dyDescent="0.4">
      <c r="A1266">
        <f t="shared" si="98"/>
        <v>53</v>
      </c>
      <c r="B1266">
        <f t="shared" si="99"/>
        <v>17</v>
      </c>
      <c r="C1266" t="str">
        <f t="shared" si="95"/>
        <v>Iraq2016</v>
      </c>
      <c r="D1266" t="str">
        <f t="shared" si="96"/>
        <v>Iraq</v>
      </c>
      <c r="E1266">
        <f t="shared" si="97"/>
        <v>2016</v>
      </c>
      <c r="F1266">
        <f>VLOOKUP(D1266,CAR!$A$2:$Z$110, MATCH('Long form'!E1266,CAR!$A$1:$Z$1,0),FALSE)</f>
        <v>0.52756834343489389</v>
      </c>
      <c r="G1266">
        <f>VLOOKUP(D1266,'Provisions to capital'!$A$2:$Z$105, MATCH('Long form'!E1266,'Provisions to capital'!$A$1:$Z$1,0),FALSE)</f>
        <v>1.3617519985633583E-2</v>
      </c>
    </row>
    <row r="1267" spans="1:7" x14ac:dyDescent="0.4">
      <c r="A1267">
        <f t="shared" si="98"/>
        <v>53</v>
      </c>
      <c r="B1267">
        <f t="shared" si="99"/>
        <v>18</v>
      </c>
      <c r="C1267" t="str">
        <f t="shared" si="95"/>
        <v>Iraq2017</v>
      </c>
      <c r="D1267" t="str">
        <f t="shared" si="96"/>
        <v>Iraq</v>
      </c>
      <c r="E1267">
        <f t="shared" si="97"/>
        <v>2017</v>
      </c>
      <c r="F1267">
        <f>VLOOKUP(D1267,CAR!$A$2:$Z$110, MATCH('Long form'!E1267,CAR!$A$1:$Z$1,0),FALSE)</f>
        <v>0.4807307578573512</v>
      </c>
      <c r="G1267">
        <f>VLOOKUP(D1267,'Provisions to capital'!$A$2:$Z$105, MATCH('Long form'!E1267,'Provisions to capital'!$A$1:$Z$1,0),FALSE)</f>
        <v>9.7728206602575966E-3</v>
      </c>
    </row>
    <row r="1268" spans="1:7" x14ac:dyDescent="0.4">
      <c r="A1268">
        <f t="shared" si="98"/>
        <v>53</v>
      </c>
      <c r="B1268">
        <f t="shared" si="99"/>
        <v>19</v>
      </c>
      <c r="C1268" t="str">
        <f t="shared" si="95"/>
        <v>Iraq2018</v>
      </c>
      <c r="D1268" t="str">
        <f t="shared" si="96"/>
        <v>Iraq</v>
      </c>
      <c r="E1268">
        <f t="shared" si="97"/>
        <v>2018</v>
      </c>
      <c r="F1268">
        <f>VLOOKUP(D1268,CAR!$A$2:$Z$110, MATCH('Long form'!E1268,CAR!$A$1:$Z$1,0),FALSE)</f>
        <v>0.63577035809037119</v>
      </c>
      <c r="G1268">
        <f>VLOOKUP(D1268,'Provisions to capital'!$A$2:$Z$105, MATCH('Long form'!E1268,'Provisions to capital'!$A$1:$Z$1,0),FALSE)</f>
        <v>1.2661675772788528E-2</v>
      </c>
    </row>
    <row r="1269" spans="1:7" x14ac:dyDescent="0.4">
      <c r="A1269">
        <f t="shared" si="98"/>
        <v>53</v>
      </c>
      <c r="B1269">
        <f t="shared" si="99"/>
        <v>20</v>
      </c>
      <c r="C1269" t="str">
        <f t="shared" si="95"/>
        <v>Iraq2019</v>
      </c>
      <c r="D1269" t="str">
        <f t="shared" si="96"/>
        <v>Iraq</v>
      </c>
      <c r="E1269">
        <f t="shared" si="97"/>
        <v>2019</v>
      </c>
      <c r="F1269">
        <f>VLOOKUP(D1269,CAR!$A$2:$Z$110, MATCH('Long form'!E1269,CAR!$A$1:$Z$1,0),FALSE)</f>
        <v>0.53534927824898126</v>
      </c>
      <c r="G1269">
        <f>VLOOKUP(D1269,'Provisions to capital'!$A$2:$Z$105, MATCH('Long form'!E1269,'Provisions to capital'!$A$1:$Z$1,0),FALSE)</f>
        <v>5.2632409324386573E-3</v>
      </c>
    </row>
    <row r="1270" spans="1:7" x14ac:dyDescent="0.4">
      <c r="A1270">
        <f t="shared" si="98"/>
        <v>53</v>
      </c>
      <c r="B1270">
        <f t="shared" si="99"/>
        <v>21</v>
      </c>
      <c r="C1270" t="str">
        <f t="shared" si="95"/>
        <v>Iraq2020</v>
      </c>
      <c r="D1270" t="str">
        <f t="shared" si="96"/>
        <v>Iraq</v>
      </c>
      <c r="E1270">
        <f t="shared" si="97"/>
        <v>2020</v>
      </c>
      <c r="F1270">
        <f>VLOOKUP(D1270,CAR!$A$2:$Z$110, MATCH('Long form'!E1270,CAR!$A$1:$Z$1,0),FALSE)</f>
        <v>0.46520889103454732</v>
      </c>
      <c r="G1270">
        <f>VLOOKUP(D1270,'Provisions to capital'!$A$2:$Z$105, MATCH('Long form'!E1270,'Provisions to capital'!$A$1:$Z$1,0),FALSE)</f>
        <v>9.6998631277906353E-3</v>
      </c>
    </row>
    <row r="1271" spans="1:7" x14ac:dyDescent="0.4">
      <c r="A1271">
        <f t="shared" si="98"/>
        <v>53</v>
      </c>
      <c r="B1271">
        <f t="shared" si="99"/>
        <v>22</v>
      </c>
      <c r="C1271" t="str">
        <f t="shared" si="95"/>
        <v>Iraq2021</v>
      </c>
      <c r="D1271" t="str">
        <f t="shared" si="96"/>
        <v>Iraq</v>
      </c>
      <c r="E1271">
        <f t="shared" si="97"/>
        <v>2021</v>
      </c>
      <c r="F1271">
        <f>VLOOKUP(D1271,CAR!$A$2:$Z$110, MATCH('Long form'!E1271,CAR!$A$1:$Z$1,0),FALSE)</f>
        <v>0.52094255639784137</v>
      </c>
      <c r="G1271">
        <f>VLOOKUP(D1271,'Provisions to capital'!$A$2:$Z$105, MATCH('Long form'!E1271,'Provisions to capital'!$A$1:$Z$1,0),FALSE)</f>
        <v>7.715717249663143E-3</v>
      </c>
    </row>
    <row r="1272" spans="1:7" x14ac:dyDescent="0.4">
      <c r="A1272">
        <f t="shared" si="98"/>
        <v>53</v>
      </c>
      <c r="B1272">
        <f t="shared" si="99"/>
        <v>23</v>
      </c>
      <c r="C1272" t="str">
        <f t="shared" si="95"/>
        <v>Iraq2022</v>
      </c>
      <c r="D1272" t="str">
        <f t="shared" si="96"/>
        <v>Iraq</v>
      </c>
      <c r="E1272">
        <f t="shared" si="97"/>
        <v>2022</v>
      </c>
      <c r="F1272">
        <f>VLOOKUP(D1272,CAR!$A$2:$Z$110, MATCH('Long form'!E1272,CAR!$A$1:$Z$1,0),FALSE)</f>
        <v>0.34116606669978267</v>
      </c>
      <c r="G1272">
        <f>VLOOKUP(D1272,'Provisions to capital'!$A$2:$Z$105, MATCH('Long form'!E1272,'Provisions to capital'!$A$1:$Z$1,0),FALSE)</f>
        <v>8.6088335495209684E-3</v>
      </c>
    </row>
    <row r="1273" spans="1:7" x14ac:dyDescent="0.4">
      <c r="A1273">
        <f t="shared" si="98"/>
        <v>53</v>
      </c>
      <c r="B1273">
        <f t="shared" si="99"/>
        <v>24</v>
      </c>
      <c r="C1273" t="str">
        <f t="shared" si="95"/>
        <v>Iraq2023</v>
      </c>
      <c r="D1273" t="str">
        <f t="shared" si="96"/>
        <v>Iraq</v>
      </c>
      <c r="E1273">
        <f t="shared" si="97"/>
        <v>2023</v>
      </c>
      <c r="F1273">
        <f>VLOOKUP(D1273,CAR!$A$2:$Z$110, MATCH('Long form'!E1273,CAR!$A$1:$Z$1,0),FALSE)</f>
        <v>0.41888420653002906</v>
      </c>
      <c r="G1273">
        <f>VLOOKUP(D1273,'Provisions to capital'!$A$2:$Z$105, MATCH('Long form'!E1273,'Provisions to capital'!$A$1:$Z$1,0),FALSE)</f>
        <v>3.0140958559379638E-3</v>
      </c>
    </row>
    <row r="1274" spans="1:7" x14ac:dyDescent="0.4">
      <c r="A1274">
        <f t="shared" si="98"/>
        <v>54</v>
      </c>
      <c r="B1274">
        <f t="shared" si="99"/>
        <v>1</v>
      </c>
      <c r="C1274" t="str">
        <f t="shared" si="95"/>
        <v>Israel2000</v>
      </c>
      <c r="D1274" t="str">
        <f t="shared" si="96"/>
        <v>Israel</v>
      </c>
      <c r="E1274">
        <f t="shared" si="97"/>
        <v>2000</v>
      </c>
      <c r="F1274" t="str">
        <f>VLOOKUP(D1274,CAR!$A$2:$Z$110, MATCH('Long form'!E1274,CAR!$A$1:$Z$1,0),FALSE)</f>
        <v/>
      </c>
      <c r="G1274" t="e">
        <f>VLOOKUP(D1274,'Provisions to capital'!$A$2:$Z$105, MATCH('Long form'!E1274,'Provisions to capital'!$A$1:$Z$1,0),FALSE)</f>
        <v>#N/A</v>
      </c>
    </row>
    <row r="1275" spans="1:7" x14ac:dyDescent="0.4">
      <c r="A1275">
        <f t="shared" si="98"/>
        <v>54</v>
      </c>
      <c r="B1275">
        <f t="shared" si="99"/>
        <v>2</v>
      </c>
      <c r="C1275" t="str">
        <f t="shared" si="95"/>
        <v>Israel2001</v>
      </c>
      <c r="D1275" t="str">
        <f t="shared" si="96"/>
        <v>Israel</v>
      </c>
      <c r="E1275">
        <f t="shared" si="97"/>
        <v>2001</v>
      </c>
      <c r="F1275" t="str">
        <f>VLOOKUP(D1275,CAR!$A$2:$Z$110, MATCH('Long form'!E1275,CAR!$A$1:$Z$1,0),FALSE)</f>
        <v/>
      </c>
      <c r="G1275" t="e">
        <f>VLOOKUP(D1275,'Provisions to capital'!$A$2:$Z$105, MATCH('Long form'!E1275,'Provisions to capital'!$A$1:$Z$1,0),FALSE)</f>
        <v>#N/A</v>
      </c>
    </row>
    <row r="1276" spans="1:7" x14ac:dyDescent="0.4">
      <c r="A1276">
        <f t="shared" si="98"/>
        <v>54</v>
      </c>
      <c r="B1276">
        <f t="shared" si="99"/>
        <v>3</v>
      </c>
      <c r="C1276" t="str">
        <f t="shared" si="95"/>
        <v>Israel2002</v>
      </c>
      <c r="D1276" t="str">
        <f t="shared" si="96"/>
        <v>Israel</v>
      </c>
      <c r="E1276">
        <f t="shared" si="97"/>
        <v>2002</v>
      </c>
      <c r="F1276">
        <f>VLOOKUP(D1276,CAR!$A$2:$Z$110, MATCH('Long form'!E1276,CAR!$A$1:$Z$1,0),FALSE)</f>
        <v>9.9093872312606315E-2</v>
      </c>
      <c r="G1276" t="e">
        <f>VLOOKUP(D1276,'Provisions to capital'!$A$2:$Z$105, MATCH('Long form'!E1276,'Provisions to capital'!$A$1:$Z$1,0),FALSE)</f>
        <v>#N/A</v>
      </c>
    </row>
    <row r="1277" spans="1:7" x14ac:dyDescent="0.4">
      <c r="A1277">
        <f t="shared" si="98"/>
        <v>54</v>
      </c>
      <c r="B1277">
        <f t="shared" si="99"/>
        <v>4</v>
      </c>
      <c r="C1277" t="str">
        <f t="shared" si="95"/>
        <v>Israel2003</v>
      </c>
      <c r="D1277" t="str">
        <f t="shared" si="96"/>
        <v>Israel</v>
      </c>
      <c r="E1277">
        <f t="shared" si="97"/>
        <v>2003</v>
      </c>
      <c r="F1277">
        <f>VLOOKUP(D1277,CAR!$A$2:$Z$110, MATCH('Long form'!E1277,CAR!$A$1:$Z$1,0),FALSE)</f>
        <v>0.10279621531992135</v>
      </c>
      <c r="G1277" t="e">
        <f>VLOOKUP(D1277,'Provisions to capital'!$A$2:$Z$105, MATCH('Long form'!E1277,'Provisions to capital'!$A$1:$Z$1,0),FALSE)</f>
        <v>#N/A</v>
      </c>
    </row>
    <row r="1278" spans="1:7" x14ac:dyDescent="0.4">
      <c r="A1278">
        <f t="shared" si="98"/>
        <v>54</v>
      </c>
      <c r="B1278">
        <f t="shared" si="99"/>
        <v>5</v>
      </c>
      <c r="C1278" t="str">
        <f t="shared" si="95"/>
        <v>Israel2004</v>
      </c>
      <c r="D1278" t="str">
        <f t="shared" si="96"/>
        <v>Israel</v>
      </c>
      <c r="E1278">
        <f t="shared" si="97"/>
        <v>2004</v>
      </c>
      <c r="F1278">
        <f>VLOOKUP(D1278,CAR!$A$2:$Z$110, MATCH('Long form'!E1278,CAR!$A$1:$Z$1,0),FALSE)</f>
        <v>0.10689413793901265</v>
      </c>
      <c r="G1278" t="e">
        <f>VLOOKUP(D1278,'Provisions to capital'!$A$2:$Z$105, MATCH('Long form'!E1278,'Provisions to capital'!$A$1:$Z$1,0),FALSE)</f>
        <v>#N/A</v>
      </c>
    </row>
    <row r="1279" spans="1:7" x14ac:dyDescent="0.4">
      <c r="A1279">
        <f t="shared" si="98"/>
        <v>54</v>
      </c>
      <c r="B1279">
        <f t="shared" si="99"/>
        <v>6</v>
      </c>
      <c r="C1279" t="str">
        <f t="shared" si="95"/>
        <v>Israel2005</v>
      </c>
      <c r="D1279" t="str">
        <f t="shared" si="96"/>
        <v>Israel</v>
      </c>
      <c r="E1279">
        <f t="shared" si="97"/>
        <v>2005</v>
      </c>
      <c r="F1279">
        <f>VLOOKUP(D1279,CAR!$A$2:$Z$110, MATCH('Long form'!E1279,CAR!$A$1:$Z$1,0),FALSE)</f>
        <v>0.10660614730753942</v>
      </c>
      <c r="G1279" t="e">
        <f>VLOOKUP(D1279,'Provisions to capital'!$A$2:$Z$105, MATCH('Long form'!E1279,'Provisions to capital'!$A$1:$Z$1,0),FALSE)</f>
        <v>#N/A</v>
      </c>
    </row>
    <row r="1280" spans="1:7" x14ac:dyDescent="0.4">
      <c r="A1280">
        <f t="shared" si="98"/>
        <v>54</v>
      </c>
      <c r="B1280">
        <f t="shared" si="99"/>
        <v>7</v>
      </c>
      <c r="C1280" t="str">
        <f t="shared" si="95"/>
        <v>Israel2006</v>
      </c>
      <c r="D1280" t="str">
        <f t="shared" si="96"/>
        <v>Israel</v>
      </c>
      <c r="E1280">
        <f t="shared" si="97"/>
        <v>2006</v>
      </c>
      <c r="F1280">
        <f>VLOOKUP(D1280,CAR!$A$2:$Z$110, MATCH('Long form'!E1280,CAR!$A$1:$Z$1,0),FALSE)</f>
        <v>0.10934005880092078</v>
      </c>
      <c r="G1280" t="e">
        <f>VLOOKUP(D1280,'Provisions to capital'!$A$2:$Z$105, MATCH('Long form'!E1280,'Provisions to capital'!$A$1:$Z$1,0),FALSE)</f>
        <v>#N/A</v>
      </c>
    </row>
    <row r="1281" spans="1:7" x14ac:dyDescent="0.4">
      <c r="A1281">
        <f t="shared" si="98"/>
        <v>54</v>
      </c>
      <c r="B1281">
        <f t="shared" si="99"/>
        <v>8</v>
      </c>
      <c r="C1281" t="str">
        <f t="shared" si="95"/>
        <v>Israel2007</v>
      </c>
      <c r="D1281" t="str">
        <f t="shared" si="96"/>
        <v>Israel</v>
      </c>
      <c r="E1281">
        <f t="shared" si="97"/>
        <v>2007</v>
      </c>
      <c r="F1281">
        <f>VLOOKUP(D1281,CAR!$A$2:$Z$110, MATCH('Long form'!E1281,CAR!$A$1:$Z$1,0),FALSE)</f>
        <v>0.11002189096266417</v>
      </c>
      <c r="G1281" t="e">
        <f>VLOOKUP(D1281,'Provisions to capital'!$A$2:$Z$105, MATCH('Long form'!E1281,'Provisions to capital'!$A$1:$Z$1,0),FALSE)</f>
        <v>#N/A</v>
      </c>
    </row>
    <row r="1282" spans="1:7" x14ac:dyDescent="0.4">
      <c r="A1282">
        <f t="shared" si="98"/>
        <v>54</v>
      </c>
      <c r="B1282">
        <f t="shared" si="99"/>
        <v>9</v>
      </c>
      <c r="C1282" t="str">
        <f t="shared" si="95"/>
        <v>Israel2008</v>
      </c>
      <c r="D1282" t="str">
        <f t="shared" si="96"/>
        <v>Israel</v>
      </c>
      <c r="E1282">
        <f t="shared" si="97"/>
        <v>2008</v>
      </c>
      <c r="F1282">
        <f>VLOOKUP(D1282,CAR!$A$2:$Z$110, MATCH('Long form'!E1282,CAR!$A$1:$Z$1,0),FALSE)</f>
        <v>0.11260641977194208</v>
      </c>
      <c r="G1282" t="e">
        <f>VLOOKUP(D1282,'Provisions to capital'!$A$2:$Z$105, MATCH('Long form'!E1282,'Provisions to capital'!$A$1:$Z$1,0),FALSE)</f>
        <v>#N/A</v>
      </c>
    </row>
    <row r="1283" spans="1:7" x14ac:dyDescent="0.4">
      <c r="A1283">
        <f t="shared" si="98"/>
        <v>54</v>
      </c>
      <c r="B1283">
        <f t="shared" si="99"/>
        <v>10</v>
      </c>
      <c r="C1283" t="str">
        <f t="shared" ref="C1283:C1346" si="100">D1283&amp;E1283</f>
        <v>Israel2009</v>
      </c>
      <c r="D1283" t="str">
        <f t="shared" ref="D1283:D1346" si="101">VLOOKUP(A1283,$J$2:$K$110,2,FALSE)</f>
        <v>Israel</v>
      </c>
      <c r="E1283">
        <f t="shared" ref="E1283:E1346" si="102">VLOOKUP(B1283,$N$2:$O$25,2,FALSE)</f>
        <v>2009</v>
      </c>
      <c r="F1283">
        <f>VLOOKUP(D1283,CAR!$A$2:$Z$110, MATCH('Long form'!E1283,CAR!$A$1:$Z$1,0),FALSE)</f>
        <v>0.13663791653778215</v>
      </c>
      <c r="G1283" t="e">
        <f>VLOOKUP(D1283,'Provisions to capital'!$A$2:$Z$105, MATCH('Long form'!E1283,'Provisions to capital'!$A$1:$Z$1,0),FALSE)</f>
        <v>#N/A</v>
      </c>
    </row>
    <row r="1284" spans="1:7" x14ac:dyDescent="0.4">
      <c r="A1284">
        <f t="shared" si="98"/>
        <v>54</v>
      </c>
      <c r="B1284">
        <f t="shared" si="99"/>
        <v>11</v>
      </c>
      <c r="C1284" t="str">
        <f t="shared" si="100"/>
        <v>Israel2010</v>
      </c>
      <c r="D1284" t="str">
        <f t="shared" si="101"/>
        <v>Israel</v>
      </c>
      <c r="E1284">
        <f t="shared" si="102"/>
        <v>2010</v>
      </c>
      <c r="F1284">
        <f>VLOOKUP(D1284,CAR!$A$2:$Z$110, MATCH('Long form'!E1284,CAR!$A$1:$Z$1,0),FALSE)</f>
        <v>0.14274336178008487</v>
      </c>
      <c r="G1284" t="e">
        <f>VLOOKUP(D1284,'Provisions to capital'!$A$2:$Z$105, MATCH('Long form'!E1284,'Provisions to capital'!$A$1:$Z$1,0),FALSE)</f>
        <v>#N/A</v>
      </c>
    </row>
    <row r="1285" spans="1:7" x14ac:dyDescent="0.4">
      <c r="A1285">
        <f t="shared" si="98"/>
        <v>54</v>
      </c>
      <c r="B1285">
        <f t="shared" si="99"/>
        <v>12</v>
      </c>
      <c r="C1285" t="str">
        <f t="shared" si="100"/>
        <v>Israel2011</v>
      </c>
      <c r="D1285" t="str">
        <f t="shared" si="101"/>
        <v>Israel</v>
      </c>
      <c r="E1285">
        <f t="shared" si="102"/>
        <v>2011</v>
      </c>
      <c r="F1285">
        <f>VLOOKUP(D1285,CAR!$A$2:$Z$110, MATCH('Long form'!E1285,CAR!$A$1:$Z$1,0),FALSE)</f>
        <v>0.14028086624840871</v>
      </c>
      <c r="G1285" t="e">
        <f>VLOOKUP(D1285,'Provisions to capital'!$A$2:$Z$105, MATCH('Long form'!E1285,'Provisions to capital'!$A$1:$Z$1,0),FALSE)</f>
        <v>#N/A</v>
      </c>
    </row>
    <row r="1286" spans="1:7" x14ac:dyDescent="0.4">
      <c r="A1286">
        <f t="shared" si="98"/>
        <v>54</v>
      </c>
      <c r="B1286">
        <f t="shared" si="99"/>
        <v>13</v>
      </c>
      <c r="C1286" t="str">
        <f t="shared" si="100"/>
        <v>Israel2012</v>
      </c>
      <c r="D1286" t="str">
        <f t="shared" si="101"/>
        <v>Israel</v>
      </c>
      <c r="E1286">
        <f t="shared" si="102"/>
        <v>2012</v>
      </c>
      <c r="F1286">
        <f>VLOOKUP(D1286,CAR!$A$2:$Z$110, MATCH('Long form'!E1286,CAR!$A$1:$Z$1,0),FALSE)</f>
        <v>0.14934849209549128</v>
      </c>
      <c r="G1286" t="e">
        <f>VLOOKUP(D1286,'Provisions to capital'!$A$2:$Z$105, MATCH('Long form'!E1286,'Provisions to capital'!$A$1:$Z$1,0),FALSE)</f>
        <v>#N/A</v>
      </c>
    </row>
    <row r="1287" spans="1:7" x14ac:dyDescent="0.4">
      <c r="A1287">
        <f t="shared" si="98"/>
        <v>54</v>
      </c>
      <c r="B1287">
        <f t="shared" si="99"/>
        <v>14</v>
      </c>
      <c r="C1287" t="str">
        <f t="shared" si="100"/>
        <v>Israel2013</v>
      </c>
      <c r="D1287" t="str">
        <f t="shared" si="101"/>
        <v>Israel</v>
      </c>
      <c r="E1287">
        <f t="shared" si="102"/>
        <v>2013</v>
      </c>
      <c r="F1287">
        <f>VLOOKUP(D1287,CAR!$A$2:$Z$110, MATCH('Long form'!E1287,CAR!$A$1:$Z$1,0),FALSE)</f>
        <v>0.14892371063643425</v>
      </c>
      <c r="G1287" t="e">
        <f>VLOOKUP(D1287,'Provisions to capital'!$A$2:$Z$105, MATCH('Long form'!E1287,'Provisions to capital'!$A$1:$Z$1,0),FALSE)</f>
        <v>#N/A</v>
      </c>
    </row>
    <row r="1288" spans="1:7" x14ac:dyDescent="0.4">
      <c r="A1288">
        <f t="shared" si="98"/>
        <v>54</v>
      </c>
      <c r="B1288">
        <f t="shared" si="99"/>
        <v>15</v>
      </c>
      <c r="C1288" t="str">
        <f t="shared" si="100"/>
        <v>Israel2014</v>
      </c>
      <c r="D1288" t="str">
        <f t="shared" si="101"/>
        <v>Israel</v>
      </c>
      <c r="E1288">
        <f t="shared" si="102"/>
        <v>2014</v>
      </c>
      <c r="F1288">
        <f>VLOOKUP(D1288,CAR!$A$2:$Z$110, MATCH('Long form'!E1288,CAR!$A$1:$Z$1,0),FALSE)</f>
        <v>0.14340317191863594</v>
      </c>
      <c r="G1288" t="e">
        <f>VLOOKUP(D1288,'Provisions to capital'!$A$2:$Z$105, MATCH('Long form'!E1288,'Provisions to capital'!$A$1:$Z$1,0),FALSE)</f>
        <v>#N/A</v>
      </c>
    </row>
    <row r="1289" spans="1:7" x14ac:dyDescent="0.4">
      <c r="A1289">
        <f t="shared" si="98"/>
        <v>54</v>
      </c>
      <c r="B1289">
        <f t="shared" si="99"/>
        <v>16</v>
      </c>
      <c r="C1289" t="str">
        <f t="shared" si="100"/>
        <v>Israel2015</v>
      </c>
      <c r="D1289" t="str">
        <f t="shared" si="101"/>
        <v>Israel</v>
      </c>
      <c r="E1289">
        <f t="shared" si="102"/>
        <v>2015</v>
      </c>
      <c r="F1289">
        <f>VLOOKUP(D1289,CAR!$A$2:$Z$110, MATCH('Long form'!E1289,CAR!$A$1:$Z$1,0),FALSE)</f>
        <v>0.14026245308248636</v>
      </c>
      <c r="G1289" t="e">
        <f>VLOOKUP(D1289,'Provisions to capital'!$A$2:$Z$105, MATCH('Long form'!E1289,'Provisions to capital'!$A$1:$Z$1,0),FALSE)</f>
        <v>#N/A</v>
      </c>
    </row>
    <row r="1290" spans="1:7" x14ac:dyDescent="0.4">
      <c r="A1290">
        <f t="shared" si="98"/>
        <v>54</v>
      </c>
      <c r="B1290">
        <f t="shared" si="99"/>
        <v>17</v>
      </c>
      <c r="C1290" t="str">
        <f t="shared" si="100"/>
        <v>Israel2016</v>
      </c>
      <c r="D1290" t="str">
        <f t="shared" si="101"/>
        <v>Israel</v>
      </c>
      <c r="E1290">
        <f t="shared" si="102"/>
        <v>2016</v>
      </c>
      <c r="F1290">
        <f>VLOOKUP(D1290,CAR!$A$2:$Z$110, MATCH('Long form'!E1290,CAR!$A$1:$Z$1,0),FALSE)</f>
        <v>0.14697699416645615</v>
      </c>
      <c r="G1290" t="e">
        <f>VLOOKUP(D1290,'Provisions to capital'!$A$2:$Z$105, MATCH('Long form'!E1290,'Provisions to capital'!$A$1:$Z$1,0),FALSE)</f>
        <v>#N/A</v>
      </c>
    </row>
    <row r="1291" spans="1:7" x14ac:dyDescent="0.4">
      <c r="A1291">
        <f t="shared" si="98"/>
        <v>54</v>
      </c>
      <c r="B1291">
        <f t="shared" si="99"/>
        <v>18</v>
      </c>
      <c r="C1291" t="str">
        <f t="shared" si="100"/>
        <v>Israel2017</v>
      </c>
      <c r="D1291" t="str">
        <f t="shared" si="101"/>
        <v>Israel</v>
      </c>
      <c r="E1291">
        <f t="shared" si="102"/>
        <v>2017</v>
      </c>
      <c r="F1291">
        <f>VLOOKUP(D1291,CAR!$A$2:$Z$110, MATCH('Long form'!E1291,CAR!$A$1:$Z$1,0),FALSE)</f>
        <v>0.14518768373221072</v>
      </c>
      <c r="G1291" t="e">
        <f>VLOOKUP(D1291,'Provisions to capital'!$A$2:$Z$105, MATCH('Long form'!E1291,'Provisions to capital'!$A$1:$Z$1,0),FALSE)</f>
        <v>#N/A</v>
      </c>
    </row>
    <row r="1292" spans="1:7" x14ac:dyDescent="0.4">
      <c r="A1292">
        <f t="shared" si="98"/>
        <v>54</v>
      </c>
      <c r="B1292">
        <f t="shared" si="99"/>
        <v>19</v>
      </c>
      <c r="C1292" t="str">
        <f t="shared" si="100"/>
        <v>Israel2018</v>
      </c>
      <c r="D1292" t="str">
        <f t="shared" si="101"/>
        <v>Israel</v>
      </c>
      <c r="E1292">
        <f t="shared" si="102"/>
        <v>2018</v>
      </c>
      <c r="F1292">
        <f>VLOOKUP(D1292,CAR!$A$2:$Z$110, MATCH('Long form'!E1292,CAR!$A$1:$Z$1,0),FALSE)</f>
        <v>0.14207691340907214</v>
      </c>
      <c r="G1292" t="e">
        <f>VLOOKUP(D1292,'Provisions to capital'!$A$2:$Z$105, MATCH('Long form'!E1292,'Provisions to capital'!$A$1:$Z$1,0),FALSE)</f>
        <v>#N/A</v>
      </c>
    </row>
    <row r="1293" spans="1:7" x14ac:dyDescent="0.4">
      <c r="A1293">
        <f t="shared" si="98"/>
        <v>54</v>
      </c>
      <c r="B1293">
        <f t="shared" si="99"/>
        <v>20</v>
      </c>
      <c r="C1293" t="str">
        <f t="shared" si="100"/>
        <v>Israel2019</v>
      </c>
      <c r="D1293" t="str">
        <f t="shared" si="101"/>
        <v>Israel</v>
      </c>
      <c r="E1293">
        <f t="shared" si="102"/>
        <v>2019</v>
      </c>
      <c r="F1293">
        <f>VLOOKUP(D1293,CAR!$A$2:$Z$110, MATCH('Long form'!E1293,CAR!$A$1:$Z$1,0),FALSE)</f>
        <v>0.14604229578547057</v>
      </c>
      <c r="G1293" t="e">
        <f>VLOOKUP(D1293,'Provisions to capital'!$A$2:$Z$105, MATCH('Long form'!E1293,'Provisions to capital'!$A$1:$Z$1,0),FALSE)</f>
        <v>#N/A</v>
      </c>
    </row>
    <row r="1294" spans="1:7" x14ac:dyDescent="0.4">
      <c r="A1294">
        <f t="shared" si="98"/>
        <v>54</v>
      </c>
      <c r="B1294">
        <f t="shared" si="99"/>
        <v>21</v>
      </c>
      <c r="C1294" t="str">
        <f t="shared" si="100"/>
        <v>Israel2020</v>
      </c>
      <c r="D1294" t="str">
        <f t="shared" si="101"/>
        <v>Israel</v>
      </c>
      <c r="E1294">
        <f t="shared" si="102"/>
        <v>2020</v>
      </c>
      <c r="F1294">
        <f>VLOOKUP(D1294,CAR!$A$2:$Z$110, MATCH('Long form'!E1294,CAR!$A$1:$Z$1,0),FALSE)</f>
        <v>0.14442288815919913</v>
      </c>
      <c r="G1294" t="e">
        <f>VLOOKUP(D1294,'Provisions to capital'!$A$2:$Z$105, MATCH('Long form'!E1294,'Provisions to capital'!$A$1:$Z$1,0),FALSE)</f>
        <v>#N/A</v>
      </c>
    </row>
    <row r="1295" spans="1:7" x14ac:dyDescent="0.4">
      <c r="A1295">
        <f t="shared" si="98"/>
        <v>54</v>
      </c>
      <c r="B1295">
        <f t="shared" si="99"/>
        <v>22</v>
      </c>
      <c r="C1295" t="str">
        <f t="shared" si="100"/>
        <v>Israel2021</v>
      </c>
      <c r="D1295" t="str">
        <f t="shared" si="101"/>
        <v>Israel</v>
      </c>
      <c r="E1295">
        <f t="shared" si="102"/>
        <v>2021</v>
      </c>
      <c r="F1295">
        <f>VLOOKUP(D1295,CAR!$A$2:$Z$110, MATCH('Long form'!E1295,CAR!$A$1:$Z$1,0),FALSE)</f>
        <v>0.13955387462604177</v>
      </c>
      <c r="G1295" t="e">
        <f>VLOOKUP(D1295,'Provisions to capital'!$A$2:$Z$105, MATCH('Long form'!E1295,'Provisions to capital'!$A$1:$Z$1,0),FALSE)</f>
        <v>#N/A</v>
      </c>
    </row>
    <row r="1296" spans="1:7" x14ac:dyDescent="0.4">
      <c r="A1296">
        <f t="shared" si="98"/>
        <v>54</v>
      </c>
      <c r="B1296">
        <f t="shared" si="99"/>
        <v>23</v>
      </c>
      <c r="C1296" t="str">
        <f t="shared" si="100"/>
        <v>Israel2022</v>
      </c>
      <c r="D1296" t="str">
        <f t="shared" si="101"/>
        <v>Israel</v>
      </c>
      <c r="E1296">
        <f t="shared" si="102"/>
        <v>2022</v>
      </c>
      <c r="F1296">
        <f>VLOOKUP(D1296,CAR!$A$2:$Z$110, MATCH('Long form'!E1296,CAR!$A$1:$Z$1,0),FALSE)</f>
        <v>0.13942682954040289</v>
      </c>
      <c r="G1296" t="e">
        <f>VLOOKUP(D1296,'Provisions to capital'!$A$2:$Z$105, MATCH('Long form'!E1296,'Provisions to capital'!$A$1:$Z$1,0),FALSE)</f>
        <v>#N/A</v>
      </c>
    </row>
    <row r="1297" spans="1:7" x14ac:dyDescent="0.4">
      <c r="A1297">
        <f t="shared" si="98"/>
        <v>54</v>
      </c>
      <c r="B1297">
        <f t="shared" si="99"/>
        <v>24</v>
      </c>
      <c r="C1297" t="str">
        <f t="shared" si="100"/>
        <v>Israel2023</v>
      </c>
      <c r="D1297" t="str">
        <f t="shared" si="101"/>
        <v>Israel</v>
      </c>
      <c r="E1297">
        <f t="shared" si="102"/>
        <v>2023</v>
      </c>
      <c r="F1297">
        <f>VLOOKUP(D1297,CAR!$A$2:$Z$110, MATCH('Long form'!E1297,CAR!$A$1:$Z$1,0),FALSE)</f>
        <v>0.14351068497616368</v>
      </c>
      <c r="G1297" t="e">
        <f>VLOOKUP(D1297,'Provisions to capital'!$A$2:$Z$105, MATCH('Long form'!E1297,'Provisions to capital'!$A$1:$Z$1,0),FALSE)</f>
        <v>#N/A</v>
      </c>
    </row>
    <row r="1298" spans="1:7" x14ac:dyDescent="0.4">
      <c r="A1298">
        <f t="shared" si="98"/>
        <v>55</v>
      </c>
      <c r="B1298">
        <f t="shared" si="99"/>
        <v>1</v>
      </c>
      <c r="C1298" t="str">
        <f t="shared" si="100"/>
        <v>Jordan2000</v>
      </c>
      <c r="D1298" t="str">
        <f t="shared" si="101"/>
        <v>Jordan</v>
      </c>
      <c r="E1298">
        <f t="shared" si="102"/>
        <v>2000</v>
      </c>
      <c r="F1298" t="str">
        <f>VLOOKUP(D1298,CAR!$A$2:$Z$110, MATCH('Long form'!E1298,CAR!$A$1:$Z$1,0),FALSE)</f>
        <v/>
      </c>
      <c r="G1298" t="str">
        <f>VLOOKUP(D1298,'Provisions to capital'!$A$2:$Z$105, MATCH('Long form'!E1298,'Provisions to capital'!$A$1:$Z$1,0),FALSE)</f>
        <v/>
      </c>
    </row>
    <row r="1299" spans="1:7" x14ac:dyDescent="0.4">
      <c r="A1299">
        <f t="shared" si="98"/>
        <v>55</v>
      </c>
      <c r="B1299">
        <f t="shared" si="99"/>
        <v>2</v>
      </c>
      <c r="C1299" t="str">
        <f t="shared" si="100"/>
        <v>Jordan2001</v>
      </c>
      <c r="D1299" t="str">
        <f t="shared" si="101"/>
        <v>Jordan</v>
      </c>
      <c r="E1299">
        <f t="shared" si="102"/>
        <v>2001</v>
      </c>
      <c r="F1299" t="str">
        <f>VLOOKUP(D1299,CAR!$A$2:$Z$110, MATCH('Long form'!E1299,CAR!$A$1:$Z$1,0),FALSE)</f>
        <v/>
      </c>
      <c r="G1299" t="str">
        <f>VLOOKUP(D1299,'Provisions to capital'!$A$2:$Z$105, MATCH('Long form'!E1299,'Provisions to capital'!$A$1:$Z$1,0),FALSE)</f>
        <v/>
      </c>
    </row>
    <row r="1300" spans="1:7" x14ac:dyDescent="0.4">
      <c r="A1300">
        <f t="shared" si="98"/>
        <v>55</v>
      </c>
      <c r="B1300">
        <f t="shared" si="99"/>
        <v>3</v>
      </c>
      <c r="C1300" t="str">
        <f t="shared" si="100"/>
        <v>Jordan2002</v>
      </c>
      <c r="D1300" t="str">
        <f t="shared" si="101"/>
        <v>Jordan</v>
      </c>
      <c r="E1300">
        <f t="shared" si="102"/>
        <v>2002</v>
      </c>
      <c r="F1300" t="str">
        <f>VLOOKUP(D1300,CAR!$A$2:$Z$110, MATCH('Long form'!E1300,CAR!$A$1:$Z$1,0),FALSE)</f>
        <v/>
      </c>
      <c r="G1300" t="str">
        <f>VLOOKUP(D1300,'Provisions to capital'!$A$2:$Z$105, MATCH('Long form'!E1300,'Provisions to capital'!$A$1:$Z$1,0),FALSE)</f>
        <v/>
      </c>
    </row>
    <row r="1301" spans="1:7" x14ac:dyDescent="0.4">
      <c r="A1301">
        <f t="shared" si="98"/>
        <v>55</v>
      </c>
      <c r="B1301">
        <f t="shared" si="99"/>
        <v>4</v>
      </c>
      <c r="C1301" t="str">
        <f t="shared" si="100"/>
        <v>Jordan2003</v>
      </c>
      <c r="D1301" t="str">
        <f t="shared" si="101"/>
        <v>Jordan</v>
      </c>
      <c r="E1301">
        <f t="shared" si="102"/>
        <v>2003</v>
      </c>
      <c r="F1301" t="str">
        <f>VLOOKUP(D1301,CAR!$A$2:$Z$110, MATCH('Long form'!E1301,CAR!$A$1:$Z$1,0),FALSE)</f>
        <v/>
      </c>
      <c r="G1301" t="str">
        <f>VLOOKUP(D1301,'Provisions to capital'!$A$2:$Z$105, MATCH('Long form'!E1301,'Provisions to capital'!$A$1:$Z$1,0),FALSE)</f>
        <v/>
      </c>
    </row>
    <row r="1302" spans="1:7" x14ac:dyDescent="0.4">
      <c r="A1302">
        <f t="shared" si="98"/>
        <v>55</v>
      </c>
      <c r="B1302">
        <f t="shared" si="99"/>
        <v>5</v>
      </c>
      <c r="C1302" t="str">
        <f t="shared" si="100"/>
        <v>Jordan2004</v>
      </c>
      <c r="D1302" t="str">
        <f t="shared" si="101"/>
        <v>Jordan</v>
      </c>
      <c r="E1302">
        <f t="shared" si="102"/>
        <v>2004</v>
      </c>
      <c r="F1302" t="str">
        <f>VLOOKUP(D1302,CAR!$A$2:$Z$110, MATCH('Long form'!E1302,CAR!$A$1:$Z$1,0),FALSE)</f>
        <v/>
      </c>
      <c r="G1302" t="str">
        <f>VLOOKUP(D1302,'Provisions to capital'!$A$2:$Z$105, MATCH('Long form'!E1302,'Provisions to capital'!$A$1:$Z$1,0),FALSE)</f>
        <v/>
      </c>
    </row>
    <row r="1303" spans="1:7" x14ac:dyDescent="0.4">
      <c r="A1303">
        <f t="shared" si="98"/>
        <v>55</v>
      </c>
      <c r="B1303">
        <f t="shared" si="99"/>
        <v>6</v>
      </c>
      <c r="C1303" t="str">
        <f t="shared" si="100"/>
        <v>Jordan2005</v>
      </c>
      <c r="D1303" t="str">
        <f t="shared" si="101"/>
        <v>Jordan</v>
      </c>
      <c r="E1303">
        <f t="shared" si="102"/>
        <v>2005</v>
      </c>
      <c r="F1303" t="str">
        <f>VLOOKUP(D1303,CAR!$A$2:$Z$110, MATCH('Long form'!E1303,CAR!$A$1:$Z$1,0),FALSE)</f>
        <v/>
      </c>
      <c r="G1303" t="str">
        <f>VLOOKUP(D1303,'Provisions to capital'!$A$2:$Z$105, MATCH('Long form'!E1303,'Provisions to capital'!$A$1:$Z$1,0),FALSE)</f>
        <v/>
      </c>
    </row>
    <row r="1304" spans="1:7" x14ac:dyDescent="0.4">
      <c r="A1304">
        <f t="shared" si="98"/>
        <v>55</v>
      </c>
      <c r="B1304">
        <f t="shared" si="99"/>
        <v>7</v>
      </c>
      <c r="C1304" t="str">
        <f t="shared" si="100"/>
        <v>Jordan2006</v>
      </c>
      <c r="D1304" t="str">
        <f t="shared" si="101"/>
        <v>Jordan</v>
      </c>
      <c r="E1304">
        <f t="shared" si="102"/>
        <v>2006</v>
      </c>
      <c r="F1304" t="str">
        <f>VLOOKUP(D1304,CAR!$A$2:$Z$110, MATCH('Long form'!E1304,CAR!$A$1:$Z$1,0),FALSE)</f>
        <v/>
      </c>
      <c r="G1304" t="str">
        <f>VLOOKUP(D1304,'Provisions to capital'!$A$2:$Z$105, MATCH('Long form'!E1304,'Provisions to capital'!$A$1:$Z$1,0),FALSE)</f>
        <v/>
      </c>
    </row>
    <row r="1305" spans="1:7" x14ac:dyDescent="0.4">
      <c r="A1305">
        <f t="shared" si="98"/>
        <v>55</v>
      </c>
      <c r="B1305">
        <f t="shared" si="99"/>
        <v>8</v>
      </c>
      <c r="C1305" t="str">
        <f t="shared" si="100"/>
        <v>Jordan2007</v>
      </c>
      <c r="D1305" t="str">
        <f t="shared" si="101"/>
        <v>Jordan</v>
      </c>
      <c r="E1305">
        <f t="shared" si="102"/>
        <v>2007</v>
      </c>
      <c r="F1305" t="str">
        <f>VLOOKUP(D1305,CAR!$A$2:$Z$110, MATCH('Long form'!E1305,CAR!$A$1:$Z$1,0),FALSE)</f>
        <v/>
      </c>
      <c r="G1305" t="str">
        <f>VLOOKUP(D1305,'Provisions to capital'!$A$2:$Z$105, MATCH('Long form'!E1305,'Provisions to capital'!$A$1:$Z$1,0),FALSE)</f>
        <v/>
      </c>
    </row>
    <row r="1306" spans="1:7" x14ac:dyDescent="0.4">
      <c r="A1306">
        <f t="shared" si="98"/>
        <v>55</v>
      </c>
      <c r="B1306">
        <f t="shared" si="99"/>
        <v>9</v>
      </c>
      <c r="C1306" t="str">
        <f t="shared" si="100"/>
        <v>Jordan2008</v>
      </c>
      <c r="D1306" t="str">
        <f t="shared" si="101"/>
        <v>Jordan</v>
      </c>
      <c r="E1306">
        <f t="shared" si="102"/>
        <v>2008</v>
      </c>
      <c r="F1306" t="str">
        <f>VLOOKUP(D1306,CAR!$A$2:$Z$110, MATCH('Long form'!E1306,CAR!$A$1:$Z$1,0),FALSE)</f>
        <v/>
      </c>
      <c r="G1306" t="str">
        <f>VLOOKUP(D1306,'Provisions to capital'!$A$2:$Z$105, MATCH('Long form'!E1306,'Provisions to capital'!$A$1:$Z$1,0),FALSE)</f>
        <v/>
      </c>
    </row>
    <row r="1307" spans="1:7" x14ac:dyDescent="0.4">
      <c r="A1307">
        <f t="shared" ref="A1307:A1370" si="103">A1283+1</f>
        <v>55</v>
      </c>
      <c r="B1307">
        <f t="shared" ref="B1307:B1370" si="104">B1283</f>
        <v>10</v>
      </c>
      <c r="C1307" t="str">
        <f t="shared" si="100"/>
        <v>Jordan2009</v>
      </c>
      <c r="D1307" t="str">
        <f t="shared" si="101"/>
        <v>Jordan</v>
      </c>
      <c r="E1307">
        <f t="shared" si="102"/>
        <v>2009</v>
      </c>
      <c r="F1307" t="str">
        <f>VLOOKUP(D1307,CAR!$A$2:$Z$110, MATCH('Long form'!E1307,CAR!$A$1:$Z$1,0),FALSE)</f>
        <v/>
      </c>
      <c r="G1307" t="str">
        <f>VLOOKUP(D1307,'Provisions to capital'!$A$2:$Z$105, MATCH('Long form'!E1307,'Provisions to capital'!$A$1:$Z$1,0),FALSE)</f>
        <v/>
      </c>
    </row>
    <row r="1308" spans="1:7" x14ac:dyDescent="0.4">
      <c r="A1308">
        <f t="shared" si="103"/>
        <v>55</v>
      </c>
      <c r="B1308">
        <f t="shared" si="104"/>
        <v>11</v>
      </c>
      <c r="C1308" t="str">
        <f t="shared" si="100"/>
        <v>Jordan2010</v>
      </c>
      <c r="D1308" t="str">
        <f t="shared" si="101"/>
        <v>Jordan</v>
      </c>
      <c r="E1308">
        <f t="shared" si="102"/>
        <v>2010</v>
      </c>
      <c r="F1308" t="str">
        <f>VLOOKUP(D1308,CAR!$A$2:$Z$110, MATCH('Long form'!E1308,CAR!$A$1:$Z$1,0),FALSE)</f>
        <v/>
      </c>
      <c r="G1308" t="str">
        <f>VLOOKUP(D1308,'Provisions to capital'!$A$2:$Z$105, MATCH('Long form'!E1308,'Provisions to capital'!$A$1:$Z$1,0),FALSE)</f>
        <v/>
      </c>
    </row>
    <row r="1309" spans="1:7" x14ac:dyDescent="0.4">
      <c r="A1309">
        <f t="shared" si="103"/>
        <v>55</v>
      </c>
      <c r="B1309">
        <f t="shared" si="104"/>
        <v>12</v>
      </c>
      <c r="C1309" t="str">
        <f t="shared" si="100"/>
        <v>Jordan2011</v>
      </c>
      <c r="D1309" t="str">
        <f t="shared" si="101"/>
        <v>Jordan</v>
      </c>
      <c r="E1309">
        <f t="shared" si="102"/>
        <v>2011</v>
      </c>
      <c r="F1309" t="str">
        <f>VLOOKUP(D1309,CAR!$A$2:$Z$110, MATCH('Long form'!E1309,CAR!$A$1:$Z$1,0),FALSE)</f>
        <v/>
      </c>
      <c r="G1309" t="str">
        <f>VLOOKUP(D1309,'Provisions to capital'!$A$2:$Z$105, MATCH('Long form'!E1309,'Provisions to capital'!$A$1:$Z$1,0),FALSE)</f>
        <v/>
      </c>
    </row>
    <row r="1310" spans="1:7" x14ac:dyDescent="0.4">
      <c r="A1310">
        <f t="shared" si="103"/>
        <v>55</v>
      </c>
      <c r="B1310">
        <f t="shared" si="104"/>
        <v>13</v>
      </c>
      <c r="C1310" t="str">
        <f t="shared" si="100"/>
        <v>Jordan2012</v>
      </c>
      <c r="D1310" t="str">
        <f t="shared" si="101"/>
        <v>Jordan</v>
      </c>
      <c r="E1310">
        <f t="shared" si="102"/>
        <v>2012</v>
      </c>
      <c r="F1310" t="str">
        <f>VLOOKUP(D1310,CAR!$A$2:$Z$110, MATCH('Long form'!E1310,CAR!$A$1:$Z$1,0),FALSE)</f>
        <v/>
      </c>
      <c r="G1310" t="str">
        <f>VLOOKUP(D1310,'Provisions to capital'!$A$2:$Z$105, MATCH('Long form'!E1310,'Provisions to capital'!$A$1:$Z$1,0),FALSE)</f>
        <v/>
      </c>
    </row>
    <row r="1311" spans="1:7" x14ac:dyDescent="0.4">
      <c r="A1311">
        <f t="shared" si="103"/>
        <v>55</v>
      </c>
      <c r="B1311">
        <f t="shared" si="104"/>
        <v>14</v>
      </c>
      <c r="C1311" t="str">
        <f t="shared" si="100"/>
        <v>Jordan2013</v>
      </c>
      <c r="D1311" t="str">
        <f t="shared" si="101"/>
        <v>Jordan</v>
      </c>
      <c r="E1311">
        <f t="shared" si="102"/>
        <v>2013</v>
      </c>
      <c r="F1311" t="str">
        <f>VLOOKUP(D1311,CAR!$A$2:$Z$110, MATCH('Long form'!E1311,CAR!$A$1:$Z$1,0),FALSE)</f>
        <v/>
      </c>
      <c r="G1311" t="str">
        <f>VLOOKUP(D1311,'Provisions to capital'!$A$2:$Z$105, MATCH('Long form'!E1311,'Provisions to capital'!$A$1:$Z$1,0),FALSE)</f>
        <v/>
      </c>
    </row>
    <row r="1312" spans="1:7" x14ac:dyDescent="0.4">
      <c r="A1312">
        <f t="shared" si="103"/>
        <v>55</v>
      </c>
      <c r="B1312">
        <f t="shared" si="104"/>
        <v>15</v>
      </c>
      <c r="C1312" t="str">
        <f t="shared" si="100"/>
        <v>Jordan2014</v>
      </c>
      <c r="D1312" t="str">
        <f t="shared" si="101"/>
        <v>Jordan</v>
      </c>
      <c r="E1312">
        <f t="shared" si="102"/>
        <v>2014</v>
      </c>
      <c r="F1312" t="str">
        <f>VLOOKUP(D1312,CAR!$A$2:$Z$110, MATCH('Long form'!E1312,CAR!$A$1:$Z$1,0),FALSE)</f>
        <v/>
      </c>
      <c r="G1312" t="str">
        <f>VLOOKUP(D1312,'Provisions to capital'!$A$2:$Z$105, MATCH('Long form'!E1312,'Provisions to capital'!$A$1:$Z$1,0),FALSE)</f>
        <v/>
      </c>
    </row>
    <row r="1313" spans="1:7" x14ac:dyDescent="0.4">
      <c r="A1313">
        <f t="shared" si="103"/>
        <v>55</v>
      </c>
      <c r="B1313">
        <f t="shared" si="104"/>
        <v>16</v>
      </c>
      <c r="C1313" t="str">
        <f t="shared" si="100"/>
        <v>Jordan2015</v>
      </c>
      <c r="D1313" t="str">
        <f t="shared" si="101"/>
        <v>Jordan</v>
      </c>
      <c r="E1313">
        <f t="shared" si="102"/>
        <v>2015</v>
      </c>
      <c r="F1313">
        <f>VLOOKUP(D1313,CAR!$A$2:$Z$110, MATCH('Long form'!E1313,CAR!$A$1:$Z$1,0),FALSE)</f>
        <v>0.18569807643793446</v>
      </c>
      <c r="G1313">
        <f>VLOOKUP(D1313,'Provisions to capital'!$A$2:$Z$105, MATCH('Long form'!E1313,'Provisions to capital'!$A$1:$Z$1,0),FALSE)</f>
        <v>1.9085327748592992E-2</v>
      </c>
    </row>
    <row r="1314" spans="1:7" x14ac:dyDescent="0.4">
      <c r="A1314">
        <f t="shared" si="103"/>
        <v>55</v>
      </c>
      <c r="B1314">
        <f t="shared" si="104"/>
        <v>17</v>
      </c>
      <c r="C1314" t="str">
        <f t="shared" si="100"/>
        <v>Jordan2016</v>
      </c>
      <c r="D1314" t="str">
        <f t="shared" si="101"/>
        <v>Jordan</v>
      </c>
      <c r="E1314">
        <f t="shared" si="102"/>
        <v>2016</v>
      </c>
      <c r="F1314">
        <f>VLOOKUP(D1314,CAR!$A$2:$Z$110, MATCH('Long form'!E1314,CAR!$A$1:$Z$1,0),FALSE)</f>
        <v>0.18262475377329623</v>
      </c>
      <c r="G1314">
        <f>VLOOKUP(D1314,'Provisions to capital'!$A$2:$Z$105, MATCH('Long form'!E1314,'Provisions to capital'!$A$1:$Z$1,0),FALSE)</f>
        <v>1.6557042233279726E-2</v>
      </c>
    </row>
    <row r="1315" spans="1:7" x14ac:dyDescent="0.4">
      <c r="A1315">
        <f t="shared" si="103"/>
        <v>55</v>
      </c>
      <c r="B1315">
        <f t="shared" si="104"/>
        <v>18</v>
      </c>
      <c r="C1315" t="str">
        <f t="shared" si="100"/>
        <v>Jordan2017</v>
      </c>
      <c r="D1315" t="str">
        <f t="shared" si="101"/>
        <v>Jordan</v>
      </c>
      <c r="E1315">
        <f t="shared" si="102"/>
        <v>2017</v>
      </c>
      <c r="F1315">
        <f>VLOOKUP(D1315,CAR!$A$2:$Z$110, MATCH('Long form'!E1315,CAR!$A$1:$Z$1,0),FALSE)</f>
        <v>0.17513933277304114</v>
      </c>
      <c r="G1315">
        <f>VLOOKUP(D1315,'Provisions to capital'!$A$2:$Z$105, MATCH('Long form'!E1315,'Provisions to capital'!$A$1:$Z$1,0),FALSE)</f>
        <v>2.5310605232980361E-2</v>
      </c>
    </row>
    <row r="1316" spans="1:7" x14ac:dyDescent="0.4">
      <c r="A1316">
        <f t="shared" si="103"/>
        <v>55</v>
      </c>
      <c r="B1316">
        <f t="shared" si="104"/>
        <v>19</v>
      </c>
      <c r="C1316" t="str">
        <f t="shared" si="100"/>
        <v>Jordan2018</v>
      </c>
      <c r="D1316" t="str">
        <f t="shared" si="101"/>
        <v>Jordan</v>
      </c>
      <c r="E1316">
        <f t="shared" si="102"/>
        <v>2018</v>
      </c>
      <c r="F1316">
        <f>VLOOKUP(D1316,CAR!$A$2:$Z$110, MATCH('Long form'!E1316,CAR!$A$1:$Z$1,0),FALSE)</f>
        <v>0.16662113845603549</v>
      </c>
      <c r="G1316">
        <f>VLOOKUP(D1316,'Provisions to capital'!$A$2:$Z$105, MATCH('Long form'!E1316,'Provisions to capital'!$A$1:$Z$1,0),FALSE)</f>
        <v>3.1717177236247125E-2</v>
      </c>
    </row>
    <row r="1317" spans="1:7" x14ac:dyDescent="0.4">
      <c r="A1317">
        <f t="shared" si="103"/>
        <v>55</v>
      </c>
      <c r="B1317">
        <f t="shared" si="104"/>
        <v>20</v>
      </c>
      <c r="C1317" t="str">
        <f t="shared" si="100"/>
        <v>Jordan2019</v>
      </c>
      <c r="D1317" t="str">
        <f t="shared" si="101"/>
        <v>Jordan</v>
      </c>
      <c r="E1317">
        <f t="shared" si="102"/>
        <v>2019</v>
      </c>
      <c r="F1317">
        <f>VLOOKUP(D1317,CAR!$A$2:$Z$110, MATCH('Long form'!E1317,CAR!$A$1:$Z$1,0),FALSE)</f>
        <v>0.17556017971687157</v>
      </c>
      <c r="G1317">
        <f>VLOOKUP(D1317,'Provisions to capital'!$A$2:$Z$105, MATCH('Long form'!E1317,'Provisions to capital'!$A$1:$Z$1,0),FALSE)</f>
        <v>3.1513474642779517E-2</v>
      </c>
    </row>
    <row r="1318" spans="1:7" x14ac:dyDescent="0.4">
      <c r="A1318">
        <f t="shared" si="103"/>
        <v>55</v>
      </c>
      <c r="B1318">
        <f t="shared" si="104"/>
        <v>21</v>
      </c>
      <c r="C1318" t="str">
        <f t="shared" si="100"/>
        <v>Jordan2020</v>
      </c>
      <c r="D1318" t="str">
        <f t="shared" si="101"/>
        <v>Jordan</v>
      </c>
      <c r="E1318">
        <f t="shared" si="102"/>
        <v>2020</v>
      </c>
      <c r="F1318">
        <f>VLOOKUP(D1318,CAR!$A$2:$Z$110, MATCH('Long form'!E1318,CAR!$A$1:$Z$1,0),FALSE)</f>
        <v>0.17777962947532755</v>
      </c>
      <c r="G1318">
        <f>VLOOKUP(D1318,'Provisions to capital'!$A$2:$Z$105, MATCH('Long form'!E1318,'Provisions to capital'!$A$1:$Z$1,0),FALSE)</f>
        <v>7.8151951876709952E-2</v>
      </c>
    </row>
    <row r="1319" spans="1:7" x14ac:dyDescent="0.4">
      <c r="A1319">
        <f t="shared" si="103"/>
        <v>55</v>
      </c>
      <c r="B1319">
        <f t="shared" si="104"/>
        <v>22</v>
      </c>
      <c r="C1319" t="str">
        <f t="shared" si="100"/>
        <v>Jordan2021</v>
      </c>
      <c r="D1319" t="str">
        <f t="shared" si="101"/>
        <v>Jordan</v>
      </c>
      <c r="E1319">
        <f t="shared" si="102"/>
        <v>2021</v>
      </c>
      <c r="F1319">
        <f>VLOOKUP(D1319,CAR!$A$2:$Z$110, MATCH('Long form'!E1319,CAR!$A$1:$Z$1,0),FALSE)</f>
        <v>0.17758629476413293</v>
      </c>
      <c r="G1319">
        <f>VLOOKUP(D1319,'Provisions to capital'!$A$2:$Z$105, MATCH('Long form'!E1319,'Provisions to capital'!$A$1:$Z$1,0),FALSE)</f>
        <v>3.7364907283654644E-2</v>
      </c>
    </row>
    <row r="1320" spans="1:7" x14ac:dyDescent="0.4">
      <c r="A1320">
        <f t="shared" si="103"/>
        <v>55</v>
      </c>
      <c r="B1320">
        <f t="shared" si="104"/>
        <v>23</v>
      </c>
      <c r="C1320" t="str">
        <f t="shared" si="100"/>
        <v>Jordan2022</v>
      </c>
      <c r="D1320" t="str">
        <f t="shared" si="101"/>
        <v>Jordan</v>
      </c>
      <c r="E1320">
        <f t="shared" si="102"/>
        <v>2022</v>
      </c>
      <c r="F1320">
        <f>VLOOKUP(D1320,CAR!$A$2:$Z$110, MATCH('Long form'!E1320,CAR!$A$1:$Z$1,0),FALSE)</f>
        <v>0.17325350533116221</v>
      </c>
      <c r="G1320">
        <f>VLOOKUP(D1320,'Provisions to capital'!$A$2:$Z$105, MATCH('Long form'!E1320,'Provisions to capital'!$A$1:$Z$1,0),FALSE)</f>
        <v>3.7650368693557361E-2</v>
      </c>
    </row>
    <row r="1321" spans="1:7" x14ac:dyDescent="0.4">
      <c r="A1321">
        <f t="shared" si="103"/>
        <v>55</v>
      </c>
      <c r="B1321">
        <f t="shared" si="104"/>
        <v>24</v>
      </c>
      <c r="C1321" t="str">
        <f t="shared" si="100"/>
        <v>Jordan2023</v>
      </c>
      <c r="D1321" t="str">
        <f t="shared" si="101"/>
        <v>Jordan</v>
      </c>
      <c r="E1321">
        <f t="shared" si="102"/>
        <v>2023</v>
      </c>
      <c r="F1321">
        <f>VLOOKUP(D1321,CAR!$A$2:$Z$110, MATCH('Long form'!E1321,CAR!$A$1:$Z$1,0),FALSE)</f>
        <v>0.17856304988158572</v>
      </c>
      <c r="G1321">
        <f>VLOOKUP(D1321,'Provisions to capital'!$A$2:$Z$105, MATCH('Long form'!E1321,'Provisions to capital'!$A$1:$Z$1,0),FALSE)</f>
        <v>5.3234301148396793E-2</v>
      </c>
    </row>
    <row r="1322" spans="1:7" ht="27" x14ac:dyDescent="0.4">
      <c r="A1322">
        <f t="shared" si="103"/>
        <v>56</v>
      </c>
      <c r="B1322">
        <f t="shared" si="104"/>
        <v>1</v>
      </c>
      <c r="C1322" t="str">
        <f t="shared" si="100"/>
        <v>Kazakhstan, Rep. of2000</v>
      </c>
      <c r="D1322" t="str">
        <f t="shared" si="101"/>
        <v>Kazakhstan, Rep. of</v>
      </c>
      <c r="E1322">
        <f t="shared" si="102"/>
        <v>2000</v>
      </c>
      <c r="F1322" t="str">
        <f>VLOOKUP(D1322,CAR!$A$2:$Z$110, MATCH('Long form'!E1322,CAR!$A$1:$Z$1,0),FALSE)</f>
        <v/>
      </c>
      <c r="G1322" t="str">
        <f>VLOOKUP(D1322,'Provisions to capital'!$A$2:$Z$105, MATCH('Long form'!E1322,'Provisions to capital'!$A$1:$Z$1,0),FALSE)</f>
        <v/>
      </c>
    </row>
    <row r="1323" spans="1:7" ht="27" x14ac:dyDescent="0.4">
      <c r="A1323">
        <f t="shared" si="103"/>
        <v>56</v>
      </c>
      <c r="B1323">
        <f t="shared" si="104"/>
        <v>2</v>
      </c>
      <c r="C1323" t="str">
        <f t="shared" si="100"/>
        <v>Kazakhstan, Rep. of2001</v>
      </c>
      <c r="D1323" t="str">
        <f t="shared" si="101"/>
        <v>Kazakhstan, Rep. of</v>
      </c>
      <c r="E1323">
        <f t="shared" si="102"/>
        <v>2001</v>
      </c>
      <c r="F1323" t="str">
        <f>VLOOKUP(D1323,CAR!$A$2:$Z$110, MATCH('Long form'!E1323,CAR!$A$1:$Z$1,0),FALSE)</f>
        <v/>
      </c>
      <c r="G1323" t="str">
        <f>VLOOKUP(D1323,'Provisions to capital'!$A$2:$Z$105, MATCH('Long form'!E1323,'Provisions to capital'!$A$1:$Z$1,0),FALSE)</f>
        <v/>
      </c>
    </row>
    <row r="1324" spans="1:7" ht="27" x14ac:dyDescent="0.4">
      <c r="A1324">
        <f t="shared" si="103"/>
        <v>56</v>
      </c>
      <c r="B1324">
        <f t="shared" si="104"/>
        <v>3</v>
      </c>
      <c r="C1324" t="str">
        <f t="shared" si="100"/>
        <v>Kazakhstan, Rep. of2002</v>
      </c>
      <c r="D1324" t="str">
        <f t="shared" si="101"/>
        <v>Kazakhstan, Rep. of</v>
      </c>
      <c r="E1324">
        <f t="shared" si="102"/>
        <v>2002</v>
      </c>
      <c r="F1324" t="str">
        <f>VLOOKUP(D1324,CAR!$A$2:$Z$110, MATCH('Long form'!E1324,CAR!$A$1:$Z$1,0),FALSE)</f>
        <v/>
      </c>
      <c r="G1324" t="str">
        <f>VLOOKUP(D1324,'Provisions to capital'!$A$2:$Z$105, MATCH('Long form'!E1324,'Provisions to capital'!$A$1:$Z$1,0),FALSE)</f>
        <v/>
      </c>
    </row>
    <row r="1325" spans="1:7" ht="27" x14ac:dyDescent="0.4">
      <c r="A1325">
        <f t="shared" si="103"/>
        <v>56</v>
      </c>
      <c r="B1325">
        <f t="shared" si="104"/>
        <v>4</v>
      </c>
      <c r="C1325" t="str">
        <f t="shared" si="100"/>
        <v>Kazakhstan, Rep. of2003</v>
      </c>
      <c r="D1325" t="str">
        <f t="shared" si="101"/>
        <v>Kazakhstan, Rep. of</v>
      </c>
      <c r="E1325">
        <f t="shared" si="102"/>
        <v>2003</v>
      </c>
      <c r="F1325" t="str">
        <f>VLOOKUP(D1325,CAR!$A$2:$Z$110, MATCH('Long form'!E1325,CAR!$A$1:$Z$1,0),FALSE)</f>
        <v/>
      </c>
      <c r="G1325" t="str">
        <f>VLOOKUP(D1325,'Provisions to capital'!$A$2:$Z$105, MATCH('Long form'!E1325,'Provisions to capital'!$A$1:$Z$1,0),FALSE)</f>
        <v/>
      </c>
    </row>
    <row r="1326" spans="1:7" ht="27" x14ac:dyDescent="0.4">
      <c r="A1326">
        <f t="shared" si="103"/>
        <v>56</v>
      </c>
      <c r="B1326">
        <f t="shared" si="104"/>
        <v>5</v>
      </c>
      <c r="C1326" t="str">
        <f t="shared" si="100"/>
        <v>Kazakhstan, Rep. of2004</v>
      </c>
      <c r="D1326" t="str">
        <f t="shared" si="101"/>
        <v>Kazakhstan, Rep. of</v>
      </c>
      <c r="E1326">
        <f t="shared" si="102"/>
        <v>2004</v>
      </c>
      <c r="F1326" t="str">
        <f>VLOOKUP(D1326,CAR!$A$2:$Z$110, MATCH('Long form'!E1326,CAR!$A$1:$Z$1,0),FALSE)</f>
        <v/>
      </c>
      <c r="G1326" t="str">
        <f>VLOOKUP(D1326,'Provisions to capital'!$A$2:$Z$105, MATCH('Long form'!E1326,'Provisions to capital'!$A$1:$Z$1,0),FALSE)</f>
        <v/>
      </c>
    </row>
    <row r="1327" spans="1:7" ht="27" x14ac:dyDescent="0.4">
      <c r="A1327">
        <f t="shared" si="103"/>
        <v>56</v>
      </c>
      <c r="B1327">
        <f t="shared" si="104"/>
        <v>6</v>
      </c>
      <c r="C1327" t="str">
        <f t="shared" si="100"/>
        <v>Kazakhstan, Rep. of2005</v>
      </c>
      <c r="D1327" t="str">
        <f t="shared" si="101"/>
        <v>Kazakhstan, Rep. of</v>
      </c>
      <c r="E1327">
        <f t="shared" si="102"/>
        <v>2005</v>
      </c>
      <c r="F1327" t="str">
        <f>VLOOKUP(D1327,CAR!$A$2:$Z$110, MATCH('Long form'!E1327,CAR!$A$1:$Z$1,0),FALSE)</f>
        <v/>
      </c>
      <c r="G1327" t="str">
        <f>VLOOKUP(D1327,'Provisions to capital'!$A$2:$Z$105, MATCH('Long form'!E1327,'Provisions to capital'!$A$1:$Z$1,0),FALSE)</f>
        <v/>
      </c>
    </row>
    <row r="1328" spans="1:7" ht="27" x14ac:dyDescent="0.4">
      <c r="A1328">
        <f t="shared" si="103"/>
        <v>56</v>
      </c>
      <c r="B1328">
        <f t="shared" si="104"/>
        <v>7</v>
      </c>
      <c r="C1328" t="str">
        <f t="shared" si="100"/>
        <v>Kazakhstan, Rep. of2006</v>
      </c>
      <c r="D1328" t="str">
        <f t="shared" si="101"/>
        <v>Kazakhstan, Rep. of</v>
      </c>
      <c r="E1328">
        <f t="shared" si="102"/>
        <v>2006</v>
      </c>
      <c r="F1328" t="str">
        <f>VLOOKUP(D1328,CAR!$A$2:$Z$110, MATCH('Long form'!E1328,CAR!$A$1:$Z$1,0),FALSE)</f>
        <v/>
      </c>
      <c r="G1328" t="str">
        <f>VLOOKUP(D1328,'Provisions to capital'!$A$2:$Z$105, MATCH('Long form'!E1328,'Provisions to capital'!$A$1:$Z$1,0),FALSE)</f>
        <v/>
      </c>
    </row>
    <row r="1329" spans="1:7" ht="27" x14ac:dyDescent="0.4">
      <c r="A1329">
        <f t="shared" si="103"/>
        <v>56</v>
      </c>
      <c r="B1329">
        <f t="shared" si="104"/>
        <v>8</v>
      </c>
      <c r="C1329" t="str">
        <f t="shared" si="100"/>
        <v>Kazakhstan, Rep. of2007</v>
      </c>
      <c r="D1329" t="str">
        <f t="shared" si="101"/>
        <v>Kazakhstan, Rep. of</v>
      </c>
      <c r="E1329">
        <f t="shared" si="102"/>
        <v>2007</v>
      </c>
      <c r="F1329" t="str">
        <f>VLOOKUP(D1329,CAR!$A$2:$Z$110, MATCH('Long form'!E1329,CAR!$A$1:$Z$1,0),FALSE)</f>
        <v/>
      </c>
      <c r="G1329" t="str">
        <f>VLOOKUP(D1329,'Provisions to capital'!$A$2:$Z$105, MATCH('Long form'!E1329,'Provisions to capital'!$A$1:$Z$1,0),FALSE)</f>
        <v/>
      </c>
    </row>
    <row r="1330" spans="1:7" ht="27" x14ac:dyDescent="0.4">
      <c r="A1330">
        <f t="shared" si="103"/>
        <v>56</v>
      </c>
      <c r="B1330">
        <f t="shared" si="104"/>
        <v>9</v>
      </c>
      <c r="C1330" t="str">
        <f t="shared" si="100"/>
        <v>Kazakhstan, Rep. of2008</v>
      </c>
      <c r="D1330" t="str">
        <f t="shared" si="101"/>
        <v>Kazakhstan, Rep. of</v>
      </c>
      <c r="E1330">
        <f t="shared" si="102"/>
        <v>2008</v>
      </c>
      <c r="F1330">
        <f>VLOOKUP(D1330,CAR!$A$2:$Z$110, MATCH('Long form'!E1330,CAR!$A$1:$Z$1,0),FALSE)</f>
        <v>0.14861920188872021</v>
      </c>
      <c r="G1330">
        <f>VLOOKUP(D1330,'Provisions to capital'!$A$2:$Z$105, MATCH('Long form'!E1330,'Provisions to capital'!$A$1:$Z$1,0),FALSE)</f>
        <v>0</v>
      </c>
    </row>
    <row r="1331" spans="1:7" ht="27" x14ac:dyDescent="0.4">
      <c r="A1331">
        <f t="shared" si="103"/>
        <v>56</v>
      </c>
      <c r="B1331">
        <f t="shared" si="104"/>
        <v>10</v>
      </c>
      <c r="C1331" t="str">
        <f t="shared" si="100"/>
        <v>Kazakhstan, Rep. of2009</v>
      </c>
      <c r="D1331" t="str">
        <f t="shared" si="101"/>
        <v>Kazakhstan, Rep. of</v>
      </c>
      <c r="E1331">
        <f t="shared" si="102"/>
        <v>2009</v>
      </c>
      <c r="F1331">
        <f>VLOOKUP(D1331,CAR!$A$2:$Z$110, MATCH('Long form'!E1331,CAR!$A$1:$Z$1,0),FALSE)</f>
        <v>9.519266702175827E-2</v>
      </c>
      <c r="G1331">
        <f>VLOOKUP(D1331,'Provisions to capital'!$A$2:$Z$105, MATCH('Long form'!E1331,'Provisions to capital'!$A$1:$Z$1,0),FALSE)</f>
        <v>0</v>
      </c>
    </row>
    <row r="1332" spans="1:7" ht="27" x14ac:dyDescent="0.4">
      <c r="A1332">
        <f t="shared" si="103"/>
        <v>56</v>
      </c>
      <c r="B1332">
        <f t="shared" si="104"/>
        <v>11</v>
      </c>
      <c r="C1332" t="str">
        <f t="shared" si="100"/>
        <v>Kazakhstan, Rep. of2010</v>
      </c>
      <c r="D1332" t="str">
        <f t="shared" si="101"/>
        <v>Kazakhstan, Rep. of</v>
      </c>
      <c r="E1332">
        <f t="shared" si="102"/>
        <v>2010</v>
      </c>
      <c r="F1332">
        <f>VLOOKUP(D1332,CAR!$A$2:$Z$110, MATCH('Long form'!E1332,CAR!$A$1:$Z$1,0),FALSE)</f>
        <v>0.17318564088874722</v>
      </c>
      <c r="G1332">
        <f>VLOOKUP(D1332,'Provisions to capital'!$A$2:$Z$105, MATCH('Long form'!E1332,'Provisions to capital'!$A$1:$Z$1,0),FALSE)</f>
        <v>0</v>
      </c>
    </row>
    <row r="1333" spans="1:7" ht="27" x14ac:dyDescent="0.4">
      <c r="A1333">
        <f t="shared" si="103"/>
        <v>56</v>
      </c>
      <c r="B1333">
        <f t="shared" si="104"/>
        <v>12</v>
      </c>
      <c r="C1333" t="str">
        <f t="shared" si="100"/>
        <v>Kazakhstan, Rep. of2011</v>
      </c>
      <c r="D1333" t="str">
        <f t="shared" si="101"/>
        <v>Kazakhstan, Rep. of</v>
      </c>
      <c r="E1333">
        <f t="shared" si="102"/>
        <v>2011</v>
      </c>
      <c r="F1333">
        <f>VLOOKUP(D1333,CAR!$A$2:$Z$110, MATCH('Long form'!E1333,CAR!$A$1:$Z$1,0),FALSE)</f>
        <v>0.17531088832564512</v>
      </c>
      <c r="G1333">
        <f>VLOOKUP(D1333,'Provisions to capital'!$A$2:$Z$105, MATCH('Long form'!E1333,'Provisions to capital'!$A$1:$Z$1,0),FALSE)</f>
        <v>0</v>
      </c>
    </row>
    <row r="1334" spans="1:7" ht="27" x14ac:dyDescent="0.4">
      <c r="A1334">
        <f t="shared" si="103"/>
        <v>56</v>
      </c>
      <c r="B1334">
        <f t="shared" si="104"/>
        <v>13</v>
      </c>
      <c r="C1334" t="str">
        <f t="shared" si="100"/>
        <v>Kazakhstan, Rep. of2012</v>
      </c>
      <c r="D1334" t="str">
        <f t="shared" si="101"/>
        <v>Kazakhstan, Rep. of</v>
      </c>
      <c r="E1334">
        <f t="shared" si="102"/>
        <v>2012</v>
      </c>
      <c r="F1334">
        <f>VLOOKUP(D1334,CAR!$A$2:$Z$110, MATCH('Long form'!E1334,CAR!$A$1:$Z$1,0),FALSE)</f>
        <v>0.17473195981820414</v>
      </c>
      <c r="G1334">
        <f>VLOOKUP(D1334,'Provisions to capital'!$A$2:$Z$105, MATCH('Long form'!E1334,'Provisions to capital'!$A$1:$Z$1,0),FALSE)</f>
        <v>0</v>
      </c>
    </row>
    <row r="1335" spans="1:7" ht="27" x14ac:dyDescent="0.4">
      <c r="A1335">
        <f t="shared" si="103"/>
        <v>56</v>
      </c>
      <c r="B1335">
        <f t="shared" si="104"/>
        <v>14</v>
      </c>
      <c r="C1335" t="str">
        <f t="shared" si="100"/>
        <v>Kazakhstan, Rep. of2013</v>
      </c>
      <c r="D1335" t="str">
        <f t="shared" si="101"/>
        <v>Kazakhstan, Rep. of</v>
      </c>
      <c r="E1335">
        <f t="shared" si="102"/>
        <v>2013</v>
      </c>
      <c r="F1335">
        <f>VLOOKUP(D1335,CAR!$A$2:$Z$110, MATCH('Long form'!E1335,CAR!$A$1:$Z$1,0),FALSE)</f>
        <v>0.17805497998784076</v>
      </c>
      <c r="G1335">
        <f>VLOOKUP(D1335,'Provisions to capital'!$A$2:$Z$105, MATCH('Long form'!E1335,'Provisions to capital'!$A$1:$Z$1,0),FALSE)</f>
        <v>0</v>
      </c>
    </row>
    <row r="1336" spans="1:7" ht="27" x14ac:dyDescent="0.4">
      <c r="A1336">
        <f t="shared" si="103"/>
        <v>56</v>
      </c>
      <c r="B1336">
        <f t="shared" si="104"/>
        <v>15</v>
      </c>
      <c r="C1336" t="str">
        <f t="shared" si="100"/>
        <v>Kazakhstan, Rep. of2014</v>
      </c>
      <c r="D1336" t="str">
        <f t="shared" si="101"/>
        <v>Kazakhstan, Rep. of</v>
      </c>
      <c r="E1336">
        <f t="shared" si="102"/>
        <v>2014</v>
      </c>
      <c r="F1336">
        <f>VLOOKUP(D1336,CAR!$A$2:$Z$110, MATCH('Long form'!E1336,CAR!$A$1:$Z$1,0),FALSE)</f>
        <v>0.17898370611500078</v>
      </c>
      <c r="G1336">
        <f>VLOOKUP(D1336,'Provisions to capital'!$A$2:$Z$105, MATCH('Long form'!E1336,'Provisions to capital'!$A$1:$Z$1,0),FALSE)</f>
        <v>0</v>
      </c>
    </row>
    <row r="1337" spans="1:7" ht="27" x14ac:dyDescent="0.4">
      <c r="A1337">
        <f t="shared" si="103"/>
        <v>56</v>
      </c>
      <c r="B1337">
        <f t="shared" si="104"/>
        <v>16</v>
      </c>
      <c r="C1337" t="str">
        <f t="shared" si="100"/>
        <v>Kazakhstan, Rep. of2015</v>
      </c>
      <c r="D1337" t="str">
        <f t="shared" si="101"/>
        <v>Kazakhstan, Rep. of</v>
      </c>
      <c r="E1337">
        <f t="shared" si="102"/>
        <v>2015</v>
      </c>
      <c r="F1337">
        <f>VLOOKUP(D1337,CAR!$A$2:$Z$110, MATCH('Long form'!E1337,CAR!$A$1:$Z$1,0),FALSE)</f>
        <v>0.15909965249145602</v>
      </c>
      <c r="G1337">
        <f>VLOOKUP(D1337,'Provisions to capital'!$A$2:$Z$105, MATCH('Long form'!E1337,'Provisions to capital'!$A$1:$Z$1,0),FALSE)</f>
        <v>0</v>
      </c>
    </row>
    <row r="1338" spans="1:7" ht="27" x14ac:dyDescent="0.4">
      <c r="A1338">
        <f t="shared" si="103"/>
        <v>56</v>
      </c>
      <c r="B1338">
        <f t="shared" si="104"/>
        <v>17</v>
      </c>
      <c r="C1338" t="str">
        <f t="shared" si="100"/>
        <v>Kazakhstan, Rep. of2016</v>
      </c>
      <c r="D1338" t="str">
        <f t="shared" si="101"/>
        <v>Kazakhstan, Rep. of</v>
      </c>
      <c r="E1338">
        <f t="shared" si="102"/>
        <v>2016</v>
      </c>
      <c r="F1338">
        <f>VLOOKUP(D1338,CAR!$A$2:$Z$110, MATCH('Long form'!E1338,CAR!$A$1:$Z$1,0),FALSE)</f>
        <v>0.16346620896326272</v>
      </c>
      <c r="G1338">
        <f>VLOOKUP(D1338,'Provisions to capital'!$A$2:$Z$105, MATCH('Long form'!E1338,'Provisions to capital'!$A$1:$Z$1,0),FALSE)</f>
        <v>0</v>
      </c>
    </row>
    <row r="1339" spans="1:7" ht="27" x14ac:dyDescent="0.4">
      <c r="A1339">
        <f t="shared" si="103"/>
        <v>56</v>
      </c>
      <c r="B1339">
        <f t="shared" si="104"/>
        <v>18</v>
      </c>
      <c r="C1339" t="str">
        <f t="shared" si="100"/>
        <v>Kazakhstan, Rep. of2017</v>
      </c>
      <c r="D1339" t="str">
        <f t="shared" si="101"/>
        <v>Kazakhstan, Rep. of</v>
      </c>
      <c r="E1339">
        <f t="shared" si="102"/>
        <v>2017</v>
      </c>
      <c r="F1339">
        <f>VLOOKUP(D1339,CAR!$A$2:$Z$110, MATCH('Long form'!E1339,CAR!$A$1:$Z$1,0),FALSE)</f>
        <v>0.21818001442695167</v>
      </c>
      <c r="G1339">
        <f>VLOOKUP(D1339,'Provisions to capital'!$A$2:$Z$105, MATCH('Long form'!E1339,'Provisions to capital'!$A$1:$Z$1,0),FALSE)</f>
        <v>0</v>
      </c>
    </row>
    <row r="1340" spans="1:7" ht="27" x14ac:dyDescent="0.4">
      <c r="A1340">
        <f t="shared" si="103"/>
        <v>56</v>
      </c>
      <c r="B1340">
        <f t="shared" si="104"/>
        <v>19</v>
      </c>
      <c r="C1340" t="str">
        <f t="shared" si="100"/>
        <v>Kazakhstan, Rep. of2018</v>
      </c>
      <c r="D1340" t="str">
        <f t="shared" si="101"/>
        <v>Kazakhstan, Rep. of</v>
      </c>
      <c r="E1340">
        <f t="shared" si="102"/>
        <v>2018</v>
      </c>
      <c r="F1340">
        <f>VLOOKUP(D1340,CAR!$A$2:$Z$110, MATCH('Long form'!E1340,CAR!$A$1:$Z$1,0),FALSE)</f>
        <v>0.21871653612670378</v>
      </c>
      <c r="G1340">
        <f>VLOOKUP(D1340,'Provisions to capital'!$A$2:$Z$105, MATCH('Long form'!E1340,'Provisions to capital'!$A$1:$Z$1,0),FALSE)</f>
        <v>0</v>
      </c>
    </row>
    <row r="1341" spans="1:7" ht="27" x14ac:dyDescent="0.4">
      <c r="A1341">
        <f t="shared" si="103"/>
        <v>56</v>
      </c>
      <c r="B1341">
        <f t="shared" si="104"/>
        <v>20</v>
      </c>
      <c r="C1341" t="str">
        <f t="shared" si="100"/>
        <v>Kazakhstan, Rep. of2019</v>
      </c>
      <c r="D1341" t="str">
        <f t="shared" si="101"/>
        <v>Kazakhstan, Rep. of</v>
      </c>
      <c r="E1341">
        <f t="shared" si="102"/>
        <v>2019</v>
      </c>
      <c r="F1341">
        <f>VLOOKUP(D1341,CAR!$A$2:$Z$110, MATCH('Long form'!E1341,CAR!$A$1:$Z$1,0),FALSE)</f>
        <v>0.24249574800017407</v>
      </c>
      <c r="G1341">
        <f>VLOOKUP(D1341,'Provisions to capital'!$A$2:$Z$105, MATCH('Long form'!E1341,'Provisions to capital'!$A$1:$Z$1,0),FALSE)</f>
        <v>0</v>
      </c>
    </row>
    <row r="1342" spans="1:7" ht="27" x14ac:dyDescent="0.4">
      <c r="A1342">
        <f t="shared" si="103"/>
        <v>56</v>
      </c>
      <c r="B1342">
        <f t="shared" si="104"/>
        <v>21</v>
      </c>
      <c r="C1342" t="str">
        <f t="shared" si="100"/>
        <v>Kazakhstan, Rep. of2020</v>
      </c>
      <c r="D1342" t="str">
        <f t="shared" si="101"/>
        <v>Kazakhstan, Rep. of</v>
      </c>
      <c r="E1342">
        <f t="shared" si="102"/>
        <v>2020</v>
      </c>
      <c r="F1342">
        <f>VLOOKUP(D1342,CAR!$A$2:$Z$110, MATCH('Long form'!E1342,CAR!$A$1:$Z$1,0),FALSE)</f>
        <v>0.26964274884388029</v>
      </c>
      <c r="G1342">
        <f>VLOOKUP(D1342,'Provisions to capital'!$A$2:$Z$105, MATCH('Long form'!E1342,'Provisions to capital'!$A$1:$Z$1,0),FALSE)</f>
        <v>0</v>
      </c>
    </row>
    <row r="1343" spans="1:7" ht="27" x14ac:dyDescent="0.4">
      <c r="A1343">
        <f t="shared" si="103"/>
        <v>56</v>
      </c>
      <c r="B1343">
        <f t="shared" si="104"/>
        <v>22</v>
      </c>
      <c r="C1343" t="str">
        <f t="shared" si="100"/>
        <v>Kazakhstan, Rep. of2021</v>
      </c>
      <c r="D1343" t="str">
        <f t="shared" si="101"/>
        <v>Kazakhstan, Rep. of</v>
      </c>
      <c r="E1343">
        <f t="shared" si="102"/>
        <v>2021</v>
      </c>
      <c r="F1343">
        <f>VLOOKUP(D1343,CAR!$A$2:$Z$110, MATCH('Long form'!E1343,CAR!$A$1:$Z$1,0),FALSE)</f>
        <v>0.23384494886102286</v>
      </c>
      <c r="G1343">
        <f>VLOOKUP(D1343,'Provisions to capital'!$A$2:$Z$105, MATCH('Long form'!E1343,'Provisions to capital'!$A$1:$Z$1,0),FALSE)</f>
        <v>0</v>
      </c>
    </row>
    <row r="1344" spans="1:7" ht="27" x14ac:dyDescent="0.4">
      <c r="A1344">
        <f t="shared" si="103"/>
        <v>56</v>
      </c>
      <c r="B1344">
        <f t="shared" si="104"/>
        <v>23</v>
      </c>
      <c r="C1344" t="str">
        <f t="shared" si="100"/>
        <v>Kazakhstan, Rep. of2022</v>
      </c>
      <c r="D1344" t="str">
        <f t="shared" si="101"/>
        <v>Kazakhstan, Rep. of</v>
      </c>
      <c r="E1344">
        <f t="shared" si="102"/>
        <v>2022</v>
      </c>
      <c r="F1344">
        <f>VLOOKUP(D1344,CAR!$A$2:$Z$110, MATCH('Long form'!E1344,CAR!$A$1:$Z$1,0),FALSE)</f>
        <v>0.21695071119852249</v>
      </c>
      <c r="G1344">
        <f>VLOOKUP(D1344,'Provisions to capital'!$A$2:$Z$105, MATCH('Long form'!E1344,'Provisions to capital'!$A$1:$Z$1,0),FALSE)</f>
        <v>6.2595103017383205E-2</v>
      </c>
    </row>
    <row r="1345" spans="1:7" ht="27" x14ac:dyDescent="0.4">
      <c r="A1345">
        <f t="shared" si="103"/>
        <v>56</v>
      </c>
      <c r="B1345">
        <f t="shared" si="104"/>
        <v>24</v>
      </c>
      <c r="C1345" t="str">
        <f t="shared" si="100"/>
        <v>Kazakhstan, Rep. of2023</v>
      </c>
      <c r="D1345" t="str">
        <f t="shared" si="101"/>
        <v>Kazakhstan, Rep. of</v>
      </c>
      <c r="E1345">
        <f t="shared" si="102"/>
        <v>2023</v>
      </c>
      <c r="F1345">
        <f>VLOOKUP(D1345,CAR!$A$2:$Z$110, MATCH('Long form'!E1345,CAR!$A$1:$Z$1,0),FALSE)</f>
        <v>0.21497484680834247</v>
      </c>
      <c r="G1345">
        <f>VLOOKUP(D1345,'Provisions to capital'!$A$2:$Z$105, MATCH('Long form'!E1345,'Provisions to capital'!$A$1:$Z$1,0),FALSE)</f>
        <v>5.8879065284674625E-2</v>
      </c>
    </row>
    <row r="1346" spans="1:7" x14ac:dyDescent="0.4">
      <c r="A1346">
        <f t="shared" si="103"/>
        <v>57</v>
      </c>
      <c r="B1346">
        <f t="shared" si="104"/>
        <v>1</v>
      </c>
      <c r="C1346" t="str">
        <f t="shared" si="100"/>
        <v>Kenya2000</v>
      </c>
      <c r="D1346" t="str">
        <f t="shared" si="101"/>
        <v>Kenya</v>
      </c>
      <c r="E1346">
        <f t="shared" si="102"/>
        <v>2000</v>
      </c>
      <c r="F1346" t="str">
        <f>VLOOKUP(D1346,CAR!$A$2:$Z$110, MATCH('Long form'!E1346,CAR!$A$1:$Z$1,0),FALSE)</f>
        <v/>
      </c>
      <c r="G1346" t="str">
        <f>VLOOKUP(D1346,'Provisions to capital'!$A$2:$Z$105, MATCH('Long form'!E1346,'Provisions to capital'!$A$1:$Z$1,0),FALSE)</f>
        <v/>
      </c>
    </row>
    <row r="1347" spans="1:7" x14ac:dyDescent="0.4">
      <c r="A1347">
        <f t="shared" si="103"/>
        <v>57</v>
      </c>
      <c r="B1347">
        <f t="shared" si="104"/>
        <v>2</v>
      </c>
      <c r="C1347" t="str">
        <f t="shared" ref="C1347:C1410" si="105">D1347&amp;E1347</f>
        <v>Kenya2001</v>
      </c>
      <c r="D1347" t="str">
        <f t="shared" ref="D1347:D1410" si="106">VLOOKUP(A1347,$J$2:$K$110,2,FALSE)</f>
        <v>Kenya</v>
      </c>
      <c r="E1347">
        <f t="shared" ref="E1347:E1410" si="107">VLOOKUP(B1347,$N$2:$O$25,2,FALSE)</f>
        <v>2001</v>
      </c>
      <c r="F1347" t="str">
        <f>VLOOKUP(D1347,CAR!$A$2:$Z$110, MATCH('Long form'!E1347,CAR!$A$1:$Z$1,0),FALSE)</f>
        <v/>
      </c>
      <c r="G1347" t="str">
        <f>VLOOKUP(D1347,'Provisions to capital'!$A$2:$Z$105, MATCH('Long form'!E1347,'Provisions to capital'!$A$1:$Z$1,0),FALSE)</f>
        <v/>
      </c>
    </row>
    <row r="1348" spans="1:7" x14ac:dyDescent="0.4">
      <c r="A1348">
        <f t="shared" si="103"/>
        <v>57</v>
      </c>
      <c r="B1348">
        <f t="shared" si="104"/>
        <v>3</v>
      </c>
      <c r="C1348" t="str">
        <f t="shared" si="105"/>
        <v>Kenya2002</v>
      </c>
      <c r="D1348" t="str">
        <f t="shared" si="106"/>
        <v>Kenya</v>
      </c>
      <c r="E1348">
        <f t="shared" si="107"/>
        <v>2002</v>
      </c>
      <c r="F1348" t="str">
        <f>VLOOKUP(D1348,CAR!$A$2:$Z$110, MATCH('Long form'!E1348,CAR!$A$1:$Z$1,0),FALSE)</f>
        <v/>
      </c>
      <c r="G1348" t="str">
        <f>VLOOKUP(D1348,'Provisions to capital'!$A$2:$Z$105, MATCH('Long form'!E1348,'Provisions to capital'!$A$1:$Z$1,0),FALSE)</f>
        <v/>
      </c>
    </row>
    <row r="1349" spans="1:7" x14ac:dyDescent="0.4">
      <c r="A1349">
        <f t="shared" si="103"/>
        <v>57</v>
      </c>
      <c r="B1349">
        <f t="shared" si="104"/>
        <v>4</v>
      </c>
      <c r="C1349" t="str">
        <f t="shared" si="105"/>
        <v>Kenya2003</v>
      </c>
      <c r="D1349" t="str">
        <f t="shared" si="106"/>
        <v>Kenya</v>
      </c>
      <c r="E1349">
        <f t="shared" si="107"/>
        <v>2003</v>
      </c>
      <c r="F1349" t="str">
        <f>VLOOKUP(D1349,CAR!$A$2:$Z$110, MATCH('Long form'!E1349,CAR!$A$1:$Z$1,0),FALSE)</f>
        <v/>
      </c>
      <c r="G1349" t="str">
        <f>VLOOKUP(D1349,'Provisions to capital'!$A$2:$Z$105, MATCH('Long form'!E1349,'Provisions to capital'!$A$1:$Z$1,0),FALSE)</f>
        <v/>
      </c>
    </row>
    <row r="1350" spans="1:7" x14ac:dyDescent="0.4">
      <c r="A1350">
        <f t="shared" si="103"/>
        <v>57</v>
      </c>
      <c r="B1350">
        <f t="shared" si="104"/>
        <v>5</v>
      </c>
      <c r="C1350" t="str">
        <f t="shared" si="105"/>
        <v>Kenya2004</v>
      </c>
      <c r="D1350" t="str">
        <f t="shared" si="106"/>
        <v>Kenya</v>
      </c>
      <c r="E1350">
        <f t="shared" si="107"/>
        <v>2004</v>
      </c>
      <c r="F1350" t="str">
        <f>VLOOKUP(D1350,CAR!$A$2:$Z$110, MATCH('Long form'!E1350,CAR!$A$1:$Z$1,0),FALSE)</f>
        <v/>
      </c>
      <c r="G1350" t="str">
        <f>VLOOKUP(D1350,'Provisions to capital'!$A$2:$Z$105, MATCH('Long form'!E1350,'Provisions to capital'!$A$1:$Z$1,0),FALSE)</f>
        <v/>
      </c>
    </row>
    <row r="1351" spans="1:7" x14ac:dyDescent="0.4">
      <c r="A1351">
        <f t="shared" si="103"/>
        <v>57</v>
      </c>
      <c r="B1351">
        <f t="shared" si="104"/>
        <v>6</v>
      </c>
      <c r="C1351" t="str">
        <f t="shared" si="105"/>
        <v>Kenya2005</v>
      </c>
      <c r="D1351" t="str">
        <f t="shared" si="106"/>
        <v>Kenya</v>
      </c>
      <c r="E1351">
        <f t="shared" si="107"/>
        <v>2005</v>
      </c>
      <c r="F1351" t="str">
        <f>VLOOKUP(D1351,CAR!$A$2:$Z$110, MATCH('Long form'!E1351,CAR!$A$1:$Z$1,0),FALSE)</f>
        <v/>
      </c>
      <c r="G1351" t="str">
        <f>VLOOKUP(D1351,'Provisions to capital'!$A$2:$Z$105, MATCH('Long form'!E1351,'Provisions to capital'!$A$1:$Z$1,0),FALSE)</f>
        <v/>
      </c>
    </row>
    <row r="1352" spans="1:7" x14ac:dyDescent="0.4">
      <c r="A1352">
        <f t="shared" si="103"/>
        <v>57</v>
      </c>
      <c r="B1352">
        <f t="shared" si="104"/>
        <v>7</v>
      </c>
      <c r="C1352" t="str">
        <f t="shared" si="105"/>
        <v>Kenya2006</v>
      </c>
      <c r="D1352" t="str">
        <f t="shared" si="106"/>
        <v>Kenya</v>
      </c>
      <c r="E1352">
        <f t="shared" si="107"/>
        <v>2006</v>
      </c>
      <c r="F1352">
        <f>VLOOKUP(D1352,CAR!$A$2:$Z$110, MATCH('Long form'!E1352,CAR!$A$1:$Z$1,0),FALSE)</f>
        <v>0.1651982692187938</v>
      </c>
      <c r="G1352">
        <f>VLOOKUP(D1352,'Provisions to capital'!$A$2:$Z$105, MATCH('Long form'!E1352,'Provisions to capital'!$A$1:$Z$1,0),FALSE)</f>
        <v>8.6605415795228138E-2</v>
      </c>
    </row>
    <row r="1353" spans="1:7" x14ac:dyDescent="0.4">
      <c r="A1353">
        <f t="shared" si="103"/>
        <v>57</v>
      </c>
      <c r="B1353">
        <f t="shared" si="104"/>
        <v>8</v>
      </c>
      <c r="C1353" t="str">
        <f t="shared" si="105"/>
        <v>Kenya2007</v>
      </c>
      <c r="D1353" t="str">
        <f t="shared" si="106"/>
        <v>Kenya</v>
      </c>
      <c r="E1353">
        <f t="shared" si="107"/>
        <v>2007</v>
      </c>
      <c r="F1353">
        <f>VLOOKUP(D1353,CAR!$A$2:$Z$110, MATCH('Long form'!E1353,CAR!$A$1:$Z$1,0),FALSE)</f>
        <v>0.19347580363166691</v>
      </c>
      <c r="G1353">
        <f>VLOOKUP(D1353,'Provisions to capital'!$A$2:$Z$105, MATCH('Long form'!E1353,'Provisions to capital'!$A$1:$Z$1,0),FALSE)</f>
        <v>3.5761504104866566E-2</v>
      </c>
    </row>
    <row r="1354" spans="1:7" x14ac:dyDescent="0.4">
      <c r="A1354">
        <f t="shared" si="103"/>
        <v>57</v>
      </c>
      <c r="B1354">
        <f t="shared" si="104"/>
        <v>9</v>
      </c>
      <c r="C1354" t="str">
        <f t="shared" si="105"/>
        <v>Kenya2008</v>
      </c>
      <c r="D1354" t="str">
        <f t="shared" si="106"/>
        <v>Kenya</v>
      </c>
      <c r="E1354">
        <f t="shared" si="107"/>
        <v>2008</v>
      </c>
      <c r="F1354">
        <f>VLOOKUP(D1354,CAR!$A$2:$Z$110, MATCH('Long form'!E1354,CAR!$A$1:$Z$1,0),FALSE)</f>
        <v>0.18869095159148266</v>
      </c>
      <c r="G1354">
        <f>VLOOKUP(D1354,'Provisions to capital'!$A$2:$Z$105, MATCH('Long form'!E1354,'Provisions to capital'!$A$1:$Z$1,0),FALSE)</f>
        <v>5.0278489697205851E-2</v>
      </c>
    </row>
    <row r="1355" spans="1:7" x14ac:dyDescent="0.4">
      <c r="A1355">
        <f t="shared" si="103"/>
        <v>57</v>
      </c>
      <c r="B1355">
        <f t="shared" si="104"/>
        <v>10</v>
      </c>
      <c r="C1355" t="str">
        <f t="shared" si="105"/>
        <v>Kenya2009</v>
      </c>
      <c r="D1355" t="str">
        <f t="shared" si="106"/>
        <v>Kenya</v>
      </c>
      <c r="E1355">
        <f t="shared" si="107"/>
        <v>2009</v>
      </c>
      <c r="F1355">
        <f>VLOOKUP(D1355,CAR!$A$2:$Z$110, MATCH('Long form'!E1355,CAR!$A$1:$Z$1,0),FALSE)</f>
        <v>0.19582293856395597</v>
      </c>
      <c r="G1355">
        <f>VLOOKUP(D1355,'Provisions to capital'!$A$2:$Z$105, MATCH('Long form'!E1355,'Provisions to capital'!$A$1:$Z$1,0),FALSE)</f>
        <v>4.3713498195481378E-2</v>
      </c>
    </row>
    <row r="1356" spans="1:7" x14ac:dyDescent="0.4">
      <c r="A1356">
        <f t="shared" si="103"/>
        <v>57</v>
      </c>
      <c r="B1356">
        <f t="shared" si="104"/>
        <v>11</v>
      </c>
      <c r="C1356" t="str">
        <f t="shared" si="105"/>
        <v>Kenya2010</v>
      </c>
      <c r="D1356" t="str">
        <f t="shared" si="106"/>
        <v>Kenya</v>
      </c>
      <c r="E1356">
        <f t="shared" si="107"/>
        <v>2010</v>
      </c>
      <c r="F1356">
        <f>VLOOKUP(D1356,CAR!$A$2:$Z$110, MATCH('Long form'!E1356,CAR!$A$1:$Z$1,0),FALSE)</f>
        <v>0.20838621781259933</v>
      </c>
      <c r="G1356">
        <f>VLOOKUP(D1356,'Provisions to capital'!$A$2:$Z$105, MATCH('Long form'!E1356,'Provisions to capital'!$A$1:$Z$1,0),FALSE)</f>
        <v>4.4112482271324145E-2</v>
      </c>
    </row>
    <row r="1357" spans="1:7" x14ac:dyDescent="0.4">
      <c r="A1357">
        <f t="shared" si="103"/>
        <v>57</v>
      </c>
      <c r="B1357">
        <f t="shared" si="104"/>
        <v>12</v>
      </c>
      <c r="C1357" t="str">
        <f t="shared" si="105"/>
        <v>Kenya2011</v>
      </c>
      <c r="D1357" t="str">
        <f t="shared" si="106"/>
        <v>Kenya</v>
      </c>
      <c r="E1357">
        <f t="shared" si="107"/>
        <v>2011</v>
      </c>
      <c r="F1357">
        <f>VLOOKUP(D1357,CAR!$A$2:$Z$110, MATCH('Long form'!E1357,CAR!$A$1:$Z$1,0),FALSE)</f>
        <v>0.19437122805191356</v>
      </c>
      <c r="G1357">
        <f>VLOOKUP(D1357,'Provisions to capital'!$A$2:$Z$105, MATCH('Long form'!E1357,'Provisions to capital'!$A$1:$Z$1,0),FALSE)</f>
        <v>2.2909274781490914E-2</v>
      </c>
    </row>
    <row r="1358" spans="1:7" x14ac:dyDescent="0.4">
      <c r="A1358">
        <f t="shared" si="103"/>
        <v>57</v>
      </c>
      <c r="B1358">
        <f t="shared" si="104"/>
        <v>13</v>
      </c>
      <c r="C1358" t="str">
        <f t="shared" si="105"/>
        <v>Kenya2012</v>
      </c>
      <c r="D1358" t="str">
        <f t="shared" si="106"/>
        <v>Kenya</v>
      </c>
      <c r="E1358">
        <f t="shared" si="107"/>
        <v>2012</v>
      </c>
      <c r="F1358">
        <f>VLOOKUP(D1358,CAR!$A$2:$Z$110, MATCH('Long form'!E1358,CAR!$A$1:$Z$1,0),FALSE)</f>
        <v>0.20977613895724301</v>
      </c>
      <c r="G1358">
        <f>VLOOKUP(D1358,'Provisions to capital'!$A$2:$Z$105, MATCH('Long form'!E1358,'Provisions to capital'!$A$1:$Z$1,0),FALSE)</f>
        <v>2.8124310467803174E-2</v>
      </c>
    </row>
    <row r="1359" spans="1:7" x14ac:dyDescent="0.4">
      <c r="A1359">
        <f t="shared" si="103"/>
        <v>57</v>
      </c>
      <c r="B1359">
        <f t="shared" si="104"/>
        <v>14</v>
      </c>
      <c r="C1359" t="str">
        <f t="shared" si="105"/>
        <v>Kenya2013</v>
      </c>
      <c r="D1359" t="str">
        <f t="shared" si="106"/>
        <v>Kenya</v>
      </c>
      <c r="E1359">
        <f t="shared" si="107"/>
        <v>2013</v>
      </c>
      <c r="F1359">
        <f>VLOOKUP(D1359,CAR!$A$2:$Z$110, MATCH('Long form'!E1359,CAR!$A$1:$Z$1,0),FALSE)</f>
        <v>0.23157731372419335</v>
      </c>
      <c r="G1359">
        <f>VLOOKUP(D1359,'Provisions to capital'!$A$2:$Z$105, MATCH('Long form'!E1359,'Provisions to capital'!$A$1:$Z$1,0),FALSE)</f>
        <v>2.4277655103702948E-2</v>
      </c>
    </row>
    <row r="1360" spans="1:7" x14ac:dyDescent="0.4">
      <c r="A1360">
        <f t="shared" si="103"/>
        <v>57</v>
      </c>
      <c r="B1360">
        <f t="shared" si="104"/>
        <v>15</v>
      </c>
      <c r="C1360" t="str">
        <f t="shared" si="105"/>
        <v>Kenya2014</v>
      </c>
      <c r="D1360" t="str">
        <f t="shared" si="106"/>
        <v>Kenya</v>
      </c>
      <c r="E1360">
        <f t="shared" si="107"/>
        <v>2014</v>
      </c>
      <c r="F1360">
        <f>VLOOKUP(D1360,CAR!$A$2:$Z$110, MATCH('Long form'!E1360,CAR!$A$1:$Z$1,0),FALSE)</f>
        <v>0.19193211850785835</v>
      </c>
      <c r="G1360">
        <f>VLOOKUP(D1360,'Provisions to capital'!$A$2:$Z$105, MATCH('Long form'!E1360,'Provisions to capital'!$A$1:$Z$1,0),FALSE)</f>
        <v>2.5078743189343233E-2</v>
      </c>
    </row>
    <row r="1361" spans="1:7" x14ac:dyDescent="0.4">
      <c r="A1361">
        <f t="shared" si="103"/>
        <v>57</v>
      </c>
      <c r="B1361">
        <f t="shared" si="104"/>
        <v>16</v>
      </c>
      <c r="C1361" t="str">
        <f t="shared" si="105"/>
        <v>Kenya2015</v>
      </c>
      <c r="D1361" t="str">
        <f t="shared" si="106"/>
        <v>Kenya</v>
      </c>
      <c r="E1361">
        <f t="shared" si="107"/>
        <v>2015</v>
      </c>
      <c r="F1361">
        <f>VLOOKUP(D1361,CAR!$A$2:$Z$110, MATCH('Long form'!E1361,CAR!$A$1:$Z$1,0),FALSE)</f>
        <v>0.21678541086748909</v>
      </c>
      <c r="G1361">
        <f>VLOOKUP(D1361,'Provisions to capital'!$A$2:$Z$105, MATCH('Long form'!E1361,'Provisions to capital'!$A$1:$Z$1,0),FALSE)</f>
        <v>3.7610376691001118E-2</v>
      </c>
    </row>
    <row r="1362" spans="1:7" x14ac:dyDescent="0.4">
      <c r="A1362">
        <f t="shared" si="103"/>
        <v>57</v>
      </c>
      <c r="B1362">
        <f t="shared" si="104"/>
        <v>17</v>
      </c>
      <c r="C1362" t="str">
        <f t="shared" si="105"/>
        <v>Kenya2016</v>
      </c>
      <c r="D1362" t="str">
        <f t="shared" si="106"/>
        <v>Kenya</v>
      </c>
      <c r="E1362">
        <f t="shared" si="107"/>
        <v>2016</v>
      </c>
      <c r="F1362">
        <f>VLOOKUP(D1362,CAR!$A$2:$Z$110, MATCH('Long form'!E1362,CAR!$A$1:$Z$1,0),FALSE)</f>
        <v>0.19742136883699396</v>
      </c>
      <c r="G1362">
        <f>VLOOKUP(D1362,'Provisions to capital'!$A$2:$Z$105, MATCH('Long form'!E1362,'Provisions to capital'!$A$1:$Z$1,0),FALSE)</f>
        <v>5.9507129007837604E-2</v>
      </c>
    </row>
    <row r="1363" spans="1:7" x14ac:dyDescent="0.4">
      <c r="A1363">
        <f t="shared" si="103"/>
        <v>57</v>
      </c>
      <c r="B1363">
        <f t="shared" si="104"/>
        <v>18</v>
      </c>
      <c r="C1363" t="str">
        <f t="shared" si="105"/>
        <v>Kenya2017</v>
      </c>
      <c r="D1363" t="str">
        <f t="shared" si="106"/>
        <v>Kenya</v>
      </c>
      <c r="E1363">
        <f t="shared" si="107"/>
        <v>2017</v>
      </c>
      <c r="F1363">
        <f>VLOOKUP(D1363,CAR!$A$2:$Z$110, MATCH('Long form'!E1363,CAR!$A$1:$Z$1,0),FALSE)</f>
        <v>0.17054683270769078</v>
      </c>
      <c r="G1363">
        <f>VLOOKUP(D1363,'Provisions to capital'!$A$2:$Z$105, MATCH('Long form'!E1363,'Provisions to capital'!$A$1:$Z$1,0),FALSE)</f>
        <v>6.6628834383440846E-2</v>
      </c>
    </row>
    <row r="1364" spans="1:7" x14ac:dyDescent="0.4">
      <c r="A1364">
        <f t="shared" si="103"/>
        <v>57</v>
      </c>
      <c r="B1364">
        <f t="shared" si="104"/>
        <v>19</v>
      </c>
      <c r="C1364" t="str">
        <f t="shared" si="105"/>
        <v>Kenya2018</v>
      </c>
      <c r="D1364" t="str">
        <f t="shared" si="106"/>
        <v>Kenya</v>
      </c>
      <c r="E1364">
        <f t="shared" si="107"/>
        <v>2018</v>
      </c>
      <c r="F1364">
        <f>VLOOKUP(D1364,CAR!$A$2:$Z$110, MATCH('Long form'!E1364,CAR!$A$1:$Z$1,0),FALSE)</f>
        <v>0.18656487261502369</v>
      </c>
      <c r="G1364">
        <f>VLOOKUP(D1364,'Provisions to capital'!$A$2:$Z$105, MATCH('Long form'!E1364,'Provisions to capital'!$A$1:$Z$1,0),FALSE)</f>
        <v>3.6085697001607339E-2</v>
      </c>
    </row>
    <row r="1365" spans="1:7" x14ac:dyDescent="0.4">
      <c r="A1365">
        <f t="shared" si="103"/>
        <v>57</v>
      </c>
      <c r="B1365">
        <f t="shared" si="104"/>
        <v>20</v>
      </c>
      <c r="C1365" t="str">
        <f t="shared" si="105"/>
        <v>Kenya2019</v>
      </c>
      <c r="D1365" t="str">
        <f t="shared" si="106"/>
        <v>Kenya</v>
      </c>
      <c r="E1365">
        <f t="shared" si="107"/>
        <v>2019</v>
      </c>
      <c r="F1365">
        <f>VLOOKUP(D1365,CAR!$A$2:$Z$110, MATCH('Long form'!E1365,CAR!$A$1:$Z$1,0),FALSE)</f>
        <v>0.18794489913808413</v>
      </c>
      <c r="G1365">
        <f>VLOOKUP(D1365,'Provisions to capital'!$A$2:$Z$105, MATCH('Long form'!E1365,'Provisions to capital'!$A$1:$Z$1,0),FALSE)</f>
        <v>4.2683145175920548E-2</v>
      </c>
    </row>
    <row r="1366" spans="1:7" x14ac:dyDescent="0.4">
      <c r="A1366">
        <f t="shared" si="103"/>
        <v>57</v>
      </c>
      <c r="B1366">
        <f t="shared" si="104"/>
        <v>21</v>
      </c>
      <c r="C1366" t="str">
        <f t="shared" si="105"/>
        <v>Kenya2020</v>
      </c>
      <c r="D1366" t="str">
        <f t="shared" si="106"/>
        <v>Kenya</v>
      </c>
      <c r="E1366">
        <f t="shared" si="107"/>
        <v>2020</v>
      </c>
      <c r="F1366">
        <f>VLOOKUP(D1366,CAR!$A$2:$Z$110, MATCH('Long form'!E1366,CAR!$A$1:$Z$1,0),FALSE)</f>
        <v>0.19154313171589477</v>
      </c>
      <c r="G1366">
        <f>VLOOKUP(D1366,'Provisions to capital'!$A$2:$Z$105, MATCH('Long form'!E1366,'Provisions to capital'!$A$1:$Z$1,0),FALSE)</f>
        <v>0.12465427693015366</v>
      </c>
    </row>
    <row r="1367" spans="1:7" x14ac:dyDescent="0.4">
      <c r="A1367">
        <f t="shared" si="103"/>
        <v>57</v>
      </c>
      <c r="B1367">
        <f t="shared" si="104"/>
        <v>22</v>
      </c>
      <c r="C1367" t="str">
        <f t="shared" si="105"/>
        <v>Kenya2021</v>
      </c>
      <c r="D1367" t="str">
        <f t="shared" si="106"/>
        <v>Kenya</v>
      </c>
      <c r="E1367">
        <f t="shared" si="107"/>
        <v>2021</v>
      </c>
      <c r="F1367">
        <f>VLOOKUP(D1367,CAR!$A$2:$Z$110, MATCH('Long form'!E1367,CAR!$A$1:$Z$1,0),FALSE)</f>
        <v>0.19562562222677451</v>
      </c>
      <c r="G1367">
        <f>VLOOKUP(D1367,'Provisions to capital'!$A$2:$Z$105, MATCH('Long form'!E1367,'Provisions to capital'!$A$1:$Z$1,0),FALSE)</f>
        <v>6.1628586055514294E-2</v>
      </c>
    </row>
    <row r="1368" spans="1:7" x14ac:dyDescent="0.4">
      <c r="A1368">
        <f t="shared" si="103"/>
        <v>57</v>
      </c>
      <c r="B1368">
        <f t="shared" si="104"/>
        <v>23</v>
      </c>
      <c r="C1368" t="str">
        <f t="shared" si="105"/>
        <v>Kenya2022</v>
      </c>
      <c r="D1368" t="str">
        <f t="shared" si="106"/>
        <v>Kenya</v>
      </c>
      <c r="E1368">
        <f t="shared" si="107"/>
        <v>2022</v>
      </c>
      <c r="F1368">
        <f>VLOOKUP(D1368,CAR!$A$2:$Z$110, MATCH('Long form'!E1368,CAR!$A$1:$Z$1,0),FALSE)</f>
        <v>0.19011503632927662</v>
      </c>
      <c r="G1368">
        <f>VLOOKUP(D1368,'Provisions to capital'!$A$2:$Z$105, MATCH('Long form'!E1368,'Provisions to capital'!$A$1:$Z$1,0),FALSE)</f>
        <v>6.071220880429299E-2</v>
      </c>
    </row>
    <row r="1369" spans="1:7" x14ac:dyDescent="0.4">
      <c r="A1369">
        <f t="shared" si="103"/>
        <v>57</v>
      </c>
      <c r="B1369">
        <f t="shared" si="104"/>
        <v>24</v>
      </c>
      <c r="C1369" t="str">
        <f t="shared" si="105"/>
        <v>Kenya2023</v>
      </c>
      <c r="D1369" t="str">
        <f t="shared" si="106"/>
        <v>Kenya</v>
      </c>
      <c r="E1369">
        <f t="shared" si="107"/>
        <v>2023</v>
      </c>
      <c r="F1369">
        <f>VLOOKUP(D1369,CAR!$A$2:$Z$110, MATCH('Long form'!E1369,CAR!$A$1:$Z$1,0),FALSE)</f>
        <v>0.18254771135662695</v>
      </c>
      <c r="G1369">
        <f>VLOOKUP(D1369,'Provisions to capital'!$A$2:$Z$105, MATCH('Long form'!E1369,'Provisions to capital'!$A$1:$Z$1,0),FALSE)</f>
        <v>8.8021165532257251E-2</v>
      </c>
    </row>
    <row r="1370" spans="1:7" ht="27" x14ac:dyDescent="0.4">
      <c r="A1370">
        <f t="shared" si="103"/>
        <v>58</v>
      </c>
      <c r="B1370">
        <f t="shared" si="104"/>
        <v>1</v>
      </c>
      <c r="C1370" t="str">
        <f t="shared" si="105"/>
        <v>Korea, Rep. of2000</v>
      </c>
      <c r="D1370" t="str">
        <f t="shared" si="106"/>
        <v>Korea, Rep. of</v>
      </c>
      <c r="E1370">
        <f t="shared" si="107"/>
        <v>2000</v>
      </c>
      <c r="F1370" t="str">
        <f>VLOOKUP(D1370,CAR!$A$2:$Z$110, MATCH('Long form'!E1370,CAR!$A$1:$Z$1,0),FALSE)</f>
        <v/>
      </c>
      <c r="G1370" t="str">
        <f>VLOOKUP(D1370,'Provisions to capital'!$A$2:$Z$105, MATCH('Long form'!E1370,'Provisions to capital'!$A$1:$Z$1,0),FALSE)</f>
        <v/>
      </c>
    </row>
    <row r="1371" spans="1:7" ht="27" x14ac:dyDescent="0.4">
      <c r="A1371">
        <f t="shared" ref="A1371:A1434" si="108">A1347+1</f>
        <v>58</v>
      </c>
      <c r="B1371">
        <f t="shared" ref="B1371:B1434" si="109">B1347</f>
        <v>2</v>
      </c>
      <c r="C1371" t="str">
        <f t="shared" si="105"/>
        <v>Korea, Rep. of2001</v>
      </c>
      <c r="D1371" t="str">
        <f t="shared" si="106"/>
        <v>Korea, Rep. of</v>
      </c>
      <c r="E1371">
        <f t="shared" si="107"/>
        <v>2001</v>
      </c>
      <c r="F1371" t="str">
        <f>VLOOKUP(D1371,CAR!$A$2:$Z$110, MATCH('Long form'!E1371,CAR!$A$1:$Z$1,0),FALSE)</f>
        <v/>
      </c>
      <c r="G1371" t="str">
        <f>VLOOKUP(D1371,'Provisions to capital'!$A$2:$Z$105, MATCH('Long form'!E1371,'Provisions to capital'!$A$1:$Z$1,0),FALSE)</f>
        <v/>
      </c>
    </row>
    <row r="1372" spans="1:7" ht="27" x14ac:dyDescent="0.4">
      <c r="A1372">
        <f t="shared" si="108"/>
        <v>58</v>
      </c>
      <c r="B1372">
        <f t="shared" si="109"/>
        <v>3</v>
      </c>
      <c r="C1372" t="str">
        <f t="shared" si="105"/>
        <v>Korea, Rep. of2002</v>
      </c>
      <c r="D1372" t="str">
        <f t="shared" si="106"/>
        <v>Korea, Rep. of</v>
      </c>
      <c r="E1372">
        <f t="shared" si="107"/>
        <v>2002</v>
      </c>
      <c r="F1372" t="str">
        <f>VLOOKUP(D1372,CAR!$A$2:$Z$110, MATCH('Long form'!E1372,CAR!$A$1:$Z$1,0),FALSE)</f>
        <v/>
      </c>
      <c r="G1372" t="str">
        <f>VLOOKUP(D1372,'Provisions to capital'!$A$2:$Z$105, MATCH('Long form'!E1372,'Provisions to capital'!$A$1:$Z$1,0),FALSE)</f>
        <v/>
      </c>
    </row>
    <row r="1373" spans="1:7" ht="27" x14ac:dyDescent="0.4">
      <c r="A1373">
        <f t="shared" si="108"/>
        <v>58</v>
      </c>
      <c r="B1373">
        <f t="shared" si="109"/>
        <v>4</v>
      </c>
      <c r="C1373" t="str">
        <f t="shared" si="105"/>
        <v>Korea, Rep. of2003</v>
      </c>
      <c r="D1373" t="str">
        <f t="shared" si="106"/>
        <v>Korea, Rep. of</v>
      </c>
      <c r="E1373">
        <f t="shared" si="107"/>
        <v>2003</v>
      </c>
      <c r="F1373" t="str">
        <f>VLOOKUP(D1373,CAR!$A$2:$Z$110, MATCH('Long form'!E1373,CAR!$A$1:$Z$1,0),FALSE)</f>
        <v/>
      </c>
      <c r="G1373" t="str">
        <f>VLOOKUP(D1373,'Provisions to capital'!$A$2:$Z$105, MATCH('Long form'!E1373,'Provisions to capital'!$A$1:$Z$1,0),FALSE)</f>
        <v/>
      </c>
    </row>
    <row r="1374" spans="1:7" ht="27" x14ac:dyDescent="0.4">
      <c r="A1374">
        <f t="shared" si="108"/>
        <v>58</v>
      </c>
      <c r="B1374">
        <f t="shared" si="109"/>
        <v>5</v>
      </c>
      <c r="C1374" t="str">
        <f t="shared" si="105"/>
        <v>Korea, Rep. of2004</v>
      </c>
      <c r="D1374" t="str">
        <f t="shared" si="106"/>
        <v>Korea, Rep. of</v>
      </c>
      <c r="E1374">
        <f t="shared" si="107"/>
        <v>2004</v>
      </c>
      <c r="F1374" t="str">
        <f>VLOOKUP(D1374,CAR!$A$2:$Z$110, MATCH('Long form'!E1374,CAR!$A$1:$Z$1,0),FALSE)</f>
        <v/>
      </c>
      <c r="G1374" t="str">
        <f>VLOOKUP(D1374,'Provisions to capital'!$A$2:$Z$105, MATCH('Long form'!E1374,'Provisions to capital'!$A$1:$Z$1,0),FALSE)</f>
        <v/>
      </c>
    </row>
    <row r="1375" spans="1:7" ht="27" x14ac:dyDescent="0.4">
      <c r="A1375">
        <f t="shared" si="108"/>
        <v>58</v>
      </c>
      <c r="B1375">
        <f t="shared" si="109"/>
        <v>6</v>
      </c>
      <c r="C1375" t="str">
        <f t="shared" si="105"/>
        <v>Korea, Rep. of2005</v>
      </c>
      <c r="D1375" t="str">
        <f t="shared" si="106"/>
        <v>Korea, Rep. of</v>
      </c>
      <c r="E1375">
        <f t="shared" si="107"/>
        <v>2005</v>
      </c>
      <c r="F1375" t="str">
        <f>VLOOKUP(D1375,CAR!$A$2:$Z$110, MATCH('Long form'!E1375,CAR!$A$1:$Z$1,0),FALSE)</f>
        <v/>
      </c>
      <c r="G1375" t="str">
        <f>VLOOKUP(D1375,'Provisions to capital'!$A$2:$Z$105, MATCH('Long form'!E1375,'Provisions to capital'!$A$1:$Z$1,0),FALSE)</f>
        <v/>
      </c>
    </row>
    <row r="1376" spans="1:7" ht="27" x14ac:dyDescent="0.4">
      <c r="A1376">
        <f t="shared" si="108"/>
        <v>58</v>
      </c>
      <c r="B1376">
        <f t="shared" si="109"/>
        <v>7</v>
      </c>
      <c r="C1376" t="str">
        <f t="shared" si="105"/>
        <v>Korea, Rep. of2006</v>
      </c>
      <c r="D1376" t="str">
        <f t="shared" si="106"/>
        <v>Korea, Rep. of</v>
      </c>
      <c r="E1376">
        <f t="shared" si="107"/>
        <v>2006</v>
      </c>
      <c r="F1376" t="str">
        <f>VLOOKUP(D1376,CAR!$A$2:$Z$110, MATCH('Long form'!E1376,CAR!$A$1:$Z$1,0),FALSE)</f>
        <v/>
      </c>
      <c r="G1376" t="str">
        <f>VLOOKUP(D1376,'Provisions to capital'!$A$2:$Z$105, MATCH('Long form'!E1376,'Provisions to capital'!$A$1:$Z$1,0),FALSE)</f>
        <v/>
      </c>
    </row>
    <row r="1377" spans="1:7" ht="27" x14ac:dyDescent="0.4">
      <c r="A1377">
        <f t="shared" si="108"/>
        <v>58</v>
      </c>
      <c r="B1377">
        <f t="shared" si="109"/>
        <v>8</v>
      </c>
      <c r="C1377" t="str">
        <f t="shared" si="105"/>
        <v>Korea, Rep. of2007</v>
      </c>
      <c r="D1377" t="str">
        <f t="shared" si="106"/>
        <v>Korea, Rep. of</v>
      </c>
      <c r="E1377">
        <f t="shared" si="107"/>
        <v>2007</v>
      </c>
      <c r="F1377" t="str">
        <f>VLOOKUP(D1377,CAR!$A$2:$Z$110, MATCH('Long form'!E1377,CAR!$A$1:$Z$1,0),FALSE)</f>
        <v/>
      </c>
      <c r="G1377" t="str">
        <f>VLOOKUP(D1377,'Provisions to capital'!$A$2:$Z$105, MATCH('Long form'!E1377,'Provisions to capital'!$A$1:$Z$1,0),FALSE)</f>
        <v/>
      </c>
    </row>
    <row r="1378" spans="1:7" ht="27" x14ac:dyDescent="0.4">
      <c r="A1378">
        <f t="shared" si="108"/>
        <v>58</v>
      </c>
      <c r="B1378">
        <f t="shared" si="109"/>
        <v>9</v>
      </c>
      <c r="C1378" t="str">
        <f t="shared" si="105"/>
        <v>Korea, Rep. of2008</v>
      </c>
      <c r="D1378" t="str">
        <f t="shared" si="106"/>
        <v>Korea, Rep. of</v>
      </c>
      <c r="E1378">
        <f t="shared" si="107"/>
        <v>2008</v>
      </c>
      <c r="F1378" t="str">
        <f>VLOOKUP(D1378,CAR!$A$2:$Z$110, MATCH('Long form'!E1378,CAR!$A$1:$Z$1,0),FALSE)</f>
        <v/>
      </c>
      <c r="G1378" t="str">
        <f>VLOOKUP(D1378,'Provisions to capital'!$A$2:$Z$105, MATCH('Long form'!E1378,'Provisions to capital'!$A$1:$Z$1,0),FALSE)</f>
        <v/>
      </c>
    </row>
    <row r="1379" spans="1:7" ht="27" x14ac:dyDescent="0.4">
      <c r="A1379">
        <f t="shared" si="108"/>
        <v>58</v>
      </c>
      <c r="B1379">
        <f t="shared" si="109"/>
        <v>10</v>
      </c>
      <c r="C1379" t="str">
        <f t="shared" si="105"/>
        <v>Korea, Rep. of2009</v>
      </c>
      <c r="D1379" t="str">
        <f t="shared" si="106"/>
        <v>Korea, Rep. of</v>
      </c>
      <c r="E1379">
        <f t="shared" si="107"/>
        <v>2009</v>
      </c>
      <c r="F1379">
        <f>VLOOKUP(D1379,CAR!$A$2:$Z$110, MATCH('Long form'!E1379,CAR!$A$1:$Z$1,0),FALSE)</f>
        <v>0.14361969031078156</v>
      </c>
      <c r="G1379">
        <f>VLOOKUP(D1379,'Provisions to capital'!$A$2:$Z$105, MATCH('Long form'!E1379,'Provisions to capital'!$A$1:$Z$1,0),FALSE)</f>
        <v>7.7580979855365897E-2</v>
      </c>
    </row>
    <row r="1380" spans="1:7" ht="27" x14ac:dyDescent="0.4">
      <c r="A1380">
        <f t="shared" si="108"/>
        <v>58</v>
      </c>
      <c r="B1380">
        <f t="shared" si="109"/>
        <v>11</v>
      </c>
      <c r="C1380" t="str">
        <f t="shared" si="105"/>
        <v>Korea, Rep. of2010</v>
      </c>
      <c r="D1380" t="str">
        <f t="shared" si="106"/>
        <v>Korea, Rep. of</v>
      </c>
      <c r="E1380">
        <f t="shared" si="107"/>
        <v>2010</v>
      </c>
      <c r="F1380">
        <f>VLOOKUP(D1380,CAR!$A$2:$Z$110, MATCH('Long form'!E1380,CAR!$A$1:$Z$1,0),FALSE)</f>
        <v>0.14550328223636155</v>
      </c>
      <c r="G1380">
        <f>VLOOKUP(D1380,'Provisions to capital'!$A$2:$Z$105, MATCH('Long form'!E1380,'Provisions to capital'!$A$1:$Z$1,0),FALSE)</f>
        <v>8.5797609179025472E-2</v>
      </c>
    </row>
    <row r="1381" spans="1:7" ht="27" x14ac:dyDescent="0.4">
      <c r="A1381">
        <f t="shared" si="108"/>
        <v>58</v>
      </c>
      <c r="B1381">
        <f t="shared" si="109"/>
        <v>12</v>
      </c>
      <c r="C1381" t="str">
        <f t="shared" si="105"/>
        <v>Korea, Rep. of2011</v>
      </c>
      <c r="D1381" t="str">
        <f t="shared" si="106"/>
        <v>Korea, Rep. of</v>
      </c>
      <c r="E1381">
        <f t="shared" si="107"/>
        <v>2011</v>
      </c>
      <c r="F1381">
        <f>VLOOKUP(D1381,CAR!$A$2:$Z$110, MATCH('Long form'!E1381,CAR!$A$1:$Z$1,0),FALSE)</f>
        <v>0.13963722389852315</v>
      </c>
      <c r="G1381">
        <f>VLOOKUP(D1381,'Provisions to capital'!$A$2:$Z$105, MATCH('Long form'!E1381,'Provisions to capital'!$A$1:$Z$1,0),FALSE)</f>
        <v>5.6969077523429751E-2</v>
      </c>
    </row>
    <row r="1382" spans="1:7" ht="27" x14ac:dyDescent="0.4">
      <c r="A1382">
        <f t="shared" si="108"/>
        <v>58</v>
      </c>
      <c r="B1382">
        <f t="shared" si="109"/>
        <v>13</v>
      </c>
      <c r="C1382" t="str">
        <f t="shared" si="105"/>
        <v>Korea, Rep. of2012</v>
      </c>
      <c r="D1382" t="str">
        <f t="shared" si="106"/>
        <v>Korea, Rep. of</v>
      </c>
      <c r="E1382">
        <f t="shared" si="107"/>
        <v>2012</v>
      </c>
      <c r="F1382">
        <f>VLOOKUP(D1382,CAR!$A$2:$Z$110, MATCH('Long form'!E1382,CAR!$A$1:$Z$1,0),FALSE)</f>
        <v>0.14303042529187157</v>
      </c>
      <c r="G1382">
        <f>VLOOKUP(D1382,'Provisions to capital'!$A$2:$Z$105, MATCH('Long form'!E1382,'Provisions to capital'!$A$1:$Z$1,0),FALSE)</f>
        <v>5.7751281892805408E-2</v>
      </c>
    </row>
    <row r="1383" spans="1:7" ht="27" x14ac:dyDescent="0.4">
      <c r="A1383">
        <f t="shared" si="108"/>
        <v>58</v>
      </c>
      <c r="B1383">
        <f t="shared" si="109"/>
        <v>14</v>
      </c>
      <c r="C1383" t="str">
        <f t="shared" si="105"/>
        <v>Korea, Rep. of2013</v>
      </c>
      <c r="D1383" t="str">
        <f t="shared" si="106"/>
        <v>Korea, Rep. of</v>
      </c>
      <c r="E1383">
        <f t="shared" si="107"/>
        <v>2013</v>
      </c>
      <c r="F1383">
        <f>VLOOKUP(D1383,CAR!$A$2:$Z$110, MATCH('Long form'!E1383,CAR!$A$1:$Z$1,0),FALSE)</f>
        <v>0.14514669255293081</v>
      </c>
      <c r="G1383">
        <f>VLOOKUP(D1383,'Provisions to capital'!$A$2:$Z$105, MATCH('Long form'!E1383,'Provisions to capital'!$A$1:$Z$1,0),FALSE)</f>
        <v>5.8647926669959001E-2</v>
      </c>
    </row>
    <row r="1384" spans="1:7" ht="27" x14ac:dyDescent="0.4">
      <c r="A1384">
        <f t="shared" si="108"/>
        <v>58</v>
      </c>
      <c r="B1384">
        <f t="shared" si="109"/>
        <v>15</v>
      </c>
      <c r="C1384" t="str">
        <f t="shared" si="105"/>
        <v>Korea, Rep. of2014</v>
      </c>
      <c r="D1384" t="str">
        <f t="shared" si="106"/>
        <v>Korea, Rep. of</v>
      </c>
      <c r="E1384">
        <f t="shared" si="107"/>
        <v>2014</v>
      </c>
      <c r="F1384">
        <f>VLOOKUP(D1384,CAR!$A$2:$Z$110, MATCH('Long form'!E1384,CAR!$A$1:$Z$1,0),FALSE)</f>
        <v>0.13950169052451608</v>
      </c>
      <c r="G1384">
        <f>VLOOKUP(D1384,'Provisions to capital'!$A$2:$Z$105, MATCH('Long form'!E1384,'Provisions to capital'!$A$1:$Z$1,0),FALSE)</f>
        <v>4.8264008056338126E-2</v>
      </c>
    </row>
    <row r="1385" spans="1:7" ht="27" x14ac:dyDescent="0.4">
      <c r="A1385">
        <f t="shared" si="108"/>
        <v>58</v>
      </c>
      <c r="B1385">
        <f t="shared" si="109"/>
        <v>16</v>
      </c>
      <c r="C1385" t="str">
        <f t="shared" si="105"/>
        <v>Korea, Rep. of2015</v>
      </c>
      <c r="D1385" t="str">
        <f t="shared" si="106"/>
        <v>Korea, Rep. of</v>
      </c>
      <c r="E1385">
        <f t="shared" si="107"/>
        <v>2015</v>
      </c>
      <c r="F1385">
        <f>VLOOKUP(D1385,CAR!$A$2:$Z$110, MATCH('Long form'!E1385,CAR!$A$1:$Z$1,0),FALSE)</f>
        <v>0.13912612185911838</v>
      </c>
      <c r="G1385">
        <f>VLOOKUP(D1385,'Provisions to capital'!$A$2:$Z$105, MATCH('Long form'!E1385,'Provisions to capital'!$A$1:$Z$1,0),FALSE)</f>
        <v>5.3903874509257876E-2</v>
      </c>
    </row>
    <row r="1386" spans="1:7" ht="27" x14ac:dyDescent="0.4">
      <c r="A1386">
        <f t="shared" si="108"/>
        <v>58</v>
      </c>
      <c r="B1386">
        <f t="shared" si="109"/>
        <v>17</v>
      </c>
      <c r="C1386" t="str">
        <f t="shared" si="105"/>
        <v>Korea, Rep. of2016</v>
      </c>
      <c r="D1386" t="str">
        <f t="shared" si="106"/>
        <v>Korea, Rep. of</v>
      </c>
      <c r="E1386">
        <f t="shared" si="107"/>
        <v>2016</v>
      </c>
      <c r="F1386">
        <f>VLOOKUP(D1386,CAR!$A$2:$Z$110, MATCH('Long form'!E1386,CAR!$A$1:$Z$1,0),FALSE)</f>
        <v>0.14810523240880363</v>
      </c>
      <c r="G1386">
        <f>VLOOKUP(D1386,'Provisions to capital'!$A$2:$Z$105, MATCH('Long form'!E1386,'Provisions to capital'!$A$1:$Z$1,0),FALSE)</f>
        <v>5.3194252823685853E-2</v>
      </c>
    </row>
    <row r="1387" spans="1:7" ht="27" x14ac:dyDescent="0.4">
      <c r="A1387">
        <f t="shared" si="108"/>
        <v>58</v>
      </c>
      <c r="B1387">
        <f t="shared" si="109"/>
        <v>18</v>
      </c>
      <c r="C1387" t="str">
        <f t="shared" si="105"/>
        <v>Korea, Rep. of2017</v>
      </c>
      <c r="D1387" t="str">
        <f t="shared" si="106"/>
        <v>Korea, Rep. of</v>
      </c>
      <c r="E1387">
        <f t="shared" si="107"/>
        <v>2017</v>
      </c>
      <c r="F1387">
        <f>VLOOKUP(D1387,CAR!$A$2:$Z$110, MATCH('Long form'!E1387,CAR!$A$1:$Z$1,0),FALSE)</f>
        <v>0.15240231253341263</v>
      </c>
      <c r="G1387">
        <f>VLOOKUP(D1387,'Provisions to capital'!$A$2:$Z$105, MATCH('Long form'!E1387,'Provisions to capital'!$A$1:$Z$1,0),FALSE)</f>
        <v>3.659413285727163E-2</v>
      </c>
    </row>
    <row r="1388" spans="1:7" ht="27" x14ac:dyDescent="0.4">
      <c r="A1388">
        <f t="shared" si="108"/>
        <v>58</v>
      </c>
      <c r="B1388">
        <f t="shared" si="109"/>
        <v>19</v>
      </c>
      <c r="C1388" t="str">
        <f t="shared" si="105"/>
        <v>Korea, Rep. of2018</v>
      </c>
      <c r="D1388" t="str">
        <f t="shared" si="106"/>
        <v>Korea, Rep. of</v>
      </c>
      <c r="E1388">
        <f t="shared" si="107"/>
        <v>2018</v>
      </c>
      <c r="F1388">
        <f>VLOOKUP(D1388,CAR!$A$2:$Z$110, MATCH('Long form'!E1388,CAR!$A$1:$Z$1,0),FALSE)</f>
        <v>0.15406013257037895</v>
      </c>
      <c r="G1388">
        <f>VLOOKUP(D1388,'Provisions to capital'!$A$2:$Z$105, MATCH('Long form'!E1388,'Provisions to capital'!$A$1:$Z$1,0),FALSE)</f>
        <v>1.9981938555728527E-2</v>
      </c>
    </row>
    <row r="1389" spans="1:7" ht="27" x14ac:dyDescent="0.4">
      <c r="A1389">
        <f t="shared" si="108"/>
        <v>58</v>
      </c>
      <c r="B1389">
        <f t="shared" si="109"/>
        <v>20</v>
      </c>
      <c r="C1389" t="str">
        <f t="shared" si="105"/>
        <v>Korea, Rep. of2019</v>
      </c>
      <c r="D1389" t="str">
        <f t="shared" si="106"/>
        <v>Korea, Rep. of</v>
      </c>
      <c r="E1389">
        <f t="shared" si="107"/>
        <v>2019</v>
      </c>
      <c r="F1389">
        <f>VLOOKUP(D1389,CAR!$A$2:$Z$110, MATCH('Long form'!E1389,CAR!$A$1:$Z$1,0),FALSE)</f>
        <v>0.15259053875390766</v>
      </c>
      <c r="G1389">
        <f>VLOOKUP(D1389,'Provisions to capital'!$A$2:$Z$105, MATCH('Long form'!E1389,'Provisions to capital'!$A$1:$Z$1,0),FALSE)</f>
        <v>1.8293067946137071E-2</v>
      </c>
    </row>
    <row r="1390" spans="1:7" ht="27" x14ac:dyDescent="0.4">
      <c r="A1390">
        <f t="shared" si="108"/>
        <v>58</v>
      </c>
      <c r="B1390">
        <f t="shared" si="109"/>
        <v>21</v>
      </c>
      <c r="C1390" t="str">
        <f t="shared" si="105"/>
        <v>Korea, Rep. of2020</v>
      </c>
      <c r="D1390" t="str">
        <f t="shared" si="106"/>
        <v>Korea, Rep. of</v>
      </c>
      <c r="E1390">
        <f t="shared" si="107"/>
        <v>2020</v>
      </c>
      <c r="F1390">
        <f>VLOOKUP(D1390,CAR!$A$2:$Z$110, MATCH('Long form'!E1390,CAR!$A$1:$Z$1,0),FALSE)</f>
        <v>0.16524724862281986</v>
      </c>
      <c r="G1390">
        <f>VLOOKUP(D1390,'Provisions to capital'!$A$2:$Z$105, MATCH('Long form'!E1390,'Provisions to capital'!$A$1:$Z$1,0),FALSE)</f>
        <v>2.6547861957252047E-2</v>
      </c>
    </row>
    <row r="1391" spans="1:7" ht="27" x14ac:dyDescent="0.4">
      <c r="A1391">
        <f t="shared" si="108"/>
        <v>58</v>
      </c>
      <c r="B1391">
        <f t="shared" si="109"/>
        <v>22</v>
      </c>
      <c r="C1391" t="str">
        <f t="shared" si="105"/>
        <v>Korea, Rep. of2021</v>
      </c>
      <c r="D1391" t="str">
        <f t="shared" si="106"/>
        <v>Korea, Rep. of</v>
      </c>
      <c r="E1391">
        <f t="shared" si="107"/>
        <v>2021</v>
      </c>
      <c r="F1391">
        <f>VLOOKUP(D1391,CAR!$A$2:$Z$110, MATCH('Long form'!E1391,CAR!$A$1:$Z$1,0),FALSE)</f>
        <v>0.16489721793729042</v>
      </c>
      <c r="G1391">
        <f>VLOOKUP(D1391,'Provisions to capital'!$A$2:$Z$105, MATCH('Long form'!E1391,'Provisions to capital'!$A$1:$Z$1,0),FALSE)</f>
        <v>1.7013118367922856E-2</v>
      </c>
    </row>
    <row r="1392" spans="1:7" ht="27" x14ac:dyDescent="0.4">
      <c r="A1392">
        <f t="shared" si="108"/>
        <v>58</v>
      </c>
      <c r="B1392">
        <f t="shared" si="109"/>
        <v>23</v>
      </c>
      <c r="C1392" t="str">
        <f t="shared" si="105"/>
        <v>Korea, Rep. of2022</v>
      </c>
      <c r="D1392" t="str">
        <f t="shared" si="106"/>
        <v>Korea, Rep. of</v>
      </c>
      <c r="E1392">
        <f t="shared" si="107"/>
        <v>2022</v>
      </c>
      <c r="F1392">
        <f>VLOOKUP(D1392,CAR!$A$2:$Z$110, MATCH('Long form'!E1392,CAR!$A$1:$Z$1,0),FALSE)</f>
        <v>0.1601205959150438</v>
      </c>
      <c r="G1392">
        <f>VLOOKUP(D1392,'Provisions to capital'!$A$2:$Z$105, MATCH('Long form'!E1392,'Provisions to capital'!$A$1:$Z$1,0),FALSE)</f>
        <v>2.5124889419743269E-2</v>
      </c>
    </row>
    <row r="1393" spans="1:7" ht="27" x14ac:dyDescent="0.4">
      <c r="A1393">
        <f t="shared" si="108"/>
        <v>58</v>
      </c>
      <c r="B1393">
        <f t="shared" si="109"/>
        <v>24</v>
      </c>
      <c r="C1393" t="str">
        <f t="shared" si="105"/>
        <v>Korea, Rep. of2023</v>
      </c>
      <c r="D1393" t="str">
        <f t="shared" si="106"/>
        <v>Korea, Rep. of</v>
      </c>
      <c r="E1393">
        <f t="shared" si="107"/>
        <v>2023</v>
      </c>
      <c r="F1393" t="str">
        <f>VLOOKUP(D1393,CAR!$A$2:$Z$110, MATCH('Long form'!E1393,CAR!$A$1:$Z$1,0),FALSE)</f>
        <v/>
      </c>
      <c r="G1393" t="str">
        <f>VLOOKUP(D1393,'Provisions to capital'!$A$2:$Z$105, MATCH('Long form'!E1393,'Provisions to capital'!$A$1:$Z$1,0),FALSE)</f>
        <v/>
      </c>
    </row>
    <row r="1394" spans="1:7" ht="27" x14ac:dyDescent="0.4">
      <c r="A1394">
        <f t="shared" si="108"/>
        <v>59</v>
      </c>
      <c r="B1394">
        <f t="shared" si="109"/>
        <v>1</v>
      </c>
      <c r="C1394" t="str">
        <f t="shared" si="105"/>
        <v>Kyrgyz Rep.2000</v>
      </c>
      <c r="D1394" t="str">
        <f t="shared" si="106"/>
        <v>Kyrgyz Rep.</v>
      </c>
      <c r="E1394">
        <f t="shared" si="107"/>
        <v>2000</v>
      </c>
      <c r="F1394" t="str">
        <f>VLOOKUP(D1394,CAR!$A$2:$Z$110, MATCH('Long form'!E1394,CAR!$A$1:$Z$1,0),FALSE)</f>
        <v/>
      </c>
      <c r="G1394" t="str">
        <f>VLOOKUP(D1394,'Provisions to capital'!$A$2:$Z$105, MATCH('Long form'!E1394,'Provisions to capital'!$A$1:$Z$1,0),FALSE)</f>
        <v/>
      </c>
    </row>
    <row r="1395" spans="1:7" ht="27" x14ac:dyDescent="0.4">
      <c r="A1395">
        <f t="shared" si="108"/>
        <v>59</v>
      </c>
      <c r="B1395">
        <f t="shared" si="109"/>
        <v>2</v>
      </c>
      <c r="C1395" t="str">
        <f t="shared" si="105"/>
        <v>Kyrgyz Rep.2001</v>
      </c>
      <c r="D1395" t="str">
        <f t="shared" si="106"/>
        <v>Kyrgyz Rep.</v>
      </c>
      <c r="E1395">
        <f t="shared" si="107"/>
        <v>2001</v>
      </c>
      <c r="F1395" t="str">
        <f>VLOOKUP(D1395,CAR!$A$2:$Z$110, MATCH('Long form'!E1395,CAR!$A$1:$Z$1,0),FALSE)</f>
        <v/>
      </c>
      <c r="G1395" t="str">
        <f>VLOOKUP(D1395,'Provisions to capital'!$A$2:$Z$105, MATCH('Long form'!E1395,'Provisions to capital'!$A$1:$Z$1,0),FALSE)</f>
        <v/>
      </c>
    </row>
    <row r="1396" spans="1:7" ht="27" x14ac:dyDescent="0.4">
      <c r="A1396">
        <f t="shared" si="108"/>
        <v>59</v>
      </c>
      <c r="B1396">
        <f t="shared" si="109"/>
        <v>3</v>
      </c>
      <c r="C1396" t="str">
        <f t="shared" si="105"/>
        <v>Kyrgyz Rep.2002</v>
      </c>
      <c r="D1396" t="str">
        <f t="shared" si="106"/>
        <v>Kyrgyz Rep.</v>
      </c>
      <c r="E1396">
        <f t="shared" si="107"/>
        <v>2002</v>
      </c>
      <c r="F1396" t="str">
        <f>VLOOKUP(D1396,CAR!$A$2:$Z$110, MATCH('Long form'!E1396,CAR!$A$1:$Z$1,0),FALSE)</f>
        <v/>
      </c>
      <c r="G1396" t="str">
        <f>VLOOKUP(D1396,'Provisions to capital'!$A$2:$Z$105, MATCH('Long form'!E1396,'Provisions to capital'!$A$1:$Z$1,0),FALSE)</f>
        <v/>
      </c>
    </row>
    <row r="1397" spans="1:7" ht="27" x14ac:dyDescent="0.4">
      <c r="A1397">
        <f t="shared" si="108"/>
        <v>59</v>
      </c>
      <c r="B1397">
        <f t="shared" si="109"/>
        <v>4</v>
      </c>
      <c r="C1397" t="str">
        <f t="shared" si="105"/>
        <v>Kyrgyz Rep.2003</v>
      </c>
      <c r="D1397" t="str">
        <f t="shared" si="106"/>
        <v>Kyrgyz Rep.</v>
      </c>
      <c r="E1397">
        <f t="shared" si="107"/>
        <v>2003</v>
      </c>
      <c r="F1397" t="str">
        <f>VLOOKUP(D1397,CAR!$A$2:$Z$110, MATCH('Long form'!E1397,CAR!$A$1:$Z$1,0),FALSE)</f>
        <v/>
      </c>
      <c r="G1397" t="str">
        <f>VLOOKUP(D1397,'Provisions to capital'!$A$2:$Z$105, MATCH('Long form'!E1397,'Provisions to capital'!$A$1:$Z$1,0),FALSE)</f>
        <v/>
      </c>
    </row>
    <row r="1398" spans="1:7" ht="27" x14ac:dyDescent="0.4">
      <c r="A1398">
        <f t="shared" si="108"/>
        <v>59</v>
      </c>
      <c r="B1398">
        <f t="shared" si="109"/>
        <v>5</v>
      </c>
      <c r="C1398" t="str">
        <f t="shared" si="105"/>
        <v>Kyrgyz Rep.2004</v>
      </c>
      <c r="D1398" t="str">
        <f t="shared" si="106"/>
        <v>Kyrgyz Rep.</v>
      </c>
      <c r="E1398">
        <f t="shared" si="107"/>
        <v>2004</v>
      </c>
      <c r="F1398" t="str">
        <f>VLOOKUP(D1398,CAR!$A$2:$Z$110, MATCH('Long form'!E1398,CAR!$A$1:$Z$1,0),FALSE)</f>
        <v/>
      </c>
      <c r="G1398" t="str">
        <f>VLOOKUP(D1398,'Provisions to capital'!$A$2:$Z$105, MATCH('Long form'!E1398,'Provisions to capital'!$A$1:$Z$1,0),FALSE)</f>
        <v/>
      </c>
    </row>
    <row r="1399" spans="1:7" ht="27" x14ac:dyDescent="0.4">
      <c r="A1399">
        <f t="shared" si="108"/>
        <v>59</v>
      </c>
      <c r="B1399">
        <f t="shared" si="109"/>
        <v>6</v>
      </c>
      <c r="C1399" t="str">
        <f t="shared" si="105"/>
        <v>Kyrgyz Rep.2005</v>
      </c>
      <c r="D1399" t="str">
        <f t="shared" si="106"/>
        <v>Kyrgyz Rep.</v>
      </c>
      <c r="E1399">
        <f t="shared" si="107"/>
        <v>2005</v>
      </c>
      <c r="F1399" t="str">
        <f>VLOOKUP(D1399,CAR!$A$2:$Z$110, MATCH('Long form'!E1399,CAR!$A$1:$Z$1,0),FALSE)</f>
        <v/>
      </c>
      <c r="G1399" t="str">
        <f>VLOOKUP(D1399,'Provisions to capital'!$A$2:$Z$105, MATCH('Long form'!E1399,'Provisions to capital'!$A$1:$Z$1,0),FALSE)</f>
        <v/>
      </c>
    </row>
    <row r="1400" spans="1:7" ht="27" x14ac:dyDescent="0.4">
      <c r="A1400">
        <f t="shared" si="108"/>
        <v>59</v>
      </c>
      <c r="B1400">
        <f t="shared" si="109"/>
        <v>7</v>
      </c>
      <c r="C1400" t="str">
        <f t="shared" si="105"/>
        <v>Kyrgyz Rep.2006</v>
      </c>
      <c r="D1400" t="str">
        <f t="shared" si="106"/>
        <v>Kyrgyz Rep.</v>
      </c>
      <c r="E1400">
        <f t="shared" si="107"/>
        <v>2006</v>
      </c>
      <c r="F1400" t="str">
        <f>VLOOKUP(D1400,CAR!$A$2:$Z$110, MATCH('Long form'!E1400,CAR!$A$1:$Z$1,0),FALSE)</f>
        <v/>
      </c>
      <c r="G1400" t="str">
        <f>VLOOKUP(D1400,'Provisions to capital'!$A$2:$Z$105, MATCH('Long form'!E1400,'Provisions to capital'!$A$1:$Z$1,0),FALSE)</f>
        <v/>
      </c>
    </row>
    <row r="1401" spans="1:7" ht="27" x14ac:dyDescent="0.4">
      <c r="A1401">
        <f t="shared" si="108"/>
        <v>59</v>
      </c>
      <c r="B1401">
        <f t="shared" si="109"/>
        <v>8</v>
      </c>
      <c r="C1401" t="str">
        <f t="shared" si="105"/>
        <v>Kyrgyz Rep.2007</v>
      </c>
      <c r="D1401" t="str">
        <f t="shared" si="106"/>
        <v>Kyrgyz Rep.</v>
      </c>
      <c r="E1401">
        <f t="shared" si="107"/>
        <v>2007</v>
      </c>
      <c r="F1401" t="str">
        <f>VLOOKUP(D1401,CAR!$A$2:$Z$110, MATCH('Long form'!E1401,CAR!$A$1:$Z$1,0),FALSE)</f>
        <v/>
      </c>
      <c r="G1401" t="str">
        <f>VLOOKUP(D1401,'Provisions to capital'!$A$2:$Z$105, MATCH('Long form'!E1401,'Provisions to capital'!$A$1:$Z$1,0),FALSE)</f>
        <v/>
      </c>
    </row>
    <row r="1402" spans="1:7" ht="27" x14ac:dyDescent="0.4">
      <c r="A1402">
        <f t="shared" si="108"/>
        <v>59</v>
      </c>
      <c r="B1402">
        <f t="shared" si="109"/>
        <v>9</v>
      </c>
      <c r="C1402" t="str">
        <f t="shared" si="105"/>
        <v>Kyrgyz Rep.2008</v>
      </c>
      <c r="D1402" t="str">
        <f t="shared" si="106"/>
        <v>Kyrgyz Rep.</v>
      </c>
      <c r="E1402">
        <f t="shared" si="107"/>
        <v>2008</v>
      </c>
      <c r="F1402" t="str">
        <f>VLOOKUP(D1402,CAR!$A$2:$Z$110, MATCH('Long form'!E1402,CAR!$A$1:$Z$1,0),FALSE)</f>
        <v/>
      </c>
      <c r="G1402" t="str">
        <f>VLOOKUP(D1402,'Provisions to capital'!$A$2:$Z$105, MATCH('Long form'!E1402,'Provisions to capital'!$A$1:$Z$1,0),FALSE)</f>
        <v/>
      </c>
    </row>
    <row r="1403" spans="1:7" ht="27" x14ac:dyDescent="0.4">
      <c r="A1403">
        <f t="shared" si="108"/>
        <v>59</v>
      </c>
      <c r="B1403">
        <f t="shared" si="109"/>
        <v>10</v>
      </c>
      <c r="C1403" t="str">
        <f t="shared" si="105"/>
        <v>Kyrgyz Rep.2009</v>
      </c>
      <c r="D1403" t="str">
        <f t="shared" si="106"/>
        <v>Kyrgyz Rep.</v>
      </c>
      <c r="E1403">
        <f t="shared" si="107"/>
        <v>2009</v>
      </c>
      <c r="F1403" t="str">
        <f>VLOOKUP(D1403,CAR!$A$2:$Z$110, MATCH('Long form'!E1403,CAR!$A$1:$Z$1,0),FALSE)</f>
        <v/>
      </c>
      <c r="G1403" t="str">
        <f>VLOOKUP(D1403,'Provisions to capital'!$A$2:$Z$105, MATCH('Long form'!E1403,'Provisions to capital'!$A$1:$Z$1,0),FALSE)</f>
        <v/>
      </c>
    </row>
    <row r="1404" spans="1:7" ht="27" x14ac:dyDescent="0.4">
      <c r="A1404">
        <f t="shared" si="108"/>
        <v>59</v>
      </c>
      <c r="B1404">
        <f t="shared" si="109"/>
        <v>11</v>
      </c>
      <c r="C1404" t="str">
        <f t="shared" si="105"/>
        <v>Kyrgyz Rep.2010</v>
      </c>
      <c r="D1404" t="str">
        <f t="shared" si="106"/>
        <v>Kyrgyz Rep.</v>
      </c>
      <c r="E1404">
        <f t="shared" si="107"/>
        <v>2010</v>
      </c>
      <c r="F1404">
        <f>VLOOKUP(D1404,CAR!$A$2:$Z$110, MATCH('Long form'!E1404,CAR!$A$1:$Z$1,0),FALSE)</f>
        <v>0.3101832905739042</v>
      </c>
      <c r="G1404">
        <f>VLOOKUP(D1404,'Provisions to capital'!$A$2:$Z$105, MATCH('Long form'!E1404,'Provisions to capital'!$A$1:$Z$1,0),FALSE)</f>
        <v>5.8915705037854302E-2</v>
      </c>
    </row>
    <row r="1405" spans="1:7" ht="27" x14ac:dyDescent="0.4">
      <c r="A1405">
        <f t="shared" si="108"/>
        <v>59</v>
      </c>
      <c r="B1405">
        <f t="shared" si="109"/>
        <v>12</v>
      </c>
      <c r="C1405" t="str">
        <f t="shared" si="105"/>
        <v>Kyrgyz Rep.2011</v>
      </c>
      <c r="D1405" t="str">
        <f t="shared" si="106"/>
        <v>Kyrgyz Rep.</v>
      </c>
      <c r="E1405">
        <f t="shared" si="107"/>
        <v>2011</v>
      </c>
      <c r="F1405">
        <f>VLOOKUP(D1405,CAR!$A$2:$Z$110, MATCH('Long form'!E1405,CAR!$A$1:$Z$1,0),FALSE)</f>
        <v>0.30267445895519535</v>
      </c>
      <c r="G1405">
        <f>VLOOKUP(D1405,'Provisions to capital'!$A$2:$Z$105, MATCH('Long form'!E1405,'Provisions to capital'!$A$1:$Z$1,0),FALSE)</f>
        <v>-7.4863549610334982E-3</v>
      </c>
    </row>
    <row r="1406" spans="1:7" ht="27" x14ac:dyDescent="0.4">
      <c r="A1406">
        <f t="shared" si="108"/>
        <v>59</v>
      </c>
      <c r="B1406">
        <f t="shared" si="109"/>
        <v>13</v>
      </c>
      <c r="C1406" t="str">
        <f t="shared" si="105"/>
        <v>Kyrgyz Rep.2012</v>
      </c>
      <c r="D1406" t="str">
        <f t="shared" si="106"/>
        <v>Kyrgyz Rep.</v>
      </c>
      <c r="E1406">
        <f t="shared" si="107"/>
        <v>2012</v>
      </c>
      <c r="F1406">
        <f>VLOOKUP(D1406,CAR!$A$2:$Z$110, MATCH('Long form'!E1406,CAR!$A$1:$Z$1,0),FALSE)</f>
        <v>0.28252169778605757</v>
      </c>
      <c r="G1406">
        <f>VLOOKUP(D1406,'Provisions to capital'!$A$2:$Z$105, MATCH('Long form'!E1406,'Provisions to capital'!$A$1:$Z$1,0),FALSE)</f>
        <v>9.2933805026344384E-4</v>
      </c>
    </row>
    <row r="1407" spans="1:7" ht="27" x14ac:dyDescent="0.4">
      <c r="A1407">
        <f t="shared" si="108"/>
        <v>59</v>
      </c>
      <c r="B1407">
        <f t="shared" si="109"/>
        <v>14</v>
      </c>
      <c r="C1407" t="str">
        <f t="shared" si="105"/>
        <v>Kyrgyz Rep.2013</v>
      </c>
      <c r="D1407" t="str">
        <f t="shared" si="106"/>
        <v>Kyrgyz Rep.</v>
      </c>
      <c r="E1407">
        <f t="shared" si="107"/>
        <v>2013</v>
      </c>
      <c r="F1407">
        <f>VLOOKUP(D1407,CAR!$A$2:$Z$110, MATCH('Long form'!E1407,CAR!$A$1:$Z$1,0),FALSE)</f>
        <v>0.24294844272887522</v>
      </c>
      <c r="G1407">
        <f>VLOOKUP(D1407,'Provisions to capital'!$A$2:$Z$105, MATCH('Long form'!E1407,'Provisions to capital'!$A$1:$Z$1,0),FALSE)</f>
        <v>2.1765509275598831E-2</v>
      </c>
    </row>
    <row r="1408" spans="1:7" ht="27" x14ac:dyDescent="0.4">
      <c r="A1408">
        <f t="shared" si="108"/>
        <v>59</v>
      </c>
      <c r="B1408">
        <f t="shared" si="109"/>
        <v>15</v>
      </c>
      <c r="C1408" t="str">
        <f t="shared" si="105"/>
        <v>Kyrgyz Rep.2014</v>
      </c>
      <c r="D1408" t="str">
        <f t="shared" si="106"/>
        <v>Kyrgyz Rep.</v>
      </c>
      <c r="E1408">
        <f t="shared" si="107"/>
        <v>2014</v>
      </c>
      <c r="F1408">
        <f>VLOOKUP(D1408,CAR!$A$2:$Z$110, MATCH('Long form'!E1408,CAR!$A$1:$Z$1,0),FALSE)</f>
        <v>0.21827948239691145</v>
      </c>
      <c r="G1408">
        <f>VLOOKUP(D1408,'Provisions to capital'!$A$2:$Z$105, MATCH('Long form'!E1408,'Provisions to capital'!$A$1:$Z$1,0),FALSE)</f>
        <v>2.5212515491978834E-2</v>
      </c>
    </row>
    <row r="1409" spans="1:7" ht="27" x14ac:dyDescent="0.4">
      <c r="A1409">
        <f t="shared" si="108"/>
        <v>59</v>
      </c>
      <c r="B1409">
        <f t="shared" si="109"/>
        <v>16</v>
      </c>
      <c r="C1409" t="str">
        <f t="shared" si="105"/>
        <v>Kyrgyz Rep.2015</v>
      </c>
      <c r="D1409" t="str">
        <f t="shared" si="106"/>
        <v>Kyrgyz Rep.</v>
      </c>
      <c r="E1409">
        <f t="shared" si="107"/>
        <v>2015</v>
      </c>
      <c r="F1409">
        <f>VLOOKUP(D1409,CAR!$A$2:$Z$110, MATCH('Long form'!E1409,CAR!$A$1:$Z$1,0),FALSE)</f>
        <v>0.22403819639705383</v>
      </c>
      <c r="G1409">
        <f>VLOOKUP(D1409,'Provisions to capital'!$A$2:$Z$105, MATCH('Long form'!E1409,'Provisions to capital'!$A$1:$Z$1,0),FALSE)</f>
        <v>5.1970460211332288E-2</v>
      </c>
    </row>
    <row r="1410" spans="1:7" ht="27" x14ac:dyDescent="0.4">
      <c r="A1410">
        <f t="shared" si="108"/>
        <v>59</v>
      </c>
      <c r="B1410">
        <f t="shared" si="109"/>
        <v>17</v>
      </c>
      <c r="C1410" t="str">
        <f t="shared" si="105"/>
        <v>Kyrgyz Rep.2016</v>
      </c>
      <c r="D1410" t="str">
        <f t="shared" si="106"/>
        <v>Kyrgyz Rep.</v>
      </c>
      <c r="E1410">
        <f t="shared" si="107"/>
        <v>2016</v>
      </c>
      <c r="F1410">
        <f>VLOOKUP(D1410,CAR!$A$2:$Z$110, MATCH('Long form'!E1410,CAR!$A$1:$Z$1,0),FALSE)</f>
        <v>0.24774255981081722</v>
      </c>
      <c r="G1410">
        <f>VLOOKUP(D1410,'Provisions to capital'!$A$2:$Z$105, MATCH('Long form'!E1410,'Provisions to capital'!$A$1:$Z$1,0),FALSE)</f>
        <v>4.7168551853817582E-2</v>
      </c>
    </row>
    <row r="1411" spans="1:7" ht="27" x14ac:dyDescent="0.4">
      <c r="A1411">
        <f t="shared" si="108"/>
        <v>59</v>
      </c>
      <c r="B1411">
        <f t="shared" si="109"/>
        <v>18</v>
      </c>
      <c r="C1411" t="str">
        <f t="shared" ref="C1411:C1474" si="110">D1411&amp;E1411</f>
        <v>Kyrgyz Rep.2017</v>
      </c>
      <c r="D1411" t="str">
        <f t="shared" ref="D1411:D1474" si="111">VLOOKUP(A1411,$J$2:$K$110,2,FALSE)</f>
        <v>Kyrgyz Rep.</v>
      </c>
      <c r="E1411">
        <f t="shared" ref="E1411:E1474" si="112">VLOOKUP(B1411,$N$2:$O$25,2,FALSE)</f>
        <v>2017</v>
      </c>
      <c r="F1411">
        <f>VLOOKUP(D1411,CAR!$A$2:$Z$110, MATCH('Long form'!E1411,CAR!$A$1:$Z$1,0),FALSE)</f>
        <v>0.24237160305373454</v>
      </c>
      <c r="G1411">
        <f>VLOOKUP(D1411,'Provisions to capital'!$A$2:$Z$105, MATCH('Long form'!E1411,'Provisions to capital'!$A$1:$Z$1,0),FALSE)</f>
        <v>1.8224980509285976E-2</v>
      </c>
    </row>
    <row r="1412" spans="1:7" ht="27" x14ac:dyDescent="0.4">
      <c r="A1412">
        <f t="shared" si="108"/>
        <v>59</v>
      </c>
      <c r="B1412">
        <f t="shared" si="109"/>
        <v>19</v>
      </c>
      <c r="C1412" t="str">
        <f t="shared" si="110"/>
        <v>Kyrgyz Rep.2018</v>
      </c>
      <c r="D1412" t="str">
        <f t="shared" si="111"/>
        <v>Kyrgyz Rep.</v>
      </c>
      <c r="E1412">
        <f t="shared" si="112"/>
        <v>2018</v>
      </c>
      <c r="F1412">
        <f>VLOOKUP(D1412,CAR!$A$2:$Z$110, MATCH('Long form'!E1412,CAR!$A$1:$Z$1,0),FALSE)</f>
        <v>0.23794296568345794</v>
      </c>
      <c r="G1412">
        <f>VLOOKUP(D1412,'Provisions to capital'!$A$2:$Z$105, MATCH('Long form'!E1412,'Provisions to capital'!$A$1:$Z$1,0),FALSE)</f>
        <v>3.7902801984880427E-2</v>
      </c>
    </row>
    <row r="1413" spans="1:7" ht="27" x14ac:dyDescent="0.4">
      <c r="A1413">
        <f t="shared" si="108"/>
        <v>59</v>
      </c>
      <c r="B1413">
        <f t="shared" si="109"/>
        <v>20</v>
      </c>
      <c r="C1413" t="str">
        <f t="shared" si="110"/>
        <v>Kyrgyz Rep.2019</v>
      </c>
      <c r="D1413" t="str">
        <f t="shared" si="111"/>
        <v>Kyrgyz Rep.</v>
      </c>
      <c r="E1413">
        <f t="shared" si="112"/>
        <v>2019</v>
      </c>
      <c r="F1413">
        <f>VLOOKUP(D1413,CAR!$A$2:$Z$110, MATCH('Long form'!E1413,CAR!$A$1:$Z$1,0),FALSE)</f>
        <v>0.23846809914895195</v>
      </c>
      <c r="G1413">
        <f>VLOOKUP(D1413,'Provisions to capital'!$A$2:$Z$105, MATCH('Long form'!E1413,'Provisions to capital'!$A$1:$Z$1,0),FALSE)</f>
        <v>4.1884829554270447E-2</v>
      </c>
    </row>
    <row r="1414" spans="1:7" ht="27" x14ac:dyDescent="0.4">
      <c r="A1414">
        <f t="shared" si="108"/>
        <v>59</v>
      </c>
      <c r="B1414">
        <f t="shared" si="109"/>
        <v>21</v>
      </c>
      <c r="C1414" t="str">
        <f t="shared" si="110"/>
        <v>Kyrgyz Rep.2020</v>
      </c>
      <c r="D1414" t="str">
        <f t="shared" si="111"/>
        <v>Kyrgyz Rep.</v>
      </c>
      <c r="E1414">
        <f t="shared" si="112"/>
        <v>2020</v>
      </c>
      <c r="F1414">
        <f>VLOOKUP(D1414,CAR!$A$2:$Z$110, MATCH('Long form'!E1414,CAR!$A$1:$Z$1,0),FALSE)</f>
        <v>0.24654376683844254</v>
      </c>
      <c r="G1414">
        <f>VLOOKUP(D1414,'Provisions to capital'!$A$2:$Z$105, MATCH('Long form'!E1414,'Provisions to capital'!$A$1:$Z$1,0),FALSE)</f>
        <v>7.4161615189128671E-2</v>
      </c>
    </row>
    <row r="1415" spans="1:7" ht="27" x14ac:dyDescent="0.4">
      <c r="A1415">
        <f t="shared" si="108"/>
        <v>59</v>
      </c>
      <c r="B1415">
        <f t="shared" si="109"/>
        <v>22</v>
      </c>
      <c r="C1415" t="str">
        <f t="shared" si="110"/>
        <v>Kyrgyz Rep.2021</v>
      </c>
      <c r="D1415" t="str">
        <f t="shared" si="111"/>
        <v>Kyrgyz Rep.</v>
      </c>
      <c r="E1415">
        <f t="shared" si="112"/>
        <v>2021</v>
      </c>
      <c r="F1415">
        <f>VLOOKUP(D1415,CAR!$A$2:$Z$110, MATCH('Long form'!E1415,CAR!$A$1:$Z$1,0),FALSE)</f>
        <v>0.21760698275998616</v>
      </c>
      <c r="G1415">
        <f>VLOOKUP(D1415,'Provisions to capital'!$A$2:$Z$105, MATCH('Long form'!E1415,'Provisions to capital'!$A$1:$Z$1,0),FALSE)</f>
        <v>4.9730188444768807E-2</v>
      </c>
    </row>
    <row r="1416" spans="1:7" ht="27" x14ac:dyDescent="0.4">
      <c r="A1416">
        <f t="shared" si="108"/>
        <v>59</v>
      </c>
      <c r="B1416">
        <f t="shared" si="109"/>
        <v>23</v>
      </c>
      <c r="C1416" t="str">
        <f t="shared" si="110"/>
        <v>Kyrgyz Rep.2022</v>
      </c>
      <c r="D1416" t="str">
        <f t="shared" si="111"/>
        <v>Kyrgyz Rep.</v>
      </c>
      <c r="E1416">
        <f t="shared" si="112"/>
        <v>2022</v>
      </c>
      <c r="F1416">
        <f>VLOOKUP(D1416,CAR!$A$2:$Z$110, MATCH('Long form'!E1416,CAR!$A$1:$Z$1,0),FALSE)</f>
        <v>0.28162912535743967</v>
      </c>
      <c r="G1416">
        <f>VLOOKUP(D1416,'Provisions to capital'!$A$2:$Z$105, MATCH('Long form'!E1416,'Provisions to capital'!$A$1:$Z$1,0),FALSE)</f>
        <v>6.2369956765930629E-2</v>
      </c>
    </row>
    <row r="1417" spans="1:7" ht="27" x14ac:dyDescent="0.4">
      <c r="A1417">
        <f t="shared" si="108"/>
        <v>59</v>
      </c>
      <c r="B1417">
        <f t="shared" si="109"/>
        <v>24</v>
      </c>
      <c r="C1417" t="str">
        <f t="shared" si="110"/>
        <v>Kyrgyz Rep.2023</v>
      </c>
      <c r="D1417" t="str">
        <f t="shared" si="111"/>
        <v>Kyrgyz Rep.</v>
      </c>
      <c r="E1417">
        <f t="shared" si="112"/>
        <v>2023</v>
      </c>
      <c r="F1417">
        <f>VLOOKUP(D1417,CAR!$A$2:$Z$110, MATCH('Long form'!E1417,CAR!$A$1:$Z$1,0),FALSE)</f>
        <v>0.27511953533592987</v>
      </c>
      <c r="G1417">
        <f>VLOOKUP(D1417,'Provisions to capital'!$A$2:$Z$105, MATCH('Long form'!E1417,'Provisions to capital'!$A$1:$Z$1,0),FALSE)</f>
        <v>-1.0351062912516173E-2</v>
      </c>
    </row>
    <row r="1418" spans="1:7" ht="40.5" x14ac:dyDescent="0.4">
      <c r="A1418">
        <f t="shared" si="108"/>
        <v>60</v>
      </c>
      <c r="B1418">
        <f t="shared" si="109"/>
        <v>1</v>
      </c>
      <c r="C1418" t="str">
        <f t="shared" si="110"/>
        <v>Lesotho, Kingdom of2000</v>
      </c>
      <c r="D1418" t="str">
        <f t="shared" si="111"/>
        <v>Lesotho, Kingdom of</v>
      </c>
      <c r="E1418">
        <f t="shared" si="112"/>
        <v>2000</v>
      </c>
      <c r="F1418" t="str">
        <f>VLOOKUP(D1418,CAR!$A$2:$Z$110, MATCH('Long form'!E1418,CAR!$A$1:$Z$1,0),FALSE)</f>
        <v/>
      </c>
      <c r="G1418" t="str">
        <f>VLOOKUP(D1418,'Provisions to capital'!$A$2:$Z$105, MATCH('Long form'!E1418,'Provisions to capital'!$A$1:$Z$1,0),FALSE)</f>
        <v/>
      </c>
    </row>
    <row r="1419" spans="1:7" ht="40.5" x14ac:dyDescent="0.4">
      <c r="A1419">
        <f t="shared" si="108"/>
        <v>60</v>
      </c>
      <c r="B1419">
        <f t="shared" si="109"/>
        <v>2</v>
      </c>
      <c r="C1419" t="str">
        <f t="shared" si="110"/>
        <v>Lesotho, Kingdom of2001</v>
      </c>
      <c r="D1419" t="str">
        <f t="shared" si="111"/>
        <v>Lesotho, Kingdom of</v>
      </c>
      <c r="E1419">
        <f t="shared" si="112"/>
        <v>2001</v>
      </c>
      <c r="F1419" t="str">
        <f>VLOOKUP(D1419,CAR!$A$2:$Z$110, MATCH('Long form'!E1419,CAR!$A$1:$Z$1,0),FALSE)</f>
        <v/>
      </c>
      <c r="G1419" t="str">
        <f>VLOOKUP(D1419,'Provisions to capital'!$A$2:$Z$105, MATCH('Long form'!E1419,'Provisions to capital'!$A$1:$Z$1,0),FALSE)</f>
        <v/>
      </c>
    </row>
    <row r="1420" spans="1:7" ht="40.5" x14ac:dyDescent="0.4">
      <c r="A1420">
        <f t="shared" si="108"/>
        <v>60</v>
      </c>
      <c r="B1420">
        <f t="shared" si="109"/>
        <v>3</v>
      </c>
      <c r="C1420" t="str">
        <f t="shared" si="110"/>
        <v>Lesotho, Kingdom of2002</v>
      </c>
      <c r="D1420" t="str">
        <f t="shared" si="111"/>
        <v>Lesotho, Kingdom of</v>
      </c>
      <c r="E1420">
        <f t="shared" si="112"/>
        <v>2002</v>
      </c>
      <c r="F1420" t="str">
        <f>VLOOKUP(D1420,CAR!$A$2:$Z$110, MATCH('Long form'!E1420,CAR!$A$1:$Z$1,0),FALSE)</f>
        <v/>
      </c>
      <c r="G1420" t="str">
        <f>VLOOKUP(D1420,'Provisions to capital'!$A$2:$Z$105, MATCH('Long form'!E1420,'Provisions to capital'!$A$1:$Z$1,0),FALSE)</f>
        <v/>
      </c>
    </row>
    <row r="1421" spans="1:7" ht="40.5" x14ac:dyDescent="0.4">
      <c r="A1421">
        <f t="shared" si="108"/>
        <v>60</v>
      </c>
      <c r="B1421">
        <f t="shared" si="109"/>
        <v>4</v>
      </c>
      <c r="C1421" t="str">
        <f t="shared" si="110"/>
        <v>Lesotho, Kingdom of2003</v>
      </c>
      <c r="D1421" t="str">
        <f t="shared" si="111"/>
        <v>Lesotho, Kingdom of</v>
      </c>
      <c r="E1421">
        <f t="shared" si="112"/>
        <v>2003</v>
      </c>
      <c r="F1421" t="str">
        <f>VLOOKUP(D1421,CAR!$A$2:$Z$110, MATCH('Long form'!E1421,CAR!$A$1:$Z$1,0),FALSE)</f>
        <v/>
      </c>
      <c r="G1421" t="str">
        <f>VLOOKUP(D1421,'Provisions to capital'!$A$2:$Z$105, MATCH('Long form'!E1421,'Provisions to capital'!$A$1:$Z$1,0),FALSE)</f>
        <v/>
      </c>
    </row>
    <row r="1422" spans="1:7" ht="40.5" x14ac:dyDescent="0.4">
      <c r="A1422">
        <f t="shared" si="108"/>
        <v>60</v>
      </c>
      <c r="B1422">
        <f t="shared" si="109"/>
        <v>5</v>
      </c>
      <c r="C1422" t="str">
        <f t="shared" si="110"/>
        <v>Lesotho, Kingdom of2004</v>
      </c>
      <c r="D1422" t="str">
        <f t="shared" si="111"/>
        <v>Lesotho, Kingdom of</v>
      </c>
      <c r="E1422">
        <f t="shared" si="112"/>
        <v>2004</v>
      </c>
      <c r="F1422" t="str">
        <f>VLOOKUP(D1422,CAR!$A$2:$Z$110, MATCH('Long form'!E1422,CAR!$A$1:$Z$1,0),FALSE)</f>
        <v/>
      </c>
      <c r="G1422" t="str">
        <f>VLOOKUP(D1422,'Provisions to capital'!$A$2:$Z$105, MATCH('Long form'!E1422,'Provisions to capital'!$A$1:$Z$1,0),FALSE)</f>
        <v/>
      </c>
    </row>
    <row r="1423" spans="1:7" ht="40.5" x14ac:dyDescent="0.4">
      <c r="A1423">
        <f t="shared" si="108"/>
        <v>60</v>
      </c>
      <c r="B1423">
        <f t="shared" si="109"/>
        <v>6</v>
      </c>
      <c r="C1423" t="str">
        <f t="shared" si="110"/>
        <v>Lesotho, Kingdom of2005</v>
      </c>
      <c r="D1423" t="str">
        <f t="shared" si="111"/>
        <v>Lesotho, Kingdom of</v>
      </c>
      <c r="E1423">
        <f t="shared" si="112"/>
        <v>2005</v>
      </c>
      <c r="F1423" t="str">
        <f>VLOOKUP(D1423,CAR!$A$2:$Z$110, MATCH('Long form'!E1423,CAR!$A$1:$Z$1,0),FALSE)</f>
        <v/>
      </c>
      <c r="G1423" t="str">
        <f>VLOOKUP(D1423,'Provisions to capital'!$A$2:$Z$105, MATCH('Long form'!E1423,'Provisions to capital'!$A$1:$Z$1,0),FALSE)</f>
        <v/>
      </c>
    </row>
    <row r="1424" spans="1:7" ht="40.5" x14ac:dyDescent="0.4">
      <c r="A1424">
        <f t="shared" si="108"/>
        <v>60</v>
      </c>
      <c r="B1424">
        <f t="shared" si="109"/>
        <v>7</v>
      </c>
      <c r="C1424" t="str">
        <f t="shared" si="110"/>
        <v>Lesotho, Kingdom of2006</v>
      </c>
      <c r="D1424" t="str">
        <f t="shared" si="111"/>
        <v>Lesotho, Kingdom of</v>
      </c>
      <c r="E1424">
        <f t="shared" si="112"/>
        <v>2006</v>
      </c>
      <c r="F1424" t="str">
        <f>VLOOKUP(D1424,CAR!$A$2:$Z$110, MATCH('Long form'!E1424,CAR!$A$1:$Z$1,0),FALSE)</f>
        <v/>
      </c>
      <c r="G1424" t="str">
        <f>VLOOKUP(D1424,'Provisions to capital'!$A$2:$Z$105, MATCH('Long form'!E1424,'Provisions to capital'!$A$1:$Z$1,0),FALSE)</f>
        <v/>
      </c>
    </row>
    <row r="1425" spans="1:7" ht="40.5" x14ac:dyDescent="0.4">
      <c r="A1425">
        <f t="shared" si="108"/>
        <v>60</v>
      </c>
      <c r="B1425">
        <f t="shared" si="109"/>
        <v>8</v>
      </c>
      <c r="C1425" t="str">
        <f t="shared" si="110"/>
        <v>Lesotho, Kingdom of2007</v>
      </c>
      <c r="D1425" t="str">
        <f t="shared" si="111"/>
        <v>Lesotho, Kingdom of</v>
      </c>
      <c r="E1425">
        <f t="shared" si="112"/>
        <v>2007</v>
      </c>
      <c r="F1425" t="str">
        <f>VLOOKUP(D1425,CAR!$A$2:$Z$110, MATCH('Long form'!E1425,CAR!$A$1:$Z$1,0),FALSE)</f>
        <v/>
      </c>
      <c r="G1425" t="str">
        <f>VLOOKUP(D1425,'Provisions to capital'!$A$2:$Z$105, MATCH('Long form'!E1425,'Provisions to capital'!$A$1:$Z$1,0),FALSE)</f>
        <v/>
      </c>
    </row>
    <row r="1426" spans="1:7" ht="40.5" x14ac:dyDescent="0.4">
      <c r="A1426">
        <f t="shared" si="108"/>
        <v>60</v>
      </c>
      <c r="B1426">
        <f t="shared" si="109"/>
        <v>9</v>
      </c>
      <c r="C1426" t="str">
        <f t="shared" si="110"/>
        <v>Lesotho, Kingdom of2008</v>
      </c>
      <c r="D1426" t="str">
        <f t="shared" si="111"/>
        <v>Lesotho, Kingdom of</v>
      </c>
      <c r="E1426">
        <f t="shared" si="112"/>
        <v>2008</v>
      </c>
      <c r="F1426" t="str">
        <f>VLOOKUP(D1426,CAR!$A$2:$Z$110, MATCH('Long form'!E1426,CAR!$A$1:$Z$1,0),FALSE)</f>
        <v/>
      </c>
      <c r="G1426" t="str">
        <f>VLOOKUP(D1426,'Provisions to capital'!$A$2:$Z$105, MATCH('Long form'!E1426,'Provisions to capital'!$A$1:$Z$1,0),FALSE)</f>
        <v/>
      </c>
    </row>
    <row r="1427" spans="1:7" ht="40.5" x14ac:dyDescent="0.4">
      <c r="A1427">
        <f t="shared" si="108"/>
        <v>60</v>
      </c>
      <c r="B1427">
        <f t="shared" si="109"/>
        <v>10</v>
      </c>
      <c r="C1427" t="str">
        <f t="shared" si="110"/>
        <v>Lesotho, Kingdom of2009</v>
      </c>
      <c r="D1427" t="str">
        <f t="shared" si="111"/>
        <v>Lesotho, Kingdom of</v>
      </c>
      <c r="E1427">
        <f t="shared" si="112"/>
        <v>2009</v>
      </c>
      <c r="F1427">
        <f>VLOOKUP(D1427,CAR!$A$2:$Z$110, MATCH('Long form'!E1427,CAR!$A$1:$Z$1,0),FALSE)</f>
        <v>0.13433696951573637</v>
      </c>
      <c r="G1427">
        <f>VLOOKUP(D1427,'Provisions to capital'!$A$2:$Z$105, MATCH('Long form'!E1427,'Provisions to capital'!$A$1:$Z$1,0),FALSE)</f>
        <v>6.5540953112158268E-2</v>
      </c>
    </row>
    <row r="1428" spans="1:7" ht="40.5" x14ac:dyDescent="0.4">
      <c r="A1428">
        <f t="shared" si="108"/>
        <v>60</v>
      </c>
      <c r="B1428">
        <f t="shared" si="109"/>
        <v>11</v>
      </c>
      <c r="C1428" t="str">
        <f t="shared" si="110"/>
        <v>Lesotho, Kingdom of2010</v>
      </c>
      <c r="D1428" t="str">
        <f t="shared" si="111"/>
        <v>Lesotho, Kingdom of</v>
      </c>
      <c r="E1428">
        <f t="shared" si="112"/>
        <v>2010</v>
      </c>
      <c r="F1428">
        <f>VLOOKUP(D1428,CAR!$A$2:$Z$110, MATCH('Long form'!E1428,CAR!$A$1:$Z$1,0),FALSE)</f>
        <v>0.14887204065884566</v>
      </c>
      <c r="G1428">
        <f>VLOOKUP(D1428,'Provisions to capital'!$A$2:$Z$105, MATCH('Long form'!E1428,'Provisions to capital'!$A$1:$Z$1,0),FALSE)</f>
        <v>1.8788644036816751E-2</v>
      </c>
    </row>
    <row r="1429" spans="1:7" ht="40.5" x14ac:dyDescent="0.4">
      <c r="A1429">
        <f t="shared" si="108"/>
        <v>60</v>
      </c>
      <c r="B1429">
        <f t="shared" si="109"/>
        <v>12</v>
      </c>
      <c r="C1429" t="str">
        <f t="shared" si="110"/>
        <v>Lesotho, Kingdom of2011</v>
      </c>
      <c r="D1429" t="str">
        <f t="shared" si="111"/>
        <v>Lesotho, Kingdom of</v>
      </c>
      <c r="E1429">
        <f t="shared" si="112"/>
        <v>2011</v>
      </c>
      <c r="F1429">
        <f>VLOOKUP(D1429,CAR!$A$2:$Z$110, MATCH('Long form'!E1429,CAR!$A$1:$Z$1,0),FALSE)</f>
        <v>0.15769747057040526</v>
      </c>
      <c r="G1429">
        <f>VLOOKUP(D1429,'Provisions to capital'!$A$2:$Z$105, MATCH('Long form'!E1429,'Provisions to capital'!$A$1:$Z$1,0),FALSE)</f>
        <v>4.638206206433948E-2</v>
      </c>
    </row>
    <row r="1430" spans="1:7" ht="40.5" x14ac:dyDescent="0.4">
      <c r="A1430">
        <f t="shared" si="108"/>
        <v>60</v>
      </c>
      <c r="B1430">
        <f t="shared" si="109"/>
        <v>13</v>
      </c>
      <c r="C1430" t="str">
        <f t="shared" si="110"/>
        <v>Lesotho, Kingdom of2012</v>
      </c>
      <c r="D1430" t="str">
        <f t="shared" si="111"/>
        <v>Lesotho, Kingdom of</v>
      </c>
      <c r="E1430">
        <f t="shared" si="112"/>
        <v>2012</v>
      </c>
      <c r="F1430">
        <f>VLOOKUP(D1430,CAR!$A$2:$Z$110, MATCH('Long form'!E1430,CAR!$A$1:$Z$1,0),FALSE)</f>
        <v>0.1383127380903745</v>
      </c>
      <c r="G1430">
        <f>VLOOKUP(D1430,'Provisions to capital'!$A$2:$Z$105, MATCH('Long form'!E1430,'Provisions to capital'!$A$1:$Z$1,0),FALSE)</f>
        <v>7.5447044285236353E-2</v>
      </c>
    </row>
    <row r="1431" spans="1:7" ht="40.5" x14ac:dyDescent="0.4">
      <c r="A1431">
        <f t="shared" si="108"/>
        <v>60</v>
      </c>
      <c r="B1431">
        <f t="shared" si="109"/>
        <v>14</v>
      </c>
      <c r="C1431" t="str">
        <f t="shared" si="110"/>
        <v>Lesotho, Kingdom of2013</v>
      </c>
      <c r="D1431" t="str">
        <f t="shared" si="111"/>
        <v>Lesotho, Kingdom of</v>
      </c>
      <c r="E1431">
        <f t="shared" si="112"/>
        <v>2013</v>
      </c>
      <c r="F1431">
        <f>VLOOKUP(D1431,CAR!$A$2:$Z$110, MATCH('Long form'!E1431,CAR!$A$1:$Z$1,0),FALSE)</f>
        <v>0.12421549381420102</v>
      </c>
      <c r="G1431">
        <f>VLOOKUP(D1431,'Provisions to capital'!$A$2:$Z$105, MATCH('Long form'!E1431,'Provisions to capital'!$A$1:$Z$1,0),FALSE)</f>
        <v>8.7964897419115048E-2</v>
      </c>
    </row>
    <row r="1432" spans="1:7" ht="40.5" x14ac:dyDescent="0.4">
      <c r="A1432">
        <f t="shared" si="108"/>
        <v>60</v>
      </c>
      <c r="B1432">
        <f t="shared" si="109"/>
        <v>15</v>
      </c>
      <c r="C1432" t="str">
        <f t="shared" si="110"/>
        <v>Lesotho, Kingdom of2014</v>
      </c>
      <c r="D1432" t="str">
        <f t="shared" si="111"/>
        <v>Lesotho, Kingdom of</v>
      </c>
      <c r="E1432">
        <f t="shared" si="112"/>
        <v>2014</v>
      </c>
      <c r="F1432">
        <f>VLOOKUP(D1432,CAR!$A$2:$Z$110, MATCH('Long form'!E1432,CAR!$A$1:$Z$1,0),FALSE)</f>
        <v>0.14564801552830761</v>
      </c>
      <c r="G1432">
        <f>VLOOKUP(D1432,'Provisions to capital'!$A$2:$Z$105, MATCH('Long form'!E1432,'Provisions to capital'!$A$1:$Z$1,0),FALSE)</f>
        <v>8.6645485875230077E-2</v>
      </c>
    </row>
    <row r="1433" spans="1:7" ht="40.5" x14ac:dyDescent="0.4">
      <c r="A1433">
        <f t="shared" si="108"/>
        <v>60</v>
      </c>
      <c r="B1433">
        <f t="shared" si="109"/>
        <v>16</v>
      </c>
      <c r="C1433" t="str">
        <f t="shared" si="110"/>
        <v>Lesotho, Kingdom of2015</v>
      </c>
      <c r="D1433" t="str">
        <f t="shared" si="111"/>
        <v>Lesotho, Kingdom of</v>
      </c>
      <c r="E1433">
        <f t="shared" si="112"/>
        <v>2015</v>
      </c>
      <c r="F1433">
        <f>VLOOKUP(D1433,CAR!$A$2:$Z$110, MATCH('Long form'!E1433,CAR!$A$1:$Z$1,0),FALSE)</f>
        <v>0.15423373640601712</v>
      </c>
      <c r="G1433">
        <f>VLOOKUP(D1433,'Provisions to capital'!$A$2:$Z$105, MATCH('Long form'!E1433,'Provisions to capital'!$A$1:$Z$1,0),FALSE)</f>
        <v>7.8625008758839959E-2</v>
      </c>
    </row>
    <row r="1434" spans="1:7" ht="40.5" x14ac:dyDescent="0.4">
      <c r="A1434">
        <f t="shared" si="108"/>
        <v>60</v>
      </c>
      <c r="B1434">
        <f t="shared" si="109"/>
        <v>17</v>
      </c>
      <c r="C1434" t="str">
        <f t="shared" si="110"/>
        <v>Lesotho, Kingdom of2016</v>
      </c>
      <c r="D1434" t="str">
        <f t="shared" si="111"/>
        <v>Lesotho, Kingdom of</v>
      </c>
      <c r="E1434">
        <f t="shared" si="112"/>
        <v>2016</v>
      </c>
      <c r="F1434">
        <f>VLOOKUP(D1434,CAR!$A$2:$Z$110, MATCH('Long form'!E1434,CAR!$A$1:$Z$1,0),FALSE)</f>
        <v>0.18886180384126672</v>
      </c>
      <c r="G1434">
        <f>VLOOKUP(D1434,'Provisions to capital'!$A$2:$Z$105, MATCH('Long form'!E1434,'Provisions to capital'!$A$1:$Z$1,0),FALSE)</f>
        <v>8.2278589825025242E-2</v>
      </c>
    </row>
    <row r="1435" spans="1:7" ht="40.5" x14ac:dyDescent="0.4">
      <c r="A1435">
        <f t="shared" ref="A1435:A1498" si="113">A1411+1</f>
        <v>60</v>
      </c>
      <c r="B1435">
        <f t="shared" ref="B1435:B1498" si="114">B1411</f>
        <v>18</v>
      </c>
      <c r="C1435" t="str">
        <f t="shared" si="110"/>
        <v>Lesotho, Kingdom of2017</v>
      </c>
      <c r="D1435" t="str">
        <f t="shared" si="111"/>
        <v>Lesotho, Kingdom of</v>
      </c>
      <c r="E1435">
        <f t="shared" si="112"/>
        <v>2017</v>
      </c>
      <c r="F1435">
        <f>VLOOKUP(D1435,CAR!$A$2:$Z$110, MATCH('Long form'!E1435,CAR!$A$1:$Z$1,0),FALSE)</f>
        <v>0.17808168060452734</v>
      </c>
      <c r="G1435">
        <f>VLOOKUP(D1435,'Provisions to capital'!$A$2:$Z$105, MATCH('Long form'!E1435,'Provisions to capital'!$A$1:$Z$1,0),FALSE)</f>
        <v>0.11445146357565993</v>
      </c>
    </row>
    <row r="1436" spans="1:7" ht="40.5" x14ac:dyDescent="0.4">
      <c r="A1436">
        <f t="shared" si="113"/>
        <v>60</v>
      </c>
      <c r="B1436">
        <f t="shared" si="114"/>
        <v>19</v>
      </c>
      <c r="C1436" t="str">
        <f t="shared" si="110"/>
        <v>Lesotho, Kingdom of2018</v>
      </c>
      <c r="D1436" t="str">
        <f t="shared" si="111"/>
        <v>Lesotho, Kingdom of</v>
      </c>
      <c r="E1436">
        <f t="shared" si="112"/>
        <v>2018</v>
      </c>
      <c r="F1436">
        <f>VLOOKUP(D1436,CAR!$A$2:$Z$110, MATCH('Long form'!E1436,CAR!$A$1:$Z$1,0),FALSE)</f>
        <v>0.17923286731475294</v>
      </c>
      <c r="G1436">
        <f>VLOOKUP(D1436,'Provisions to capital'!$A$2:$Z$105, MATCH('Long form'!E1436,'Provisions to capital'!$A$1:$Z$1,0),FALSE)</f>
        <v>5.2671106905272075E-2</v>
      </c>
    </row>
    <row r="1437" spans="1:7" ht="40.5" x14ac:dyDescent="0.4">
      <c r="A1437">
        <f t="shared" si="113"/>
        <v>60</v>
      </c>
      <c r="B1437">
        <f t="shared" si="114"/>
        <v>20</v>
      </c>
      <c r="C1437" t="str">
        <f t="shared" si="110"/>
        <v>Lesotho, Kingdom of2019</v>
      </c>
      <c r="D1437" t="str">
        <f t="shared" si="111"/>
        <v>Lesotho, Kingdom of</v>
      </c>
      <c r="E1437">
        <f t="shared" si="112"/>
        <v>2019</v>
      </c>
      <c r="F1437">
        <f>VLOOKUP(D1437,CAR!$A$2:$Z$110, MATCH('Long form'!E1437,CAR!$A$1:$Z$1,0),FALSE)</f>
        <v>0.19384123650574009</v>
      </c>
      <c r="G1437">
        <f>VLOOKUP(D1437,'Provisions to capital'!$A$2:$Z$105, MATCH('Long form'!E1437,'Provisions to capital'!$A$1:$Z$1,0),FALSE)</f>
        <v>7.1608740533712134E-2</v>
      </c>
    </row>
    <row r="1438" spans="1:7" ht="40.5" x14ac:dyDescent="0.4">
      <c r="A1438">
        <f t="shared" si="113"/>
        <v>60</v>
      </c>
      <c r="B1438">
        <f t="shared" si="114"/>
        <v>21</v>
      </c>
      <c r="C1438" t="str">
        <f t="shared" si="110"/>
        <v>Lesotho, Kingdom of2020</v>
      </c>
      <c r="D1438" t="str">
        <f t="shared" si="111"/>
        <v>Lesotho, Kingdom of</v>
      </c>
      <c r="E1438">
        <f t="shared" si="112"/>
        <v>2020</v>
      </c>
      <c r="F1438">
        <f>VLOOKUP(D1438,CAR!$A$2:$Z$110, MATCH('Long form'!E1438,CAR!$A$1:$Z$1,0),FALSE)</f>
        <v>0.22951963915010623</v>
      </c>
      <c r="G1438">
        <f>VLOOKUP(D1438,'Provisions to capital'!$A$2:$Z$105, MATCH('Long form'!E1438,'Provisions to capital'!$A$1:$Z$1,0),FALSE)</f>
        <v>0.10055303389935229</v>
      </c>
    </row>
    <row r="1439" spans="1:7" ht="40.5" x14ac:dyDescent="0.4">
      <c r="A1439">
        <f t="shared" si="113"/>
        <v>60</v>
      </c>
      <c r="B1439">
        <f t="shared" si="114"/>
        <v>22</v>
      </c>
      <c r="C1439" t="str">
        <f t="shared" si="110"/>
        <v>Lesotho, Kingdom of2021</v>
      </c>
      <c r="D1439" t="str">
        <f t="shared" si="111"/>
        <v>Lesotho, Kingdom of</v>
      </c>
      <c r="E1439">
        <f t="shared" si="112"/>
        <v>2021</v>
      </c>
      <c r="F1439">
        <f>VLOOKUP(D1439,CAR!$A$2:$Z$110, MATCH('Long form'!E1439,CAR!$A$1:$Z$1,0),FALSE)</f>
        <v>0.22441855802479607</v>
      </c>
      <c r="G1439">
        <f>VLOOKUP(D1439,'Provisions to capital'!$A$2:$Z$105, MATCH('Long form'!E1439,'Provisions to capital'!$A$1:$Z$1,0),FALSE)</f>
        <v>7.3711271382110935E-2</v>
      </c>
    </row>
    <row r="1440" spans="1:7" ht="40.5" x14ac:dyDescent="0.4">
      <c r="A1440">
        <f t="shared" si="113"/>
        <v>60</v>
      </c>
      <c r="B1440">
        <f t="shared" si="114"/>
        <v>23</v>
      </c>
      <c r="C1440" t="str">
        <f t="shared" si="110"/>
        <v>Lesotho, Kingdom of2022</v>
      </c>
      <c r="D1440" t="str">
        <f t="shared" si="111"/>
        <v>Lesotho, Kingdom of</v>
      </c>
      <c r="E1440">
        <f t="shared" si="112"/>
        <v>2022</v>
      </c>
      <c r="F1440">
        <f>VLOOKUP(D1440,CAR!$A$2:$Z$110, MATCH('Long form'!E1440,CAR!$A$1:$Z$1,0),FALSE)</f>
        <v>0.23990717251430058</v>
      </c>
      <c r="G1440">
        <f>VLOOKUP(D1440,'Provisions to capital'!$A$2:$Z$105, MATCH('Long form'!E1440,'Provisions to capital'!$A$1:$Z$1,0),FALSE)</f>
        <v>6.1659196441383277E-2</v>
      </c>
    </row>
    <row r="1441" spans="1:7" ht="40.5" x14ac:dyDescent="0.4">
      <c r="A1441">
        <f t="shared" si="113"/>
        <v>60</v>
      </c>
      <c r="B1441">
        <f t="shared" si="114"/>
        <v>24</v>
      </c>
      <c r="C1441" t="str">
        <f t="shared" si="110"/>
        <v>Lesotho, Kingdom of2023</v>
      </c>
      <c r="D1441" t="str">
        <f t="shared" si="111"/>
        <v>Lesotho, Kingdom of</v>
      </c>
      <c r="E1441">
        <f t="shared" si="112"/>
        <v>2023</v>
      </c>
      <c r="F1441">
        <f>VLOOKUP(D1441,CAR!$A$2:$Z$110, MATCH('Long form'!E1441,CAR!$A$1:$Z$1,0),FALSE)</f>
        <v>0.17159181841902396</v>
      </c>
      <c r="G1441">
        <f>VLOOKUP(D1441,'Provisions to capital'!$A$2:$Z$105, MATCH('Long form'!E1441,'Provisions to capital'!$A$1:$Z$1,0),FALSE)</f>
        <v>5.6708194187257657E-2</v>
      </c>
    </row>
    <row r="1442" spans="1:7" x14ac:dyDescent="0.4">
      <c r="A1442">
        <f t="shared" si="113"/>
        <v>61</v>
      </c>
      <c r="B1442">
        <f t="shared" si="114"/>
        <v>1</v>
      </c>
      <c r="C1442" t="str">
        <f t="shared" si="110"/>
        <v>Lithuania2000</v>
      </c>
      <c r="D1442" t="str">
        <f t="shared" si="111"/>
        <v>Lithuania</v>
      </c>
      <c r="E1442">
        <f t="shared" si="112"/>
        <v>2000</v>
      </c>
      <c r="F1442" t="str">
        <f>VLOOKUP(D1442,CAR!$A$2:$Z$110, MATCH('Long form'!E1442,CAR!$A$1:$Z$1,0),FALSE)</f>
        <v/>
      </c>
      <c r="G1442" t="str">
        <f>VLOOKUP(D1442,'Provisions to capital'!$A$2:$Z$105, MATCH('Long form'!E1442,'Provisions to capital'!$A$1:$Z$1,0),FALSE)</f>
        <v/>
      </c>
    </row>
    <row r="1443" spans="1:7" x14ac:dyDescent="0.4">
      <c r="A1443">
        <f t="shared" si="113"/>
        <v>61</v>
      </c>
      <c r="B1443">
        <f t="shared" si="114"/>
        <v>2</v>
      </c>
      <c r="C1443" t="str">
        <f t="shared" si="110"/>
        <v>Lithuania2001</v>
      </c>
      <c r="D1443" t="str">
        <f t="shared" si="111"/>
        <v>Lithuania</v>
      </c>
      <c r="E1443">
        <f t="shared" si="112"/>
        <v>2001</v>
      </c>
      <c r="F1443" t="str">
        <f>VLOOKUP(D1443,CAR!$A$2:$Z$110, MATCH('Long form'!E1443,CAR!$A$1:$Z$1,0),FALSE)</f>
        <v/>
      </c>
      <c r="G1443" t="str">
        <f>VLOOKUP(D1443,'Provisions to capital'!$A$2:$Z$105, MATCH('Long form'!E1443,'Provisions to capital'!$A$1:$Z$1,0),FALSE)</f>
        <v/>
      </c>
    </row>
    <row r="1444" spans="1:7" x14ac:dyDescent="0.4">
      <c r="A1444">
        <f t="shared" si="113"/>
        <v>61</v>
      </c>
      <c r="B1444">
        <f t="shared" si="114"/>
        <v>3</v>
      </c>
      <c r="C1444" t="str">
        <f t="shared" si="110"/>
        <v>Lithuania2002</v>
      </c>
      <c r="D1444" t="str">
        <f t="shared" si="111"/>
        <v>Lithuania</v>
      </c>
      <c r="E1444">
        <f t="shared" si="112"/>
        <v>2002</v>
      </c>
      <c r="F1444" t="str">
        <f>VLOOKUP(D1444,CAR!$A$2:$Z$110, MATCH('Long form'!E1444,CAR!$A$1:$Z$1,0),FALSE)</f>
        <v/>
      </c>
      <c r="G1444" t="str">
        <f>VLOOKUP(D1444,'Provisions to capital'!$A$2:$Z$105, MATCH('Long form'!E1444,'Provisions to capital'!$A$1:$Z$1,0),FALSE)</f>
        <v/>
      </c>
    </row>
    <row r="1445" spans="1:7" x14ac:dyDescent="0.4">
      <c r="A1445">
        <f t="shared" si="113"/>
        <v>61</v>
      </c>
      <c r="B1445">
        <f t="shared" si="114"/>
        <v>4</v>
      </c>
      <c r="C1445" t="str">
        <f t="shared" si="110"/>
        <v>Lithuania2003</v>
      </c>
      <c r="D1445" t="str">
        <f t="shared" si="111"/>
        <v>Lithuania</v>
      </c>
      <c r="E1445">
        <f t="shared" si="112"/>
        <v>2003</v>
      </c>
      <c r="F1445" t="str">
        <f>VLOOKUP(D1445,CAR!$A$2:$Z$110, MATCH('Long form'!E1445,CAR!$A$1:$Z$1,0),FALSE)</f>
        <v/>
      </c>
      <c r="G1445" t="str">
        <f>VLOOKUP(D1445,'Provisions to capital'!$A$2:$Z$105, MATCH('Long form'!E1445,'Provisions to capital'!$A$1:$Z$1,0),FALSE)</f>
        <v/>
      </c>
    </row>
    <row r="1446" spans="1:7" x14ac:dyDescent="0.4">
      <c r="A1446">
        <f t="shared" si="113"/>
        <v>61</v>
      </c>
      <c r="B1446">
        <f t="shared" si="114"/>
        <v>5</v>
      </c>
      <c r="C1446" t="str">
        <f t="shared" si="110"/>
        <v>Lithuania2004</v>
      </c>
      <c r="D1446" t="str">
        <f t="shared" si="111"/>
        <v>Lithuania</v>
      </c>
      <c r="E1446">
        <f t="shared" si="112"/>
        <v>2004</v>
      </c>
      <c r="F1446" t="str">
        <f>VLOOKUP(D1446,CAR!$A$2:$Z$110, MATCH('Long form'!E1446,CAR!$A$1:$Z$1,0),FALSE)</f>
        <v/>
      </c>
      <c r="G1446" t="str">
        <f>VLOOKUP(D1446,'Provisions to capital'!$A$2:$Z$105, MATCH('Long form'!E1446,'Provisions to capital'!$A$1:$Z$1,0),FALSE)</f>
        <v/>
      </c>
    </row>
    <row r="1447" spans="1:7" x14ac:dyDescent="0.4">
      <c r="A1447">
        <f t="shared" si="113"/>
        <v>61</v>
      </c>
      <c r="B1447">
        <f t="shared" si="114"/>
        <v>6</v>
      </c>
      <c r="C1447" t="str">
        <f t="shared" si="110"/>
        <v>Lithuania2005</v>
      </c>
      <c r="D1447" t="str">
        <f t="shared" si="111"/>
        <v>Lithuania</v>
      </c>
      <c r="E1447">
        <f t="shared" si="112"/>
        <v>2005</v>
      </c>
      <c r="F1447" t="str">
        <f>VLOOKUP(D1447,CAR!$A$2:$Z$110, MATCH('Long form'!E1447,CAR!$A$1:$Z$1,0),FALSE)</f>
        <v/>
      </c>
      <c r="G1447" t="str">
        <f>VLOOKUP(D1447,'Provisions to capital'!$A$2:$Z$105, MATCH('Long form'!E1447,'Provisions to capital'!$A$1:$Z$1,0),FALSE)</f>
        <v/>
      </c>
    </row>
    <row r="1448" spans="1:7" x14ac:dyDescent="0.4">
      <c r="A1448">
        <f t="shared" si="113"/>
        <v>61</v>
      </c>
      <c r="B1448">
        <f t="shared" si="114"/>
        <v>7</v>
      </c>
      <c r="C1448" t="str">
        <f t="shared" si="110"/>
        <v>Lithuania2006</v>
      </c>
      <c r="D1448" t="str">
        <f t="shared" si="111"/>
        <v>Lithuania</v>
      </c>
      <c r="E1448">
        <f t="shared" si="112"/>
        <v>2006</v>
      </c>
      <c r="F1448" t="str">
        <f>VLOOKUP(D1448,CAR!$A$2:$Z$110, MATCH('Long form'!E1448,CAR!$A$1:$Z$1,0),FALSE)</f>
        <v/>
      </c>
      <c r="G1448" t="str">
        <f>VLOOKUP(D1448,'Provisions to capital'!$A$2:$Z$105, MATCH('Long form'!E1448,'Provisions to capital'!$A$1:$Z$1,0),FALSE)</f>
        <v/>
      </c>
    </row>
    <row r="1449" spans="1:7" x14ac:dyDescent="0.4">
      <c r="A1449">
        <f t="shared" si="113"/>
        <v>61</v>
      </c>
      <c r="B1449">
        <f t="shared" si="114"/>
        <v>8</v>
      </c>
      <c r="C1449" t="str">
        <f t="shared" si="110"/>
        <v>Lithuania2007</v>
      </c>
      <c r="D1449" t="str">
        <f t="shared" si="111"/>
        <v>Lithuania</v>
      </c>
      <c r="E1449">
        <f t="shared" si="112"/>
        <v>2007</v>
      </c>
      <c r="F1449" t="str">
        <f>VLOOKUP(D1449,CAR!$A$2:$Z$110, MATCH('Long form'!E1449,CAR!$A$1:$Z$1,0),FALSE)</f>
        <v/>
      </c>
      <c r="G1449" t="str">
        <f>VLOOKUP(D1449,'Provisions to capital'!$A$2:$Z$105, MATCH('Long form'!E1449,'Provisions to capital'!$A$1:$Z$1,0),FALSE)</f>
        <v/>
      </c>
    </row>
    <row r="1450" spans="1:7" x14ac:dyDescent="0.4">
      <c r="A1450">
        <f t="shared" si="113"/>
        <v>61</v>
      </c>
      <c r="B1450">
        <f t="shared" si="114"/>
        <v>9</v>
      </c>
      <c r="C1450" t="str">
        <f t="shared" si="110"/>
        <v>Lithuania2008</v>
      </c>
      <c r="D1450" t="str">
        <f t="shared" si="111"/>
        <v>Lithuania</v>
      </c>
      <c r="E1450">
        <f t="shared" si="112"/>
        <v>2008</v>
      </c>
      <c r="F1450">
        <f>VLOOKUP(D1450,CAR!$A$2:$Z$110, MATCH('Long form'!E1450,CAR!$A$1:$Z$1,0),FALSE)</f>
        <v>0.11576916658449431</v>
      </c>
      <c r="G1450">
        <f>VLOOKUP(D1450,'Provisions to capital'!$A$2:$Z$105, MATCH('Long form'!E1450,'Provisions to capital'!$A$1:$Z$1,0),FALSE)</f>
        <v>7.7821269344546098E-2</v>
      </c>
    </row>
    <row r="1451" spans="1:7" x14ac:dyDescent="0.4">
      <c r="A1451">
        <f t="shared" si="113"/>
        <v>61</v>
      </c>
      <c r="B1451">
        <f t="shared" si="114"/>
        <v>10</v>
      </c>
      <c r="C1451" t="str">
        <f t="shared" si="110"/>
        <v>Lithuania2009</v>
      </c>
      <c r="D1451" t="str">
        <f t="shared" si="111"/>
        <v>Lithuania</v>
      </c>
      <c r="E1451">
        <f t="shared" si="112"/>
        <v>2009</v>
      </c>
      <c r="F1451">
        <f>VLOOKUP(D1451,CAR!$A$2:$Z$110, MATCH('Long form'!E1451,CAR!$A$1:$Z$1,0),FALSE)</f>
        <v>0.12873902252984182</v>
      </c>
      <c r="G1451">
        <f>VLOOKUP(D1451,'Provisions to capital'!$A$2:$Z$105, MATCH('Long form'!E1451,'Provisions to capital'!$A$1:$Z$1,0),FALSE)</f>
        <v>0.60855333815561763</v>
      </c>
    </row>
    <row r="1452" spans="1:7" x14ac:dyDescent="0.4">
      <c r="A1452">
        <f t="shared" si="113"/>
        <v>61</v>
      </c>
      <c r="B1452">
        <f t="shared" si="114"/>
        <v>11</v>
      </c>
      <c r="C1452" t="str">
        <f t="shared" si="110"/>
        <v>Lithuania2010</v>
      </c>
      <c r="D1452" t="str">
        <f t="shared" si="111"/>
        <v>Lithuania</v>
      </c>
      <c r="E1452">
        <f t="shared" si="112"/>
        <v>2010</v>
      </c>
      <c r="F1452">
        <f>VLOOKUP(D1452,CAR!$A$2:$Z$110, MATCH('Long form'!E1452,CAR!$A$1:$Z$1,0),FALSE)</f>
        <v>0.14825220818881257</v>
      </c>
      <c r="G1452">
        <f>VLOOKUP(D1452,'Provisions to capital'!$A$2:$Z$105, MATCH('Long form'!E1452,'Provisions to capital'!$A$1:$Z$1,0),FALSE)</f>
        <v>0.10213826649050896</v>
      </c>
    </row>
    <row r="1453" spans="1:7" x14ac:dyDescent="0.4">
      <c r="A1453">
        <f t="shared" si="113"/>
        <v>61</v>
      </c>
      <c r="B1453">
        <f t="shared" si="114"/>
        <v>12</v>
      </c>
      <c r="C1453" t="str">
        <f t="shared" si="110"/>
        <v>Lithuania2011</v>
      </c>
      <c r="D1453" t="str">
        <f t="shared" si="111"/>
        <v>Lithuania</v>
      </c>
      <c r="E1453">
        <f t="shared" si="112"/>
        <v>2011</v>
      </c>
      <c r="F1453">
        <f>VLOOKUP(D1453,CAR!$A$2:$Z$110, MATCH('Long form'!E1453,CAR!$A$1:$Z$1,0),FALSE)</f>
        <v>0.14243698195665946</v>
      </c>
      <c r="G1453">
        <f>VLOOKUP(D1453,'Provisions to capital'!$A$2:$Z$105, MATCH('Long form'!E1453,'Provisions to capital'!$A$1:$Z$1,0),FALSE)</f>
        <v>-7.0757006403323566E-2</v>
      </c>
    </row>
    <row r="1454" spans="1:7" x14ac:dyDescent="0.4">
      <c r="A1454">
        <f t="shared" si="113"/>
        <v>61</v>
      </c>
      <c r="B1454">
        <f t="shared" si="114"/>
        <v>13</v>
      </c>
      <c r="C1454" t="str">
        <f t="shared" si="110"/>
        <v>Lithuania2012</v>
      </c>
      <c r="D1454" t="str">
        <f t="shared" si="111"/>
        <v>Lithuania</v>
      </c>
      <c r="E1454">
        <f t="shared" si="112"/>
        <v>2012</v>
      </c>
      <c r="F1454">
        <f>VLOOKUP(D1454,CAR!$A$2:$Z$110, MATCH('Long form'!E1454,CAR!$A$1:$Z$1,0),FALSE)</f>
        <v>0.15653639093742369</v>
      </c>
      <c r="G1454">
        <f>VLOOKUP(D1454,'Provisions to capital'!$A$2:$Z$105, MATCH('Long form'!E1454,'Provisions to capital'!$A$1:$Z$1,0),FALSE)</f>
        <v>4.00578511610026E-3</v>
      </c>
    </row>
    <row r="1455" spans="1:7" x14ac:dyDescent="0.4">
      <c r="A1455">
        <f t="shared" si="113"/>
        <v>61</v>
      </c>
      <c r="B1455">
        <f t="shared" si="114"/>
        <v>14</v>
      </c>
      <c r="C1455" t="str">
        <f t="shared" si="110"/>
        <v>Lithuania2013</v>
      </c>
      <c r="D1455" t="str">
        <f t="shared" si="111"/>
        <v>Lithuania</v>
      </c>
      <c r="E1455">
        <f t="shared" si="112"/>
        <v>2013</v>
      </c>
      <c r="F1455">
        <f>VLOOKUP(D1455,CAR!$A$2:$Z$110, MATCH('Long form'!E1455,CAR!$A$1:$Z$1,0),FALSE)</f>
        <v>0.17569661261032685</v>
      </c>
      <c r="G1455">
        <f>VLOOKUP(D1455,'Provisions to capital'!$A$2:$Z$105, MATCH('Long form'!E1455,'Provisions to capital'!$A$1:$Z$1,0),FALSE)</f>
        <v>6.5379827140531538E-3</v>
      </c>
    </row>
    <row r="1456" spans="1:7" x14ac:dyDescent="0.4">
      <c r="A1456">
        <f t="shared" si="113"/>
        <v>61</v>
      </c>
      <c r="B1456">
        <f t="shared" si="114"/>
        <v>15</v>
      </c>
      <c r="C1456" t="str">
        <f t="shared" si="110"/>
        <v>Lithuania2014</v>
      </c>
      <c r="D1456" t="str">
        <f t="shared" si="111"/>
        <v>Lithuania</v>
      </c>
      <c r="E1456">
        <f t="shared" si="112"/>
        <v>2014</v>
      </c>
      <c r="F1456">
        <f>VLOOKUP(D1456,CAR!$A$2:$Z$110, MATCH('Long form'!E1456,CAR!$A$1:$Z$1,0),FALSE)</f>
        <v>0.21292746731282</v>
      </c>
      <c r="G1456">
        <f>VLOOKUP(D1456,'Provisions to capital'!$A$2:$Z$105, MATCH('Long form'!E1456,'Provisions to capital'!$A$1:$Z$1,0),FALSE)</f>
        <v>1.5134387515530241E-2</v>
      </c>
    </row>
    <row r="1457" spans="1:7" x14ac:dyDescent="0.4">
      <c r="A1457">
        <f t="shared" si="113"/>
        <v>61</v>
      </c>
      <c r="B1457">
        <f t="shared" si="114"/>
        <v>16</v>
      </c>
      <c r="C1457" t="str">
        <f t="shared" si="110"/>
        <v>Lithuania2015</v>
      </c>
      <c r="D1457" t="str">
        <f t="shared" si="111"/>
        <v>Lithuania</v>
      </c>
      <c r="E1457">
        <f t="shared" si="112"/>
        <v>2015</v>
      </c>
      <c r="F1457">
        <f>VLOOKUP(D1457,CAR!$A$2:$Z$110, MATCH('Long form'!E1457,CAR!$A$1:$Z$1,0),FALSE)</f>
        <v>0.24846202583661586</v>
      </c>
      <c r="G1457">
        <f>VLOOKUP(D1457,'Provisions to capital'!$A$2:$Z$105, MATCH('Long form'!E1457,'Provisions to capital'!$A$1:$Z$1,0),FALSE)</f>
        <v>1.2157207921893712E-2</v>
      </c>
    </row>
    <row r="1458" spans="1:7" x14ac:dyDescent="0.4">
      <c r="A1458">
        <f t="shared" si="113"/>
        <v>61</v>
      </c>
      <c r="B1458">
        <f t="shared" si="114"/>
        <v>17</v>
      </c>
      <c r="C1458" t="str">
        <f t="shared" si="110"/>
        <v>Lithuania2016</v>
      </c>
      <c r="D1458" t="str">
        <f t="shared" si="111"/>
        <v>Lithuania</v>
      </c>
      <c r="E1458">
        <f t="shared" si="112"/>
        <v>2016</v>
      </c>
      <c r="F1458">
        <f>VLOOKUP(D1458,CAR!$A$2:$Z$110, MATCH('Long form'!E1458,CAR!$A$1:$Z$1,0),FALSE)</f>
        <v>0.19389400535790749</v>
      </c>
      <c r="G1458">
        <f>VLOOKUP(D1458,'Provisions to capital'!$A$2:$Z$105, MATCH('Long form'!E1458,'Provisions to capital'!$A$1:$Z$1,0),FALSE)</f>
        <v>8.4175155758852028E-3</v>
      </c>
    </row>
    <row r="1459" spans="1:7" x14ac:dyDescent="0.4">
      <c r="A1459">
        <f t="shared" si="113"/>
        <v>61</v>
      </c>
      <c r="B1459">
        <f t="shared" si="114"/>
        <v>18</v>
      </c>
      <c r="C1459" t="str">
        <f t="shared" si="110"/>
        <v>Lithuania2017</v>
      </c>
      <c r="D1459" t="str">
        <f t="shared" si="111"/>
        <v>Lithuania</v>
      </c>
      <c r="E1459">
        <f t="shared" si="112"/>
        <v>2017</v>
      </c>
      <c r="F1459">
        <f>VLOOKUP(D1459,CAR!$A$2:$Z$110, MATCH('Long form'!E1459,CAR!$A$1:$Z$1,0),FALSE)</f>
        <v>0.19054685177798644</v>
      </c>
      <c r="G1459">
        <f>VLOOKUP(D1459,'Provisions to capital'!$A$2:$Z$105, MATCH('Long form'!E1459,'Provisions to capital'!$A$1:$Z$1,0),FALSE)</f>
        <v>-4.6671870981133609E-3</v>
      </c>
    </row>
    <row r="1460" spans="1:7" x14ac:dyDescent="0.4">
      <c r="A1460">
        <f t="shared" si="113"/>
        <v>61</v>
      </c>
      <c r="B1460">
        <f t="shared" si="114"/>
        <v>19</v>
      </c>
      <c r="C1460" t="str">
        <f t="shared" si="110"/>
        <v>Lithuania2018</v>
      </c>
      <c r="D1460" t="str">
        <f t="shared" si="111"/>
        <v>Lithuania</v>
      </c>
      <c r="E1460">
        <f t="shared" si="112"/>
        <v>2018</v>
      </c>
      <c r="F1460">
        <f>VLOOKUP(D1460,CAR!$A$2:$Z$110, MATCH('Long form'!E1460,CAR!$A$1:$Z$1,0),FALSE)</f>
        <v>0.18578844166753722</v>
      </c>
      <c r="G1460">
        <f>VLOOKUP(D1460,'Provisions to capital'!$A$2:$Z$105, MATCH('Long form'!E1460,'Provisions to capital'!$A$1:$Z$1,0),FALSE)</f>
        <v>2.2809690631192961E-3</v>
      </c>
    </row>
    <row r="1461" spans="1:7" x14ac:dyDescent="0.4">
      <c r="A1461">
        <f t="shared" si="113"/>
        <v>61</v>
      </c>
      <c r="B1461">
        <f t="shared" si="114"/>
        <v>20</v>
      </c>
      <c r="C1461" t="str">
        <f t="shared" si="110"/>
        <v>Lithuania2019</v>
      </c>
      <c r="D1461" t="str">
        <f t="shared" si="111"/>
        <v>Lithuania</v>
      </c>
      <c r="E1461">
        <f t="shared" si="112"/>
        <v>2019</v>
      </c>
      <c r="F1461">
        <f>VLOOKUP(D1461,CAR!$A$2:$Z$110, MATCH('Long form'!E1461,CAR!$A$1:$Z$1,0),FALSE)</f>
        <v>0.23693933428129987</v>
      </c>
      <c r="G1461">
        <f>VLOOKUP(D1461,'Provisions to capital'!$A$2:$Z$105, MATCH('Long form'!E1461,'Provisions to capital'!$A$1:$Z$1,0),FALSE)</f>
        <v>1.1983668804799862E-2</v>
      </c>
    </row>
    <row r="1462" spans="1:7" x14ac:dyDescent="0.4">
      <c r="A1462">
        <f t="shared" si="113"/>
        <v>61</v>
      </c>
      <c r="B1462">
        <f t="shared" si="114"/>
        <v>21</v>
      </c>
      <c r="C1462" t="str">
        <f t="shared" si="110"/>
        <v>Lithuania2020</v>
      </c>
      <c r="D1462" t="str">
        <f t="shared" si="111"/>
        <v>Lithuania</v>
      </c>
      <c r="E1462">
        <f t="shared" si="112"/>
        <v>2020</v>
      </c>
      <c r="F1462">
        <f>VLOOKUP(D1462,CAR!$A$2:$Z$110, MATCH('Long form'!E1462,CAR!$A$1:$Z$1,0),FALSE)</f>
        <v>0.23983481093141837</v>
      </c>
      <c r="G1462">
        <f>VLOOKUP(D1462,'Provisions to capital'!$A$2:$Z$105, MATCH('Long form'!E1462,'Provisions to capital'!$A$1:$Z$1,0),FALSE)</f>
        <v>2.5221210917485592E-2</v>
      </c>
    </row>
    <row r="1463" spans="1:7" x14ac:dyDescent="0.4">
      <c r="A1463">
        <f t="shared" si="113"/>
        <v>61</v>
      </c>
      <c r="B1463">
        <f t="shared" si="114"/>
        <v>22</v>
      </c>
      <c r="C1463" t="str">
        <f t="shared" si="110"/>
        <v>Lithuania2021</v>
      </c>
      <c r="D1463" t="str">
        <f t="shared" si="111"/>
        <v>Lithuania</v>
      </c>
      <c r="E1463">
        <f t="shared" si="112"/>
        <v>2021</v>
      </c>
      <c r="F1463">
        <f>VLOOKUP(D1463,CAR!$A$2:$Z$110, MATCH('Long form'!E1463,CAR!$A$1:$Z$1,0),FALSE)</f>
        <v>0.23512391274460062</v>
      </c>
      <c r="G1463">
        <f>VLOOKUP(D1463,'Provisions to capital'!$A$2:$Z$105, MATCH('Long form'!E1463,'Provisions to capital'!$A$1:$Z$1,0),FALSE)</f>
        <v>-1.2568934721829299E-3</v>
      </c>
    </row>
    <row r="1464" spans="1:7" x14ac:dyDescent="0.4">
      <c r="A1464">
        <f t="shared" si="113"/>
        <v>61</v>
      </c>
      <c r="B1464">
        <f t="shared" si="114"/>
        <v>23</v>
      </c>
      <c r="C1464" t="str">
        <f t="shared" si="110"/>
        <v>Lithuania2022</v>
      </c>
      <c r="D1464" t="str">
        <f t="shared" si="111"/>
        <v>Lithuania</v>
      </c>
      <c r="E1464">
        <f t="shared" si="112"/>
        <v>2022</v>
      </c>
      <c r="F1464">
        <f>VLOOKUP(D1464,CAR!$A$2:$Z$110, MATCH('Long form'!E1464,CAR!$A$1:$Z$1,0),FALSE)</f>
        <v>0.20427947640436495</v>
      </c>
      <c r="G1464">
        <f>VLOOKUP(D1464,'Provisions to capital'!$A$2:$Z$105, MATCH('Long form'!E1464,'Provisions to capital'!$A$1:$Z$1,0),FALSE)</f>
        <v>2.6895196850199189E-2</v>
      </c>
    </row>
    <row r="1465" spans="1:7" x14ac:dyDescent="0.4">
      <c r="A1465">
        <f t="shared" si="113"/>
        <v>61</v>
      </c>
      <c r="B1465">
        <f t="shared" si="114"/>
        <v>24</v>
      </c>
      <c r="C1465" t="str">
        <f t="shared" si="110"/>
        <v>Lithuania2023</v>
      </c>
      <c r="D1465" t="str">
        <f t="shared" si="111"/>
        <v>Lithuania</v>
      </c>
      <c r="E1465">
        <f t="shared" si="112"/>
        <v>2023</v>
      </c>
      <c r="F1465">
        <f>VLOOKUP(D1465,CAR!$A$2:$Z$110, MATCH('Long form'!E1465,CAR!$A$1:$Z$1,0),FALSE)</f>
        <v>0.20037499096211264</v>
      </c>
      <c r="G1465">
        <f>VLOOKUP(D1465,'Provisions to capital'!$A$2:$Z$105, MATCH('Long form'!E1465,'Provisions to capital'!$A$1:$Z$1,0),FALSE)</f>
        <v>2.5351203396392841E-2</v>
      </c>
    </row>
    <row r="1466" spans="1:7" ht="27" x14ac:dyDescent="0.4">
      <c r="A1466">
        <f t="shared" si="113"/>
        <v>62</v>
      </c>
      <c r="B1466">
        <f t="shared" si="114"/>
        <v>1</v>
      </c>
      <c r="C1466" t="str">
        <f t="shared" si="110"/>
        <v>Madagascar, Rep. of2000</v>
      </c>
      <c r="D1466" t="str">
        <f t="shared" si="111"/>
        <v>Madagascar, Rep. of</v>
      </c>
      <c r="E1466">
        <f t="shared" si="112"/>
        <v>2000</v>
      </c>
      <c r="F1466" t="str">
        <f>VLOOKUP(D1466,CAR!$A$2:$Z$110, MATCH('Long form'!E1466,CAR!$A$1:$Z$1,0),FALSE)</f>
        <v/>
      </c>
      <c r="G1466" t="str">
        <f>VLOOKUP(D1466,'Provisions to capital'!$A$2:$Z$105, MATCH('Long form'!E1466,'Provisions to capital'!$A$1:$Z$1,0),FALSE)</f>
        <v/>
      </c>
    </row>
    <row r="1467" spans="1:7" ht="27" x14ac:dyDescent="0.4">
      <c r="A1467">
        <f t="shared" si="113"/>
        <v>62</v>
      </c>
      <c r="B1467">
        <f t="shared" si="114"/>
        <v>2</v>
      </c>
      <c r="C1467" t="str">
        <f t="shared" si="110"/>
        <v>Madagascar, Rep. of2001</v>
      </c>
      <c r="D1467" t="str">
        <f t="shared" si="111"/>
        <v>Madagascar, Rep. of</v>
      </c>
      <c r="E1467">
        <f t="shared" si="112"/>
        <v>2001</v>
      </c>
      <c r="F1467" t="str">
        <f>VLOOKUP(D1467,CAR!$A$2:$Z$110, MATCH('Long form'!E1467,CAR!$A$1:$Z$1,0),FALSE)</f>
        <v/>
      </c>
      <c r="G1467" t="str">
        <f>VLOOKUP(D1467,'Provisions to capital'!$A$2:$Z$105, MATCH('Long form'!E1467,'Provisions to capital'!$A$1:$Z$1,0),FALSE)</f>
        <v/>
      </c>
    </row>
    <row r="1468" spans="1:7" ht="27" x14ac:dyDescent="0.4">
      <c r="A1468">
        <f t="shared" si="113"/>
        <v>62</v>
      </c>
      <c r="B1468">
        <f t="shared" si="114"/>
        <v>3</v>
      </c>
      <c r="C1468" t="str">
        <f t="shared" si="110"/>
        <v>Madagascar, Rep. of2002</v>
      </c>
      <c r="D1468" t="str">
        <f t="shared" si="111"/>
        <v>Madagascar, Rep. of</v>
      </c>
      <c r="E1468">
        <f t="shared" si="112"/>
        <v>2002</v>
      </c>
      <c r="F1468" t="str">
        <f>VLOOKUP(D1468,CAR!$A$2:$Z$110, MATCH('Long form'!E1468,CAR!$A$1:$Z$1,0),FALSE)</f>
        <v/>
      </c>
      <c r="G1468" t="str">
        <f>VLOOKUP(D1468,'Provisions to capital'!$A$2:$Z$105, MATCH('Long form'!E1468,'Provisions to capital'!$A$1:$Z$1,0),FALSE)</f>
        <v/>
      </c>
    </row>
    <row r="1469" spans="1:7" ht="27" x14ac:dyDescent="0.4">
      <c r="A1469">
        <f t="shared" si="113"/>
        <v>62</v>
      </c>
      <c r="B1469">
        <f t="shared" si="114"/>
        <v>4</v>
      </c>
      <c r="C1469" t="str">
        <f t="shared" si="110"/>
        <v>Madagascar, Rep. of2003</v>
      </c>
      <c r="D1469" t="str">
        <f t="shared" si="111"/>
        <v>Madagascar, Rep. of</v>
      </c>
      <c r="E1469">
        <f t="shared" si="112"/>
        <v>2003</v>
      </c>
      <c r="F1469" t="str">
        <f>VLOOKUP(D1469,CAR!$A$2:$Z$110, MATCH('Long form'!E1469,CAR!$A$1:$Z$1,0),FALSE)</f>
        <v/>
      </c>
      <c r="G1469" t="str">
        <f>VLOOKUP(D1469,'Provisions to capital'!$A$2:$Z$105, MATCH('Long form'!E1469,'Provisions to capital'!$A$1:$Z$1,0),FALSE)</f>
        <v/>
      </c>
    </row>
    <row r="1470" spans="1:7" ht="27" x14ac:dyDescent="0.4">
      <c r="A1470">
        <f t="shared" si="113"/>
        <v>62</v>
      </c>
      <c r="B1470">
        <f t="shared" si="114"/>
        <v>5</v>
      </c>
      <c r="C1470" t="str">
        <f t="shared" si="110"/>
        <v>Madagascar, Rep. of2004</v>
      </c>
      <c r="D1470" t="str">
        <f t="shared" si="111"/>
        <v>Madagascar, Rep. of</v>
      </c>
      <c r="E1470">
        <f t="shared" si="112"/>
        <v>2004</v>
      </c>
      <c r="F1470" t="str">
        <f>VLOOKUP(D1470,CAR!$A$2:$Z$110, MATCH('Long form'!E1470,CAR!$A$1:$Z$1,0),FALSE)</f>
        <v/>
      </c>
      <c r="G1470" t="str">
        <f>VLOOKUP(D1470,'Provisions to capital'!$A$2:$Z$105, MATCH('Long form'!E1470,'Provisions to capital'!$A$1:$Z$1,0),FALSE)</f>
        <v/>
      </c>
    </row>
    <row r="1471" spans="1:7" ht="27" x14ac:dyDescent="0.4">
      <c r="A1471">
        <f t="shared" si="113"/>
        <v>62</v>
      </c>
      <c r="B1471">
        <f t="shared" si="114"/>
        <v>6</v>
      </c>
      <c r="C1471" t="str">
        <f t="shared" si="110"/>
        <v>Madagascar, Rep. of2005</v>
      </c>
      <c r="D1471" t="str">
        <f t="shared" si="111"/>
        <v>Madagascar, Rep. of</v>
      </c>
      <c r="E1471">
        <f t="shared" si="112"/>
        <v>2005</v>
      </c>
      <c r="F1471">
        <f>VLOOKUP(D1471,CAR!$A$2:$Z$110, MATCH('Long form'!E1471,CAR!$A$1:$Z$1,0),FALSE)</f>
        <v>0.14808558573349739</v>
      </c>
      <c r="G1471">
        <f>VLOOKUP(D1471,'Provisions to capital'!$A$2:$Z$105, MATCH('Long form'!E1471,'Provisions to capital'!$A$1:$Z$1,0),FALSE)</f>
        <v>4.5496751934537588E-2</v>
      </c>
    </row>
    <row r="1472" spans="1:7" ht="27" x14ac:dyDescent="0.4">
      <c r="A1472">
        <f t="shared" si="113"/>
        <v>62</v>
      </c>
      <c r="B1472">
        <f t="shared" si="114"/>
        <v>7</v>
      </c>
      <c r="C1472" t="str">
        <f t="shared" si="110"/>
        <v>Madagascar, Rep. of2006</v>
      </c>
      <c r="D1472" t="str">
        <f t="shared" si="111"/>
        <v>Madagascar, Rep. of</v>
      </c>
      <c r="E1472">
        <f t="shared" si="112"/>
        <v>2006</v>
      </c>
      <c r="F1472">
        <f>VLOOKUP(D1472,CAR!$A$2:$Z$110, MATCH('Long form'!E1472,CAR!$A$1:$Z$1,0),FALSE)</f>
        <v>0.14294100107907223</v>
      </c>
      <c r="G1472">
        <f>VLOOKUP(D1472,'Provisions to capital'!$A$2:$Z$105, MATCH('Long form'!E1472,'Provisions to capital'!$A$1:$Z$1,0),FALSE)</f>
        <v>6.0797869193599745E-2</v>
      </c>
    </row>
    <row r="1473" spans="1:7" ht="27" x14ac:dyDescent="0.4">
      <c r="A1473">
        <f t="shared" si="113"/>
        <v>62</v>
      </c>
      <c r="B1473">
        <f t="shared" si="114"/>
        <v>8</v>
      </c>
      <c r="C1473" t="str">
        <f t="shared" si="110"/>
        <v>Madagascar, Rep. of2007</v>
      </c>
      <c r="D1473" t="str">
        <f t="shared" si="111"/>
        <v>Madagascar, Rep. of</v>
      </c>
      <c r="E1473">
        <f t="shared" si="112"/>
        <v>2007</v>
      </c>
      <c r="F1473">
        <f>VLOOKUP(D1473,CAR!$A$2:$Z$110, MATCH('Long form'!E1473,CAR!$A$1:$Z$1,0),FALSE)</f>
        <v>0.15787348035980611</v>
      </c>
      <c r="G1473">
        <f>VLOOKUP(D1473,'Provisions to capital'!$A$2:$Z$105, MATCH('Long form'!E1473,'Provisions to capital'!$A$1:$Z$1,0),FALSE)</f>
        <v>6.4222234073266951E-2</v>
      </c>
    </row>
    <row r="1474" spans="1:7" ht="27" x14ac:dyDescent="0.4">
      <c r="A1474">
        <f t="shared" si="113"/>
        <v>62</v>
      </c>
      <c r="B1474">
        <f t="shared" si="114"/>
        <v>9</v>
      </c>
      <c r="C1474" t="str">
        <f t="shared" si="110"/>
        <v>Madagascar, Rep. of2008</v>
      </c>
      <c r="D1474" t="str">
        <f t="shared" si="111"/>
        <v>Madagascar, Rep. of</v>
      </c>
      <c r="E1474">
        <f t="shared" si="112"/>
        <v>2008</v>
      </c>
      <c r="F1474">
        <f>VLOOKUP(D1474,CAR!$A$2:$Z$110, MATCH('Long form'!E1474,CAR!$A$1:$Z$1,0),FALSE)</f>
        <v>0.14616277987196477</v>
      </c>
      <c r="G1474">
        <f>VLOOKUP(D1474,'Provisions to capital'!$A$2:$Z$105, MATCH('Long form'!E1474,'Provisions to capital'!$A$1:$Z$1,0),FALSE)</f>
        <v>8.3731512252477991E-2</v>
      </c>
    </row>
    <row r="1475" spans="1:7" ht="27" x14ac:dyDescent="0.4">
      <c r="A1475">
        <f t="shared" si="113"/>
        <v>62</v>
      </c>
      <c r="B1475">
        <f t="shared" si="114"/>
        <v>10</v>
      </c>
      <c r="C1475" t="str">
        <f t="shared" ref="C1475:C1538" si="115">D1475&amp;E1475</f>
        <v>Madagascar, Rep. of2009</v>
      </c>
      <c r="D1475" t="str">
        <f t="shared" ref="D1475:D1538" si="116">VLOOKUP(A1475,$J$2:$K$110,2,FALSE)</f>
        <v>Madagascar, Rep. of</v>
      </c>
      <c r="E1475">
        <f t="shared" ref="E1475:E1538" si="117">VLOOKUP(B1475,$N$2:$O$25,2,FALSE)</f>
        <v>2009</v>
      </c>
      <c r="F1475">
        <f>VLOOKUP(D1475,CAR!$A$2:$Z$110, MATCH('Long form'!E1475,CAR!$A$1:$Z$1,0),FALSE)</f>
        <v>0.15633153246683892</v>
      </c>
      <c r="G1475">
        <f>VLOOKUP(D1475,'Provisions to capital'!$A$2:$Z$105, MATCH('Long form'!E1475,'Provisions to capital'!$A$1:$Z$1,0),FALSE)</f>
        <v>0.14909197376576469</v>
      </c>
    </row>
    <row r="1476" spans="1:7" ht="27" x14ac:dyDescent="0.4">
      <c r="A1476">
        <f t="shared" si="113"/>
        <v>62</v>
      </c>
      <c r="B1476">
        <f t="shared" si="114"/>
        <v>11</v>
      </c>
      <c r="C1476" t="str">
        <f t="shared" si="115"/>
        <v>Madagascar, Rep. of2010</v>
      </c>
      <c r="D1476" t="str">
        <f t="shared" si="116"/>
        <v>Madagascar, Rep. of</v>
      </c>
      <c r="E1476">
        <f t="shared" si="117"/>
        <v>2010</v>
      </c>
      <c r="F1476">
        <f>VLOOKUP(D1476,CAR!$A$2:$Z$110, MATCH('Long form'!E1476,CAR!$A$1:$Z$1,0),FALSE)</f>
        <v>0.15464699468166129</v>
      </c>
      <c r="G1476">
        <f>VLOOKUP(D1476,'Provisions to capital'!$A$2:$Z$105, MATCH('Long form'!E1476,'Provisions to capital'!$A$1:$Z$1,0),FALSE)</f>
        <v>0.15686934178390294</v>
      </c>
    </row>
    <row r="1477" spans="1:7" ht="27" x14ac:dyDescent="0.4">
      <c r="A1477">
        <f t="shared" si="113"/>
        <v>62</v>
      </c>
      <c r="B1477">
        <f t="shared" si="114"/>
        <v>12</v>
      </c>
      <c r="C1477" t="str">
        <f t="shared" si="115"/>
        <v>Madagascar, Rep. of2011</v>
      </c>
      <c r="D1477" t="str">
        <f t="shared" si="116"/>
        <v>Madagascar, Rep. of</v>
      </c>
      <c r="E1477">
        <f t="shared" si="117"/>
        <v>2011</v>
      </c>
      <c r="F1477">
        <f>VLOOKUP(D1477,CAR!$A$2:$Z$110, MATCH('Long form'!E1477,CAR!$A$1:$Z$1,0),FALSE)</f>
        <v>0.16021811335325231</v>
      </c>
      <c r="G1477">
        <f>VLOOKUP(D1477,'Provisions to capital'!$A$2:$Z$105, MATCH('Long form'!E1477,'Provisions to capital'!$A$1:$Z$1,0),FALSE)</f>
        <v>0.11743931312940428</v>
      </c>
    </row>
    <row r="1478" spans="1:7" ht="27" x14ac:dyDescent="0.4">
      <c r="A1478">
        <f t="shared" si="113"/>
        <v>62</v>
      </c>
      <c r="B1478">
        <f t="shared" si="114"/>
        <v>13</v>
      </c>
      <c r="C1478" t="str">
        <f t="shared" si="115"/>
        <v>Madagascar, Rep. of2012</v>
      </c>
      <c r="D1478" t="str">
        <f t="shared" si="116"/>
        <v>Madagascar, Rep. of</v>
      </c>
      <c r="E1478">
        <f t="shared" si="117"/>
        <v>2012</v>
      </c>
      <c r="F1478">
        <f>VLOOKUP(D1478,CAR!$A$2:$Z$110, MATCH('Long form'!E1478,CAR!$A$1:$Z$1,0),FALSE)</f>
        <v>0.16152364161749164</v>
      </c>
      <c r="G1478">
        <f>VLOOKUP(D1478,'Provisions to capital'!$A$2:$Z$105, MATCH('Long form'!E1478,'Provisions to capital'!$A$1:$Z$1,0),FALSE)</f>
        <v>6.0763590061404818E-2</v>
      </c>
    </row>
    <row r="1479" spans="1:7" ht="27" x14ac:dyDescent="0.4">
      <c r="A1479">
        <f t="shared" si="113"/>
        <v>62</v>
      </c>
      <c r="B1479">
        <f t="shared" si="114"/>
        <v>14</v>
      </c>
      <c r="C1479" t="str">
        <f t="shared" si="115"/>
        <v>Madagascar, Rep. of2013</v>
      </c>
      <c r="D1479" t="str">
        <f t="shared" si="116"/>
        <v>Madagascar, Rep. of</v>
      </c>
      <c r="E1479">
        <f t="shared" si="117"/>
        <v>2013</v>
      </c>
      <c r="F1479">
        <f>VLOOKUP(D1479,CAR!$A$2:$Z$110, MATCH('Long form'!E1479,CAR!$A$1:$Z$1,0),FALSE)</f>
        <v>0.15110647321045628</v>
      </c>
      <c r="G1479">
        <f>VLOOKUP(D1479,'Provisions to capital'!$A$2:$Z$105, MATCH('Long form'!E1479,'Provisions to capital'!$A$1:$Z$1,0),FALSE)</f>
        <v>4.3500091345597944E-2</v>
      </c>
    </row>
    <row r="1480" spans="1:7" ht="27" x14ac:dyDescent="0.4">
      <c r="A1480">
        <f t="shared" si="113"/>
        <v>62</v>
      </c>
      <c r="B1480">
        <f t="shared" si="114"/>
        <v>15</v>
      </c>
      <c r="C1480" t="str">
        <f t="shared" si="115"/>
        <v>Madagascar, Rep. of2014</v>
      </c>
      <c r="D1480" t="str">
        <f t="shared" si="116"/>
        <v>Madagascar, Rep. of</v>
      </c>
      <c r="E1480">
        <f t="shared" si="117"/>
        <v>2014</v>
      </c>
      <c r="F1480">
        <f>VLOOKUP(D1480,CAR!$A$2:$Z$110, MATCH('Long form'!E1480,CAR!$A$1:$Z$1,0),FALSE)</f>
        <v>0.13978378599309818</v>
      </c>
      <c r="G1480">
        <f>VLOOKUP(D1480,'Provisions to capital'!$A$2:$Z$105, MATCH('Long form'!E1480,'Provisions to capital'!$A$1:$Z$1,0),FALSE)</f>
        <v>5.8667778116509285E-2</v>
      </c>
    </row>
    <row r="1481" spans="1:7" ht="27" x14ac:dyDescent="0.4">
      <c r="A1481">
        <f t="shared" si="113"/>
        <v>62</v>
      </c>
      <c r="B1481">
        <f t="shared" si="114"/>
        <v>16</v>
      </c>
      <c r="C1481" t="str">
        <f t="shared" si="115"/>
        <v>Madagascar, Rep. of2015</v>
      </c>
      <c r="D1481" t="str">
        <f t="shared" si="116"/>
        <v>Madagascar, Rep. of</v>
      </c>
      <c r="E1481">
        <f t="shared" si="117"/>
        <v>2015</v>
      </c>
      <c r="F1481">
        <f>VLOOKUP(D1481,CAR!$A$2:$Z$110, MATCH('Long form'!E1481,CAR!$A$1:$Z$1,0),FALSE)</f>
        <v>0.13767189973154542</v>
      </c>
      <c r="G1481">
        <f>VLOOKUP(D1481,'Provisions to capital'!$A$2:$Z$105, MATCH('Long form'!E1481,'Provisions to capital'!$A$1:$Z$1,0),FALSE)</f>
        <v>3.5380394805644484E-2</v>
      </c>
    </row>
    <row r="1482" spans="1:7" ht="27" x14ac:dyDescent="0.4">
      <c r="A1482">
        <f t="shared" si="113"/>
        <v>62</v>
      </c>
      <c r="B1482">
        <f t="shared" si="114"/>
        <v>17</v>
      </c>
      <c r="C1482" t="str">
        <f t="shared" si="115"/>
        <v>Madagascar, Rep. of2016</v>
      </c>
      <c r="D1482" t="str">
        <f t="shared" si="116"/>
        <v>Madagascar, Rep. of</v>
      </c>
      <c r="E1482">
        <f t="shared" si="117"/>
        <v>2016</v>
      </c>
      <c r="F1482">
        <f>VLOOKUP(D1482,CAR!$A$2:$Z$110, MATCH('Long form'!E1482,CAR!$A$1:$Z$1,0),FALSE)</f>
        <v>0.13630150879997205</v>
      </c>
      <c r="G1482">
        <f>VLOOKUP(D1482,'Provisions to capital'!$A$2:$Z$105, MATCH('Long form'!E1482,'Provisions to capital'!$A$1:$Z$1,0),FALSE)</f>
        <v>3.6456662231496864E-2</v>
      </c>
    </row>
    <row r="1483" spans="1:7" ht="27" x14ac:dyDescent="0.4">
      <c r="A1483">
        <f t="shared" si="113"/>
        <v>62</v>
      </c>
      <c r="B1483">
        <f t="shared" si="114"/>
        <v>18</v>
      </c>
      <c r="C1483" t="str">
        <f t="shared" si="115"/>
        <v>Madagascar, Rep. of2017</v>
      </c>
      <c r="D1483" t="str">
        <f t="shared" si="116"/>
        <v>Madagascar, Rep. of</v>
      </c>
      <c r="E1483">
        <f t="shared" si="117"/>
        <v>2017</v>
      </c>
      <c r="F1483">
        <f>VLOOKUP(D1483,CAR!$A$2:$Z$110, MATCH('Long form'!E1483,CAR!$A$1:$Z$1,0),FALSE)</f>
        <v>0.13178041629997772</v>
      </c>
      <c r="G1483">
        <f>VLOOKUP(D1483,'Provisions to capital'!$A$2:$Z$105, MATCH('Long form'!E1483,'Provisions to capital'!$A$1:$Z$1,0),FALSE)</f>
        <v>3.5637844500431774E-2</v>
      </c>
    </row>
    <row r="1484" spans="1:7" ht="27" x14ac:dyDescent="0.4">
      <c r="A1484">
        <f t="shared" si="113"/>
        <v>62</v>
      </c>
      <c r="B1484">
        <f t="shared" si="114"/>
        <v>19</v>
      </c>
      <c r="C1484" t="str">
        <f t="shared" si="115"/>
        <v>Madagascar, Rep. of2018</v>
      </c>
      <c r="D1484" t="str">
        <f t="shared" si="116"/>
        <v>Madagascar, Rep. of</v>
      </c>
      <c r="E1484">
        <f t="shared" si="117"/>
        <v>2018</v>
      </c>
      <c r="F1484">
        <f>VLOOKUP(D1484,CAR!$A$2:$Z$110, MATCH('Long form'!E1484,CAR!$A$1:$Z$1,0),FALSE)</f>
        <v>0.13653382802807376</v>
      </c>
      <c r="G1484">
        <f>VLOOKUP(D1484,'Provisions to capital'!$A$2:$Z$105, MATCH('Long form'!E1484,'Provisions to capital'!$A$1:$Z$1,0),FALSE)</f>
        <v>3.5647243602848586E-2</v>
      </c>
    </row>
    <row r="1485" spans="1:7" ht="27" x14ac:dyDescent="0.4">
      <c r="A1485">
        <f t="shared" si="113"/>
        <v>62</v>
      </c>
      <c r="B1485">
        <f t="shared" si="114"/>
        <v>20</v>
      </c>
      <c r="C1485" t="str">
        <f t="shared" si="115"/>
        <v>Madagascar, Rep. of2019</v>
      </c>
      <c r="D1485" t="str">
        <f t="shared" si="116"/>
        <v>Madagascar, Rep. of</v>
      </c>
      <c r="E1485">
        <f t="shared" si="117"/>
        <v>2019</v>
      </c>
      <c r="F1485">
        <f>VLOOKUP(D1485,CAR!$A$2:$Z$110, MATCH('Long form'!E1485,CAR!$A$1:$Z$1,0),FALSE)</f>
        <v>0.13434371961375466</v>
      </c>
      <c r="G1485">
        <f>VLOOKUP(D1485,'Provisions to capital'!$A$2:$Z$105, MATCH('Long form'!E1485,'Provisions to capital'!$A$1:$Z$1,0),FALSE)</f>
        <v>7.6783773977445541E-2</v>
      </c>
    </row>
    <row r="1486" spans="1:7" ht="27" x14ac:dyDescent="0.4">
      <c r="A1486">
        <f t="shared" si="113"/>
        <v>62</v>
      </c>
      <c r="B1486">
        <f t="shared" si="114"/>
        <v>21</v>
      </c>
      <c r="C1486" t="str">
        <f t="shared" si="115"/>
        <v>Madagascar, Rep. of2020</v>
      </c>
      <c r="D1486" t="str">
        <f t="shared" si="116"/>
        <v>Madagascar, Rep. of</v>
      </c>
      <c r="E1486">
        <f t="shared" si="117"/>
        <v>2020</v>
      </c>
      <c r="F1486">
        <f>VLOOKUP(D1486,CAR!$A$2:$Z$110, MATCH('Long form'!E1486,CAR!$A$1:$Z$1,0),FALSE)</f>
        <v>0.11932839582952588</v>
      </c>
      <c r="G1486">
        <f>VLOOKUP(D1486,'Provisions to capital'!$A$2:$Z$105, MATCH('Long form'!E1486,'Provisions to capital'!$A$1:$Z$1,0),FALSE)</f>
        <v>0.10225366479562138</v>
      </c>
    </row>
    <row r="1487" spans="1:7" ht="27" x14ac:dyDescent="0.4">
      <c r="A1487">
        <f t="shared" si="113"/>
        <v>62</v>
      </c>
      <c r="B1487">
        <f t="shared" si="114"/>
        <v>22</v>
      </c>
      <c r="C1487" t="str">
        <f t="shared" si="115"/>
        <v>Madagascar, Rep. of2021</v>
      </c>
      <c r="D1487" t="str">
        <f t="shared" si="116"/>
        <v>Madagascar, Rep. of</v>
      </c>
      <c r="E1487">
        <f t="shared" si="117"/>
        <v>2021</v>
      </c>
      <c r="F1487">
        <f>VLOOKUP(D1487,CAR!$A$2:$Z$110, MATCH('Long form'!E1487,CAR!$A$1:$Z$1,0),FALSE)</f>
        <v>0.11047786393245664</v>
      </c>
      <c r="G1487">
        <f>VLOOKUP(D1487,'Provisions to capital'!$A$2:$Z$105, MATCH('Long form'!E1487,'Provisions to capital'!$A$1:$Z$1,0),FALSE)</f>
        <v>8.9860434696056257E-2</v>
      </c>
    </row>
    <row r="1488" spans="1:7" ht="27" x14ac:dyDescent="0.4">
      <c r="A1488">
        <f t="shared" si="113"/>
        <v>62</v>
      </c>
      <c r="B1488">
        <f t="shared" si="114"/>
        <v>23</v>
      </c>
      <c r="C1488" t="str">
        <f t="shared" si="115"/>
        <v>Madagascar, Rep. of2022</v>
      </c>
      <c r="D1488" t="str">
        <f t="shared" si="116"/>
        <v>Madagascar, Rep. of</v>
      </c>
      <c r="E1488">
        <f t="shared" si="117"/>
        <v>2022</v>
      </c>
      <c r="F1488">
        <f>VLOOKUP(D1488,CAR!$A$2:$Z$110, MATCH('Long form'!E1488,CAR!$A$1:$Z$1,0),FALSE)</f>
        <v>0.11192541888745809</v>
      </c>
      <c r="G1488">
        <f>VLOOKUP(D1488,'Provisions to capital'!$A$2:$Z$105, MATCH('Long form'!E1488,'Provisions to capital'!$A$1:$Z$1,0),FALSE)</f>
        <v>0.10377676907224444</v>
      </c>
    </row>
    <row r="1489" spans="1:7" ht="27" x14ac:dyDescent="0.4">
      <c r="A1489">
        <f t="shared" si="113"/>
        <v>62</v>
      </c>
      <c r="B1489">
        <f t="shared" si="114"/>
        <v>24</v>
      </c>
      <c r="C1489" t="str">
        <f t="shared" si="115"/>
        <v>Madagascar, Rep. of2023</v>
      </c>
      <c r="D1489" t="str">
        <f t="shared" si="116"/>
        <v>Madagascar, Rep. of</v>
      </c>
      <c r="E1489">
        <f t="shared" si="117"/>
        <v>2023</v>
      </c>
      <c r="F1489">
        <f>VLOOKUP(D1489,CAR!$A$2:$Z$110, MATCH('Long form'!E1489,CAR!$A$1:$Z$1,0),FALSE)</f>
        <v>0.12397491905998166</v>
      </c>
      <c r="G1489">
        <f>VLOOKUP(D1489,'Provisions to capital'!$A$2:$Z$105, MATCH('Long form'!E1489,'Provisions to capital'!$A$1:$Z$1,0),FALSE)</f>
        <v>0.11373158281366126</v>
      </c>
    </row>
    <row r="1490" spans="1:7" x14ac:dyDescent="0.4">
      <c r="A1490">
        <f t="shared" si="113"/>
        <v>63</v>
      </c>
      <c r="B1490">
        <f t="shared" si="114"/>
        <v>1</v>
      </c>
      <c r="C1490" t="str">
        <f t="shared" si="115"/>
        <v>Malawi2000</v>
      </c>
      <c r="D1490" t="str">
        <f t="shared" si="116"/>
        <v>Malawi</v>
      </c>
      <c r="E1490">
        <f t="shared" si="117"/>
        <v>2000</v>
      </c>
      <c r="F1490" t="str">
        <f>VLOOKUP(D1490,CAR!$A$2:$Z$110, MATCH('Long form'!E1490,CAR!$A$1:$Z$1,0),FALSE)</f>
        <v/>
      </c>
      <c r="G1490" t="str">
        <f>VLOOKUP(D1490,'Provisions to capital'!$A$2:$Z$105, MATCH('Long form'!E1490,'Provisions to capital'!$A$1:$Z$1,0),FALSE)</f>
        <v/>
      </c>
    </row>
    <row r="1491" spans="1:7" x14ac:dyDescent="0.4">
      <c r="A1491">
        <f t="shared" si="113"/>
        <v>63</v>
      </c>
      <c r="B1491">
        <f t="shared" si="114"/>
        <v>2</v>
      </c>
      <c r="C1491" t="str">
        <f t="shared" si="115"/>
        <v>Malawi2001</v>
      </c>
      <c r="D1491" t="str">
        <f t="shared" si="116"/>
        <v>Malawi</v>
      </c>
      <c r="E1491">
        <f t="shared" si="117"/>
        <v>2001</v>
      </c>
      <c r="F1491" t="str">
        <f>VLOOKUP(D1491,CAR!$A$2:$Z$110, MATCH('Long form'!E1491,CAR!$A$1:$Z$1,0),FALSE)</f>
        <v/>
      </c>
      <c r="G1491" t="str">
        <f>VLOOKUP(D1491,'Provisions to capital'!$A$2:$Z$105, MATCH('Long form'!E1491,'Provisions to capital'!$A$1:$Z$1,0),FALSE)</f>
        <v/>
      </c>
    </row>
    <row r="1492" spans="1:7" x14ac:dyDescent="0.4">
      <c r="A1492">
        <f t="shared" si="113"/>
        <v>63</v>
      </c>
      <c r="B1492">
        <f t="shared" si="114"/>
        <v>3</v>
      </c>
      <c r="C1492" t="str">
        <f t="shared" si="115"/>
        <v>Malawi2002</v>
      </c>
      <c r="D1492" t="str">
        <f t="shared" si="116"/>
        <v>Malawi</v>
      </c>
      <c r="E1492">
        <f t="shared" si="117"/>
        <v>2002</v>
      </c>
      <c r="F1492" t="str">
        <f>VLOOKUP(D1492,CAR!$A$2:$Z$110, MATCH('Long form'!E1492,CAR!$A$1:$Z$1,0),FALSE)</f>
        <v/>
      </c>
      <c r="G1492" t="str">
        <f>VLOOKUP(D1492,'Provisions to capital'!$A$2:$Z$105, MATCH('Long form'!E1492,'Provisions to capital'!$A$1:$Z$1,0),FALSE)</f>
        <v/>
      </c>
    </row>
    <row r="1493" spans="1:7" x14ac:dyDescent="0.4">
      <c r="A1493">
        <f t="shared" si="113"/>
        <v>63</v>
      </c>
      <c r="B1493">
        <f t="shared" si="114"/>
        <v>4</v>
      </c>
      <c r="C1493" t="str">
        <f t="shared" si="115"/>
        <v>Malawi2003</v>
      </c>
      <c r="D1493" t="str">
        <f t="shared" si="116"/>
        <v>Malawi</v>
      </c>
      <c r="E1493">
        <f t="shared" si="117"/>
        <v>2003</v>
      </c>
      <c r="F1493" t="str">
        <f>VLOOKUP(D1493,CAR!$A$2:$Z$110, MATCH('Long form'!E1493,CAR!$A$1:$Z$1,0),FALSE)</f>
        <v/>
      </c>
      <c r="G1493" t="str">
        <f>VLOOKUP(D1493,'Provisions to capital'!$A$2:$Z$105, MATCH('Long form'!E1493,'Provisions to capital'!$A$1:$Z$1,0),FALSE)</f>
        <v/>
      </c>
    </row>
    <row r="1494" spans="1:7" x14ac:dyDescent="0.4">
      <c r="A1494">
        <f t="shared" si="113"/>
        <v>63</v>
      </c>
      <c r="B1494">
        <f t="shared" si="114"/>
        <v>5</v>
      </c>
      <c r="C1494" t="str">
        <f t="shared" si="115"/>
        <v>Malawi2004</v>
      </c>
      <c r="D1494" t="str">
        <f t="shared" si="116"/>
        <v>Malawi</v>
      </c>
      <c r="E1494">
        <f t="shared" si="117"/>
        <v>2004</v>
      </c>
      <c r="F1494" t="str">
        <f>VLOOKUP(D1494,CAR!$A$2:$Z$110, MATCH('Long form'!E1494,CAR!$A$1:$Z$1,0),FALSE)</f>
        <v/>
      </c>
      <c r="G1494" t="str">
        <f>VLOOKUP(D1494,'Provisions to capital'!$A$2:$Z$105, MATCH('Long form'!E1494,'Provisions to capital'!$A$1:$Z$1,0),FALSE)</f>
        <v/>
      </c>
    </row>
    <row r="1495" spans="1:7" x14ac:dyDescent="0.4">
      <c r="A1495">
        <f t="shared" si="113"/>
        <v>63</v>
      </c>
      <c r="B1495">
        <f t="shared" si="114"/>
        <v>6</v>
      </c>
      <c r="C1495" t="str">
        <f t="shared" si="115"/>
        <v>Malawi2005</v>
      </c>
      <c r="D1495" t="str">
        <f t="shared" si="116"/>
        <v>Malawi</v>
      </c>
      <c r="E1495">
        <f t="shared" si="117"/>
        <v>2005</v>
      </c>
      <c r="F1495" t="str">
        <f>VLOOKUP(D1495,CAR!$A$2:$Z$110, MATCH('Long form'!E1495,CAR!$A$1:$Z$1,0),FALSE)</f>
        <v/>
      </c>
      <c r="G1495" t="str">
        <f>VLOOKUP(D1495,'Provisions to capital'!$A$2:$Z$105, MATCH('Long form'!E1495,'Provisions to capital'!$A$1:$Z$1,0),FALSE)</f>
        <v/>
      </c>
    </row>
    <row r="1496" spans="1:7" x14ac:dyDescent="0.4">
      <c r="A1496">
        <f t="shared" si="113"/>
        <v>63</v>
      </c>
      <c r="B1496">
        <f t="shared" si="114"/>
        <v>7</v>
      </c>
      <c r="C1496" t="str">
        <f t="shared" si="115"/>
        <v>Malawi2006</v>
      </c>
      <c r="D1496" t="str">
        <f t="shared" si="116"/>
        <v>Malawi</v>
      </c>
      <c r="E1496">
        <f t="shared" si="117"/>
        <v>2006</v>
      </c>
      <c r="F1496" t="str">
        <f>VLOOKUP(D1496,CAR!$A$2:$Z$110, MATCH('Long form'!E1496,CAR!$A$1:$Z$1,0),FALSE)</f>
        <v/>
      </c>
      <c r="G1496" t="str">
        <f>VLOOKUP(D1496,'Provisions to capital'!$A$2:$Z$105, MATCH('Long form'!E1496,'Provisions to capital'!$A$1:$Z$1,0),FALSE)</f>
        <v/>
      </c>
    </row>
    <row r="1497" spans="1:7" x14ac:dyDescent="0.4">
      <c r="A1497">
        <f t="shared" si="113"/>
        <v>63</v>
      </c>
      <c r="B1497">
        <f t="shared" si="114"/>
        <v>8</v>
      </c>
      <c r="C1497" t="str">
        <f t="shared" si="115"/>
        <v>Malawi2007</v>
      </c>
      <c r="D1497" t="str">
        <f t="shared" si="116"/>
        <v>Malawi</v>
      </c>
      <c r="E1497">
        <f t="shared" si="117"/>
        <v>2007</v>
      </c>
      <c r="F1497" t="str">
        <f>VLOOKUP(D1497,CAR!$A$2:$Z$110, MATCH('Long form'!E1497,CAR!$A$1:$Z$1,0),FALSE)</f>
        <v/>
      </c>
      <c r="G1497" t="str">
        <f>VLOOKUP(D1497,'Provisions to capital'!$A$2:$Z$105, MATCH('Long form'!E1497,'Provisions to capital'!$A$1:$Z$1,0),FALSE)</f>
        <v/>
      </c>
    </row>
    <row r="1498" spans="1:7" x14ac:dyDescent="0.4">
      <c r="A1498">
        <f t="shared" si="113"/>
        <v>63</v>
      </c>
      <c r="B1498">
        <f t="shared" si="114"/>
        <v>9</v>
      </c>
      <c r="C1498" t="str">
        <f t="shared" si="115"/>
        <v>Malawi2008</v>
      </c>
      <c r="D1498" t="str">
        <f t="shared" si="116"/>
        <v>Malawi</v>
      </c>
      <c r="E1498">
        <f t="shared" si="117"/>
        <v>2008</v>
      </c>
      <c r="F1498" t="str">
        <f>VLOOKUP(D1498,CAR!$A$2:$Z$110, MATCH('Long form'!E1498,CAR!$A$1:$Z$1,0),FALSE)</f>
        <v/>
      </c>
      <c r="G1498" t="str">
        <f>VLOOKUP(D1498,'Provisions to capital'!$A$2:$Z$105, MATCH('Long form'!E1498,'Provisions to capital'!$A$1:$Z$1,0),FALSE)</f>
        <v/>
      </c>
    </row>
    <row r="1499" spans="1:7" x14ac:dyDescent="0.4">
      <c r="A1499">
        <f t="shared" ref="A1499:A1562" si="118">A1475+1</f>
        <v>63</v>
      </c>
      <c r="B1499">
        <f t="shared" ref="B1499:B1562" si="119">B1475</f>
        <v>10</v>
      </c>
      <c r="C1499" t="str">
        <f t="shared" si="115"/>
        <v>Malawi2009</v>
      </c>
      <c r="D1499" t="str">
        <f t="shared" si="116"/>
        <v>Malawi</v>
      </c>
      <c r="E1499">
        <f t="shared" si="117"/>
        <v>2009</v>
      </c>
      <c r="F1499" t="str">
        <f>VLOOKUP(D1499,CAR!$A$2:$Z$110, MATCH('Long form'!E1499,CAR!$A$1:$Z$1,0),FALSE)</f>
        <v/>
      </c>
      <c r="G1499" t="str">
        <f>VLOOKUP(D1499,'Provisions to capital'!$A$2:$Z$105, MATCH('Long form'!E1499,'Provisions to capital'!$A$1:$Z$1,0),FALSE)</f>
        <v/>
      </c>
    </row>
    <row r="1500" spans="1:7" x14ac:dyDescent="0.4">
      <c r="A1500">
        <f t="shared" si="118"/>
        <v>63</v>
      </c>
      <c r="B1500">
        <f t="shared" si="119"/>
        <v>11</v>
      </c>
      <c r="C1500" t="str">
        <f t="shared" si="115"/>
        <v>Malawi2010</v>
      </c>
      <c r="D1500" t="str">
        <f t="shared" si="116"/>
        <v>Malawi</v>
      </c>
      <c r="E1500">
        <f t="shared" si="117"/>
        <v>2010</v>
      </c>
      <c r="F1500" t="str">
        <f>VLOOKUP(D1500,CAR!$A$2:$Z$110, MATCH('Long form'!E1500,CAR!$A$1:$Z$1,0),FALSE)</f>
        <v/>
      </c>
      <c r="G1500" t="str">
        <f>VLOOKUP(D1500,'Provisions to capital'!$A$2:$Z$105, MATCH('Long form'!E1500,'Provisions to capital'!$A$1:$Z$1,0),FALSE)</f>
        <v/>
      </c>
    </row>
    <row r="1501" spans="1:7" x14ac:dyDescent="0.4">
      <c r="A1501">
        <f t="shared" si="118"/>
        <v>63</v>
      </c>
      <c r="B1501">
        <f t="shared" si="119"/>
        <v>12</v>
      </c>
      <c r="C1501" t="str">
        <f t="shared" si="115"/>
        <v>Malawi2011</v>
      </c>
      <c r="D1501" t="str">
        <f t="shared" si="116"/>
        <v>Malawi</v>
      </c>
      <c r="E1501">
        <f t="shared" si="117"/>
        <v>2011</v>
      </c>
      <c r="F1501" t="str">
        <f>VLOOKUP(D1501,CAR!$A$2:$Z$110, MATCH('Long form'!E1501,CAR!$A$1:$Z$1,0),FALSE)</f>
        <v/>
      </c>
      <c r="G1501" t="str">
        <f>VLOOKUP(D1501,'Provisions to capital'!$A$2:$Z$105, MATCH('Long form'!E1501,'Provisions to capital'!$A$1:$Z$1,0),FALSE)</f>
        <v/>
      </c>
    </row>
    <row r="1502" spans="1:7" x14ac:dyDescent="0.4">
      <c r="A1502">
        <f t="shared" si="118"/>
        <v>63</v>
      </c>
      <c r="B1502">
        <f t="shared" si="119"/>
        <v>13</v>
      </c>
      <c r="C1502" t="str">
        <f t="shared" si="115"/>
        <v>Malawi2012</v>
      </c>
      <c r="D1502" t="str">
        <f t="shared" si="116"/>
        <v>Malawi</v>
      </c>
      <c r="E1502">
        <f t="shared" si="117"/>
        <v>2012</v>
      </c>
      <c r="F1502" t="str">
        <f>VLOOKUP(D1502,CAR!$A$2:$Z$110, MATCH('Long form'!E1502,CAR!$A$1:$Z$1,0),FALSE)</f>
        <v/>
      </c>
      <c r="G1502" t="str">
        <f>VLOOKUP(D1502,'Provisions to capital'!$A$2:$Z$105, MATCH('Long form'!E1502,'Provisions to capital'!$A$1:$Z$1,0),FALSE)</f>
        <v/>
      </c>
    </row>
    <row r="1503" spans="1:7" x14ac:dyDescent="0.4">
      <c r="A1503">
        <f t="shared" si="118"/>
        <v>63</v>
      </c>
      <c r="B1503">
        <f t="shared" si="119"/>
        <v>14</v>
      </c>
      <c r="C1503" t="str">
        <f t="shared" si="115"/>
        <v>Malawi2013</v>
      </c>
      <c r="D1503" t="str">
        <f t="shared" si="116"/>
        <v>Malawi</v>
      </c>
      <c r="E1503">
        <f t="shared" si="117"/>
        <v>2013</v>
      </c>
      <c r="F1503" t="str">
        <f>VLOOKUP(D1503,CAR!$A$2:$Z$110, MATCH('Long form'!E1503,CAR!$A$1:$Z$1,0),FALSE)</f>
        <v/>
      </c>
      <c r="G1503" t="str">
        <f>VLOOKUP(D1503,'Provisions to capital'!$A$2:$Z$105, MATCH('Long form'!E1503,'Provisions to capital'!$A$1:$Z$1,0),FALSE)</f>
        <v/>
      </c>
    </row>
    <row r="1504" spans="1:7" x14ac:dyDescent="0.4">
      <c r="A1504">
        <f t="shared" si="118"/>
        <v>63</v>
      </c>
      <c r="B1504">
        <f t="shared" si="119"/>
        <v>15</v>
      </c>
      <c r="C1504" t="str">
        <f t="shared" si="115"/>
        <v>Malawi2014</v>
      </c>
      <c r="D1504" t="str">
        <f t="shared" si="116"/>
        <v>Malawi</v>
      </c>
      <c r="E1504">
        <f t="shared" si="117"/>
        <v>2014</v>
      </c>
      <c r="F1504" t="str">
        <f>VLOOKUP(D1504,CAR!$A$2:$Z$110, MATCH('Long form'!E1504,CAR!$A$1:$Z$1,0),FALSE)</f>
        <v/>
      </c>
      <c r="G1504" t="str">
        <f>VLOOKUP(D1504,'Provisions to capital'!$A$2:$Z$105, MATCH('Long form'!E1504,'Provisions to capital'!$A$1:$Z$1,0),FALSE)</f>
        <v/>
      </c>
    </row>
    <row r="1505" spans="1:7" x14ac:dyDescent="0.4">
      <c r="A1505">
        <f t="shared" si="118"/>
        <v>63</v>
      </c>
      <c r="B1505">
        <f t="shared" si="119"/>
        <v>16</v>
      </c>
      <c r="C1505" t="str">
        <f t="shared" si="115"/>
        <v>Malawi2015</v>
      </c>
      <c r="D1505" t="str">
        <f t="shared" si="116"/>
        <v>Malawi</v>
      </c>
      <c r="E1505">
        <f t="shared" si="117"/>
        <v>2015</v>
      </c>
      <c r="F1505">
        <f>VLOOKUP(D1505,CAR!$A$2:$Z$110, MATCH('Long form'!E1505,CAR!$A$1:$Z$1,0),FALSE)</f>
        <v>0.15788608799894263</v>
      </c>
      <c r="G1505">
        <f>VLOOKUP(D1505,'Provisions to capital'!$A$2:$Z$105, MATCH('Long form'!E1505,'Provisions to capital'!$A$1:$Z$1,0),FALSE)</f>
        <v>6.1484585737347844E-2</v>
      </c>
    </row>
    <row r="1506" spans="1:7" x14ac:dyDescent="0.4">
      <c r="A1506">
        <f t="shared" si="118"/>
        <v>63</v>
      </c>
      <c r="B1506">
        <f t="shared" si="119"/>
        <v>17</v>
      </c>
      <c r="C1506" t="str">
        <f t="shared" si="115"/>
        <v>Malawi2016</v>
      </c>
      <c r="D1506" t="str">
        <f t="shared" si="116"/>
        <v>Malawi</v>
      </c>
      <c r="E1506">
        <f t="shared" si="117"/>
        <v>2016</v>
      </c>
      <c r="F1506">
        <f>VLOOKUP(D1506,CAR!$A$2:$Z$110, MATCH('Long form'!E1506,CAR!$A$1:$Z$1,0),FALSE)</f>
        <v>0.16845565582172639</v>
      </c>
      <c r="G1506">
        <f>VLOOKUP(D1506,'Provisions to capital'!$A$2:$Z$105, MATCH('Long form'!E1506,'Provisions to capital'!$A$1:$Z$1,0),FALSE)</f>
        <v>6.9293229082939764E-2</v>
      </c>
    </row>
    <row r="1507" spans="1:7" x14ac:dyDescent="0.4">
      <c r="A1507">
        <f t="shared" si="118"/>
        <v>63</v>
      </c>
      <c r="B1507">
        <f t="shared" si="119"/>
        <v>18</v>
      </c>
      <c r="C1507" t="str">
        <f t="shared" si="115"/>
        <v>Malawi2017</v>
      </c>
      <c r="D1507" t="str">
        <f t="shared" si="116"/>
        <v>Malawi</v>
      </c>
      <c r="E1507">
        <f t="shared" si="117"/>
        <v>2017</v>
      </c>
      <c r="F1507">
        <f>VLOOKUP(D1507,CAR!$A$2:$Z$110, MATCH('Long form'!E1507,CAR!$A$1:$Z$1,0),FALSE)</f>
        <v>0.19387796802191914</v>
      </c>
      <c r="G1507">
        <f>VLOOKUP(D1507,'Provisions to capital'!$A$2:$Z$105, MATCH('Long form'!E1507,'Provisions to capital'!$A$1:$Z$1,0),FALSE)</f>
        <v>0.10632925886679241</v>
      </c>
    </row>
    <row r="1508" spans="1:7" x14ac:dyDescent="0.4">
      <c r="A1508">
        <f t="shared" si="118"/>
        <v>63</v>
      </c>
      <c r="B1508">
        <f t="shared" si="119"/>
        <v>19</v>
      </c>
      <c r="C1508" t="str">
        <f t="shared" si="115"/>
        <v>Malawi2018</v>
      </c>
      <c r="D1508" t="str">
        <f t="shared" si="116"/>
        <v>Malawi</v>
      </c>
      <c r="E1508">
        <f t="shared" si="117"/>
        <v>2018</v>
      </c>
      <c r="F1508">
        <f>VLOOKUP(D1508,CAR!$A$2:$Z$110, MATCH('Long form'!E1508,CAR!$A$1:$Z$1,0),FALSE)</f>
        <v>0.20847939977143029</v>
      </c>
      <c r="G1508">
        <f>VLOOKUP(D1508,'Provisions to capital'!$A$2:$Z$105, MATCH('Long form'!E1508,'Provisions to capital'!$A$1:$Z$1,0),FALSE)</f>
        <v>6.0523761906756707E-2</v>
      </c>
    </row>
    <row r="1509" spans="1:7" x14ac:dyDescent="0.4">
      <c r="A1509">
        <f t="shared" si="118"/>
        <v>63</v>
      </c>
      <c r="B1509">
        <f t="shared" si="119"/>
        <v>20</v>
      </c>
      <c r="C1509" t="str">
        <f t="shared" si="115"/>
        <v>Malawi2019</v>
      </c>
      <c r="D1509" t="str">
        <f t="shared" si="116"/>
        <v>Malawi</v>
      </c>
      <c r="E1509">
        <f t="shared" si="117"/>
        <v>2019</v>
      </c>
      <c r="F1509">
        <f>VLOOKUP(D1509,CAR!$A$2:$Z$110, MATCH('Long form'!E1509,CAR!$A$1:$Z$1,0),FALSE)</f>
        <v>0.21016822293495055</v>
      </c>
      <c r="G1509">
        <f>VLOOKUP(D1509,'Provisions to capital'!$A$2:$Z$105, MATCH('Long form'!E1509,'Provisions to capital'!$A$1:$Z$1,0),FALSE)</f>
        <v>4.7248431013457444E-2</v>
      </c>
    </row>
    <row r="1510" spans="1:7" x14ac:dyDescent="0.4">
      <c r="A1510">
        <f t="shared" si="118"/>
        <v>63</v>
      </c>
      <c r="B1510">
        <f t="shared" si="119"/>
        <v>21</v>
      </c>
      <c r="C1510" t="str">
        <f t="shared" si="115"/>
        <v>Malawi2020</v>
      </c>
      <c r="D1510" t="str">
        <f t="shared" si="116"/>
        <v>Malawi</v>
      </c>
      <c r="E1510">
        <f t="shared" si="117"/>
        <v>2020</v>
      </c>
      <c r="F1510">
        <f>VLOOKUP(D1510,CAR!$A$2:$Z$110, MATCH('Long form'!E1510,CAR!$A$1:$Z$1,0),FALSE)</f>
        <v>0.21266773697236924</v>
      </c>
      <c r="G1510">
        <f>VLOOKUP(D1510,'Provisions to capital'!$A$2:$Z$105, MATCH('Long form'!E1510,'Provisions to capital'!$A$1:$Z$1,0),FALSE)</f>
        <v>3.9539570734277295E-2</v>
      </c>
    </row>
    <row r="1511" spans="1:7" x14ac:dyDescent="0.4">
      <c r="A1511">
        <f t="shared" si="118"/>
        <v>63</v>
      </c>
      <c r="B1511">
        <f t="shared" si="119"/>
        <v>22</v>
      </c>
      <c r="C1511" t="str">
        <f t="shared" si="115"/>
        <v>Malawi2021</v>
      </c>
      <c r="D1511" t="str">
        <f t="shared" si="116"/>
        <v>Malawi</v>
      </c>
      <c r="E1511">
        <f t="shared" si="117"/>
        <v>2021</v>
      </c>
      <c r="F1511">
        <f>VLOOKUP(D1511,CAR!$A$2:$Z$110, MATCH('Long form'!E1511,CAR!$A$1:$Z$1,0),FALSE)</f>
        <v>0.21223667432382762</v>
      </c>
      <c r="G1511">
        <f>VLOOKUP(D1511,'Provisions to capital'!$A$2:$Z$105, MATCH('Long form'!E1511,'Provisions to capital'!$A$1:$Z$1,0),FALSE)</f>
        <v>5.013871422590134E-2</v>
      </c>
    </row>
    <row r="1512" spans="1:7" x14ac:dyDescent="0.4">
      <c r="A1512">
        <f t="shared" si="118"/>
        <v>63</v>
      </c>
      <c r="B1512">
        <f t="shared" si="119"/>
        <v>23</v>
      </c>
      <c r="C1512" t="str">
        <f t="shared" si="115"/>
        <v>Malawi2022</v>
      </c>
      <c r="D1512" t="str">
        <f t="shared" si="116"/>
        <v>Malawi</v>
      </c>
      <c r="E1512">
        <f t="shared" si="117"/>
        <v>2022</v>
      </c>
      <c r="F1512">
        <f>VLOOKUP(D1512,CAR!$A$2:$Z$110, MATCH('Long form'!E1512,CAR!$A$1:$Z$1,0),FALSE)</f>
        <v>0.22432236995692911</v>
      </c>
      <c r="G1512">
        <f>VLOOKUP(D1512,'Provisions to capital'!$A$2:$Z$105, MATCH('Long form'!E1512,'Provisions to capital'!$A$1:$Z$1,0),FALSE)</f>
        <v>5.0645460743783122E-2</v>
      </c>
    </row>
    <row r="1513" spans="1:7" x14ac:dyDescent="0.4">
      <c r="A1513">
        <f t="shared" si="118"/>
        <v>63</v>
      </c>
      <c r="B1513">
        <f t="shared" si="119"/>
        <v>24</v>
      </c>
      <c r="C1513" t="str">
        <f t="shared" si="115"/>
        <v>Malawi2023</v>
      </c>
      <c r="D1513" t="str">
        <f t="shared" si="116"/>
        <v>Malawi</v>
      </c>
      <c r="E1513">
        <f t="shared" si="117"/>
        <v>2023</v>
      </c>
      <c r="F1513">
        <f>VLOOKUP(D1513,CAR!$A$2:$Z$110, MATCH('Long form'!E1513,CAR!$A$1:$Z$1,0),FALSE)</f>
        <v>0.2007340493002607</v>
      </c>
      <c r="G1513">
        <f>VLOOKUP(D1513,'Provisions to capital'!$A$2:$Z$105, MATCH('Long form'!E1513,'Provisions to capital'!$A$1:$Z$1,0),FALSE)</f>
        <v>7.3824592008140372E-2</v>
      </c>
    </row>
    <row r="1514" spans="1:7" x14ac:dyDescent="0.4">
      <c r="A1514">
        <f t="shared" si="118"/>
        <v>64</v>
      </c>
      <c r="B1514">
        <f t="shared" si="119"/>
        <v>1</v>
      </c>
      <c r="C1514" t="str">
        <f t="shared" si="115"/>
        <v>Malaysia2000</v>
      </c>
      <c r="D1514" t="str">
        <f t="shared" si="116"/>
        <v>Malaysia</v>
      </c>
      <c r="E1514">
        <f t="shared" si="117"/>
        <v>2000</v>
      </c>
      <c r="F1514" t="str">
        <f>VLOOKUP(D1514,CAR!$A$2:$Z$110, MATCH('Long form'!E1514,CAR!$A$1:$Z$1,0),FALSE)</f>
        <v/>
      </c>
      <c r="G1514" t="str">
        <f>VLOOKUP(D1514,'Provisions to capital'!$A$2:$Z$105, MATCH('Long form'!E1514,'Provisions to capital'!$A$1:$Z$1,0),FALSE)</f>
        <v/>
      </c>
    </row>
    <row r="1515" spans="1:7" x14ac:dyDescent="0.4">
      <c r="A1515">
        <f t="shared" si="118"/>
        <v>64</v>
      </c>
      <c r="B1515">
        <f t="shared" si="119"/>
        <v>2</v>
      </c>
      <c r="C1515" t="str">
        <f t="shared" si="115"/>
        <v>Malaysia2001</v>
      </c>
      <c r="D1515" t="str">
        <f t="shared" si="116"/>
        <v>Malaysia</v>
      </c>
      <c r="E1515">
        <f t="shared" si="117"/>
        <v>2001</v>
      </c>
      <c r="F1515" t="str">
        <f>VLOOKUP(D1515,CAR!$A$2:$Z$110, MATCH('Long form'!E1515,CAR!$A$1:$Z$1,0),FALSE)</f>
        <v/>
      </c>
      <c r="G1515" t="str">
        <f>VLOOKUP(D1515,'Provisions to capital'!$A$2:$Z$105, MATCH('Long form'!E1515,'Provisions to capital'!$A$1:$Z$1,0),FALSE)</f>
        <v/>
      </c>
    </row>
    <row r="1516" spans="1:7" x14ac:dyDescent="0.4">
      <c r="A1516">
        <f t="shared" si="118"/>
        <v>64</v>
      </c>
      <c r="B1516">
        <f t="shared" si="119"/>
        <v>3</v>
      </c>
      <c r="C1516" t="str">
        <f t="shared" si="115"/>
        <v>Malaysia2002</v>
      </c>
      <c r="D1516" t="str">
        <f t="shared" si="116"/>
        <v>Malaysia</v>
      </c>
      <c r="E1516">
        <f t="shared" si="117"/>
        <v>2002</v>
      </c>
      <c r="F1516" t="str">
        <f>VLOOKUP(D1516,CAR!$A$2:$Z$110, MATCH('Long form'!E1516,CAR!$A$1:$Z$1,0),FALSE)</f>
        <v/>
      </c>
      <c r="G1516" t="str">
        <f>VLOOKUP(D1516,'Provisions to capital'!$A$2:$Z$105, MATCH('Long form'!E1516,'Provisions to capital'!$A$1:$Z$1,0),FALSE)</f>
        <v/>
      </c>
    </row>
    <row r="1517" spans="1:7" x14ac:dyDescent="0.4">
      <c r="A1517">
        <f t="shared" si="118"/>
        <v>64</v>
      </c>
      <c r="B1517">
        <f t="shared" si="119"/>
        <v>4</v>
      </c>
      <c r="C1517" t="str">
        <f t="shared" si="115"/>
        <v>Malaysia2003</v>
      </c>
      <c r="D1517" t="str">
        <f t="shared" si="116"/>
        <v>Malaysia</v>
      </c>
      <c r="E1517">
        <f t="shared" si="117"/>
        <v>2003</v>
      </c>
      <c r="F1517" t="str">
        <f>VLOOKUP(D1517,CAR!$A$2:$Z$110, MATCH('Long form'!E1517,CAR!$A$1:$Z$1,0),FALSE)</f>
        <v/>
      </c>
      <c r="G1517" t="str">
        <f>VLOOKUP(D1517,'Provisions to capital'!$A$2:$Z$105, MATCH('Long form'!E1517,'Provisions to capital'!$A$1:$Z$1,0),FALSE)</f>
        <v/>
      </c>
    </row>
    <row r="1518" spans="1:7" x14ac:dyDescent="0.4">
      <c r="A1518">
        <f t="shared" si="118"/>
        <v>64</v>
      </c>
      <c r="B1518">
        <f t="shared" si="119"/>
        <v>5</v>
      </c>
      <c r="C1518" t="str">
        <f t="shared" si="115"/>
        <v>Malaysia2004</v>
      </c>
      <c r="D1518" t="str">
        <f t="shared" si="116"/>
        <v>Malaysia</v>
      </c>
      <c r="E1518">
        <f t="shared" si="117"/>
        <v>2004</v>
      </c>
      <c r="F1518" t="str">
        <f>VLOOKUP(D1518,CAR!$A$2:$Z$110, MATCH('Long form'!E1518,CAR!$A$1:$Z$1,0),FALSE)</f>
        <v/>
      </c>
      <c r="G1518" t="str">
        <f>VLOOKUP(D1518,'Provisions to capital'!$A$2:$Z$105, MATCH('Long form'!E1518,'Provisions to capital'!$A$1:$Z$1,0),FALSE)</f>
        <v/>
      </c>
    </row>
    <row r="1519" spans="1:7" x14ac:dyDescent="0.4">
      <c r="A1519">
        <f t="shared" si="118"/>
        <v>64</v>
      </c>
      <c r="B1519">
        <f t="shared" si="119"/>
        <v>6</v>
      </c>
      <c r="C1519" t="str">
        <f t="shared" si="115"/>
        <v>Malaysia2005</v>
      </c>
      <c r="D1519" t="str">
        <f t="shared" si="116"/>
        <v>Malaysia</v>
      </c>
      <c r="E1519">
        <f t="shared" si="117"/>
        <v>2005</v>
      </c>
      <c r="F1519">
        <f>VLOOKUP(D1519,CAR!$A$2:$Z$110, MATCH('Long form'!E1519,CAR!$A$1:$Z$1,0),FALSE)</f>
        <v>0.15065978682165357</v>
      </c>
      <c r="G1519">
        <f>VLOOKUP(D1519,'Provisions to capital'!$A$2:$Z$105, MATCH('Long form'!E1519,'Provisions to capital'!$A$1:$Z$1,0),FALSE)</f>
        <v>0.11259263749217063</v>
      </c>
    </row>
    <row r="1520" spans="1:7" x14ac:dyDescent="0.4">
      <c r="A1520">
        <f t="shared" si="118"/>
        <v>64</v>
      </c>
      <c r="B1520">
        <f t="shared" si="119"/>
        <v>7</v>
      </c>
      <c r="C1520" t="str">
        <f t="shared" si="115"/>
        <v>Malaysia2006</v>
      </c>
      <c r="D1520" t="str">
        <f t="shared" si="116"/>
        <v>Malaysia</v>
      </c>
      <c r="E1520">
        <f t="shared" si="117"/>
        <v>2006</v>
      </c>
      <c r="F1520">
        <f>VLOOKUP(D1520,CAR!$A$2:$Z$110, MATCH('Long form'!E1520,CAR!$A$1:$Z$1,0),FALSE)</f>
        <v>0.14706835115137012</v>
      </c>
      <c r="G1520">
        <f>VLOOKUP(D1520,'Provisions to capital'!$A$2:$Z$105, MATCH('Long form'!E1520,'Provisions to capital'!$A$1:$Z$1,0),FALSE)</f>
        <v>0.10085934270989691</v>
      </c>
    </row>
    <row r="1521" spans="1:7" x14ac:dyDescent="0.4">
      <c r="A1521">
        <f t="shared" si="118"/>
        <v>64</v>
      </c>
      <c r="B1521">
        <f t="shared" si="119"/>
        <v>8</v>
      </c>
      <c r="C1521" t="str">
        <f t="shared" si="115"/>
        <v>Malaysia2007</v>
      </c>
      <c r="D1521" t="str">
        <f t="shared" si="116"/>
        <v>Malaysia</v>
      </c>
      <c r="E1521">
        <f t="shared" si="117"/>
        <v>2007</v>
      </c>
      <c r="F1521">
        <f>VLOOKUP(D1521,CAR!$A$2:$Z$110, MATCH('Long form'!E1521,CAR!$A$1:$Z$1,0),FALSE)</f>
        <v>0.14812790974100615</v>
      </c>
      <c r="G1521">
        <f>VLOOKUP(D1521,'Provisions to capital'!$A$2:$Z$105, MATCH('Long form'!E1521,'Provisions to capital'!$A$1:$Z$1,0),FALSE)</f>
        <v>0.10134795316743551</v>
      </c>
    </row>
    <row r="1522" spans="1:7" x14ac:dyDescent="0.4">
      <c r="A1522">
        <f t="shared" si="118"/>
        <v>64</v>
      </c>
      <c r="B1522">
        <f t="shared" si="119"/>
        <v>9</v>
      </c>
      <c r="C1522" t="str">
        <f t="shared" si="115"/>
        <v>Malaysia2008</v>
      </c>
      <c r="D1522" t="str">
        <f t="shared" si="116"/>
        <v>Malaysia</v>
      </c>
      <c r="E1522">
        <f t="shared" si="117"/>
        <v>2008</v>
      </c>
      <c r="F1522">
        <f>VLOOKUP(D1522,CAR!$A$2:$Z$110, MATCH('Long form'!E1522,CAR!$A$1:$Z$1,0),FALSE)</f>
        <v>0.16061906456117214</v>
      </c>
      <c r="G1522">
        <f>VLOOKUP(D1522,'Provisions to capital'!$A$2:$Z$105, MATCH('Long form'!E1522,'Provisions to capital'!$A$1:$Z$1,0),FALSE)</f>
        <v>7.3671488114267103E-2</v>
      </c>
    </row>
    <row r="1523" spans="1:7" x14ac:dyDescent="0.4">
      <c r="A1523">
        <f t="shared" si="118"/>
        <v>64</v>
      </c>
      <c r="B1523">
        <f t="shared" si="119"/>
        <v>10</v>
      </c>
      <c r="C1523" t="str">
        <f t="shared" si="115"/>
        <v>Malaysia2009</v>
      </c>
      <c r="D1523" t="str">
        <f t="shared" si="116"/>
        <v>Malaysia</v>
      </c>
      <c r="E1523">
        <f t="shared" si="117"/>
        <v>2009</v>
      </c>
      <c r="F1523">
        <f>VLOOKUP(D1523,CAR!$A$2:$Z$110, MATCH('Long form'!E1523,CAR!$A$1:$Z$1,0),FALSE)</f>
        <v>0.18214550384677594</v>
      </c>
      <c r="G1523">
        <f>VLOOKUP(D1523,'Provisions to capital'!$A$2:$Z$105, MATCH('Long form'!E1523,'Provisions to capital'!$A$1:$Z$1,0),FALSE)</f>
        <v>6.6047756883262781E-2</v>
      </c>
    </row>
    <row r="1524" spans="1:7" x14ac:dyDescent="0.4">
      <c r="A1524">
        <f t="shared" si="118"/>
        <v>64</v>
      </c>
      <c r="B1524">
        <f t="shared" si="119"/>
        <v>11</v>
      </c>
      <c r="C1524" t="str">
        <f t="shared" si="115"/>
        <v>Malaysia2010</v>
      </c>
      <c r="D1524" t="str">
        <f t="shared" si="116"/>
        <v>Malaysia</v>
      </c>
      <c r="E1524">
        <f t="shared" si="117"/>
        <v>2010</v>
      </c>
      <c r="F1524">
        <f>VLOOKUP(D1524,CAR!$A$2:$Z$110, MATCH('Long form'!E1524,CAR!$A$1:$Z$1,0),FALSE)</f>
        <v>0.17450290299939672</v>
      </c>
      <c r="G1524">
        <f>VLOOKUP(D1524,'Provisions to capital'!$A$2:$Z$105, MATCH('Long form'!E1524,'Provisions to capital'!$A$1:$Z$1,0),FALSE)</f>
        <v>5.0903420476321369E-2</v>
      </c>
    </row>
    <row r="1525" spans="1:7" x14ac:dyDescent="0.4">
      <c r="A1525">
        <f t="shared" si="118"/>
        <v>64</v>
      </c>
      <c r="B1525">
        <f t="shared" si="119"/>
        <v>12</v>
      </c>
      <c r="C1525" t="str">
        <f t="shared" si="115"/>
        <v>Malaysia2011</v>
      </c>
      <c r="D1525" t="str">
        <f t="shared" si="116"/>
        <v>Malaysia</v>
      </c>
      <c r="E1525">
        <f t="shared" si="117"/>
        <v>2011</v>
      </c>
      <c r="F1525">
        <f>VLOOKUP(D1525,CAR!$A$2:$Z$110, MATCH('Long form'!E1525,CAR!$A$1:$Z$1,0),FALSE)</f>
        <v>0.15462612430367326</v>
      </c>
      <c r="G1525">
        <f>VLOOKUP(D1525,'Provisions to capital'!$A$2:$Z$105, MATCH('Long form'!E1525,'Provisions to capital'!$A$1:$Z$1,0),FALSE)</f>
        <v>5.2288153274108337E-2</v>
      </c>
    </row>
    <row r="1526" spans="1:7" x14ac:dyDescent="0.4">
      <c r="A1526">
        <f t="shared" si="118"/>
        <v>64</v>
      </c>
      <c r="B1526">
        <f t="shared" si="119"/>
        <v>13</v>
      </c>
      <c r="C1526" t="str">
        <f t="shared" si="115"/>
        <v>Malaysia2012</v>
      </c>
      <c r="D1526" t="str">
        <f t="shared" si="116"/>
        <v>Malaysia</v>
      </c>
      <c r="E1526">
        <f t="shared" si="117"/>
        <v>2012</v>
      </c>
      <c r="F1526">
        <f>VLOOKUP(D1526,CAR!$A$2:$Z$110, MATCH('Long form'!E1526,CAR!$A$1:$Z$1,0),FALSE)</f>
        <v>0.15537297444822057</v>
      </c>
      <c r="G1526">
        <f>VLOOKUP(D1526,'Provisions to capital'!$A$2:$Z$105, MATCH('Long form'!E1526,'Provisions to capital'!$A$1:$Z$1,0),FALSE)</f>
        <v>4.1113757785888848E-2</v>
      </c>
    </row>
    <row r="1527" spans="1:7" x14ac:dyDescent="0.4">
      <c r="A1527">
        <f t="shared" si="118"/>
        <v>64</v>
      </c>
      <c r="B1527">
        <f t="shared" si="119"/>
        <v>14</v>
      </c>
      <c r="C1527" t="str">
        <f t="shared" si="115"/>
        <v>Malaysia2013</v>
      </c>
      <c r="D1527" t="str">
        <f t="shared" si="116"/>
        <v>Malaysia</v>
      </c>
      <c r="E1527">
        <f t="shared" si="117"/>
        <v>2013</v>
      </c>
      <c r="F1527">
        <f>VLOOKUP(D1527,CAR!$A$2:$Z$110, MATCH('Long form'!E1527,CAR!$A$1:$Z$1,0),FALSE)</f>
        <v>0.1491448280185711</v>
      </c>
      <c r="G1527">
        <f>VLOOKUP(D1527,'Provisions to capital'!$A$2:$Z$105, MATCH('Long form'!E1527,'Provisions to capital'!$A$1:$Z$1,0),FALSE)</f>
        <v>4.4163876429701356E-2</v>
      </c>
    </row>
    <row r="1528" spans="1:7" x14ac:dyDescent="0.4">
      <c r="A1528">
        <f t="shared" si="118"/>
        <v>64</v>
      </c>
      <c r="B1528">
        <f t="shared" si="119"/>
        <v>15</v>
      </c>
      <c r="C1528" t="str">
        <f t="shared" si="115"/>
        <v>Malaysia2014</v>
      </c>
      <c r="D1528" t="str">
        <f t="shared" si="116"/>
        <v>Malaysia</v>
      </c>
      <c r="E1528">
        <f t="shared" si="117"/>
        <v>2014</v>
      </c>
      <c r="F1528">
        <f>VLOOKUP(D1528,CAR!$A$2:$Z$110, MATCH('Long form'!E1528,CAR!$A$1:$Z$1,0),FALSE)</f>
        <v>0.15887547456689941</v>
      </c>
      <c r="G1528">
        <f>VLOOKUP(D1528,'Provisions to capital'!$A$2:$Z$105, MATCH('Long form'!E1528,'Provisions to capital'!$A$1:$Z$1,0),FALSE)</f>
        <v>3.4626026325750764E-2</v>
      </c>
    </row>
    <row r="1529" spans="1:7" x14ac:dyDescent="0.4">
      <c r="A1529">
        <f t="shared" si="118"/>
        <v>64</v>
      </c>
      <c r="B1529">
        <f t="shared" si="119"/>
        <v>16</v>
      </c>
      <c r="C1529" t="str">
        <f t="shared" si="115"/>
        <v>Malaysia2015</v>
      </c>
      <c r="D1529" t="str">
        <f t="shared" si="116"/>
        <v>Malaysia</v>
      </c>
      <c r="E1529">
        <f t="shared" si="117"/>
        <v>2015</v>
      </c>
      <c r="F1529">
        <f>VLOOKUP(D1529,CAR!$A$2:$Z$110, MATCH('Long form'!E1529,CAR!$A$1:$Z$1,0),FALSE)</f>
        <v>0.16712413489608072</v>
      </c>
      <c r="G1529">
        <f>VLOOKUP(D1529,'Provisions to capital'!$A$2:$Z$105, MATCH('Long form'!E1529,'Provisions to capital'!$A$1:$Z$1,0),FALSE)</f>
        <v>3.2427944778502742E-2</v>
      </c>
    </row>
    <row r="1530" spans="1:7" x14ac:dyDescent="0.4">
      <c r="A1530">
        <f t="shared" si="118"/>
        <v>64</v>
      </c>
      <c r="B1530">
        <f t="shared" si="119"/>
        <v>17</v>
      </c>
      <c r="C1530" t="str">
        <f t="shared" si="115"/>
        <v>Malaysia2016</v>
      </c>
      <c r="D1530" t="str">
        <f t="shared" si="116"/>
        <v>Malaysia</v>
      </c>
      <c r="E1530">
        <f t="shared" si="117"/>
        <v>2016</v>
      </c>
      <c r="F1530">
        <f>VLOOKUP(D1530,CAR!$A$2:$Z$110, MATCH('Long form'!E1530,CAR!$A$1:$Z$1,0),FALSE)</f>
        <v>0.17021365930152352</v>
      </c>
      <c r="G1530">
        <f>VLOOKUP(D1530,'Provisions to capital'!$A$2:$Z$105, MATCH('Long form'!E1530,'Provisions to capital'!$A$1:$Z$1,0),FALSE)</f>
        <v>3.0857299528008572E-2</v>
      </c>
    </row>
    <row r="1531" spans="1:7" x14ac:dyDescent="0.4">
      <c r="A1531">
        <f t="shared" si="118"/>
        <v>64</v>
      </c>
      <c r="B1531">
        <f t="shared" si="119"/>
        <v>18</v>
      </c>
      <c r="C1531" t="str">
        <f t="shared" si="115"/>
        <v>Malaysia2017</v>
      </c>
      <c r="D1531" t="str">
        <f t="shared" si="116"/>
        <v>Malaysia</v>
      </c>
      <c r="E1531">
        <f t="shared" si="117"/>
        <v>2017</v>
      </c>
      <c r="F1531">
        <f>VLOOKUP(D1531,CAR!$A$2:$Z$110, MATCH('Long form'!E1531,CAR!$A$1:$Z$1,0),FALSE)</f>
        <v>0.17800947457656485</v>
      </c>
      <c r="G1531">
        <f>VLOOKUP(D1531,'Provisions to capital'!$A$2:$Z$105, MATCH('Long form'!E1531,'Provisions to capital'!$A$1:$Z$1,0),FALSE)</f>
        <v>2.7586131816399954E-2</v>
      </c>
    </row>
    <row r="1532" spans="1:7" x14ac:dyDescent="0.4">
      <c r="A1532">
        <f t="shared" si="118"/>
        <v>64</v>
      </c>
      <c r="B1532">
        <f t="shared" si="119"/>
        <v>19</v>
      </c>
      <c r="C1532" t="str">
        <f t="shared" si="115"/>
        <v>Malaysia2018</v>
      </c>
      <c r="D1532" t="str">
        <f t="shared" si="116"/>
        <v>Malaysia</v>
      </c>
      <c r="E1532">
        <f t="shared" si="117"/>
        <v>2018</v>
      </c>
      <c r="F1532">
        <f>VLOOKUP(D1532,CAR!$A$2:$Z$110, MATCH('Long form'!E1532,CAR!$A$1:$Z$1,0),FALSE)</f>
        <v>0.18099502670159787</v>
      </c>
      <c r="G1532">
        <f>VLOOKUP(D1532,'Provisions to capital'!$A$2:$Z$105, MATCH('Long form'!E1532,'Provisions to capital'!$A$1:$Z$1,0),FALSE)</f>
        <v>3.5942113091182726E-2</v>
      </c>
    </row>
    <row r="1533" spans="1:7" x14ac:dyDescent="0.4">
      <c r="A1533">
        <f t="shared" si="118"/>
        <v>64</v>
      </c>
      <c r="B1533">
        <f t="shared" si="119"/>
        <v>20</v>
      </c>
      <c r="C1533" t="str">
        <f t="shared" si="115"/>
        <v>Malaysia2019</v>
      </c>
      <c r="D1533" t="str">
        <f t="shared" si="116"/>
        <v>Malaysia</v>
      </c>
      <c r="E1533">
        <f t="shared" si="117"/>
        <v>2019</v>
      </c>
      <c r="F1533">
        <f>VLOOKUP(D1533,CAR!$A$2:$Z$110, MATCH('Long form'!E1533,CAR!$A$1:$Z$1,0),FALSE)</f>
        <v>0.18634832603855792</v>
      </c>
      <c r="G1533">
        <f>VLOOKUP(D1533,'Provisions to capital'!$A$2:$Z$105, MATCH('Long form'!E1533,'Provisions to capital'!$A$1:$Z$1,0),FALSE)</f>
        <v>3.2858709882223489E-2</v>
      </c>
    </row>
    <row r="1534" spans="1:7" x14ac:dyDescent="0.4">
      <c r="A1534">
        <f t="shared" si="118"/>
        <v>64</v>
      </c>
      <c r="B1534">
        <f t="shared" si="119"/>
        <v>21</v>
      </c>
      <c r="C1534" t="str">
        <f t="shared" si="115"/>
        <v>Malaysia2020</v>
      </c>
      <c r="D1534" t="str">
        <f t="shared" si="116"/>
        <v>Malaysia</v>
      </c>
      <c r="E1534">
        <f t="shared" si="117"/>
        <v>2020</v>
      </c>
      <c r="F1534">
        <f>VLOOKUP(D1534,CAR!$A$2:$Z$110, MATCH('Long form'!E1534,CAR!$A$1:$Z$1,0),FALSE)</f>
        <v>0.18876199900952556</v>
      </c>
      <c r="G1534">
        <f>VLOOKUP(D1534,'Provisions to capital'!$A$2:$Z$105, MATCH('Long form'!E1534,'Provisions to capital'!$A$1:$Z$1,0),FALSE)</f>
        <v>6.3904899356424141E-2</v>
      </c>
    </row>
    <row r="1535" spans="1:7" x14ac:dyDescent="0.4">
      <c r="A1535">
        <f t="shared" si="118"/>
        <v>64</v>
      </c>
      <c r="B1535">
        <f t="shared" si="119"/>
        <v>22</v>
      </c>
      <c r="C1535" t="str">
        <f t="shared" si="115"/>
        <v>Malaysia2021</v>
      </c>
      <c r="D1535" t="str">
        <f t="shared" si="116"/>
        <v>Malaysia</v>
      </c>
      <c r="E1535">
        <f t="shared" si="117"/>
        <v>2021</v>
      </c>
      <c r="F1535">
        <f>VLOOKUP(D1535,CAR!$A$2:$Z$110, MATCH('Long form'!E1535,CAR!$A$1:$Z$1,0),FALSE)</f>
        <v>0.19226711657112042</v>
      </c>
      <c r="G1535">
        <f>VLOOKUP(D1535,'Provisions to capital'!$A$2:$Z$105, MATCH('Long form'!E1535,'Provisions to capital'!$A$1:$Z$1,0),FALSE)</f>
        <v>5.1075388989204232E-2</v>
      </c>
    </row>
    <row r="1536" spans="1:7" x14ac:dyDescent="0.4">
      <c r="A1536">
        <f t="shared" si="118"/>
        <v>64</v>
      </c>
      <c r="B1536">
        <f t="shared" si="119"/>
        <v>23</v>
      </c>
      <c r="C1536" t="str">
        <f t="shared" si="115"/>
        <v>Malaysia2022</v>
      </c>
      <c r="D1536" t="str">
        <f t="shared" si="116"/>
        <v>Malaysia</v>
      </c>
      <c r="E1536">
        <f t="shared" si="117"/>
        <v>2022</v>
      </c>
      <c r="F1536">
        <f>VLOOKUP(D1536,CAR!$A$2:$Z$110, MATCH('Long form'!E1536,CAR!$A$1:$Z$1,0),FALSE)</f>
        <v>0.18991898715891972</v>
      </c>
      <c r="G1536">
        <f>VLOOKUP(D1536,'Provisions to capital'!$A$2:$Z$105, MATCH('Long form'!E1536,'Provisions to capital'!$A$1:$Z$1,0),FALSE)</f>
        <v>3.9837583122194868E-2</v>
      </c>
    </row>
    <row r="1537" spans="1:7" x14ac:dyDescent="0.4">
      <c r="A1537">
        <f t="shared" si="118"/>
        <v>64</v>
      </c>
      <c r="B1537">
        <f t="shared" si="119"/>
        <v>24</v>
      </c>
      <c r="C1537" t="str">
        <f t="shared" si="115"/>
        <v>Malaysia2023</v>
      </c>
      <c r="D1537" t="str">
        <f t="shared" si="116"/>
        <v>Malaysia</v>
      </c>
      <c r="E1537">
        <f t="shared" si="117"/>
        <v>2023</v>
      </c>
      <c r="F1537">
        <f>VLOOKUP(D1537,CAR!$A$2:$Z$110, MATCH('Long form'!E1537,CAR!$A$1:$Z$1,0),FALSE)</f>
        <v>0.18896738906179236</v>
      </c>
      <c r="G1537">
        <f>VLOOKUP(D1537,'Provisions to capital'!$A$2:$Z$105, MATCH('Long form'!E1537,'Provisions to capital'!$A$1:$Z$1,0),FALSE)</f>
        <v>3.4326447531347129E-2</v>
      </c>
    </row>
    <row r="1538" spans="1:7" x14ac:dyDescent="0.4">
      <c r="A1538">
        <f t="shared" si="118"/>
        <v>65</v>
      </c>
      <c r="B1538">
        <f t="shared" si="119"/>
        <v>1</v>
      </c>
      <c r="C1538" t="str">
        <f t="shared" si="115"/>
        <v>Maldives2000</v>
      </c>
      <c r="D1538" t="str">
        <f t="shared" si="116"/>
        <v>Maldives</v>
      </c>
      <c r="E1538">
        <f t="shared" si="117"/>
        <v>2000</v>
      </c>
      <c r="F1538" t="str">
        <f>VLOOKUP(D1538,CAR!$A$2:$Z$110, MATCH('Long form'!E1538,CAR!$A$1:$Z$1,0),FALSE)</f>
        <v/>
      </c>
      <c r="G1538" t="str">
        <f>VLOOKUP(D1538,'Provisions to capital'!$A$2:$Z$105, MATCH('Long form'!E1538,'Provisions to capital'!$A$1:$Z$1,0),FALSE)</f>
        <v/>
      </c>
    </row>
    <row r="1539" spans="1:7" x14ac:dyDescent="0.4">
      <c r="A1539">
        <f t="shared" si="118"/>
        <v>65</v>
      </c>
      <c r="B1539">
        <f t="shared" si="119"/>
        <v>2</v>
      </c>
      <c r="C1539" t="str">
        <f t="shared" ref="C1539:C1602" si="120">D1539&amp;E1539</f>
        <v>Maldives2001</v>
      </c>
      <c r="D1539" t="str">
        <f t="shared" ref="D1539:D1602" si="121">VLOOKUP(A1539,$J$2:$K$110,2,FALSE)</f>
        <v>Maldives</v>
      </c>
      <c r="E1539">
        <f t="shared" ref="E1539:E1602" si="122">VLOOKUP(B1539,$N$2:$O$25,2,FALSE)</f>
        <v>2001</v>
      </c>
      <c r="F1539" t="str">
        <f>VLOOKUP(D1539,CAR!$A$2:$Z$110, MATCH('Long form'!E1539,CAR!$A$1:$Z$1,0),FALSE)</f>
        <v/>
      </c>
      <c r="G1539" t="str">
        <f>VLOOKUP(D1539,'Provisions to capital'!$A$2:$Z$105, MATCH('Long form'!E1539,'Provisions to capital'!$A$1:$Z$1,0),FALSE)</f>
        <v/>
      </c>
    </row>
    <row r="1540" spans="1:7" x14ac:dyDescent="0.4">
      <c r="A1540">
        <f t="shared" si="118"/>
        <v>65</v>
      </c>
      <c r="B1540">
        <f t="shared" si="119"/>
        <v>3</v>
      </c>
      <c r="C1540" t="str">
        <f t="shared" si="120"/>
        <v>Maldives2002</v>
      </c>
      <c r="D1540" t="str">
        <f t="shared" si="121"/>
        <v>Maldives</v>
      </c>
      <c r="E1540">
        <f t="shared" si="122"/>
        <v>2002</v>
      </c>
      <c r="F1540" t="str">
        <f>VLOOKUP(D1540,CAR!$A$2:$Z$110, MATCH('Long form'!E1540,CAR!$A$1:$Z$1,0),FALSE)</f>
        <v/>
      </c>
      <c r="G1540" t="str">
        <f>VLOOKUP(D1540,'Provisions to capital'!$A$2:$Z$105, MATCH('Long form'!E1540,'Provisions to capital'!$A$1:$Z$1,0),FALSE)</f>
        <v/>
      </c>
    </row>
    <row r="1541" spans="1:7" x14ac:dyDescent="0.4">
      <c r="A1541">
        <f t="shared" si="118"/>
        <v>65</v>
      </c>
      <c r="B1541">
        <f t="shared" si="119"/>
        <v>4</v>
      </c>
      <c r="C1541" t="str">
        <f t="shared" si="120"/>
        <v>Maldives2003</v>
      </c>
      <c r="D1541" t="str">
        <f t="shared" si="121"/>
        <v>Maldives</v>
      </c>
      <c r="E1541">
        <f t="shared" si="122"/>
        <v>2003</v>
      </c>
      <c r="F1541" t="str">
        <f>VLOOKUP(D1541,CAR!$A$2:$Z$110, MATCH('Long form'!E1541,CAR!$A$1:$Z$1,0),FALSE)</f>
        <v/>
      </c>
      <c r="G1541" t="str">
        <f>VLOOKUP(D1541,'Provisions to capital'!$A$2:$Z$105, MATCH('Long form'!E1541,'Provisions to capital'!$A$1:$Z$1,0),FALSE)</f>
        <v/>
      </c>
    </row>
    <row r="1542" spans="1:7" x14ac:dyDescent="0.4">
      <c r="A1542">
        <f t="shared" si="118"/>
        <v>65</v>
      </c>
      <c r="B1542">
        <f t="shared" si="119"/>
        <v>5</v>
      </c>
      <c r="C1542" t="str">
        <f t="shared" si="120"/>
        <v>Maldives2004</v>
      </c>
      <c r="D1542" t="str">
        <f t="shared" si="121"/>
        <v>Maldives</v>
      </c>
      <c r="E1542">
        <f t="shared" si="122"/>
        <v>2004</v>
      </c>
      <c r="F1542" t="str">
        <f>VLOOKUP(D1542,CAR!$A$2:$Z$110, MATCH('Long form'!E1542,CAR!$A$1:$Z$1,0),FALSE)</f>
        <v/>
      </c>
      <c r="G1542" t="str">
        <f>VLOOKUP(D1542,'Provisions to capital'!$A$2:$Z$105, MATCH('Long form'!E1542,'Provisions to capital'!$A$1:$Z$1,0),FALSE)</f>
        <v/>
      </c>
    </row>
    <row r="1543" spans="1:7" x14ac:dyDescent="0.4">
      <c r="A1543">
        <f t="shared" si="118"/>
        <v>65</v>
      </c>
      <c r="B1543">
        <f t="shared" si="119"/>
        <v>6</v>
      </c>
      <c r="C1543" t="str">
        <f t="shared" si="120"/>
        <v>Maldives2005</v>
      </c>
      <c r="D1543" t="str">
        <f t="shared" si="121"/>
        <v>Maldives</v>
      </c>
      <c r="E1543">
        <f t="shared" si="122"/>
        <v>2005</v>
      </c>
      <c r="F1543" t="str">
        <f>VLOOKUP(D1543,CAR!$A$2:$Z$110, MATCH('Long form'!E1543,CAR!$A$1:$Z$1,0),FALSE)</f>
        <v/>
      </c>
      <c r="G1543" t="str">
        <f>VLOOKUP(D1543,'Provisions to capital'!$A$2:$Z$105, MATCH('Long form'!E1543,'Provisions to capital'!$A$1:$Z$1,0),FALSE)</f>
        <v/>
      </c>
    </row>
    <row r="1544" spans="1:7" x14ac:dyDescent="0.4">
      <c r="A1544">
        <f t="shared" si="118"/>
        <v>65</v>
      </c>
      <c r="B1544">
        <f t="shared" si="119"/>
        <v>7</v>
      </c>
      <c r="C1544" t="str">
        <f t="shared" si="120"/>
        <v>Maldives2006</v>
      </c>
      <c r="D1544" t="str">
        <f t="shared" si="121"/>
        <v>Maldives</v>
      </c>
      <c r="E1544">
        <f t="shared" si="122"/>
        <v>2006</v>
      </c>
      <c r="F1544" t="str">
        <f>VLOOKUP(D1544,CAR!$A$2:$Z$110, MATCH('Long form'!E1544,CAR!$A$1:$Z$1,0),FALSE)</f>
        <v/>
      </c>
      <c r="G1544" t="str">
        <f>VLOOKUP(D1544,'Provisions to capital'!$A$2:$Z$105, MATCH('Long form'!E1544,'Provisions to capital'!$A$1:$Z$1,0),FALSE)</f>
        <v/>
      </c>
    </row>
    <row r="1545" spans="1:7" x14ac:dyDescent="0.4">
      <c r="A1545">
        <f t="shared" si="118"/>
        <v>65</v>
      </c>
      <c r="B1545">
        <f t="shared" si="119"/>
        <v>8</v>
      </c>
      <c r="C1545" t="str">
        <f t="shared" si="120"/>
        <v>Maldives2007</v>
      </c>
      <c r="D1545" t="str">
        <f t="shared" si="121"/>
        <v>Maldives</v>
      </c>
      <c r="E1545">
        <f t="shared" si="122"/>
        <v>2007</v>
      </c>
      <c r="F1545" t="str">
        <f>VLOOKUP(D1545,CAR!$A$2:$Z$110, MATCH('Long form'!E1545,CAR!$A$1:$Z$1,0),FALSE)</f>
        <v/>
      </c>
      <c r="G1545" t="str">
        <f>VLOOKUP(D1545,'Provisions to capital'!$A$2:$Z$105, MATCH('Long form'!E1545,'Provisions to capital'!$A$1:$Z$1,0),FALSE)</f>
        <v/>
      </c>
    </row>
    <row r="1546" spans="1:7" x14ac:dyDescent="0.4">
      <c r="A1546">
        <f t="shared" si="118"/>
        <v>65</v>
      </c>
      <c r="B1546">
        <f t="shared" si="119"/>
        <v>9</v>
      </c>
      <c r="C1546" t="str">
        <f t="shared" si="120"/>
        <v>Maldives2008</v>
      </c>
      <c r="D1546" t="str">
        <f t="shared" si="121"/>
        <v>Maldives</v>
      </c>
      <c r="E1546">
        <f t="shared" si="122"/>
        <v>2008</v>
      </c>
      <c r="F1546" t="str">
        <f>VLOOKUP(D1546,CAR!$A$2:$Z$110, MATCH('Long form'!E1546,CAR!$A$1:$Z$1,0),FALSE)</f>
        <v/>
      </c>
      <c r="G1546" t="str">
        <f>VLOOKUP(D1546,'Provisions to capital'!$A$2:$Z$105, MATCH('Long form'!E1546,'Provisions to capital'!$A$1:$Z$1,0),FALSE)</f>
        <v/>
      </c>
    </row>
    <row r="1547" spans="1:7" x14ac:dyDescent="0.4">
      <c r="A1547">
        <f t="shared" si="118"/>
        <v>65</v>
      </c>
      <c r="B1547">
        <f t="shared" si="119"/>
        <v>10</v>
      </c>
      <c r="C1547" t="str">
        <f t="shared" si="120"/>
        <v>Maldives2009</v>
      </c>
      <c r="D1547" t="str">
        <f t="shared" si="121"/>
        <v>Maldives</v>
      </c>
      <c r="E1547">
        <f t="shared" si="122"/>
        <v>2009</v>
      </c>
      <c r="F1547" t="str">
        <f>VLOOKUP(D1547,CAR!$A$2:$Z$110, MATCH('Long form'!E1547,CAR!$A$1:$Z$1,0),FALSE)</f>
        <v/>
      </c>
      <c r="G1547" t="str">
        <f>VLOOKUP(D1547,'Provisions to capital'!$A$2:$Z$105, MATCH('Long form'!E1547,'Provisions to capital'!$A$1:$Z$1,0),FALSE)</f>
        <v/>
      </c>
    </row>
    <row r="1548" spans="1:7" x14ac:dyDescent="0.4">
      <c r="A1548">
        <f t="shared" si="118"/>
        <v>65</v>
      </c>
      <c r="B1548">
        <f t="shared" si="119"/>
        <v>11</v>
      </c>
      <c r="C1548" t="str">
        <f t="shared" si="120"/>
        <v>Maldives2010</v>
      </c>
      <c r="D1548" t="str">
        <f t="shared" si="121"/>
        <v>Maldives</v>
      </c>
      <c r="E1548">
        <f t="shared" si="122"/>
        <v>2010</v>
      </c>
      <c r="F1548" t="str">
        <f>VLOOKUP(D1548,CAR!$A$2:$Z$110, MATCH('Long form'!E1548,CAR!$A$1:$Z$1,0),FALSE)</f>
        <v/>
      </c>
      <c r="G1548" t="str">
        <f>VLOOKUP(D1548,'Provisions to capital'!$A$2:$Z$105, MATCH('Long form'!E1548,'Provisions to capital'!$A$1:$Z$1,0),FALSE)</f>
        <v/>
      </c>
    </row>
    <row r="1549" spans="1:7" x14ac:dyDescent="0.4">
      <c r="A1549">
        <f t="shared" si="118"/>
        <v>65</v>
      </c>
      <c r="B1549">
        <f t="shared" si="119"/>
        <v>12</v>
      </c>
      <c r="C1549" t="str">
        <f t="shared" si="120"/>
        <v>Maldives2011</v>
      </c>
      <c r="D1549" t="str">
        <f t="shared" si="121"/>
        <v>Maldives</v>
      </c>
      <c r="E1549">
        <f t="shared" si="122"/>
        <v>2011</v>
      </c>
      <c r="F1549" t="str">
        <f>VLOOKUP(D1549,CAR!$A$2:$Z$110, MATCH('Long form'!E1549,CAR!$A$1:$Z$1,0),FALSE)</f>
        <v/>
      </c>
      <c r="G1549" t="str">
        <f>VLOOKUP(D1549,'Provisions to capital'!$A$2:$Z$105, MATCH('Long form'!E1549,'Provisions to capital'!$A$1:$Z$1,0),FALSE)</f>
        <v/>
      </c>
    </row>
    <row r="1550" spans="1:7" x14ac:dyDescent="0.4">
      <c r="A1550">
        <f t="shared" si="118"/>
        <v>65</v>
      </c>
      <c r="B1550">
        <f t="shared" si="119"/>
        <v>13</v>
      </c>
      <c r="C1550" t="str">
        <f t="shared" si="120"/>
        <v>Maldives2012</v>
      </c>
      <c r="D1550" t="str">
        <f t="shared" si="121"/>
        <v>Maldives</v>
      </c>
      <c r="E1550">
        <f t="shared" si="122"/>
        <v>2012</v>
      </c>
      <c r="F1550">
        <f>VLOOKUP(D1550,CAR!$A$2:$Z$110, MATCH('Long form'!E1550,CAR!$A$1:$Z$1,0),FALSE)</f>
        <v>0.37247826056626154</v>
      </c>
      <c r="G1550">
        <f>VLOOKUP(D1550,'Provisions to capital'!$A$2:$Z$105, MATCH('Long form'!E1550,'Provisions to capital'!$A$1:$Z$1,0),FALSE)</f>
        <v>0.10291505466122987</v>
      </c>
    </row>
    <row r="1551" spans="1:7" x14ac:dyDescent="0.4">
      <c r="A1551">
        <f t="shared" si="118"/>
        <v>65</v>
      </c>
      <c r="B1551">
        <f t="shared" si="119"/>
        <v>14</v>
      </c>
      <c r="C1551" t="str">
        <f t="shared" si="120"/>
        <v>Maldives2013</v>
      </c>
      <c r="D1551" t="str">
        <f t="shared" si="121"/>
        <v>Maldives</v>
      </c>
      <c r="E1551">
        <f t="shared" si="122"/>
        <v>2013</v>
      </c>
      <c r="F1551">
        <f>VLOOKUP(D1551,CAR!$A$2:$Z$110, MATCH('Long form'!E1551,CAR!$A$1:$Z$1,0),FALSE)</f>
        <v>0.41131900769733037</v>
      </c>
      <c r="G1551">
        <f>VLOOKUP(D1551,'Provisions to capital'!$A$2:$Z$105, MATCH('Long form'!E1551,'Provisions to capital'!$A$1:$Z$1,0),FALSE)</f>
        <v>-9.0826784736764248E-3</v>
      </c>
    </row>
    <row r="1552" spans="1:7" x14ac:dyDescent="0.4">
      <c r="A1552">
        <f t="shared" si="118"/>
        <v>65</v>
      </c>
      <c r="B1552">
        <f t="shared" si="119"/>
        <v>15</v>
      </c>
      <c r="C1552" t="str">
        <f t="shared" si="120"/>
        <v>Maldives2014</v>
      </c>
      <c r="D1552" t="str">
        <f t="shared" si="121"/>
        <v>Maldives</v>
      </c>
      <c r="E1552">
        <f t="shared" si="122"/>
        <v>2014</v>
      </c>
      <c r="F1552">
        <f>VLOOKUP(D1552,CAR!$A$2:$Z$110, MATCH('Long form'!E1552,CAR!$A$1:$Z$1,0),FALSE)</f>
        <v>0.44471570775786307</v>
      </c>
      <c r="G1552">
        <f>VLOOKUP(D1552,'Provisions to capital'!$A$2:$Z$105, MATCH('Long form'!E1552,'Provisions to capital'!$A$1:$Z$1,0),FALSE)</f>
        <v>1.284201919703907E-2</v>
      </c>
    </row>
    <row r="1553" spans="1:7" x14ac:dyDescent="0.4">
      <c r="A1553">
        <f t="shared" si="118"/>
        <v>65</v>
      </c>
      <c r="B1553">
        <f t="shared" si="119"/>
        <v>16</v>
      </c>
      <c r="C1553" t="str">
        <f t="shared" si="120"/>
        <v>Maldives2015</v>
      </c>
      <c r="D1553" t="str">
        <f t="shared" si="121"/>
        <v>Maldives</v>
      </c>
      <c r="E1553">
        <f t="shared" si="122"/>
        <v>2015</v>
      </c>
      <c r="F1553">
        <f>VLOOKUP(D1553,CAR!$A$2:$Z$110, MATCH('Long form'!E1553,CAR!$A$1:$Z$1,0),FALSE)</f>
        <v>0.41499249841042751</v>
      </c>
      <c r="G1553">
        <f>VLOOKUP(D1553,'Provisions to capital'!$A$2:$Z$105, MATCH('Long form'!E1553,'Provisions to capital'!$A$1:$Z$1,0),FALSE)</f>
        <v>2.7687557361068125E-2</v>
      </c>
    </row>
    <row r="1554" spans="1:7" x14ac:dyDescent="0.4">
      <c r="A1554">
        <f t="shared" si="118"/>
        <v>65</v>
      </c>
      <c r="B1554">
        <f t="shared" si="119"/>
        <v>17</v>
      </c>
      <c r="C1554" t="str">
        <f t="shared" si="120"/>
        <v>Maldives2016</v>
      </c>
      <c r="D1554" t="str">
        <f t="shared" si="121"/>
        <v>Maldives</v>
      </c>
      <c r="E1554">
        <f t="shared" si="122"/>
        <v>2016</v>
      </c>
      <c r="F1554">
        <f>VLOOKUP(D1554,CAR!$A$2:$Z$110, MATCH('Long form'!E1554,CAR!$A$1:$Z$1,0),FALSE)</f>
        <v>0.44577783723864944</v>
      </c>
      <c r="G1554">
        <f>VLOOKUP(D1554,'Provisions to capital'!$A$2:$Z$105, MATCH('Long form'!E1554,'Provisions to capital'!$A$1:$Z$1,0),FALSE)</f>
        <v>-3.2990890438316767E-2</v>
      </c>
    </row>
    <row r="1555" spans="1:7" x14ac:dyDescent="0.4">
      <c r="A1555">
        <f t="shared" si="118"/>
        <v>65</v>
      </c>
      <c r="B1555">
        <f t="shared" si="119"/>
        <v>18</v>
      </c>
      <c r="C1555" t="str">
        <f t="shared" si="120"/>
        <v>Maldives2017</v>
      </c>
      <c r="D1555" t="str">
        <f t="shared" si="121"/>
        <v>Maldives</v>
      </c>
      <c r="E1555">
        <f t="shared" si="122"/>
        <v>2017</v>
      </c>
      <c r="F1555">
        <f>VLOOKUP(D1555,CAR!$A$2:$Z$110, MATCH('Long form'!E1555,CAR!$A$1:$Z$1,0),FALSE)</f>
        <v>0.44875033644285378</v>
      </c>
      <c r="G1555">
        <f>VLOOKUP(D1555,'Provisions to capital'!$A$2:$Z$105, MATCH('Long form'!E1555,'Provisions to capital'!$A$1:$Z$1,0),FALSE)</f>
        <v>2.7003058473559695E-2</v>
      </c>
    </row>
    <row r="1556" spans="1:7" x14ac:dyDescent="0.4">
      <c r="A1556">
        <f t="shared" si="118"/>
        <v>65</v>
      </c>
      <c r="B1556">
        <f t="shared" si="119"/>
        <v>19</v>
      </c>
      <c r="C1556" t="str">
        <f t="shared" si="120"/>
        <v>Maldives2018</v>
      </c>
      <c r="D1556" t="str">
        <f t="shared" si="121"/>
        <v>Maldives</v>
      </c>
      <c r="E1556">
        <f t="shared" si="122"/>
        <v>2018</v>
      </c>
      <c r="F1556">
        <f>VLOOKUP(D1556,CAR!$A$2:$Z$110, MATCH('Long form'!E1556,CAR!$A$1:$Z$1,0),FALSE)</f>
        <v>0.44736797957907964</v>
      </c>
      <c r="G1556">
        <f>VLOOKUP(D1556,'Provisions to capital'!$A$2:$Z$105, MATCH('Long form'!E1556,'Provisions to capital'!$A$1:$Z$1,0),FALSE)</f>
        <v>1.25082292180103E-3</v>
      </c>
    </row>
    <row r="1557" spans="1:7" x14ac:dyDescent="0.4">
      <c r="A1557">
        <f t="shared" si="118"/>
        <v>65</v>
      </c>
      <c r="B1557">
        <f t="shared" si="119"/>
        <v>20</v>
      </c>
      <c r="C1557" t="str">
        <f t="shared" si="120"/>
        <v>Maldives2019</v>
      </c>
      <c r="D1557" t="str">
        <f t="shared" si="121"/>
        <v>Maldives</v>
      </c>
      <c r="E1557">
        <f t="shared" si="122"/>
        <v>2019</v>
      </c>
      <c r="F1557">
        <f>VLOOKUP(D1557,CAR!$A$2:$Z$110, MATCH('Long form'!E1557,CAR!$A$1:$Z$1,0),FALSE)</f>
        <v>0.46396059565643755</v>
      </c>
      <c r="G1557">
        <f>VLOOKUP(D1557,'Provisions to capital'!$A$2:$Z$105, MATCH('Long form'!E1557,'Provisions to capital'!$A$1:$Z$1,0),FALSE)</f>
        <v>3.5785406991716076E-2</v>
      </c>
    </row>
    <row r="1558" spans="1:7" x14ac:dyDescent="0.4">
      <c r="A1558">
        <f t="shared" si="118"/>
        <v>65</v>
      </c>
      <c r="B1558">
        <f t="shared" si="119"/>
        <v>21</v>
      </c>
      <c r="C1558" t="str">
        <f t="shared" si="120"/>
        <v>Maldives2020</v>
      </c>
      <c r="D1558" t="str">
        <f t="shared" si="121"/>
        <v>Maldives</v>
      </c>
      <c r="E1558">
        <f t="shared" si="122"/>
        <v>2020</v>
      </c>
      <c r="F1558">
        <f>VLOOKUP(D1558,CAR!$A$2:$Z$110, MATCH('Long form'!E1558,CAR!$A$1:$Z$1,0),FALSE)</f>
        <v>0.46268068833259018</v>
      </c>
      <c r="G1558">
        <f>VLOOKUP(D1558,'Provisions to capital'!$A$2:$Z$105, MATCH('Long form'!E1558,'Provisions to capital'!$A$1:$Z$1,0),FALSE)</f>
        <v>8.8829455621543263E-2</v>
      </c>
    </row>
    <row r="1559" spans="1:7" x14ac:dyDescent="0.4">
      <c r="A1559">
        <f t="shared" si="118"/>
        <v>65</v>
      </c>
      <c r="B1559">
        <f t="shared" si="119"/>
        <v>22</v>
      </c>
      <c r="C1559" t="str">
        <f t="shared" si="120"/>
        <v>Maldives2021</v>
      </c>
      <c r="D1559" t="str">
        <f t="shared" si="121"/>
        <v>Maldives</v>
      </c>
      <c r="E1559">
        <f t="shared" si="122"/>
        <v>2021</v>
      </c>
      <c r="F1559">
        <f>VLOOKUP(D1559,CAR!$A$2:$Z$110, MATCH('Long form'!E1559,CAR!$A$1:$Z$1,0),FALSE)</f>
        <v>0.46882265972504278</v>
      </c>
      <c r="G1559">
        <f>VLOOKUP(D1559,'Provisions to capital'!$A$2:$Z$105, MATCH('Long form'!E1559,'Provisions to capital'!$A$1:$Z$1,0),FALSE)</f>
        <v>-9.6057523668525071E-3</v>
      </c>
    </row>
    <row r="1560" spans="1:7" x14ac:dyDescent="0.4">
      <c r="A1560">
        <f t="shared" si="118"/>
        <v>65</v>
      </c>
      <c r="B1560">
        <f t="shared" si="119"/>
        <v>23</v>
      </c>
      <c r="C1560" t="str">
        <f t="shared" si="120"/>
        <v>Maldives2022</v>
      </c>
      <c r="D1560" t="str">
        <f t="shared" si="121"/>
        <v>Maldives</v>
      </c>
      <c r="E1560">
        <f t="shared" si="122"/>
        <v>2022</v>
      </c>
      <c r="F1560">
        <f>VLOOKUP(D1560,CAR!$A$2:$Z$110, MATCH('Long form'!E1560,CAR!$A$1:$Z$1,0),FALSE)</f>
        <v>0.50724879366027287</v>
      </c>
      <c r="G1560">
        <f>VLOOKUP(D1560,'Provisions to capital'!$A$2:$Z$105, MATCH('Long form'!E1560,'Provisions to capital'!$A$1:$Z$1,0),FALSE)</f>
        <v>-1.0777130323727636E-2</v>
      </c>
    </row>
    <row r="1561" spans="1:7" x14ac:dyDescent="0.4">
      <c r="A1561">
        <f t="shared" si="118"/>
        <v>65</v>
      </c>
      <c r="B1561">
        <f t="shared" si="119"/>
        <v>24</v>
      </c>
      <c r="C1561" t="str">
        <f t="shared" si="120"/>
        <v>Maldives2023</v>
      </c>
      <c r="D1561" t="str">
        <f t="shared" si="121"/>
        <v>Maldives</v>
      </c>
      <c r="E1561">
        <f t="shared" si="122"/>
        <v>2023</v>
      </c>
      <c r="F1561">
        <f>VLOOKUP(D1561,CAR!$A$2:$Z$110, MATCH('Long form'!E1561,CAR!$A$1:$Z$1,0),FALSE)</f>
        <v>0.50607160397264828</v>
      </c>
      <c r="G1561">
        <f>VLOOKUP(D1561,'Provisions to capital'!$A$2:$Z$105, MATCH('Long form'!E1561,'Provisions to capital'!$A$1:$Z$1,0),FALSE)</f>
        <v>4.1292943622724407E-3</v>
      </c>
    </row>
    <row r="1562" spans="1:7" x14ac:dyDescent="0.4">
      <c r="A1562">
        <f t="shared" si="118"/>
        <v>66</v>
      </c>
      <c r="B1562">
        <f t="shared" si="119"/>
        <v>1</v>
      </c>
      <c r="C1562" t="str">
        <f t="shared" si="120"/>
        <v>Mauritius2000</v>
      </c>
      <c r="D1562" t="str">
        <f t="shared" si="121"/>
        <v>Mauritius</v>
      </c>
      <c r="E1562">
        <f t="shared" si="122"/>
        <v>2000</v>
      </c>
      <c r="F1562" t="str">
        <f>VLOOKUP(D1562,CAR!$A$2:$Z$110, MATCH('Long form'!E1562,CAR!$A$1:$Z$1,0),FALSE)</f>
        <v/>
      </c>
      <c r="G1562" t="str">
        <f>VLOOKUP(D1562,'Provisions to capital'!$A$2:$Z$105, MATCH('Long form'!E1562,'Provisions to capital'!$A$1:$Z$1,0),FALSE)</f>
        <v/>
      </c>
    </row>
    <row r="1563" spans="1:7" x14ac:dyDescent="0.4">
      <c r="A1563">
        <f t="shared" ref="A1563:A1626" si="123">A1539+1</f>
        <v>66</v>
      </c>
      <c r="B1563">
        <f t="shared" ref="B1563:B1626" si="124">B1539</f>
        <v>2</v>
      </c>
      <c r="C1563" t="str">
        <f t="shared" si="120"/>
        <v>Mauritius2001</v>
      </c>
      <c r="D1563" t="str">
        <f t="shared" si="121"/>
        <v>Mauritius</v>
      </c>
      <c r="E1563">
        <f t="shared" si="122"/>
        <v>2001</v>
      </c>
      <c r="F1563" t="str">
        <f>VLOOKUP(D1563,CAR!$A$2:$Z$110, MATCH('Long form'!E1563,CAR!$A$1:$Z$1,0),FALSE)</f>
        <v/>
      </c>
      <c r="G1563" t="str">
        <f>VLOOKUP(D1563,'Provisions to capital'!$A$2:$Z$105, MATCH('Long form'!E1563,'Provisions to capital'!$A$1:$Z$1,0),FALSE)</f>
        <v/>
      </c>
    </row>
    <row r="1564" spans="1:7" x14ac:dyDescent="0.4">
      <c r="A1564">
        <f t="shared" si="123"/>
        <v>66</v>
      </c>
      <c r="B1564">
        <f t="shared" si="124"/>
        <v>3</v>
      </c>
      <c r="C1564" t="str">
        <f t="shared" si="120"/>
        <v>Mauritius2002</v>
      </c>
      <c r="D1564" t="str">
        <f t="shared" si="121"/>
        <v>Mauritius</v>
      </c>
      <c r="E1564">
        <f t="shared" si="122"/>
        <v>2002</v>
      </c>
      <c r="F1564" t="str">
        <f>VLOOKUP(D1564,CAR!$A$2:$Z$110, MATCH('Long form'!E1564,CAR!$A$1:$Z$1,0),FALSE)</f>
        <v/>
      </c>
      <c r="G1564" t="str">
        <f>VLOOKUP(D1564,'Provisions to capital'!$A$2:$Z$105, MATCH('Long form'!E1564,'Provisions to capital'!$A$1:$Z$1,0),FALSE)</f>
        <v/>
      </c>
    </row>
    <row r="1565" spans="1:7" x14ac:dyDescent="0.4">
      <c r="A1565">
        <f t="shared" si="123"/>
        <v>66</v>
      </c>
      <c r="B1565">
        <f t="shared" si="124"/>
        <v>4</v>
      </c>
      <c r="C1565" t="str">
        <f t="shared" si="120"/>
        <v>Mauritius2003</v>
      </c>
      <c r="D1565" t="str">
        <f t="shared" si="121"/>
        <v>Mauritius</v>
      </c>
      <c r="E1565">
        <f t="shared" si="122"/>
        <v>2003</v>
      </c>
      <c r="F1565" t="str">
        <f>VLOOKUP(D1565,CAR!$A$2:$Z$110, MATCH('Long form'!E1565,CAR!$A$1:$Z$1,0),FALSE)</f>
        <v/>
      </c>
      <c r="G1565" t="str">
        <f>VLOOKUP(D1565,'Provisions to capital'!$A$2:$Z$105, MATCH('Long form'!E1565,'Provisions to capital'!$A$1:$Z$1,0),FALSE)</f>
        <v/>
      </c>
    </row>
    <row r="1566" spans="1:7" x14ac:dyDescent="0.4">
      <c r="A1566">
        <f t="shared" si="123"/>
        <v>66</v>
      </c>
      <c r="B1566">
        <f t="shared" si="124"/>
        <v>5</v>
      </c>
      <c r="C1566" t="str">
        <f t="shared" si="120"/>
        <v>Mauritius2004</v>
      </c>
      <c r="D1566" t="str">
        <f t="shared" si="121"/>
        <v>Mauritius</v>
      </c>
      <c r="E1566">
        <f t="shared" si="122"/>
        <v>2004</v>
      </c>
      <c r="F1566" t="str">
        <f>VLOOKUP(D1566,CAR!$A$2:$Z$110, MATCH('Long form'!E1566,CAR!$A$1:$Z$1,0),FALSE)</f>
        <v/>
      </c>
      <c r="G1566" t="str">
        <f>VLOOKUP(D1566,'Provisions to capital'!$A$2:$Z$105, MATCH('Long form'!E1566,'Provisions to capital'!$A$1:$Z$1,0),FALSE)</f>
        <v/>
      </c>
    </row>
    <row r="1567" spans="1:7" x14ac:dyDescent="0.4">
      <c r="A1567">
        <f t="shared" si="123"/>
        <v>66</v>
      </c>
      <c r="B1567">
        <f t="shared" si="124"/>
        <v>6</v>
      </c>
      <c r="C1567" t="str">
        <f t="shared" si="120"/>
        <v>Mauritius2005</v>
      </c>
      <c r="D1567" t="str">
        <f t="shared" si="121"/>
        <v>Mauritius</v>
      </c>
      <c r="E1567">
        <f t="shared" si="122"/>
        <v>2005</v>
      </c>
      <c r="F1567" t="str">
        <f>VLOOKUP(D1567,CAR!$A$2:$Z$110, MATCH('Long form'!E1567,CAR!$A$1:$Z$1,0),FALSE)</f>
        <v/>
      </c>
      <c r="G1567" t="str">
        <f>VLOOKUP(D1567,'Provisions to capital'!$A$2:$Z$105, MATCH('Long form'!E1567,'Provisions to capital'!$A$1:$Z$1,0),FALSE)</f>
        <v/>
      </c>
    </row>
    <row r="1568" spans="1:7" x14ac:dyDescent="0.4">
      <c r="A1568">
        <f t="shared" si="123"/>
        <v>66</v>
      </c>
      <c r="B1568">
        <f t="shared" si="124"/>
        <v>7</v>
      </c>
      <c r="C1568" t="str">
        <f t="shared" si="120"/>
        <v>Mauritius2006</v>
      </c>
      <c r="D1568" t="str">
        <f t="shared" si="121"/>
        <v>Mauritius</v>
      </c>
      <c r="E1568">
        <f t="shared" si="122"/>
        <v>2006</v>
      </c>
      <c r="F1568" t="str">
        <f>VLOOKUP(D1568,CAR!$A$2:$Z$110, MATCH('Long form'!E1568,CAR!$A$1:$Z$1,0),FALSE)</f>
        <v/>
      </c>
      <c r="G1568" t="str">
        <f>VLOOKUP(D1568,'Provisions to capital'!$A$2:$Z$105, MATCH('Long form'!E1568,'Provisions to capital'!$A$1:$Z$1,0),FALSE)</f>
        <v/>
      </c>
    </row>
    <row r="1569" spans="1:7" x14ac:dyDescent="0.4">
      <c r="A1569">
        <f t="shared" si="123"/>
        <v>66</v>
      </c>
      <c r="B1569">
        <f t="shared" si="124"/>
        <v>8</v>
      </c>
      <c r="C1569" t="str">
        <f t="shared" si="120"/>
        <v>Mauritius2007</v>
      </c>
      <c r="D1569" t="str">
        <f t="shared" si="121"/>
        <v>Mauritius</v>
      </c>
      <c r="E1569">
        <f t="shared" si="122"/>
        <v>2007</v>
      </c>
      <c r="F1569" t="str">
        <f>VLOOKUP(D1569,CAR!$A$2:$Z$110, MATCH('Long form'!E1569,CAR!$A$1:$Z$1,0),FALSE)</f>
        <v/>
      </c>
      <c r="G1569" t="str">
        <f>VLOOKUP(D1569,'Provisions to capital'!$A$2:$Z$105, MATCH('Long form'!E1569,'Provisions to capital'!$A$1:$Z$1,0),FALSE)</f>
        <v/>
      </c>
    </row>
    <row r="1570" spans="1:7" x14ac:dyDescent="0.4">
      <c r="A1570">
        <f t="shared" si="123"/>
        <v>66</v>
      </c>
      <c r="B1570">
        <f t="shared" si="124"/>
        <v>9</v>
      </c>
      <c r="C1570" t="str">
        <f t="shared" si="120"/>
        <v>Mauritius2008</v>
      </c>
      <c r="D1570" t="str">
        <f t="shared" si="121"/>
        <v>Mauritius</v>
      </c>
      <c r="E1570">
        <f t="shared" si="122"/>
        <v>2008</v>
      </c>
      <c r="F1570" t="str">
        <f>VLOOKUP(D1570,CAR!$A$2:$Z$110, MATCH('Long form'!E1570,CAR!$A$1:$Z$1,0),FALSE)</f>
        <v/>
      </c>
      <c r="G1570" t="str">
        <f>VLOOKUP(D1570,'Provisions to capital'!$A$2:$Z$105, MATCH('Long form'!E1570,'Provisions to capital'!$A$1:$Z$1,0),FALSE)</f>
        <v/>
      </c>
    </row>
    <row r="1571" spans="1:7" x14ac:dyDescent="0.4">
      <c r="A1571">
        <f t="shared" si="123"/>
        <v>66</v>
      </c>
      <c r="B1571">
        <f t="shared" si="124"/>
        <v>10</v>
      </c>
      <c r="C1571" t="str">
        <f t="shared" si="120"/>
        <v>Mauritius2009</v>
      </c>
      <c r="D1571" t="str">
        <f t="shared" si="121"/>
        <v>Mauritius</v>
      </c>
      <c r="E1571">
        <f t="shared" si="122"/>
        <v>2009</v>
      </c>
      <c r="F1571">
        <f>VLOOKUP(D1571,CAR!$A$2:$Z$110, MATCH('Long form'!E1571,CAR!$A$1:$Z$1,0),FALSE)</f>
        <v>0.15354529920016791</v>
      </c>
      <c r="G1571">
        <f>VLOOKUP(D1571,'Provisions to capital'!$A$2:$Z$105, MATCH('Long form'!E1571,'Provisions to capital'!$A$1:$Z$1,0),FALSE)</f>
        <v>0</v>
      </c>
    </row>
    <row r="1572" spans="1:7" x14ac:dyDescent="0.4">
      <c r="A1572">
        <f t="shared" si="123"/>
        <v>66</v>
      </c>
      <c r="B1572">
        <f t="shared" si="124"/>
        <v>11</v>
      </c>
      <c r="C1572" t="str">
        <f t="shared" si="120"/>
        <v>Mauritius2010</v>
      </c>
      <c r="D1572" t="str">
        <f t="shared" si="121"/>
        <v>Mauritius</v>
      </c>
      <c r="E1572">
        <f t="shared" si="122"/>
        <v>2010</v>
      </c>
      <c r="F1572">
        <f>VLOOKUP(D1572,CAR!$A$2:$Z$110, MATCH('Long form'!E1572,CAR!$A$1:$Z$1,0),FALSE)</f>
        <v>0.15999351728549788</v>
      </c>
      <c r="G1572">
        <f>VLOOKUP(D1572,'Provisions to capital'!$A$2:$Z$105, MATCH('Long form'!E1572,'Provisions to capital'!$A$1:$Z$1,0),FALSE)</f>
        <v>0</v>
      </c>
    </row>
    <row r="1573" spans="1:7" x14ac:dyDescent="0.4">
      <c r="A1573">
        <f t="shared" si="123"/>
        <v>66</v>
      </c>
      <c r="B1573">
        <f t="shared" si="124"/>
        <v>12</v>
      </c>
      <c r="C1573" t="str">
        <f t="shared" si="120"/>
        <v>Mauritius2011</v>
      </c>
      <c r="D1573" t="str">
        <f t="shared" si="121"/>
        <v>Mauritius</v>
      </c>
      <c r="E1573">
        <f t="shared" si="122"/>
        <v>2011</v>
      </c>
      <c r="F1573">
        <f>VLOOKUP(D1573,CAR!$A$2:$Z$110, MATCH('Long form'!E1573,CAR!$A$1:$Z$1,0),FALSE)</f>
        <v>0.15662227770369691</v>
      </c>
      <c r="G1573">
        <f>VLOOKUP(D1573,'Provisions to capital'!$A$2:$Z$105, MATCH('Long form'!E1573,'Provisions to capital'!$A$1:$Z$1,0),FALSE)</f>
        <v>0</v>
      </c>
    </row>
    <row r="1574" spans="1:7" x14ac:dyDescent="0.4">
      <c r="A1574">
        <f t="shared" si="123"/>
        <v>66</v>
      </c>
      <c r="B1574">
        <f t="shared" si="124"/>
        <v>13</v>
      </c>
      <c r="C1574" t="str">
        <f t="shared" si="120"/>
        <v>Mauritius2012</v>
      </c>
      <c r="D1574" t="str">
        <f t="shared" si="121"/>
        <v>Mauritius</v>
      </c>
      <c r="E1574">
        <f t="shared" si="122"/>
        <v>2012</v>
      </c>
      <c r="F1574">
        <f>VLOOKUP(D1574,CAR!$A$2:$Z$110, MATCH('Long form'!E1574,CAR!$A$1:$Z$1,0),FALSE)</f>
        <v>0.17090056720664182</v>
      </c>
      <c r="G1574">
        <f>VLOOKUP(D1574,'Provisions to capital'!$A$2:$Z$105, MATCH('Long form'!E1574,'Provisions to capital'!$A$1:$Z$1,0),FALSE)</f>
        <v>0</v>
      </c>
    </row>
    <row r="1575" spans="1:7" x14ac:dyDescent="0.4">
      <c r="A1575">
        <f t="shared" si="123"/>
        <v>66</v>
      </c>
      <c r="B1575">
        <f t="shared" si="124"/>
        <v>14</v>
      </c>
      <c r="C1575" t="str">
        <f t="shared" si="120"/>
        <v>Mauritius2013</v>
      </c>
      <c r="D1575" t="str">
        <f t="shared" si="121"/>
        <v>Mauritius</v>
      </c>
      <c r="E1575">
        <f t="shared" si="122"/>
        <v>2013</v>
      </c>
      <c r="F1575">
        <f>VLOOKUP(D1575,CAR!$A$2:$Z$110, MATCH('Long form'!E1575,CAR!$A$1:$Z$1,0),FALSE)</f>
        <v>0.1729564128704226</v>
      </c>
      <c r="G1575">
        <f>VLOOKUP(D1575,'Provisions to capital'!$A$2:$Z$105, MATCH('Long form'!E1575,'Provisions to capital'!$A$1:$Z$1,0),FALSE)</f>
        <v>0</v>
      </c>
    </row>
    <row r="1576" spans="1:7" x14ac:dyDescent="0.4">
      <c r="A1576">
        <f t="shared" si="123"/>
        <v>66</v>
      </c>
      <c r="B1576">
        <f t="shared" si="124"/>
        <v>15</v>
      </c>
      <c r="C1576" t="str">
        <f t="shared" si="120"/>
        <v>Mauritius2014</v>
      </c>
      <c r="D1576" t="str">
        <f t="shared" si="121"/>
        <v>Mauritius</v>
      </c>
      <c r="E1576">
        <f t="shared" si="122"/>
        <v>2014</v>
      </c>
      <c r="F1576">
        <f>VLOOKUP(D1576,CAR!$A$2:$Z$110, MATCH('Long form'!E1576,CAR!$A$1:$Z$1,0),FALSE)</f>
        <v>0.17079466277427291</v>
      </c>
      <c r="G1576">
        <f>VLOOKUP(D1576,'Provisions to capital'!$A$2:$Z$105, MATCH('Long form'!E1576,'Provisions to capital'!$A$1:$Z$1,0),FALSE)</f>
        <v>0</v>
      </c>
    </row>
    <row r="1577" spans="1:7" x14ac:dyDescent="0.4">
      <c r="A1577">
        <f t="shared" si="123"/>
        <v>66</v>
      </c>
      <c r="B1577">
        <f t="shared" si="124"/>
        <v>16</v>
      </c>
      <c r="C1577" t="str">
        <f t="shared" si="120"/>
        <v>Mauritius2015</v>
      </c>
      <c r="D1577" t="str">
        <f t="shared" si="121"/>
        <v>Mauritius</v>
      </c>
      <c r="E1577">
        <f t="shared" si="122"/>
        <v>2015</v>
      </c>
      <c r="F1577">
        <f>VLOOKUP(D1577,CAR!$A$2:$Z$110, MATCH('Long form'!E1577,CAR!$A$1:$Z$1,0),FALSE)</f>
        <v>0.18383057849063164</v>
      </c>
      <c r="G1577">
        <f>VLOOKUP(D1577,'Provisions to capital'!$A$2:$Z$105, MATCH('Long form'!E1577,'Provisions to capital'!$A$1:$Z$1,0),FALSE)</f>
        <v>0</v>
      </c>
    </row>
    <row r="1578" spans="1:7" x14ac:dyDescent="0.4">
      <c r="A1578">
        <f t="shared" si="123"/>
        <v>66</v>
      </c>
      <c r="B1578">
        <f t="shared" si="124"/>
        <v>17</v>
      </c>
      <c r="C1578" t="str">
        <f t="shared" si="120"/>
        <v>Mauritius2016</v>
      </c>
      <c r="D1578" t="str">
        <f t="shared" si="121"/>
        <v>Mauritius</v>
      </c>
      <c r="E1578">
        <f t="shared" si="122"/>
        <v>2016</v>
      </c>
      <c r="F1578">
        <f>VLOOKUP(D1578,CAR!$A$2:$Z$110, MATCH('Long form'!E1578,CAR!$A$1:$Z$1,0),FALSE)</f>
        <v>0.1823576813006115</v>
      </c>
      <c r="G1578">
        <f>VLOOKUP(D1578,'Provisions to capital'!$A$2:$Z$105, MATCH('Long form'!E1578,'Provisions to capital'!$A$1:$Z$1,0),FALSE)</f>
        <v>0</v>
      </c>
    </row>
    <row r="1579" spans="1:7" x14ac:dyDescent="0.4">
      <c r="A1579">
        <f t="shared" si="123"/>
        <v>66</v>
      </c>
      <c r="B1579">
        <f t="shared" si="124"/>
        <v>18</v>
      </c>
      <c r="C1579" t="str">
        <f t="shared" si="120"/>
        <v>Mauritius2017</v>
      </c>
      <c r="D1579" t="str">
        <f t="shared" si="121"/>
        <v>Mauritius</v>
      </c>
      <c r="E1579">
        <f t="shared" si="122"/>
        <v>2017</v>
      </c>
      <c r="F1579">
        <f>VLOOKUP(D1579,CAR!$A$2:$Z$110, MATCH('Long form'!E1579,CAR!$A$1:$Z$1,0),FALSE)</f>
        <v>0.18752418294851642</v>
      </c>
      <c r="G1579">
        <f>VLOOKUP(D1579,'Provisions to capital'!$A$2:$Z$105, MATCH('Long form'!E1579,'Provisions to capital'!$A$1:$Z$1,0),FALSE)</f>
        <v>0</v>
      </c>
    </row>
    <row r="1580" spans="1:7" x14ac:dyDescent="0.4">
      <c r="A1580">
        <f t="shared" si="123"/>
        <v>66</v>
      </c>
      <c r="B1580">
        <f t="shared" si="124"/>
        <v>19</v>
      </c>
      <c r="C1580" t="str">
        <f t="shared" si="120"/>
        <v>Mauritius2018</v>
      </c>
      <c r="D1580" t="str">
        <f t="shared" si="121"/>
        <v>Mauritius</v>
      </c>
      <c r="E1580">
        <f t="shared" si="122"/>
        <v>2018</v>
      </c>
      <c r="F1580">
        <f>VLOOKUP(D1580,CAR!$A$2:$Z$110, MATCH('Long form'!E1580,CAR!$A$1:$Z$1,0),FALSE)</f>
        <v>0.19243484012944884</v>
      </c>
      <c r="G1580">
        <f>VLOOKUP(D1580,'Provisions to capital'!$A$2:$Z$105, MATCH('Long form'!E1580,'Provisions to capital'!$A$1:$Z$1,0),FALSE)</f>
        <v>0</v>
      </c>
    </row>
    <row r="1581" spans="1:7" x14ac:dyDescent="0.4">
      <c r="A1581">
        <f t="shared" si="123"/>
        <v>66</v>
      </c>
      <c r="B1581">
        <f t="shared" si="124"/>
        <v>20</v>
      </c>
      <c r="C1581" t="str">
        <f t="shared" si="120"/>
        <v>Mauritius2019</v>
      </c>
      <c r="D1581" t="str">
        <f t="shared" si="121"/>
        <v>Mauritius</v>
      </c>
      <c r="E1581">
        <f t="shared" si="122"/>
        <v>2019</v>
      </c>
      <c r="F1581">
        <f>VLOOKUP(D1581,CAR!$A$2:$Z$110, MATCH('Long form'!E1581,CAR!$A$1:$Z$1,0),FALSE)</f>
        <v>0.19600371347647474</v>
      </c>
      <c r="G1581">
        <f>VLOOKUP(D1581,'Provisions to capital'!$A$2:$Z$105, MATCH('Long form'!E1581,'Provisions to capital'!$A$1:$Z$1,0),FALSE)</f>
        <v>0</v>
      </c>
    </row>
    <row r="1582" spans="1:7" x14ac:dyDescent="0.4">
      <c r="A1582">
        <f t="shared" si="123"/>
        <v>66</v>
      </c>
      <c r="B1582">
        <f t="shared" si="124"/>
        <v>21</v>
      </c>
      <c r="C1582" t="str">
        <f t="shared" si="120"/>
        <v>Mauritius2020</v>
      </c>
      <c r="D1582" t="str">
        <f t="shared" si="121"/>
        <v>Mauritius</v>
      </c>
      <c r="E1582">
        <f t="shared" si="122"/>
        <v>2020</v>
      </c>
      <c r="F1582">
        <f>VLOOKUP(D1582,CAR!$A$2:$Z$110, MATCH('Long form'!E1582,CAR!$A$1:$Z$1,0),FALSE)</f>
        <v>0.19707844948950715</v>
      </c>
      <c r="G1582">
        <f>VLOOKUP(D1582,'Provisions to capital'!$A$2:$Z$105, MATCH('Long form'!E1582,'Provisions to capital'!$A$1:$Z$1,0),FALSE)</f>
        <v>0</v>
      </c>
    </row>
    <row r="1583" spans="1:7" x14ac:dyDescent="0.4">
      <c r="A1583">
        <f t="shared" si="123"/>
        <v>66</v>
      </c>
      <c r="B1583">
        <f t="shared" si="124"/>
        <v>22</v>
      </c>
      <c r="C1583" t="str">
        <f t="shared" si="120"/>
        <v>Mauritius2021</v>
      </c>
      <c r="D1583" t="str">
        <f t="shared" si="121"/>
        <v>Mauritius</v>
      </c>
      <c r="E1583">
        <f t="shared" si="122"/>
        <v>2021</v>
      </c>
      <c r="F1583">
        <f>VLOOKUP(D1583,CAR!$A$2:$Z$110, MATCH('Long form'!E1583,CAR!$A$1:$Z$1,0),FALSE)</f>
        <v>0.20669776387624181</v>
      </c>
      <c r="G1583">
        <f>VLOOKUP(D1583,'Provisions to capital'!$A$2:$Z$105, MATCH('Long form'!E1583,'Provisions to capital'!$A$1:$Z$1,0),FALSE)</f>
        <v>2.898642891089933E-2</v>
      </c>
    </row>
    <row r="1584" spans="1:7" x14ac:dyDescent="0.4">
      <c r="A1584">
        <f t="shared" si="123"/>
        <v>66</v>
      </c>
      <c r="B1584">
        <f t="shared" si="124"/>
        <v>23</v>
      </c>
      <c r="C1584" t="str">
        <f t="shared" si="120"/>
        <v>Mauritius2022</v>
      </c>
      <c r="D1584" t="str">
        <f t="shared" si="121"/>
        <v>Mauritius</v>
      </c>
      <c r="E1584">
        <f t="shared" si="122"/>
        <v>2022</v>
      </c>
      <c r="F1584">
        <f>VLOOKUP(D1584,CAR!$A$2:$Z$110, MATCH('Long form'!E1584,CAR!$A$1:$Z$1,0),FALSE)</f>
        <v>0.20643963291929907</v>
      </c>
      <c r="G1584">
        <f>VLOOKUP(D1584,'Provisions to capital'!$A$2:$Z$105, MATCH('Long form'!E1584,'Provisions to capital'!$A$1:$Z$1,0),FALSE)</f>
        <v>2.38498438970315E-2</v>
      </c>
    </row>
    <row r="1585" spans="1:7" x14ac:dyDescent="0.4">
      <c r="A1585">
        <f t="shared" si="123"/>
        <v>66</v>
      </c>
      <c r="B1585">
        <f t="shared" si="124"/>
        <v>24</v>
      </c>
      <c r="C1585" t="str">
        <f t="shared" si="120"/>
        <v>Mauritius2023</v>
      </c>
      <c r="D1585" t="str">
        <f t="shared" si="121"/>
        <v>Mauritius</v>
      </c>
      <c r="E1585">
        <f t="shared" si="122"/>
        <v>2023</v>
      </c>
      <c r="F1585">
        <f>VLOOKUP(D1585,CAR!$A$2:$Z$110, MATCH('Long form'!E1585,CAR!$A$1:$Z$1,0),FALSE)</f>
        <v>0.22097399482574448</v>
      </c>
      <c r="G1585">
        <f>VLOOKUP(D1585,'Provisions to capital'!$A$2:$Z$105, MATCH('Long form'!E1585,'Provisions to capital'!$A$1:$Z$1,0),FALSE)</f>
        <v>1.3330373652001541E-2</v>
      </c>
    </row>
    <row r="1586" spans="1:7" x14ac:dyDescent="0.4">
      <c r="A1586">
        <f t="shared" si="123"/>
        <v>67</v>
      </c>
      <c r="B1586">
        <f t="shared" si="124"/>
        <v>1</v>
      </c>
      <c r="C1586" t="str">
        <f t="shared" si="120"/>
        <v>Mexico2000</v>
      </c>
      <c r="D1586" t="str">
        <f t="shared" si="121"/>
        <v>Mexico</v>
      </c>
      <c r="E1586">
        <f t="shared" si="122"/>
        <v>2000</v>
      </c>
      <c r="F1586" t="str">
        <f>VLOOKUP(D1586,CAR!$A$2:$Z$110, MATCH('Long form'!E1586,CAR!$A$1:$Z$1,0),FALSE)</f>
        <v/>
      </c>
      <c r="G1586" t="str">
        <f>VLOOKUP(D1586,'Provisions to capital'!$A$2:$Z$105, MATCH('Long form'!E1586,'Provisions to capital'!$A$1:$Z$1,0),FALSE)</f>
        <v/>
      </c>
    </row>
    <row r="1587" spans="1:7" x14ac:dyDescent="0.4">
      <c r="A1587">
        <f t="shared" si="123"/>
        <v>67</v>
      </c>
      <c r="B1587">
        <f t="shared" si="124"/>
        <v>2</v>
      </c>
      <c r="C1587" t="str">
        <f t="shared" si="120"/>
        <v>Mexico2001</v>
      </c>
      <c r="D1587" t="str">
        <f t="shared" si="121"/>
        <v>Mexico</v>
      </c>
      <c r="E1587">
        <f t="shared" si="122"/>
        <v>2001</v>
      </c>
      <c r="F1587" t="str">
        <f>VLOOKUP(D1587,CAR!$A$2:$Z$110, MATCH('Long form'!E1587,CAR!$A$1:$Z$1,0),FALSE)</f>
        <v/>
      </c>
      <c r="G1587" t="str">
        <f>VLOOKUP(D1587,'Provisions to capital'!$A$2:$Z$105, MATCH('Long form'!E1587,'Provisions to capital'!$A$1:$Z$1,0),FALSE)</f>
        <v/>
      </c>
    </row>
    <row r="1588" spans="1:7" x14ac:dyDescent="0.4">
      <c r="A1588">
        <f t="shared" si="123"/>
        <v>67</v>
      </c>
      <c r="B1588">
        <f t="shared" si="124"/>
        <v>3</v>
      </c>
      <c r="C1588" t="str">
        <f t="shared" si="120"/>
        <v>Mexico2002</v>
      </c>
      <c r="D1588" t="str">
        <f t="shared" si="121"/>
        <v>Mexico</v>
      </c>
      <c r="E1588">
        <f t="shared" si="122"/>
        <v>2002</v>
      </c>
      <c r="F1588" t="str">
        <f>VLOOKUP(D1588,CAR!$A$2:$Z$110, MATCH('Long form'!E1588,CAR!$A$1:$Z$1,0),FALSE)</f>
        <v/>
      </c>
      <c r="G1588" t="str">
        <f>VLOOKUP(D1588,'Provisions to capital'!$A$2:$Z$105, MATCH('Long form'!E1588,'Provisions to capital'!$A$1:$Z$1,0),FALSE)</f>
        <v/>
      </c>
    </row>
    <row r="1589" spans="1:7" x14ac:dyDescent="0.4">
      <c r="A1589">
        <f t="shared" si="123"/>
        <v>67</v>
      </c>
      <c r="B1589">
        <f t="shared" si="124"/>
        <v>4</v>
      </c>
      <c r="C1589" t="str">
        <f t="shared" si="120"/>
        <v>Mexico2003</v>
      </c>
      <c r="D1589" t="str">
        <f t="shared" si="121"/>
        <v>Mexico</v>
      </c>
      <c r="E1589">
        <f t="shared" si="122"/>
        <v>2003</v>
      </c>
      <c r="F1589" t="str">
        <f>VLOOKUP(D1589,CAR!$A$2:$Z$110, MATCH('Long form'!E1589,CAR!$A$1:$Z$1,0),FALSE)</f>
        <v/>
      </c>
      <c r="G1589" t="str">
        <f>VLOOKUP(D1589,'Provisions to capital'!$A$2:$Z$105, MATCH('Long form'!E1589,'Provisions to capital'!$A$1:$Z$1,0),FALSE)</f>
        <v/>
      </c>
    </row>
    <row r="1590" spans="1:7" x14ac:dyDescent="0.4">
      <c r="A1590">
        <f t="shared" si="123"/>
        <v>67</v>
      </c>
      <c r="B1590">
        <f t="shared" si="124"/>
        <v>5</v>
      </c>
      <c r="C1590" t="str">
        <f t="shared" si="120"/>
        <v>Mexico2004</v>
      </c>
      <c r="D1590" t="str">
        <f t="shared" si="121"/>
        <v>Mexico</v>
      </c>
      <c r="E1590">
        <f t="shared" si="122"/>
        <v>2004</v>
      </c>
      <c r="F1590" t="str">
        <f>VLOOKUP(D1590,CAR!$A$2:$Z$110, MATCH('Long form'!E1590,CAR!$A$1:$Z$1,0),FALSE)</f>
        <v/>
      </c>
      <c r="G1590" t="str">
        <f>VLOOKUP(D1590,'Provisions to capital'!$A$2:$Z$105, MATCH('Long form'!E1590,'Provisions to capital'!$A$1:$Z$1,0),FALSE)</f>
        <v/>
      </c>
    </row>
    <row r="1591" spans="1:7" x14ac:dyDescent="0.4">
      <c r="A1591">
        <f t="shared" si="123"/>
        <v>67</v>
      </c>
      <c r="B1591">
        <f t="shared" si="124"/>
        <v>6</v>
      </c>
      <c r="C1591" t="str">
        <f t="shared" si="120"/>
        <v>Mexico2005</v>
      </c>
      <c r="D1591" t="str">
        <f t="shared" si="121"/>
        <v>Mexico</v>
      </c>
      <c r="E1591">
        <f t="shared" si="122"/>
        <v>2005</v>
      </c>
      <c r="F1591">
        <f>VLOOKUP(D1591,CAR!$A$2:$Z$110, MATCH('Long form'!E1591,CAR!$A$1:$Z$1,0),FALSE)</f>
        <v>0.1342410470148731</v>
      </c>
      <c r="G1591">
        <f>VLOOKUP(D1591,'Provisions to capital'!$A$2:$Z$105, MATCH('Long form'!E1591,'Provisions to capital'!$A$1:$Z$1,0),FALSE)</f>
        <v>6.3744147872186574E-2</v>
      </c>
    </row>
    <row r="1592" spans="1:7" x14ac:dyDescent="0.4">
      <c r="A1592">
        <f t="shared" si="123"/>
        <v>67</v>
      </c>
      <c r="B1592">
        <f t="shared" si="124"/>
        <v>7</v>
      </c>
      <c r="C1592" t="str">
        <f t="shared" si="120"/>
        <v>Mexico2006</v>
      </c>
      <c r="D1592" t="str">
        <f t="shared" si="121"/>
        <v>Mexico</v>
      </c>
      <c r="E1592">
        <f t="shared" si="122"/>
        <v>2006</v>
      </c>
      <c r="F1592">
        <f>VLOOKUP(D1592,CAR!$A$2:$Z$110, MATCH('Long form'!E1592,CAR!$A$1:$Z$1,0),FALSE)</f>
        <v>0.16085612958731368</v>
      </c>
      <c r="G1592">
        <f>VLOOKUP(D1592,'Provisions to capital'!$A$2:$Z$105, MATCH('Long form'!E1592,'Provisions to capital'!$A$1:$Z$1,0),FALSE)</f>
        <v>7.7957411543795596E-2</v>
      </c>
    </row>
    <row r="1593" spans="1:7" x14ac:dyDescent="0.4">
      <c r="A1593">
        <f t="shared" si="123"/>
        <v>67</v>
      </c>
      <c r="B1593">
        <f t="shared" si="124"/>
        <v>8</v>
      </c>
      <c r="C1593" t="str">
        <f t="shared" si="120"/>
        <v>Mexico2007</v>
      </c>
      <c r="D1593" t="str">
        <f t="shared" si="121"/>
        <v>Mexico</v>
      </c>
      <c r="E1593">
        <f t="shared" si="122"/>
        <v>2007</v>
      </c>
      <c r="F1593">
        <f>VLOOKUP(D1593,CAR!$A$2:$Z$110, MATCH('Long form'!E1593,CAR!$A$1:$Z$1,0),FALSE)</f>
        <v>0.15894198657759884</v>
      </c>
      <c r="G1593">
        <f>VLOOKUP(D1593,'Provisions to capital'!$A$2:$Z$105, MATCH('Long form'!E1593,'Provisions to capital'!$A$1:$Z$1,0),FALSE)</f>
        <v>0.13314917902350201</v>
      </c>
    </row>
    <row r="1594" spans="1:7" x14ac:dyDescent="0.4">
      <c r="A1594">
        <f t="shared" si="123"/>
        <v>67</v>
      </c>
      <c r="B1594">
        <f t="shared" si="124"/>
        <v>9</v>
      </c>
      <c r="C1594" t="str">
        <f t="shared" si="120"/>
        <v>Mexico2008</v>
      </c>
      <c r="D1594" t="str">
        <f t="shared" si="121"/>
        <v>Mexico</v>
      </c>
      <c r="E1594">
        <f t="shared" si="122"/>
        <v>2008</v>
      </c>
      <c r="F1594">
        <f>VLOOKUP(D1594,CAR!$A$2:$Z$110, MATCH('Long form'!E1594,CAR!$A$1:$Z$1,0),FALSE)</f>
        <v>0.15314173692905161</v>
      </c>
      <c r="G1594">
        <f>VLOOKUP(D1594,'Provisions to capital'!$A$2:$Z$105, MATCH('Long form'!E1594,'Provisions to capital'!$A$1:$Z$1,0),FALSE)</f>
        <v>0.20203802567763049</v>
      </c>
    </row>
    <row r="1595" spans="1:7" x14ac:dyDescent="0.4">
      <c r="A1595">
        <f t="shared" si="123"/>
        <v>67</v>
      </c>
      <c r="B1595">
        <f t="shared" si="124"/>
        <v>10</v>
      </c>
      <c r="C1595" t="str">
        <f t="shared" si="120"/>
        <v>Mexico2009</v>
      </c>
      <c r="D1595" t="str">
        <f t="shared" si="121"/>
        <v>Mexico</v>
      </c>
      <c r="E1595">
        <f t="shared" si="122"/>
        <v>2009</v>
      </c>
      <c r="F1595">
        <f>VLOOKUP(D1595,CAR!$A$2:$Z$110, MATCH('Long form'!E1595,CAR!$A$1:$Z$1,0),FALSE)</f>
        <v>0.16511419731563409</v>
      </c>
      <c r="G1595">
        <f>VLOOKUP(D1595,'Provisions to capital'!$A$2:$Z$105, MATCH('Long form'!E1595,'Provisions to capital'!$A$1:$Z$1,0),FALSE)</f>
        <v>0.19475922446931657</v>
      </c>
    </row>
    <row r="1596" spans="1:7" x14ac:dyDescent="0.4">
      <c r="A1596">
        <f t="shared" si="123"/>
        <v>67</v>
      </c>
      <c r="B1596">
        <f t="shared" si="124"/>
        <v>11</v>
      </c>
      <c r="C1596" t="str">
        <f t="shared" si="120"/>
        <v>Mexico2010</v>
      </c>
      <c r="D1596" t="str">
        <f t="shared" si="121"/>
        <v>Mexico</v>
      </c>
      <c r="E1596">
        <f t="shared" si="122"/>
        <v>2010</v>
      </c>
      <c r="F1596">
        <f>VLOOKUP(D1596,CAR!$A$2:$Z$110, MATCH('Long form'!E1596,CAR!$A$1:$Z$1,0),FALSE)</f>
        <v>0.16819071087555953</v>
      </c>
      <c r="G1596">
        <f>VLOOKUP(D1596,'Provisions to capital'!$A$2:$Z$105, MATCH('Long form'!E1596,'Provisions to capital'!$A$1:$Z$1,0),FALSE)</f>
        <v>0.12685803249775604</v>
      </c>
    </row>
    <row r="1597" spans="1:7" x14ac:dyDescent="0.4">
      <c r="A1597">
        <f t="shared" si="123"/>
        <v>67</v>
      </c>
      <c r="B1597">
        <f t="shared" si="124"/>
        <v>12</v>
      </c>
      <c r="C1597" t="str">
        <f t="shared" si="120"/>
        <v>Mexico2011</v>
      </c>
      <c r="D1597" t="str">
        <f t="shared" si="121"/>
        <v>Mexico</v>
      </c>
      <c r="E1597">
        <f t="shared" si="122"/>
        <v>2011</v>
      </c>
      <c r="F1597">
        <f>VLOOKUP(D1597,CAR!$A$2:$Z$110, MATCH('Long form'!E1597,CAR!$A$1:$Z$1,0),FALSE)</f>
        <v>0.15668869967166923</v>
      </c>
      <c r="G1597">
        <f>VLOOKUP(D1597,'Provisions to capital'!$A$2:$Z$105, MATCH('Long form'!E1597,'Provisions to capital'!$A$1:$Z$1,0),FALSE)</f>
        <v>0.11852967475746459</v>
      </c>
    </row>
    <row r="1598" spans="1:7" x14ac:dyDescent="0.4">
      <c r="A1598">
        <f t="shared" si="123"/>
        <v>67</v>
      </c>
      <c r="B1598">
        <f t="shared" si="124"/>
        <v>13</v>
      </c>
      <c r="C1598" t="str">
        <f t="shared" si="120"/>
        <v>Mexico2012</v>
      </c>
      <c r="D1598" t="str">
        <f t="shared" si="121"/>
        <v>Mexico</v>
      </c>
      <c r="E1598">
        <f t="shared" si="122"/>
        <v>2012</v>
      </c>
      <c r="F1598">
        <f>VLOOKUP(D1598,CAR!$A$2:$Z$110, MATCH('Long form'!E1598,CAR!$A$1:$Z$1,0),FALSE)</f>
        <v>0.15953105171269805</v>
      </c>
      <c r="G1598">
        <f>VLOOKUP(D1598,'Provisions to capital'!$A$2:$Z$105, MATCH('Long form'!E1598,'Provisions to capital'!$A$1:$Z$1,0),FALSE)</f>
        <v>0.12481321952679231</v>
      </c>
    </row>
    <row r="1599" spans="1:7" x14ac:dyDescent="0.4">
      <c r="A1599">
        <f t="shared" si="123"/>
        <v>67</v>
      </c>
      <c r="B1599">
        <f t="shared" si="124"/>
        <v>14</v>
      </c>
      <c r="C1599" t="str">
        <f t="shared" si="120"/>
        <v>Mexico2013</v>
      </c>
      <c r="D1599" t="str">
        <f t="shared" si="121"/>
        <v>Mexico</v>
      </c>
      <c r="E1599">
        <f t="shared" si="122"/>
        <v>2013</v>
      </c>
      <c r="F1599">
        <f>VLOOKUP(D1599,CAR!$A$2:$Z$110, MATCH('Long form'!E1599,CAR!$A$1:$Z$1,0),FALSE)</f>
        <v>0.15533249009208219</v>
      </c>
      <c r="G1599">
        <f>VLOOKUP(D1599,'Provisions to capital'!$A$2:$Z$105, MATCH('Long form'!E1599,'Provisions to capital'!$A$1:$Z$1,0),FALSE)</f>
        <v>0.15128211758808841</v>
      </c>
    </row>
    <row r="1600" spans="1:7" x14ac:dyDescent="0.4">
      <c r="A1600">
        <f t="shared" si="123"/>
        <v>67</v>
      </c>
      <c r="B1600">
        <f t="shared" si="124"/>
        <v>15</v>
      </c>
      <c r="C1600" t="str">
        <f t="shared" si="120"/>
        <v>Mexico2014</v>
      </c>
      <c r="D1600" t="str">
        <f t="shared" si="121"/>
        <v>Mexico</v>
      </c>
      <c r="E1600">
        <f t="shared" si="122"/>
        <v>2014</v>
      </c>
      <c r="F1600">
        <f>VLOOKUP(D1600,CAR!$A$2:$Z$110, MATCH('Long form'!E1600,CAR!$A$1:$Z$1,0),FALSE)</f>
        <v>0.1576035152919977</v>
      </c>
      <c r="G1600">
        <f>VLOOKUP(D1600,'Provisions to capital'!$A$2:$Z$105, MATCH('Long form'!E1600,'Provisions to capital'!$A$1:$Z$1,0),FALSE)</f>
        <v>0.15242082118489048</v>
      </c>
    </row>
    <row r="1601" spans="1:7" x14ac:dyDescent="0.4">
      <c r="A1601">
        <f t="shared" si="123"/>
        <v>67</v>
      </c>
      <c r="B1601">
        <f t="shared" si="124"/>
        <v>16</v>
      </c>
      <c r="C1601" t="str">
        <f t="shared" si="120"/>
        <v>Mexico2015</v>
      </c>
      <c r="D1601" t="str">
        <f t="shared" si="121"/>
        <v>Mexico</v>
      </c>
      <c r="E1601">
        <f t="shared" si="122"/>
        <v>2015</v>
      </c>
      <c r="F1601">
        <f>VLOOKUP(D1601,CAR!$A$2:$Z$110, MATCH('Long form'!E1601,CAR!$A$1:$Z$1,0),FALSE)</f>
        <v>0.149641880731716</v>
      </c>
      <c r="G1601">
        <f>VLOOKUP(D1601,'Provisions to capital'!$A$2:$Z$105, MATCH('Long form'!E1601,'Provisions to capital'!$A$1:$Z$1,0),FALSE)</f>
        <v>0.1559382730512332</v>
      </c>
    </row>
    <row r="1602" spans="1:7" x14ac:dyDescent="0.4">
      <c r="A1602">
        <f t="shared" si="123"/>
        <v>67</v>
      </c>
      <c r="B1602">
        <f t="shared" si="124"/>
        <v>17</v>
      </c>
      <c r="C1602" t="str">
        <f t="shared" si="120"/>
        <v>Mexico2016</v>
      </c>
      <c r="D1602" t="str">
        <f t="shared" si="121"/>
        <v>Mexico</v>
      </c>
      <c r="E1602">
        <f t="shared" si="122"/>
        <v>2016</v>
      </c>
      <c r="F1602">
        <f>VLOOKUP(D1602,CAR!$A$2:$Z$110, MATCH('Long form'!E1602,CAR!$A$1:$Z$1,0),FALSE)</f>
        <v>0.14898867045884509</v>
      </c>
      <c r="G1602">
        <f>VLOOKUP(D1602,'Provisions to capital'!$A$2:$Z$105, MATCH('Long form'!E1602,'Provisions to capital'!$A$1:$Z$1,0),FALSE)</f>
        <v>0.14692701788006177</v>
      </c>
    </row>
    <row r="1603" spans="1:7" x14ac:dyDescent="0.4">
      <c r="A1603">
        <f t="shared" si="123"/>
        <v>67</v>
      </c>
      <c r="B1603">
        <f t="shared" si="124"/>
        <v>18</v>
      </c>
      <c r="C1603" t="str">
        <f t="shared" ref="C1603:C1666" si="125">D1603&amp;E1603</f>
        <v>Mexico2017</v>
      </c>
      <c r="D1603" t="str">
        <f t="shared" ref="D1603:D1666" si="126">VLOOKUP(A1603,$J$2:$K$110,2,FALSE)</f>
        <v>Mexico</v>
      </c>
      <c r="E1603">
        <f t="shared" ref="E1603:E1666" si="127">VLOOKUP(B1603,$N$2:$O$25,2,FALSE)</f>
        <v>2017</v>
      </c>
      <c r="F1603">
        <f>VLOOKUP(D1603,CAR!$A$2:$Z$110, MATCH('Long form'!E1603,CAR!$A$1:$Z$1,0),FALSE)</f>
        <v>0.15572990136612949</v>
      </c>
      <c r="G1603">
        <f>VLOOKUP(D1603,'Provisions to capital'!$A$2:$Z$105, MATCH('Long form'!E1603,'Provisions to capital'!$A$1:$Z$1,0),FALSE)</f>
        <v>0.15882392965831812</v>
      </c>
    </row>
    <row r="1604" spans="1:7" x14ac:dyDescent="0.4">
      <c r="A1604">
        <f t="shared" si="123"/>
        <v>67</v>
      </c>
      <c r="B1604">
        <f t="shared" si="124"/>
        <v>19</v>
      </c>
      <c r="C1604" t="str">
        <f t="shared" si="125"/>
        <v>Mexico2018</v>
      </c>
      <c r="D1604" t="str">
        <f t="shared" si="126"/>
        <v>Mexico</v>
      </c>
      <c r="E1604">
        <f t="shared" si="127"/>
        <v>2018</v>
      </c>
      <c r="F1604">
        <f>VLOOKUP(D1604,CAR!$A$2:$Z$110, MATCH('Long form'!E1604,CAR!$A$1:$Z$1,0),FALSE)</f>
        <v>0.15905767943878948</v>
      </c>
      <c r="G1604">
        <f>VLOOKUP(D1604,'Provisions to capital'!$A$2:$Z$105, MATCH('Long form'!E1604,'Provisions to capital'!$A$1:$Z$1,0),FALSE)</f>
        <v>0.13835824196880162</v>
      </c>
    </row>
    <row r="1605" spans="1:7" x14ac:dyDescent="0.4">
      <c r="A1605">
        <f t="shared" si="123"/>
        <v>67</v>
      </c>
      <c r="B1605">
        <f t="shared" si="124"/>
        <v>20</v>
      </c>
      <c r="C1605" t="str">
        <f t="shared" si="125"/>
        <v>Mexico2019</v>
      </c>
      <c r="D1605" t="str">
        <f t="shared" si="126"/>
        <v>Mexico</v>
      </c>
      <c r="E1605">
        <f t="shared" si="127"/>
        <v>2019</v>
      </c>
      <c r="F1605">
        <f>VLOOKUP(D1605,CAR!$A$2:$Z$110, MATCH('Long form'!E1605,CAR!$A$1:$Z$1,0),FALSE)</f>
        <v>0.15982542887778331</v>
      </c>
      <c r="G1605">
        <f>VLOOKUP(D1605,'Provisions to capital'!$A$2:$Z$105, MATCH('Long form'!E1605,'Provisions to capital'!$A$1:$Z$1,0),FALSE)</f>
        <v>0.12934429514832896</v>
      </c>
    </row>
    <row r="1606" spans="1:7" x14ac:dyDescent="0.4">
      <c r="A1606">
        <f t="shared" si="123"/>
        <v>67</v>
      </c>
      <c r="B1606">
        <f t="shared" si="124"/>
        <v>21</v>
      </c>
      <c r="C1606" t="str">
        <f t="shared" si="125"/>
        <v>Mexico2020</v>
      </c>
      <c r="D1606" t="str">
        <f t="shared" si="126"/>
        <v>Mexico</v>
      </c>
      <c r="E1606">
        <f t="shared" si="127"/>
        <v>2020</v>
      </c>
      <c r="F1606">
        <f>VLOOKUP(D1606,CAR!$A$2:$Z$110, MATCH('Long form'!E1606,CAR!$A$1:$Z$1,0),FALSE)</f>
        <v>0.17697545847724974</v>
      </c>
      <c r="G1606">
        <f>VLOOKUP(D1606,'Provisions to capital'!$A$2:$Z$105, MATCH('Long form'!E1606,'Provisions to capital'!$A$1:$Z$1,0),FALSE)</f>
        <v>0.15905803466119262</v>
      </c>
    </row>
    <row r="1607" spans="1:7" x14ac:dyDescent="0.4">
      <c r="A1607">
        <f t="shared" si="123"/>
        <v>67</v>
      </c>
      <c r="B1607">
        <f t="shared" si="124"/>
        <v>22</v>
      </c>
      <c r="C1607" t="str">
        <f t="shared" si="125"/>
        <v>Mexico2021</v>
      </c>
      <c r="D1607" t="str">
        <f t="shared" si="126"/>
        <v>Mexico</v>
      </c>
      <c r="E1607">
        <f t="shared" si="127"/>
        <v>2021</v>
      </c>
      <c r="F1607">
        <f>VLOOKUP(D1607,CAR!$A$2:$Z$110, MATCH('Long form'!E1607,CAR!$A$1:$Z$1,0),FALSE)</f>
        <v>0.19532112631982917</v>
      </c>
      <c r="G1607">
        <f>VLOOKUP(D1607,'Provisions to capital'!$A$2:$Z$105, MATCH('Long form'!E1607,'Provisions to capital'!$A$1:$Z$1,0),FALSE)</f>
        <v>7.2879949490115933E-2</v>
      </c>
    </row>
    <row r="1608" spans="1:7" x14ac:dyDescent="0.4">
      <c r="A1608">
        <f t="shared" si="123"/>
        <v>67</v>
      </c>
      <c r="B1608">
        <f t="shared" si="124"/>
        <v>23</v>
      </c>
      <c r="C1608" t="str">
        <f t="shared" si="125"/>
        <v>Mexico2022</v>
      </c>
      <c r="D1608" t="str">
        <f t="shared" si="126"/>
        <v>Mexico</v>
      </c>
      <c r="E1608">
        <f t="shared" si="127"/>
        <v>2022</v>
      </c>
      <c r="F1608">
        <f>VLOOKUP(D1608,CAR!$A$2:$Z$110, MATCH('Long form'!E1608,CAR!$A$1:$Z$1,0),FALSE)</f>
        <v>0.19004169630543402</v>
      </c>
      <c r="G1608">
        <f>VLOOKUP(D1608,'Provisions to capital'!$A$2:$Z$105, MATCH('Long form'!E1608,'Provisions to capital'!$A$1:$Z$1,0),FALSE)</f>
        <v>8.8720994517381427E-2</v>
      </c>
    </row>
    <row r="1609" spans="1:7" x14ac:dyDescent="0.4">
      <c r="A1609">
        <f t="shared" si="123"/>
        <v>67</v>
      </c>
      <c r="B1609">
        <f t="shared" si="124"/>
        <v>24</v>
      </c>
      <c r="C1609" t="str">
        <f t="shared" si="125"/>
        <v>Mexico2023</v>
      </c>
      <c r="D1609" t="str">
        <f t="shared" si="126"/>
        <v>Mexico</v>
      </c>
      <c r="E1609">
        <f t="shared" si="127"/>
        <v>2023</v>
      </c>
      <c r="F1609">
        <f>VLOOKUP(D1609,CAR!$A$2:$Z$110, MATCH('Long form'!E1609,CAR!$A$1:$Z$1,0),FALSE)</f>
        <v>0.18807823423012035</v>
      </c>
      <c r="G1609">
        <f>VLOOKUP(D1609,'Provisions to capital'!$A$2:$Z$105, MATCH('Long form'!E1609,'Provisions to capital'!$A$1:$Z$1,0),FALSE)</f>
        <v>0.11174240952327945</v>
      </c>
    </row>
    <row r="1610" spans="1:7" ht="27" x14ac:dyDescent="0.4">
      <c r="A1610">
        <f t="shared" si="123"/>
        <v>68</v>
      </c>
      <c r="B1610">
        <f t="shared" si="124"/>
        <v>1</v>
      </c>
      <c r="C1610" t="str">
        <f t="shared" si="125"/>
        <v>Moldova, Rep. of2000</v>
      </c>
      <c r="D1610" t="str">
        <f t="shared" si="126"/>
        <v>Moldova, Rep. of</v>
      </c>
      <c r="E1610">
        <f t="shared" si="127"/>
        <v>2000</v>
      </c>
      <c r="F1610" t="str">
        <f>VLOOKUP(D1610,CAR!$A$2:$Z$110, MATCH('Long form'!E1610,CAR!$A$1:$Z$1,0),FALSE)</f>
        <v/>
      </c>
      <c r="G1610" t="str">
        <f>VLOOKUP(D1610,'Provisions to capital'!$A$2:$Z$105, MATCH('Long form'!E1610,'Provisions to capital'!$A$1:$Z$1,0),FALSE)</f>
        <v/>
      </c>
    </row>
    <row r="1611" spans="1:7" ht="27" x14ac:dyDescent="0.4">
      <c r="A1611">
        <f t="shared" si="123"/>
        <v>68</v>
      </c>
      <c r="B1611">
        <f t="shared" si="124"/>
        <v>2</v>
      </c>
      <c r="C1611" t="str">
        <f t="shared" si="125"/>
        <v>Moldova, Rep. of2001</v>
      </c>
      <c r="D1611" t="str">
        <f t="shared" si="126"/>
        <v>Moldova, Rep. of</v>
      </c>
      <c r="E1611">
        <f t="shared" si="127"/>
        <v>2001</v>
      </c>
      <c r="F1611" t="str">
        <f>VLOOKUP(D1611,CAR!$A$2:$Z$110, MATCH('Long form'!E1611,CAR!$A$1:$Z$1,0),FALSE)</f>
        <v/>
      </c>
      <c r="G1611" t="str">
        <f>VLOOKUP(D1611,'Provisions to capital'!$A$2:$Z$105, MATCH('Long form'!E1611,'Provisions to capital'!$A$1:$Z$1,0),FALSE)</f>
        <v/>
      </c>
    </row>
    <row r="1612" spans="1:7" ht="27" x14ac:dyDescent="0.4">
      <c r="A1612">
        <f t="shared" si="123"/>
        <v>68</v>
      </c>
      <c r="B1612">
        <f t="shared" si="124"/>
        <v>3</v>
      </c>
      <c r="C1612" t="str">
        <f t="shared" si="125"/>
        <v>Moldova, Rep. of2002</v>
      </c>
      <c r="D1612" t="str">
        <f t="shared" si="126"/>
        <v>Moldova, Rep. of</v>
      </c>
      <c r="E1612">
        <f t="shared" si="127"/>
        <v>2002</v>
      </c>
      <c r="F1612" t="str">
        <f>VLOOKUP(D1612,CAR!$A$2:$Z$110, MATCH('Long form'!E1612,CAR!$A$1:$Z$1,0),FALSE)</f>
        <v/>
      </c>
      <c r="G1612" t="str">
        <f>VLOOKUP(D1612,'Provisions to capital'!$A$2:$Z$105, MATCH('Long form'!E1612,'Provisions to capital'!$A$1:$Z$1,0),FALSE)</f>
        <v/>
      </c>
    </row>
    <row r="1613" spans="1:7" ht="27" x14ac:dyDescent="0.4">
      <c r="A1613">
        <f t="shared" si="123"/>
        <v>68</v>
      </c>
      <c r="B1613">
        <f t="shared" si="124"/>
        <v>4</v>
      </c>
      <c r="C1613" t="str">
        <f t="shared" si="125"/>
        <v>Moldova, Rep. of2003</v>
      </c>
      <c r="D1613" t="str">
        <f t="shared" si="126"/>
        <v>Moldova, Rep. of</v>
      </c>
      <c r="E1613">
        <f t="shared" si="127"/>
        <v>2003</v>
      </c>
      <c r="F1613" t="str">
        <f>VLOOKUP(D1613,CAR!$A$2:$Z$110, MATCH('Long form'!E1613,CAR!$A$1:$Z$1,0),FALSE)</f>
        <v/>
      </c>
      <c r="G1613" t="str">
        <f>VLOOKUP(D1613,'Provisions to capital'!$A$2:$Z$105, MATCH('Long form'!E1613,'Provisions to capital'!$A$1:$Z$1,0),FALSE)</f>
        <v/>
      </c>
    </row>
    <row r="1614" spans="1:7" ht="27" x14ac:dyDescent="0.4">
      <c r="A1614">
        <f t="shared" si="123"/>
        <v>68</v>
      </c>
      <c r="B1614">
        <f t="shared" si="124"/>
        <v>5</v>
      </c>
      <c r="C1614" t="str">
        <f t="shared" si="125"/>
        <v>Moldova, Rep. of2004</v>
      </c>
      <c r="D1614" t="str">
        <f t="shared" si="126"/>
        <v>Moldova, Rep. of</v>
      </c>
      <c r="E1614">
        <f t="shared" si="127"/>
        <v>2004</v>
      </c>
      <c r="F1614" t="str">
        <f>VLOOKUP(D1614,CAR!$A$2:$Z$110, MATCH('Long form'!E1614,CAR!$A$1:$Z$1,0),FALSE)</f>
        <v/>
      </c>
      <c r="G1614" t="str">
        <f>VLOOKUP(D1614,'Provisions to capital'!$A$2:$Z$105, MATCH('Long form'!E1614,'Provisions to capital'!$A$1:$Z$1,0),FALSE)</f>
        <v/>
      </c>
    </row>
    <row r="1615" spans="1:7" ht="27" x14ac:dyDescent="0.4">
      <c r="A1615">
        <f t="shared" si="123"/>
        <v>68</v>
      </c>
      <c r="B1615">
        <f t="shared" si="124"/>
        <v>6</v>
      </c>
      <c r="C1615" t="str">
        <f t="shared" si="125"/>
        <v>Moldova, Rep. of2005</v>
      </c>
      <c r="D1615" t="str">
        <f t="shared" si="126"/>
        <v>Moldova, Rep. of</v>
      </c>
      <c r="E1615">
        <f t="shared" si="127"/>
        <v>2005</v>
      </c>
      <c r="F1615" t="str">
        <f>VLOOKUP(D1615,CAR!$A$2:$Z$110, MATCH('Long form'!E1615,CAR!$A$1:$Z$1,0),FALSE)</f>
        <v/>
      </c>
      <c r="G1615" t="str">
        <f>VLOOKUP(D1615,'Provisions to capital'!$A$2:$Z$105, MATCH('Long form'!E1615,'Provisions to capital'!$A$1:$Z$1,0),FALSE)</f>
        <v/>
      </c>
    </row>
    <row r="1616" spans="1:7" ht="27" x14ac:dyDescent="0.4">
      <c r="A1616">
        <f t="shared" si="123"/>
        <v>68</v>
      </c>
      <c r="B1616">
        <f t="shared" si="124"/>
        <v>7</v>
      </c>
      <c r="C1616" t="str">
        <f t="shared" si="125"/>
        <v>Moldova, Rep. of2006</v>
      </c>
      <c r="D1616" t="str">
        <f t="shared" si="126"/>
        <v>Moldova, Rep. of</v>
      </c>
      <c r="E1616">
        <f t="shared" si="127"/>
        <v>2006</v>
      </c>
      <c r="F1616" t="str">
        <f>VLOOKUP(D1616,CAR!$A$2:$Z$110, MATCH('Long form'!E1616,CAR!$A$1:$Z$1,0),FALSE)</f>
        <v/>
      </c>
      <c r="G1616" t="str">
        <f>VLOOKUP(D1616,'Provisions to capital'!$A$2:$Z$105, MATCH('Long form'!E1616,'Provisions to capital'!$A$1:$Z$1,0),FALSE)</f>
        <v/>
      </c>
    </row>
    <row r="1617" spans="1:7" ht="27" x14ac:dyDescent="0.4">
      <c r="A1617">
        <f t="shared" si="123"/>
        <v>68</v>
      </c>
      <c r="B1617">
        <f t="shared" si="124"/>
        <v>8</v>
      </c>
      <c r="C1617" t="str">
        <f t="shared" si="125"/>
        <v>Moldova, Rep. of2007</v>
      </c>
      <c r="D1617" t="str">
        <f t="shared" si="126"/>
        <v>Moldova, Rep. of</v>
      </c>
      <c r="E1617">
        <f t="shared" si="127"/>
        <v>2007</v>
      </c>
      <c r="F1617" t="str">
        <f>VLOOKUP(D1617,CAR!$A$2:$Z$110, MATCH('Long form'!E1617,CAR!$A$1:$Z$1,0),FALSE)</f>
        <v/>
      </c>
      <c r="G1617" t="str">
        <f>VLOOKUP(D1617,'Provisions to capital'!$A$2:$Z$105, MATCH('Long form'!E1617,'Provisions to capital'!$A$1:$Z$1,0),FALSE)</f>
        <v/>
      </c>
    </row>
    <row r="1618" spans="1:7" ht="27" x14ac:dyDescent="0.4">
      <c r="A1618">
        <f t="shared" si="123"/>
        <v>68</v>
      </c>
      <c r="B1618">
        <f t="shared" si="124"/>
        <v>9</v>
      </c>
      <c r="C1618" t="str">
        <f t="shared" si="125"/>
        <v>Moldova, Rep. of2008</v>
      </c>
      <c r="D1618" t="str">
        <f t="shared" si="126"/>
        <v>Moldova, Rep. of</v>
      </c>
      <c r="E1618">
        <f t="shared" si="127"/>
        <v>2008</v>
      </c>
      <c r="F1618" t="str">
        <f>VLOOKUP(D1618,CAR!$A$2:$Z$110, MATCH('Long form'!E1618,CAR!$A$1:$Z$1,0),FALSE)</f>
        <v/>
      </c>
      <c r="G1618" t="str">
        <f>VLOOKUP(D1618,'Provisions to capital'!$A$2:$Z$105, MATCH('Long form'!E1618,'Provisions to capital'!$A$1:$Z$1,0),FALSE)</f>
        <v/>
      </c>
    </row>
    <row r="1619" spans="1:7" ht="27" x14ac:dyDescent="0.4">
      <c r="A1619">
        <f t="shared" si="123"/>
        <v>68</v>
      </c>
      <c r="B1619">
        <f t="shared" si="124"/>
        <v>10</v>
      </c>
      <c r="C1619" t="str">
        <f t="shared" si="125"/>
        <v>Moldova, Rep. of2009</v>
      </c>
      <c r="D1619" t="str">
        <f t="shared" si="126"/>
        <v>Moldova, Rep. of</v>
      </c>
      <c r="E1619">
        <f t="shared" si="127"/>
        <v>2009</v>
      </c>
      <c r="F1619">
        <f>VLOOKUP(D1619,CAR!$A$2:$Z$110, MATCH('Long form'!E1619,CAR!$A$1:$Z$1,0),FALSE)</f>
        <v>0.32100022357646252</v>
      </c>
      <c r="G1619">
        <f>VLOOKUP(D1619,'Provisions to capital'!$A$2:$Z$105, MATCH('Long form'!E1619,'Provisions to capital'!$A$1:$Z$1,0),FALSE)</f>
        <v>0.17101274200853425</v>
      </c>
    </row>
    <row r="1620" spans="1:7" ht="27" x14ac:dyDescent="0.4">
      <c r="A1620">
        <f t="shared" si="123"/>
        <v>68</v>
      </c>
      <c r="B1620">
        <f t="shared" si="124"/>
        <v>11</v>
      </c>
      <c r="C1620" t="str">
        <f t="shared" si="125"/>
        <v>Moldova, Rep. of2010</v>
      </c>
      <c r="D1620" t="str">
        <f t="shared" si="126"/>
        <v>Moldova, Rep. of</v>
      </c>
      <c r="E1620">
        <f t="shared" si="127"/>
        <v>2010</v>
      </c>
      <c r="F1620">
        <f>VLOOKUP(D1620,CAR!$A$2:$Z$110, MATCH('Long form'!E1620,CAR!$A$1:$Z$1,0),FALSE)</f>
        <v>0.30109130629152925</v>
      </c>
      <c r="G1620">
        <f>VLOOKUP(D1620,'Provisions to capital'!$A$2:$Z$105, MATCH('Long form'!E1620,'Provisions to capital'!$A$1:$Z$1,0),FALSE)</f>
        <v>0.1444481754730832</v>
      </c>
    </row>
    <row r="1621" spans="1:7" ht="27" x14ac:dyDescent="0.4">
      <c r="A1621">
        <f t="shared" si="123"/>
        <v>68</v>
      </c>
      <c r="B1621">
        <f t="shared" si="124"/>
        <v>12</v>
      </c>
      <c r="C1621" t="str">
        <f t="shared" si="125"/>
        <v>Moldova, Rep. of2011</v>
      </c>
      <c r="D1621" t="str">
        <f t="shared" si="126"/>
        <v>Moldova, Rep. of</v>
      </c>
      <c r="E1621">
        <f t="shared" si="127"/>
        <v>2011</v>
      </c>
      <c r="F1621">
        <f>VLOOKUP(D1621,CAR!$A$2:$Z$110, MATCH('Long form'!E1621,CAR!$A$1:$Z$1,0),FALSE)</f>
        <v>0.30416697782966517</v>
      </c>
      <c r="G1621">
        <f>VLOOKUP(D1621,'Provisions to capital'!$A$2:$Z$105, MATCH('Long form'!E1621,'Provisions to capital'!$A$1:$Z$1,0),FALSE)</f>
        <v>0.12643586325036271</v>
      </c>
    </row>
    <row r="1622" spans="1:7" ht="27" x14ac:dyDescent="0.4">
      <c r="A1622">
        <f t="shared" si="123"/>
        <v>68</v>
      </c>
      <c r="B1622">
        <f t="shared" si="124"/>
        <v>13</v>
      </c>
      <c r="C1622" t="str">
        <f t="shared" si="125"/>
        <v>Moldova, Rep. of2012</v>
      </c>
      <c r="D1622" t="str">
        <f t="shared" si="126"/>
        <v>Moldova, Rep. of</v>
      </c>
      <c r="E1622">
        <f t="shared" si="127"/>
        <v>2012</v>
      </c>
      <c r="F1622">
        <f>VLOOKUP(D1622,CAR!$A$2:$Z$110, MATCH('Long form'!E1622,CAR!$A$1:$Z$1,0),FALSE)</f>
        <v>0.24670156818198311</v>
      </c>
      <c r="G1622">
        <f>VLOOKUP(D1622,'Provisions to capital'!$A$2:$Z$105, MATCH('Long form'!E1622,'Provisions to capital'!$A$1:$Z$1,0),FALSE)</f>
        <v>0.10189959510557721</v>
      </c>
    </row>
    <row r="1623" spans="1:7" ht="27" x14ac:dyDescent="0.4">
      <c r="A1623">
        <f t="shared" si="123"/>
        <v>68</v>
      </c>
      <c r="B1623">
        <f t="shared" si="124"/>
        <v>14</v>
      </c>
      <c r="C1623" t="str">
        <f t="shared" si="125"/>
        <v>Moldova, Rep. of2013</v>
      </c>
      <c r="D1623" t="str">
        <f t="shared" si="126"/>
        <v>Moldova, Rep. of</v>
      </c>
      <c r="E1623">
        <f t="shared" si="127"/>
        <v>2013</v>
      </c>
      <c r="F1623">
        <f>VLOOKUP(D1623,CAR!$A$2:$Z$110, MATCH('Long form'!E1623,CAR!$A$1:$Z$1,0),FALSE)</f>
        <v>0.23381199580960224</v>
      </c>
      <c r="G1623">
        <f>VLOOKUP(D1623,'Provisions to capital'!$A$2:$Z$105, MATCH('Long form'!E1623,'Provisions to capital'!$A$1:$Z$1,0),FALSE)</f>
        <v>3.859323215622671E-2</v>
      </c>
    </row>
    <row r="1624" spans="1:7" ht="27" x14ac:dyDescent="0.4">
      <c r="A1624">
        <f t="shared" si="123"/>
        <v>68</v>
      </c>
      <c r="B1624">
        <f t="shared" si="124"/>
        <v>15</v>
      </c>
      <c r="C1624" t="str">
        <f t="shared" si="125"/>
        <v>Moldova, Rep. of2014</v>
      </c>
      <c r="D1624" t="str">
        <f t="shared" si="126"/>
        <v>Moldova, Rep. of</v>
      </c>
      <c r="E1624">
        <f t="shared" si="127"/>
        <v>2014</v>
      </c>
      <c r="F1624">
        <f>VLOOKUP(D1624,CAR!$A$2:$Z$110, MATCH('Long form'!E1624,CAR!$A$1:$Z$1,0),FALSE)</f>
        <v>0.13917987328131579</v>
      </c>
      <c r="G1624">
        <f>VLOOKUP(D1624,'Provisions to capital'!$A$2:$Z$105, MATCH('Long form'!E1624,'Provisions to capital'!$A$1:$Z$1,0),FALSE)</f>
        <v>9.6681826754794878E-2</v>
      </c>
    </row>
    <row r="1625" spans="1:7" ht="27" x14ac:dyDescent="0.4">
      <c r="A1625">
        <f t="shared" si="123"/>
        <v>68</v>
      </c>
      <c r="B1625">
        <f t="shared" si="124"/>
        <v>16</v>
      </c>
      <c r="C1625" t="str">
        <f t="shared" si="125"/>
        <v>Moldova, Rep. of2015</v>
      </c>
      <c r="D1625" t="str">
        <f t="shared" si="126"/>
        <v>Moldova, Rep. of</v>
      </c>
      <c r="E1625">
        <f t="shared" si="127"/>
        <v>2015</v>
      </c>
      <c r="F1625">
        <f>VLOOKUP(D1625,CAR!$A$2:$Z$110, MATCH('Long form'!E1625,CAR!$A$1:$Z$1,0),FALSE)</f>
        <v>0.26311903911023221</v>
      </c>
      <c r="G1625">
        <f>VLOOKUP(D1625,'Provisions to capital'!$A$2:$Z$105, MATCH('Long form'!E1625,'Provisions to capital'!$A$1:$Z$1,0),FALSE)</f>
        <v>0.32915023452541187</v>
      </c>
    </row>
    <row r="1626" spans="1:7" ht="27" x14ac:dyDescent="0.4">
      <c r="A1626">
        <f t="shared" si="123"/>
        <v>68</v>
      </c>
      <c r="B1626">
        <f t="shared" si="124"/>
        <v>17</v>
      </c>
      <c r="C1626" t="str">
        <f t="shared" si="125"/>
        <v>Moldova, Rep. of2016</v>
      </c>
      <c r="D1626" t="str">
        <f t="shared" si="126"/>
        <v>Moldova, Rep. of</v>
      </c>
      <c r="E1626">
        <f t="shared" si="127"/>
        <v>2016</v>
      </c>
      <c r="F1626">
        <f>VLOOKUP(D1626,CAR!$A$2:$Z$110, MATCH('Long form'!E1626,CAR!$A$1:$Z$1,0),FALSE)</f>
        <v>0.29772075455266261</v>
      </c>
      <c r="G1626">
        <f>VLOOKUP(D1626,'Provisions to capital'!$A$2:$Z$105, MATCH('Long form'!E1626,'Provisions to capital'!$A$1:$Z$1,0),FALSE)</f>
        <v>0.12554780581232969</v>
      </c>
    </row>
    <row r="1627" spans="1:7" ht="27" x14ac:dyDescent="0.4">
      <c r="A1627">
        <f t="shared" ref="A1627:A1690" si="128">A1603+1</f>
        <v>68</v>
      </c>
      <c r="B1627">
        <f t="shared" ref="B1627:B1690" si="129">B1603</f>
        <v>18</v>
      </c>
      <c r="C1627" t="str">
        <f t="shared" si="125"/>
        <v>Moldova, Rep. of2017</v>
      </c>
      <c r="D1627" t="str">
        <f t="shared" si="126"/>
        <v>Moldova, Rep. of</v>
      </c>
      <c r="E1627">
        <f t="shared" si="127"/>
        <v>2017</v>
      </c>
      <c r="F1627">
        <f>VLOOKUP(D1627,CAR!$A$2:$Z$110, MATCH('Long form'!E1627,CAR!$A$1:$Z$1,0),FALSE)</f>
        <v>0.31030583060734329</v>
      </c>
      <c r="G1627">
        <f>VLOOKUP(D1627,'Provisions to capital'!$A$2:$Z$105, MATCH('Long form'!E1627,'Provisions to capital'!$A$1:$Z$1,0),FALSE)</f>
        <v>4.2693050606749598E-2</v>
      </c>
    </row>
    <row r="1628" spans="1:7" ht="27" x14ac:dyDescent="0.4">
      <c r="A1628">
        <f t="shared" si="128"/>
        <v>68</v>
      </c>
      <c r="B1628">
        <f t="shared" si="129"/>
        <v>19</v>
      </c>
      <c r="C1628" t="str">
        <f t="shared" si="125"/>
        <v>Moldova, Rep. of2018</v>
      </c>
      <c r="D1628" t="str">
        <f t="shared" si="126"/>
        <v>Moldova, Rep. of</v>
      </c>
      <c r="E1628">
        <f t="shared" si="127"/>
        <v>2018</v>
      </c>
      <c r="F1628">
        <f>VLOOKUP(D1628,CAR!$A$2:$Z$110, MATCH('Long form'!E1628,CAR!$A$1:$Z$1,0),FALSE)</f>
        <v>0.26522601548526387</v>
      </c>
      <c r="G1628">
        <f>VLOOKUP(D1628,'Provisions to capital'!$A$2:$Z$105, MATCH('Long form'!E1628,'Provisions to capital'!$A$1:$Z$1,0),FALSE)</f>
        <v>-2.0431760124066454E-3</v>
      </c>
    </row>
    <row r="1629" spans="1:7" ht="27" x14ac:dyDescent="0.4">
      <c r="A1629">
        <f t="shared" si="128"/>
        <v>68</v>
      </c>
      <c r="B1629">
        <f t="shared" si="129"/>
        <v>20</v>
      </c>
      <c r="C1629" t="str">
        <f t="shared" si="125"/>
        <v>Moldova, Rep. of2019</v>
      </c>
      <c r="D1629" t="str">
        <f t="shared" si="126"/>
        <v>Moldova, Rep. of</v>
      </c>
      <c r="E1629">
        <f t="shared" si="127"/>
        <v>2019</v>
      </c>
      <c r="F1629">
        <f>VLOOKUP(D1629,CAR!$A$2:$Z$110, MATCH('Long form'!E1629,CAR!$A$1:$Z$1,0),FALSE)</f>
        <v>0.25252035835423681</v>
      </c>
      <c r="G1629">
        <f>VLOOKUP(D1629,'Provisions to capital'!$A$2:$Z$105, MATCH('Long form'!E1629,'Provisions to capital'!$A$1:$Z$1,0),FALSE)</f>
        <v>-3.1022163863265992E-2</v>
      </c>
    </row>
    <row r="1630" spans="1:7" ht="27" x14ac:dyDescent="0.4">
      <c r="A1630">
        <f t="shared" si="128"/>
        <v>68</v>
      </c>
      <c r="B1630">
        <f t="shared" si="129"/>
        <v>21</v>
      </c>
      <c r="C1630" t="str">
        <f t="shared" si="125"/>
        <v>Moldova, Rep. of2020</v>
      </c>
      <c r="D1630" t="str">
        <f t="shared" si="126"/>
        <v>Moldova, Rep. of</v>
      </c>
      <c r="E1630">
        <f t="shared" si="127"/>
        <v>2020</v>
      </c>
      <c r="F1630">
        <f>VLOOKUP(D1630,CAR!$A$2:$Z$110, MATCH('Long form'!E1630,CAR!$A$1:$Z$1,0),FALSE)</f>
        <v>0.27066694572549821</v>
      </c>
      <c r="G1630">
        <f>VLOOKUP(D1630,'Provisions to capital'!$A$2:$Z$105, MATCH('Long form'!E1630,'Provisions to capital'!$A$1:$Z$1,0),FALSE)</f>
        <v>3.4537998512835871E-2</v>
      </c>
    </row>
    <row r="1631" spans="1:7" ht="27" x14ac:dyDescent="0.4">
      <c r="A1631">
        <f t="shared" si="128"/>
        <v>68</v>
      </c>
      <c r="B1631">
        <f t="shared" si="129"/>
        <v>22</v>
      </c>
      <c r="C1631" t="str">
        <f t="shared" si="125"/>
        <v>Moldova, Rep. of2021</v>
      </c>
      <c r="D1631" t="str">
        <f t="shared" si="126"/>
        <v>Moldova, Rep. of</v>
      </c>
      <c r="E1631">
        <f t="shared" si="127"/>
        <v>2021</v>
      </c>
      <c r="F1631">
        <f>VLOOKUP(D1631,CAR!$A$2:$Z$110, MATCH('Long form'!E1631,CAR!$A$1:$Z$1,0),FALSE)</f>
        <v>0.25869936041578823</v>
      </c>
      <c r="G1631">
        <f>VLOOKUP(D1631,'Provisions to capital'!$A$2:$Z$105, MATCH('Long form'!E1631,'Provisions to capital'!$A$1:$Z$1,0),FALSE)</f>
        <v>3.3995880309987685E-3</v>
      </c>
    </row>
    <row r="1632" spans="1:7" ht="27" x14ac:dyDescent="0.4">
      <c r="A1632">
        <f t="shared" si="128"/>
        <v>68</v>
      </c>
      <c r="B1632">
        <f t="shared" si="129"/>
        <v>23</v>
      </c>
      <c r="C1632" t="str">
        <f t="shared" si="125"/>
        <v>Moldova, Rep. of2022</v>
      </c>
      <c r="D1632" t="str">
        <f t="shared" si="126"/>
        <v>Moldova, Rep. of</v>
      </c>
      <c r="E1632">
        <f t="shared" si="127"/>
        <v>2022</v>
      </c>
      <c r="F1632">
        <f>VLOOKUP(D1632,CAR!$A$2:$Z$110, MATCH('Long form'!E1632,CAR!$A$1:$Z$1,0),FALSE)</f>
        <v>0.29491288437340574</v>
      </c>
      <c r="G1632">
        <f>VLOOKUP(D1632,'Provisions to capital'!$A$2:$Z$105, MATCH('Long form'!E1632,'Provisions to capital'!$A$1:$Z$1,0),FALSE)</f>
        <v>7.8976453272292399E-2</v>
      </c>
    </row>
    <row r="1633" spans="1:7" ht="27" x14ac:dyDescent="0.4">
      <c r="A1633">
        <f t="shared" si="128"/>
        <v>68</v>
      </c>
      <c r="B1633">
        <f t="shared" si="129"/>
        <v>24</v>
      </c>
      <c r="C1633" t="str">
        <f t="shared" si="125"/>
        <v>Moldova, Rep. of2023</v>
      </c>
      <c r="D1633" t="str">
        <f t="shared" si="126"/>
        <v>Moldova, Rep. of</v>
      </c>
      <c r="E1633">
        <f t="shared" si="127"/>
        <v>2023</v>
      </c>
      <c r="F1633">
        <f>VLOOKUP(D1633,CAR!$A$2:$Z$110, MATCH('Long form'!E1633,CAR!$A$1:$Z$1,0),FALSE)</f>
        <v>0.2990571351028406</v>
      </c>
      <c r="G1633">
        <f>VLOOKUP(D1633,'Provisions to capital'!$A$2:$Z$105, MATCH('Long form'!E1633,'Provisions to capital'!$A$1:$Z$1,0),FALSE)</f>
        <v>8.051423914157245E-3</v>
      </c>
    </row>
    <row r="1634" spans="1:7" ht="27" x14ac:dyDescent="0.4">
      <c r="A1634">
        <f t="shared" si="128"/>
        <v>69</v>
      </c>
      <c r="B1634">
        <f t="shared" si="129"/>
        <v>1</v>
      </c>
      <c r="C1634" t="str">
        <f t="shared" si="125"/>
        <v>Montenegro2000</v>
      </c>
      <c r="D1634" t="str">
        <f t="shared" si="126"/>
        <v>Montenegro</v>
      </c>
      <c r="E1634">
        <f t="shared" si="127"/>
        <v>2000</v>
      </c>
      <c r="F1634" t="str">
        <f>VLOOKUP(D1634,CAR!$A$2:$Z$110, MATCH('Long form'!E1634,CAR!$A$1:$Z$1,0),FALSE)</f>
        <v/>
      </c>
      <c r="G1634" t="str">
        <f>VLOOKUP(D1634,'Provisions to capital'!$A$2:$Z$105, MATCH('Long form'!E1634,'Provisions to capital'!$A$1:$Z$1,0),FALSE)</f>
        <v/>
      </c>
    </row>
    <row r="1635" spans="1:7" ht="27" x14ac:dyDescent="0.4">
      <c r="A1635">
        <f t="shared" si="128"/>
        <v>69</v>
      </c>
      <c r="B1635">
        <f t="shared" si="129"/>
        <v>2</v>
      </c>
      <c r="C1635" t="str">
        <f t="shared" si="125"/>
        <v>Montenegro2001</v>
      </c>
      <c r="D1635" t="str">
        <f t="shared" si="126"/>
        <v>Montenegro</v>
      </c>
      <c r="E1635">
        <f t="shared" si="127"/>
        <v>2001</v>
      </c>
      <c r="F1635" t="str">
        <f>VLOOKUP(D1635,CAR!$A$2:$Z$110, MATCH('Long form'!E1635,CAR!$A$1:$Z$1,0),FALSE)</f>
        <v/>
      </c>
      <c r="G1635" t="str">
        <f>VLOOKUP(D1635,'Provisions to capital'!$A$2:$Z$105, MATCH('Long form'!E1635,'Provisions to capital'!$A$1:$Z$1,0),FALSE)</f>
        <v/>
      </c>
    </row>
    <row r="1636" spans="1:7" ht="27" x14ac:dyDescent="0.4">
      <c r="A1636">
        <f t="shared" si="128"/>
        <v>69</v>
      </c>
      <c r="B1636">
        <f t="shared" si="129"/>
        <v>3</v>
      </c>
      <c r="C1636" t="str">
        <f t="shared" si="125"/>
        <v>Montenegro2002</v>
      </c>
      <c r="D1636" t="str">
        <f t="shared" si="126"/>
        <v>Montenegro</v>
      </c>
      <c r="E1636">
        <f t="shared" si="127"/>
        <v>2002</v>
      </c>
      <c r="F1636" t="str">
        <f>VLOOKUP(D1636,CAR!$A$2:$Z$110, MATCH('Long form'!E1636,CAR!$A$1:$Z$1,0),FALSE)</f>
        <v/>
      </c>
      <c r="G1636" t="str">
        <f>VLOOKUP(D1636,'Provisions to capital'!$A$2:$Z$105, MATCH('Long form'!E1636,'Provisions to capital'!$A$1:$Z$1,0),FALSE)</f>
        <v/>
      </c>
    </row>
    <row r="1637" spans="1:7" ht="27" x14ac:dyDescent="0.4">
      <c r="A1637">
        <f t="shared" si="128"/>
        <v>69</v>
      </c>
      <c r="B1637">
        <f t="shared" si="129"/>
        <v>4</v>
      </c>
      <c r="C1637" t="str">
        <f t="shared" si="125"/>
        <v>Montenegro2003</v>
      </c>
      <c r="D1637" t="str">
        <f t="shared" si="126"/>
        <v>Montenegro</v>
      </c>
      <c r="E1637">
        <f t="shared" si="127"/>
        <v>2003</v>
      </c>
      <c r="F1637" t="str">
        <f>VLOOKUP(D1637,CAR!$A$2:$Z$110, MATCH('Long form'!E1637,CAR!$A$1:$Z$1,0),FALSE)</f>
        <v/>
      </c>
      <c r="G1637" t="str">
        <f>VLOOKUP(D1637,'Provisions to capital'!$A$2:$Z$105, MATCH('Long form'!E1637,'Provisions to capital'!$A$1:$Z$1,0),FALSE)</f>
        <v/>
      </c>
    </row>
    <row r="1638" spans="1:7" ht="27" x14ac:dyDescent="0.4">
      <c r="A1638">
        <f t="shared" si="128"/>
        <v>69</v>
      </c>
      <c r="B1638">
        <f t="shared" si="129"/>
        <v>5</v>
      </c>
      <c r="C1638" t="str">
        <f t="shared" si="125"/>
        <v>Montenegro2004</v>
      </c>
      <c r="D1638" t="str">
        <f t="shared" si="126"/>
        <v>Montenegro</v>
      </c>
      <c r="E1638">
        <f t="shared" si="127"/>
        <v>2004</v>
      </c>
      <c r="F1638" t="str">
        <f>VLOOKUP(D1638,CAR!$A$2:$Z$110, MATCH('Long form'!E1638,CAR!$A$1:$Z$1,0),FALSE)</f>
        <v/>
      </c>
      <c r="G1638" t="str">
        <f>VLOOKUP(D1638,'Provisions to capital'!$A$2:$Z$105, MATCH('Long form'!E1638,'Provisions to capital'!$A$1:$Z$1,0),FALSE)</f>
        <v/>
      </c>
    </row>
    <row r="1639" spans="1:7" ht="27" x14ac:dyDescent="0.4">
      <c r="A1639">
        <f t="shared" si="128"/>
        <v>69</v>
      </c>
      <c r="B1639">
        <f t="shared" si="129"/>
        <v>6</v>
      </c>
      <c r="C1639" t="str">
        <f t="shared" si="125"/>
        <v>Montenegro2005</v>
      </c>
      <c r="D1639" t="str">
        <f t="shared" si="126"/>
        <v>Montenegro</v>
      </c>
      <c r="E1639">
        <f t="shared" si="127"/>
        <v>2005</v>
      </c>
      <c r="F1639" t="str">
        <f>VLOOKUP(D1639,CAR!$A$2:$Z$110, MATCH('Long form'!E1639,CAR!$A$1:$Z$1,0),FALSE)</f>
        <v/>
      </c>
      <c r="G1639" t="str">
        <f>VLOOKUP(D1639,'Provisions to capital'!$A$2:$Z$105, MATCH('Long form'!E1639,'Provisions to capital'!$A$1:$Z$1,0),FALSE)</f>
        <v/>
      </c>
    </row>
    <row r="1640" spans="1:7" ht="27" x14ac:dyDescent="0.4">
      <c r="A1640">
        <f t="shared" si="128"/>
        <v>69</v>
      </c>
      <c r="B1640">
        <f t="shared" si="129"/>
        <v>7</v>
      </c>
      <c r="C1640" t="str">
        <f t="shared" si="125"/>
        <v>Montenegro2006</v>
      </c>
      <c r="D1640" t="str">
        <f t="shared" si="126"/>
        <v>Montenegro</v>
      </c>
      <c r="E1640">
        <f t="shared" si="127"/>
        <v>2006</v>
      </c>
      <c r="F1640">
        <f>VLOOKUP(D1640,CAR!$A$2:$Z$110, MATCH('Long form'!E1640,CAR!$A$1:$Z$1,0),FALSE)</f>
        <v>0.21276906537991253</v>
      </c>
      <c r="G1640">
        <f>VLOOKUP(D1640,'Provisions to capital'!$A$2:$Z$105, MATCH('Long form'!E1640,'Provisions to capital'!$A$1:$Z$1,0),FALSE)</f>
        <v>6.8738091748497723E-2</v>
      </c>
    </row>
    <row r="1641" spans="1:7" ht="27" x14ac:dyDescent="0.4">
      <c r="A1641">
        <f t="shared" si="128"/>
        <v>69</v>
      </c>
      <c r="B1641">
        <f t="shared" si="129"/>
        <v>8</v>
      </c>
      <c r="C1641" t="str">
        <f t="shared" si="125"/>
        <v>Montenegro2007</v>
      </c>
      <c r="D1641" t="str">
        <f t="shared" si="126"/>
        <v>Montenegro</v>
      </c>
      <c r="E1641">
        <f t="shared" si="127"/>
        <v>2007</v>
      </c>
      <c r="F1641">
        <f>VLOOKUP(D1641,CAR!$A$2:$Z$110, MATCH('Long form'!E1641,CAR!$A$1:$Z$1,0),FALSE)</f>
        <v>0.17119194564416335</v>
      </c>
      <c r="G1641">
        <f>VLOOKUP(D1641,'Provisions to capital'!$A$2:$Z$105, MATCH('Long form'!E1641,'Provisions to capital'!$A$1:$Z$1,0),FALSE)</f>
        <v>0.15219390926041018</v>
      </c>
    </row>
    <row r="1642" spans="1:7" ht="27" x14ac:dyDescent="0.4">
      <c r="A1642">
        <f t="shared" si="128"/>
        <v>69</v>
      </c>
      <c r="B1642">
        <f t="shared" si="129"/>
        <v>9</v>
      </c>
      <c r="C1642" t="str">
        <f t="shared" si="125"/>
        <v>Montenegro2008</v>
      </c>
      <c r="D1642" t="str">
        <f t="shared" si="126"/>
        <v>Montenegro</v>
      </c>
      <c r="E1642">
        <f t="shared" si="127"/>
        <v>2008</v>
      </c>
      <c r="F1642">
        <f>VLOOKUP(D1642,CAR!$A$2:$Z$110, MATCH('Long form'!E1642,CAR!$A$1:$Z$1,0),FALSE)</f>
        <v>0.15036685007039369</v>
      </c>
      <c r="G1642">
        <f>VLOOKUP(D1642,'Provisions to capital'!$A$2:$Z$105, MATCH('Long form'!E1642,'Provisions to capital'!$A$1:$Z$1,0),FALSE)</f>
        <v>0.24171518746258913</v>
      </c>
    </row>
    <row r="1643" spans="1:7" ht="27" x14ac:dyDescent="0.4">
      <c r="A1643">
        <f t="shared" si="128"/>
        <v>69</v>
      </c>
      <c r="B1643">
        <f t="shared" si="129"/>
        <v>10</v>
      </c>
      <c r="C1643" t="str">
        <f t="shared" si="125"/>
        <v>Montenegro2009</v>
      </c>
      <c r="D1643" t="str">
        <f t="shared" si="126"/>
        <v>Montenegro</v>
      </c>
      <c r="E1643">
        <f t="shared" si="127"/>
        <v>2009</v>
      </c>
      <c r="F1643">
        <f>VLOOKUP(D1643,CAR!$A$2:$Z$110, MATCH('Long form'!E1643,CAR!$A$1:$Z$1,0),FALSE)</f>
        <v>0.15749872574592874</v>
      </c>
      <c r="G1643">
        <f>VLOOKUP(D1643,'Provisions to capital'!$A$2:$Z$105, MATCH('Long form'!E1643,'Provisions to capital'!$A$1:$Z$1,0),FALSE)</f>
        <v>0.21016731732889729</v>
      </c>
    </row>
    <row r="1644" spans="1:7" ht="27" x14ac:dyDescent="0.4">
      <c r="A1644">
        <f t="shared" si="128"/>
        <v>69</v>
      </c>
      <c r="B1644">
        <f t="shared" si="129"/>
        <v>11</v>
      </c>
      <c r="C1644" t="str">
        <f t="shared" si="125"/>
        <v>Montenegro2010</v>
      </c>
      <c r="D1644" t="str">
        <f t="shared" si="126"/>
        <v>Montenegro</v>
      </c>
      <c r="E1644">
        <f t="shared" si="127"/>
        <v>2010</v>
      </c>
      <c r="F1644">
        <f>VLOOKUP(D1644,CAR!$A$2:$Z$110, MATCH('Long form'!E1644,CAR!$A$1:$Z$1,0),FALSE)</f>
        <v>0.15851553550054948</v>
      </c>
      <c r="G1644">
        <f>VLOOKUP(D1644,'Provisions to capital'!$A$2:$Z$105, MATCH('Long form'!E1644,'Provisions to capital'!$A$1:$Z$1,0),FALSE)</f>
        <v>0.26358118093129779</v>
      </c>
    </row>
    <row r="1645" spans="1:7" ht="27" x14ac:dyDescent="0.4">
      <c r="A1645">
        <f t="shared" si="128"/>
        <v>69</v>
      </c>
      <c r="B1645">
        <f t="shared" si="129"/>
        <v>12</v>
      </c>
      <c r="C1645" t="str">
        <f t="shared" si="125"/>
        <v>Montenegro2011</v>
      </c>
      <c r="D1645" t="str">
        <f t="shared" si="126"/>
        <v>Montenegro</v>
      </c>
      <c r="E1645">
        <f t="shared" si="127"/>
        <v>2011</v>
      </c>
      <c r="F1645">
        <f>VLOOKUP(D1645,CAR!$A$2:$Z$110, MATCH('Long form'!E1645,CAR!$A$1:$Z$1,0),FALSE)</f>
        <v>0.16510351225441749</v>
      </c>
      <c r="G1645">
        <f>VLOOKUP(D1645,'Provisions to capital'!$A$2:$Z$105, MATCH('Long form'!E1645,'Provisions to capital'!$A$1:$Z$1,0),FALSE)</f>
        <v>0.22522205138157012</v>
      </c>
    </row>
    <row r="1646" spans="1:7" ht="27" x14ac:dyDescent="0.4">
      <c r="A1646">
        <f t="shared" si="128"/>
        <v>69</v>
      </c>
      <c r="B1646">
        <f t="shared" si="129"/>
        <v>13</v>
      </c>
      <c r="C1646" t="str">
        <f t="shared" si="125"/>
        <v>Montenegro2012</v>
      </c>
      <c r="D1646" t="str">
        <f t="shared" si="126"/>
        <v>Montenegro</v>
      </c>
      <c r="E1646">
        <f t="shared" si="127"/>
        <v>2012</v>
      </c>
      <c r="F1646">
        <f>VLOOKUP(D1646,CAR!$A$2:$Z$110, MATCH('Long form'!E1646,CAR!$A$1:$Z$1,0),FALSE)</f>
        <v>0.14711337504454394</v>
      </c>
      <c r="G1646">
        <f>VLOOKUP(D1646,'Provisions to capital'!$A$2:$Z$105, MATCH('Long form'!E1646,'Provisions to capital'!$A$1:$Z$1,0),FALSE)</f>
        <v>0.35344444406159442</v>
      </c>
    </row>
    <row r="1647" spans="1:7" ht="27" x14ac:dyDescent="0.4">
      <c r="A1647">
        <f t="shared" si="128"/>
        <v>69</v>
      </c>
      <c r="B1647">
        <f t="shared" si="129"/>
        <v>14</v>
      </c>
      <c r="C1647" t="str">
        <f t="shared" si="125"/>
        <v>Montenegro2013</v>
      </c>
      <c r="D1647" t="str">
        <f t="shared" si="126"/>
        <v>Montenegro</v>
      </c>
      <c r="E1647">
        <f t="shared" si="127"/>
        <v>2013</v>
      </c>
      <c r="F1647">
        <f>VLOOKUP(D1647,CAR!$A$2:$Z$110, MATCH('Long form'!E1647,CAR!$A$1:$Z$1,0),FALSE)</f>
        <v>0.14440646256230705</v>
      </c>
      <c r="G1647">
        <f>VLOOKUP(D1647,'Provisions to capital'!$A$2:$Z$105, MATCH('Long form'!E1647,'Provisions to capital'!$A$1:$Z$1,0),FALSE)</f>
        <v>0.14401892268056501</v>
      </c>
    </row>
    <row r="1648" spans="1:7" ht="27" x14ac:dyDescent="0.4">
      <c r="A1648">
        <f t="shared" si="128"/>
        <v>69</v>
      </c>
      <c r="B1648">
        <f t="shared" si="129"/>
        <v>15</v>
      </c>
      <c r="C1648" t="str">
        <f t="shared" si="125"/>
        <v>Montenegro2014</v>
      </c>
      <c r="D1648" t="str">
        <f t="shared" si="126"/>
        <v>Montenegro</v>
      </c>
      <c r="E1648">
        <f t="shared" si="127"/>
        <v>2014</v>
      </c>
      <c r="F1648">
        <f>VLOOKUP(D1648,CAR!$A$2:$Z$110, MATCH('Long form'!E1648,CAR!$A$1:$Z$1,0),FALSE)</f>
        <v>0.16175652655327422</v>
      </c>
      <c r="G1648">
        <f>VLOOKUP(D1648,'Provisions to capital'!$A$2:$Z$105, MATCH('Long form'!E1648,'Provisions to capital'!$A$1:$Z$1,0),FALSE)</f>
        <v>5.2637427531860584E-2</v>
      </c>
    </row>
    <row r="1649" spans="1:7" ht="27" x14ac:dyDescent="0.4">
      <c r="A1649">
        <f t="shared" si="128"/>
        <v>69</v>
      </c>
      <c r="B1649">
        <f t="shared" si="129"/>
        <v>16</v>
      </c>
      <c r="C1649" t="str">
        <f t="shared" si="125"/>
        <v>Montenegro2015</v>
      </c>
      <c r="D1649" t="str">
        <f t="shared" si="126"/>
        <v>Montenegro</v>
      </c>
      <c r="E1649">
        <f t="shared" si="127"/>
        <v>2015</v>
      </c>
      <c r="F1649">
        <f>VLOOKUP(D1649,CAR!$A$2:$Z$110, MATCH('Long form'!E1649,CAR!$A$1:$Z$1,0),FALSE)</f>
        <v>0.15478012067514688</v>
      </c>
      <c r="G1649">
        <f>VLOOKUP(D1649,'Provisions to capital'!$A$2:$Z$105, MATCH('Long form'!E1649,'Provisions to capital'!$A$1:$Z$1,0),FALSE)</f>
        <v>6.8192414938518034E-2</v>
      </c>
    </row>
    <row r="1650" spans="1:7" ht="27" x14ac:dyDescent="0.4">
      <c r="A1650">
        <f t="shared" si="128"/>
        <v>69</v>
      </c>
      <c r="B1650">
        <f t="shared" si="129"/>
        <v>17</v>
      </c>
      <c r="C1650" t="str">
        <f t="shared" si="125"/>
        <v>Montenegro2016</v>
      </c>
      <c r="D1650" t="str">
        <f t="shared" si="126"/>
        <v>Montenegro</v>
      </c>
      <c r="E1650">
        <f t="shared" si="127"/>
        <v>2016</v>
      </c>
      <c r="F1650">
        <f>VLOOKUP(D1650,CAR!$A$2:$Z$110, MATCH('Long form'!E1650,CAR!$A$1:$Z$1,0),FALSE)</f>
        <v>0.16011878955065292</v>
      </c>
      <c r="G1650">
        <f>VLOOKUP(D1650,'Provisions to capital'!$A$2:$Z$105, MATCH('Long form'!E1650,'Provisions to capital'!$A$1:$Z$1,0),FALSE)</f>
        <v>8.4337383203793595E-2</v>
      </c>
    </row>
    <row r="1651" spans="1:7" ht="27" x14ac:dyDescent="0.4">
      <c r="A1651">
        <f t="shared" si="128"/>
        <v>69</v>
      </c>
      <c r="B1651">
        <f t="shared" si="129"/>
        <v>18</v>
      </c>
      <c r="C1651" t="str">
        <f t="shared" si="125"/>
        <v>Montenegro2017</v>
      </c>
      <c r="D1651" t="str">
        <f t="shared" si="126"/>
        <v>Montenegro</v>
      </c>
      <c r="E1651">
        <f t="shared" si="127"/>
        <v>2017</v>
      </c>
      <c r="F1651">
        <f>VLOOKUP(D1651,CAR!$A$2:$Z$110, MATCH('Long form'!E1651,CAR!$A$1:$Z$1,0),FALSE)</f>
        <v>0.16371893074165456</v>
      </c>
      <c r="G1651">
        <f>VLOOKUP(D1651,'Provisions to capital'!$A$2:$Z$105, MATCH('Long form'!E1651,'Provisions to capital'!$A$1:$Z$1,0),FALSE)</f>
        <v>4.4541019955654106E-2</v>
      </c>
    </row>
    <row r="1652" spans="1:7" ht="27" x14ac:dyDescent="0.4">
      <c r="A1652">
        <f t="shared" si="128"/>
        <v>69</v>
      </c>
      <c r="B1652">
        <f t="shared" si="129"/>
        <v>19</v>
      </c>
      <c r="C1652" t="str">
        <f t="shared" si="125"/>
        <v>Montenegro2018</v>
      </c>
      <c r="D1652" t="str">
        <f t="shared" si="126"/>
        <v>Montenegro</v>
      </c>
      <c r="E1652">
        <f t="shared" si="127"/>
        <v>2018</v>
      </c>
      <c r="F1652">
        <f>VLOOKUP(D1652,CAR!$A$2:$Z$110, MATCH('Long form'!E1652,CAR!$A$1:$Z$1,0),FALSE)</f>
        <v>0.15628654249033505</v>
      </c>
      <c r="G1652">
        <f>VLOOKUP(D1652,'Provisions to capital'!$A$2:$Z$105, MATCH('Long form'!E1652,'Provisions to capital'!$A$1:$Z$1,0),FALSE)</f>
        <v>1.3705762885860165E-2</v>
      </c>
    </row>
    <row r="1653" spans="1:7" ht="27" x14ac:dyDescent="0.4">
      <c r="A1653">
        <f t="shared" si="128"/>
        <v>69</v>
      </c>
      <c r="B1653">
        <f t="shared" si="129"/>
        <v>20</v>
      </c>
      <c r="C1653" t="str">
        <f t="shared" si="125"/>
        <v>Montenegro2019</v>
      </c>
      <c r="D1653" t="str">
        <f t="shared" si="126"/>
        <v>Montenegro</v>
      </c>
      <c r="E1653">
        <f t="shared" si="127"/>
        <v>2019</v>
      </c>
      <c r="F1653">
        <f>VLOOKUP(D1653,CAR!$A$2:$Z$110, MATCH('Long form'!E1653,CAR!$A$1:$Z$1,0),FALSE)</f>
        <v>0.1773288793279349</v>
      </c>
      <c r="G1653">
        <f>VLOOKUP(D1653,'Provisions to capital'!$A$2:$Z$105, MATCH('Long form'!E1653,'Provisions to capital'!$A$1:$Z$1,0),FALSE)</f>
        <v>1.8704206583512507E-2</v>
      </c>
    </row>
    <row r="1654" spans="1:7" ht="27" x14ac:dyDescent="0.4">
      <c r="A1654">
        <f t="shared" si="128"/>
        <v>69</v>
      </c>
      <c r="B1654">
        <f t="shared" si="129"/>
        <v>21</v>
      </c>
      <c r="C1654" t="str">
        <f t="shared" si="125"/>
        <v>Montenegro2020</v>
      </c>
      <c r="D1654" t="str">
        <f t="shared" si="126"/>
        <v>Montenegro</v>
      </c>
      <c r="E1654">
        <f t="shared" si="127"/>
        <v>2020</v>
      </c>
      <c r="F1654">
        <f>VLOOKUP(D1654,CAR!$A$2:$Z$110, MATCH('Long form'!E1654,CAR!$A$1:$Z$1,0),FALSE)</f>
        <v>0.18522688131175816</v>
      </c>
      <c r="G1654">
        <f>VLOOKUP(D1654,'Provisions to capital'!$A$2:$Z$105, MATCH('Long form'!E1654,'Provisions to capital'!$A$1:$Z$1,0),FALSE)</f>
        <v>5.4206268999914077E-2</v>
      </c>
    </row>
    <row r="1655" spans="1:7" ht="27" x14ac:dyDescent="0.4">
      <c r="A1655">
        <f t="shared" si="128"/>
        <v>69</v>
      </c>
      <c r="B1655">
        <f t="shared" si="129"/>
        <v>22</v>
      </c>
      <c r="C1655" t="str">
        <f t="shared" si="125"/>
        <v>Montenegro2021</v>
      </c>
      <c r="D1655" t="str">
        <f t="shared" si="126"/>
        <v>Montenegro</v>
      </c>
      <c r="E1655">
        <f t="shared" si="127"/>
        <v>2021</v>
      </c>
      <c r="F1655">
        <f>VLOOKUP(D1655,CAR!$A$2:$Z$110, MATCH('Long form'!E1655,CAR!$A$1:$Z$1,0),FALSE)</f>
        <v>0.18495393927160692</v>
      </c>
      <c r="G1655">
        <f>VLOOKUP(D1655,'Provisions to capital'!$A$2:$Z$105, MATCH('Long form'!E1655,'Provisions to capital'!$A$1:$Z$1,0),FALSE)</f>
        <v>3.4962835527076158E-2</v>
      </c>
    </row>
    <row r="1656" spans="1:7" ht="27" x14ac:dyDescent="0.4">
      <c r="A1656">
        <f t="shared" si="128"/>
        <v>69</v>
      </c>
      <c r="B1656">
        <f t="shared" si="129"/>
        <v>23</v>
      </c>
      <c r="C1656" t="str">
        <f t="shared" si="125"/>
        <v>Montenegro2022</v>
      </c>
      <c r="D1656" t="str">
        <f t="shared" si="126"/>
        <v>Montenegro</v>
      </c>
      <c r="E1656">
        <f t="shared" si="127"/>
        <v>2022</v>
      </c>
      <c r="F1656">
        <f>VLOOKUP(D1656,CAR!$A$2:$Z$110, MATCH('Long form'!E1656,CAR!$A$1:$Z$1,0),FALSE)</f>
        <v>0.19297181528127394</v>
      </c>
      <c r="G1656">
        <f>VLOOKUP(D1656,'Provisions to capital'!$A$2:$Z$105, MATCH('Long form'!E1656,'Provisions to capital'!$A$1:$Z$1,0),FALSE)</f>
        <v>5.9307764937335519E-3</v>
      </c>
    </row>
    <row r="1657" spans="1:7" ht="27" x14ac:dyDescent="0.4">
      <c r="A1657">
        <f t="shared" si="128"/>
        <v>69</v>
      </c>
      <c r="B1657">
        <f t="shared" si="129"/>
        <v>24</v>
      </c>
      <c r="C1657" t="str">
        <f t="shared" si="125"/>
        <v>Montenegro2023</v>
      </c>
      <c r="D1657" t="str">
        <f t="shared" si="126"/>
        <v>Montenegro</v>
      </c>
      <c r="E1657">
        <f t="shared" si="127"/>
        <v>2023</v>
      </c>
      <c r="F1657">
        <f>VLOOKUP(D1657,CAR!$A$2:$Z$110, MATCH('Long form'!E1657,CAR!$A$1:$Z$1,0),FALSE)</f>
        <v>0.20287976731683638</v>
      </c>
      <c r="G1657">
        <f>VLOOKUP(D1657,'Provisions to capital'!$A$2:$Z$105, MATCH('Long form'!E1657,'Provisions to capital'!$A$1:$Z$1,0),FALSE)</f>
        <v>-7.9592358490414349E-4</v>
      </c>
    </row>
    <row r="1658" spans="1:7" ht="40.5" x14ac:dyDescent="0.4">
      <c r="A1658">
        <f t="shared" si="128"/>
        <v>70</v>
      </c>
      <c r="B1658">
        <f t="shared" si="129"/>
        <v>1</v>
      </c>
      <c r="C1658" t="str">
        <f t="shared" si="125"/>
        <v>Mozambique, Rep. of2000</v>
      </c>
      <c r="D1658" t="str">
        <f t="shared" si="126"/>
        <v>Mozambique, Rep. of</v>
      </c>
      <c r="E1658">
        <f t="shared" si="127"/>
        <v>2000</v>
      </c>
      <c r="F1658" t="str">
        <f>VLOOKUP(D1658,CAR!$A$2:$Z$110, MATCH('Long form'!E1658,CAR!$A$1:$Z$1,0),FALSE)</f>
        <v/>
      </c>
      <c r="G1658" t="str">
        <f>VLOOKUP(D1658,'Provisions to capital'!$A$2:$Z$105, MATCH('Long form'!E1658,'Provisions to capital'!$A$1:$Z$1,0),FALSE)</f>
        <v/>
      </c>
    </row>
    <row r="1659" spans="1:7" ht="40.5" x14ac:dyDescent="0.4">
      <c r="A1659">
        <f t="shared" si="128"/>
        <v>70</v>
      </c>
      <c r="B1659">
        <f t="shared" si="129"/>
        <v>2</v>
      </c>
      <c r="C1659" t="str">
        <f t="shared" si="125"/>
        <v>Mozambique, Rep. of2001</v>
      </c>
      <c r="D1659" t="str">
        <f t="shared" si="126"/>
        <v>Mozambique, Rep. of</v>
      </c>
      <c r="E1659">
        <f t="shared" si="127"/>
        <v>2001</v>
      </c>
      <c r="F1659" t="str">
        <f>VLOOKUP(D1659,CAR!$A$2:$Z$110, MATCH('Long form'!E1659,CAR!$A$1:$Z$1,0),FALSE)</f>
        <v/>
      </c>
      <c r="G1659" t="str">
        <f>VLOOKUP(D1659,'Provisions to capital'!$A$2:$Z$105, MATCH('Long form'!E1659,'Provisions to capital'!$A$1:$Z$1,0),FALSE)</f>
        <v/>
      </c>
    </row>
    <row r="1660" spans="1:7" ht="40.5" x14ac:dyDescent="0.4">
      <c r="A1660">
        <f t="shared" si="128"/>
        <v>70</v>
      </c>
      <c r="B1660">
        <f t="shared" si="129"/>
        <v>3</v>
      </c>
      <c r="C1660" t="str">
        <f t="shared" si="125"/>
        <v>Mozambique, Rep. of2002</v>
      </c>
      <c r="D1660" t="str">
        <f t="shared" si="126"/>
        <v>Mozambique, Rep. of</v>
      </c>
      <c r="E1660">
        <f t="shared" si="127"/>
        <v>2002</v>
      </c>
      <c r="F1660" t="str">
        <f>VLOOKUP(D1660,CAR!$A$2:$Z$110, MATCH('Long form'!E1660,CAR!$A$1:$Z$1,0),FALSE)</f>
        <v/>
      </c>
      <c r="G1660" t="str">
        <f>VLOOKUP(D1660,'Provisions to capital'!$A$2:$Z$105, MATCH('Long form'!E1660,'Provisions to capital'!$A$1:$Z$1,0),FALSE)</f>
        <v/>
      </c>
    </row>
    <row r="1661" spans="1:7" ht="40.5" x14ac:dyDescent="0.4">
      <c r="A1661">
        <f t="shared" si="128"/>
        <v>70</v>
      </c>
      <c r="B1661">
        <f t="shared" si="129"/>
        <v>4</v>
      </c>
      <c r="C1661" t="str">
        <f t="shared" si="125"/>
        <v>Mozambique, Rep. of2003</v>
      </c>
      <c r="D1661" t="str">
        <f t="shared" si="126"/>
        <v>Mozambique, Rep. of</v>
      </c>
      <c r="E1661">
        <f t="shared" si="127"/>
        <v>2003</v>
      </c>
      <c r="F1661" t="str">
        <f>VLOOKUP(D1661,CAR!$A$2:$Z$110, MATCH('Long form'!E1661,CAR!$A$1:$Z$1,0),FALSE)</f>
        <v/>
      </c>
      <c r="G1661" t="str">
        <f>VLOOKUP(D1661,'Provisions to capital'!$A$2:$Z$105, MATCH('Long form'!E1661,'Provisions to capital'!$A$1:$Z$1,0),FALSE)</f>
        <v/>
      </c>
    </row>
    <row r="1662" spans="1:7" ht="40.5" x14ac:dyDescent="0.4">
      <c r="A1662">
        <f t="shared" si="128"/>
        <v>70</v>
      </c>
      <c r="B1662">
        <f t="shared" si="129"/>
        <v>5</v>
      </c>
      <c r="C1662" t="str">
        <f t="shared" si="125"/>
        <v>Mozambique, Rep. of2004</v>
      </c>
      <c r="D1662" t="str">
        <f t="shared" si="126"/>
        <v>Mozambique, Rep. of</v>
      </c>
      <c r="E1662">
        <f t="shared" si="127"/>
        <v>2004</v>
      </c>
      <c r="F1662" t="str">
        <f>VLOOKUP(D1662,CAR!$A$2:$Z$110, MATCH('Long form'!E1662,CAR!$A$1:$Z$1,0),FALSE)</f>
        <v/>
      </c>
      <c r="G1662" t="str">
        <f>VLOOKUP(D1662,'Provisions to capital'!$A$2:$Z$105, MATCH('Long form'!E1662,'Provisions to capital'!$A$1:$Z$1,0),FALSE)</f>
        <v/>
      </c>
    </row>
    <row r="1663" spans="1:7" ht="40.5" x14ac:dyDescent="0.4">
      <c r="A1663">
        <f t="shared" si="128"/>
        <v>70</v>
      </c>
      <c r="B1663">
        <f t="shared" si="129"/>
        <v>6</v>
      </c>
      <c r="C1663" t="str">
        <f t="shared" si="125"/>
        <v>Mozambique, Rep. of2005</v>
      </c>
      <c r="D1663" t="str">
        <f t="shared" si="126"/>
        <v>Mozambique, Rep. of</v>
      </c>
      <c r="E1663">
        <f t="shared" si="127"/>
        <v>2005</v>
      </c>
      <c r="F1663" t="str">
        <f>VLOOKUP(D1663,CAR!$A$2:$Z$110, MATCH('Long form'!E1663,CAR!$A$1:$Z$1,0),FALSE)</f>
        <v/>
      </c>
      <c r="G1663" t="str">
        <f>VLOOKUP(D1663,'Provisions to capital'!$A$2:$Z$105, MATCH('Long form'!E1663,'Provisions to capital'!$A$1:$Z$1,0),FALSE)</f>
        <v/>
      </c>
    </row>
    <row r="1664" spans="1:7" ht="40.5" x14ac:dyDescent="0.4">
      <c r="A1664">
        <f t="shared" si="128"/>
        <v>70</v>
      </c>
      <c r="B1664">
        <f t="shared" si="129"/>
        <v>7</v>
      </c>
      <c r="C1664" t="str">
        <f t="shared" si="125"/>
        <v>Mozambique, Rep. of2006</v>
      </c>
      <c r="D1664" t="str">
        <f t="shared" si="126"/>
        <v>Mozambique, Rep. of</v>
      </c>
      <c r="E1664">
        <f t="shared" si="127"/>
        <v>2006</v>
      </c>
      <c r="F1664" t="str">
        <f>VLOOKUP(D1664,CAR!$A$2:$Z$110, MATCH('Long form'!E1664,CAR!$A$1:$Z$1,0),FALSE)</f>
        <v/>
      </c>
      <c r="G1664" t="str">
        <f>VLOOKUP(D1664,'Provisions to capital'!$A$2:$Z$105, MATCH('Long form'!E1664,'Provisions to capital'!$A$1:$Z$1,0),FALSE)</f>
        <v/>
      </c>
    </row>
    <row r="1665" spans="1:7" ht="40.5" x14ac:dyDescent="0.4">
      <c r="A1665">
        <f t="shared" si="128"/>
        <v>70</v>
      </c>
      <c r="B1665">
        <f t="shared" si="129"/>
        <v>8</v>
      </c>
      <c r="C1665" t="str">
        <f t="shared" si="125"/>
        <v>Mozambique, Rep. of2007</v>
      </c>
      <c r="D1665" t="str">
        <f t="shared" si="126"/>
        <v>Mozambique, Rep. of</v>
      </c>
      <c r="E1665">
        <f t="shared" si="127"/>
        <v>2007</v>
      </c>
      <c r="F1665" t="str">
        <f>VLOOKUP(D1665,CAR!$A$2:$Z$110, MATCH('Long form'!E1665,CAR!$A$1:$Z$1,0),FALSE)</f>
        <v/>
      </c>
      <c r="G1665" t="str">
        <f>VLOOKUP(D1665,'Provisions to capital'!$A$2:$Z$105, MATCH('Long form'!E1665,'Provisions to capital'!$A$1:$Z$1,0),FALSE)</f>
        <v/>
      </c>
    </row>
    <row r="1666" spans="1:7" ht="40.5" x14ac:dyDescent="0.4">
      <c r="A1666">
        <f t="shared" si="128"/>
        <v>70</v>
      </c>
      <c r="B1666">
        <f t="shared" si="129"/>
        <v>9</v>
      </c>
      <c r="C1666" t="str">
        <f t="shared" si="125"/>
        <v>Mozambique, Rep. of2008</v>
      </c>
      <c r="D1666" t="str">
        <f t="shared" si="126"/>
        <v>Mozambique, Rep. of</v>
      </c>
      <c r="E1666">
        <f t="shared" si="127"/>
        <v>2008</v>
      </c>
      <c r="F1666" t="str">
        <f>VLOOKUP(D1666,CAR!$A$2:$Z$110, MATCH('Long form'!E1666,CAR!$A$1:$Z$1,0),FALSE)</f>
        <v/>
      </c>
      <c r="G1666" t="str">
        <f>VLOOKUP(D1666,'Provisions to capital'!$A$2:$Z$105, MATCH('Long form'!E1666,'Provisions to capital'!$A$1:$Z$1,0),FALSE)</f>
        <v/>
      </c>
    </row>
    <row r="1667" spans="1:7" ht="40.5" x14ac:dyDescent="0.4">
      <c r="A1667">
        <f t="shared" si="128"/>
        <v>70</v>
      </c>
      <c r="B1667">
        <f t="shared" si="129"/>
        <v>10</v>
      </c>
      <c r="C1667" t="str">
        <f t="shared" ref="C1667:C1730" si="130">D1667&amp;E1667</f>
        <v>Mozambique, Rep. of2009</v>
      </c>
      <c r="D1667" t="str">
        <f t="shared" ref="D1667:D1730" si="131">VLOOKUP(A1667,$J$2:$K$110,2,FALSE)</f>
        <v>Mozambique, Rep. of</v>
      </c>
      <c r="E1667">
        <f t="shared" ref="E1667:E1730" si="132">VLOOKUP(B1667,$N$2:$O$25,2,FALSE)</f>
        <v>2009</v>
      </c>
      <c r="F1667" t="str">
        <f>VLOOKUP(D1667,CAR!$A$2:$Z$110, MATCH('Long form'!E1667,CAR!$A$1:$Z$1,0),FALSE)</f>
        <v/>
      </c>
      <c r="G1667" t="str">
        <f>VLOOKUP(D1667,'Provisions to capital'!$A$2:$Z$105, MATCH('Long form'!E1667,'Provisions to capital'!$A$1:$Z$1,0),FALSE)</f>
        <v/>
      </c>
    </row>
    <row r="1668" spans="1:7" ht="40.5" x14ac:dyDescent="0.4">
      <c r="A1668">
        <f t="shared" si="128"/>
        <v>70</v>
      </c>
      <c r="B1668">
        <f t="shared" si="129"/>
        <v>11</v>
      </c>
      <c r="C1668" t="str">
        <f t="shared" si="130"/>
        <v>Mozambique, Rep. of2010</v>
      </c>
      <c r="D1668" t="str">
        <f t="shared" si="131"/>
        <v>Mozambique, Rep. of</v>
      </c>
      <c r="E1668">
        <f t="shared" si="132"/>
        <v>2010</v>
      </c>
      <c r="F1668" t="str">
        <f>VLOOKUP(D1668,CAR!$A$2:$Z$110, MATCH('Long form'!E1668,CAR!$A$1:$Z$1,0),FALSE)</f>
        <v/>
      </c>
      <c r="G1668" t="str">
        <f>VLOOKUP(D1668,'Provisions to capital'!$A$2:$Z$105, MATCH('Long form'!E1668,'Provisions to capital'!$A$1:$Z$1,0),FALSE)</f>
        <v/>
      </c>
    </row>
    <row r="1669" spans="1:7" ht="40.5" x14ac:dyDescent="0.4">
      <c r="A1669">
        <f t="shared" si="128"/>
        <v>70</v>
      </c>
      <c r="B1669">
        <f t="shared" si="129"/>
        <v>12</v>
      </c>
      <c r="C1669" t="str">
        <f t="shared" si="130"/>
        <v>Mozambique, Rep. of2011</v>
      </c>
      <c r="D1669" t="str">
        <f t="shared" si="131"/>
        <v>Mozambique, Rep. of</v>
      </c>
      <c r="E1669">
        <f t="shared" si="132"/>
        <v>2011</v>
      </c>
      <c r="F1669" t="str">
        <f>VLOOKUP(D1669,CAR!$A$2:$Z$110, MATCH('Long form'!E1669,CAR!$A$1:$Z$1,0),FALSE)</f>
        <v/>
      </c>
      <c r="G1669" t="str">
        <f>VLOOKUP(D1669,'Provisions to capital'!$A$2:$Z$105, MATCH('Long form'!E1669,'Provisions to capital'!$A$1:$Z$1,0),FALSE)</f>
        <v/>
      </c>
    </row>
    <row r="1670" spans="1:7" ht="40.5" x14ac:dyDescent="0.4">
      <c r="A1670">
        <f t="shared" si="128"/>
        <v>70</v>
      </c>
      <c r="B1670">
        <f t="shared" si="129"/>
        <v>13</v>
      </c>
      <c r="C1670" t="str">
        <f t="shared" si="130"/>
        <v>Mozambique, Rep. of2012</v>
      </c>
      <c r="D1670" t="str">
        <f t="shared" si="131"/>
        <v>Mozambique, Rep. of</v>
      </c>
      <c r="E1670">
        <f t="shared" si="132"/>
        <v>2012</v>
      </c>
      <c r="F1670" t="str">
        <f>VLOOKUP(D1670,CAR!$A$2:$Z$110, MATCH('Long form'!E1670,CAR!$A$1:$Z$1,0),FALSE)</f>
        <v/>
      </c>
      <c r="G1670" t="str">
        <f>VLOOKUP(D1670,'Provisions to capital'!$A$2:$Z$105, MATCH('Long form'!E1670,'Provisions to capital'!$A$1:$Z$1,0),FALSE)</f>
        <v/>
      </c>
    </row>
    <row r="1671" spans="1:7" ht="40.5" x14ac:dyDescent="0.4">
      <c r="A1671">
        <f t="shared" si="128"/>
        <v>70</v>
      </c>
      <c r="B1671">
        <f t="shared" si="129"/>
        <v>14</v>
      </c>
      <c r="C1671" t="str">
        <f t="shared" si="130"/>
        <v>Mozambique, Rep. of2013</v>
      </c>
      <c r="D1671" t="str">
        <f t="shared" si="131"/>
        <v>Mozambique, Rep. of</v>
      </c>
      <c r="E1671">
        <f t="shared" si="132"/>
        <v>2013</v>
      </c>
      <c r="F1671">
        <f>VLOOKUP(D1671,CAR!$A$2:$Z$110, MATCH('Long form'!E1671,CAR!$A$1:$Z$1,0),FALSE)</f>
        <v>0.16893382235420501</v>
      </c>
      <c r="G1671">
        <f>VLOOKUP(D1671,'Provisions to capital'!$A$2:$Z$105, MATCH('Long form'!E1671,'Provisions to capital'!$A$1:$Z$1,0),FALSE)</f>
        <v>7.0586172106792855E-2</v>
      </c>
    </row>
    <row r="1672" spans="1:7" ht="40.5" x14ac:dyDescent="0.4">
      <c r="A1672">
        <f t="shared" si="128"/>
        <v>70</v>
      </c>
      <c r="B1672">
        <f t="shared" si="129"/>
        <v>15</v>
      </c>
      <c r="C1672" t="str">
        <f t="shared" si="130"/>
        <v>Mozambique, Rep. of2014</v>
      </c>
      <c r="D1672" t="str">
        <f t="shared" si="131"/>
        <v>Mozambique, Rep. of</v>
      </c>
      <c r="E1672">
        <f t="shared" si="132"/>
        <v>2014</v>
      </c>
      <c r="F1672">
        <f>VLOOKUP(D1672,CAR!$A$2:$Z$110, MATCH('Long form'!E1672,CAR!$A$1:$Z$1,0),FALSE)</f>
        <v>0.15137379771308726</v>
      </c>
      <c r="G1672">
        <f>VLOOKUP(D1672,'Provisions to capital'!$A$2:$Z$105, MATCH('Long form'!E1672,'Provisions to capital'!$A$1:$Z$1,0),FALSE)</f>
        <v>7.7789573955444988E-2</v>
      </c>
    </row>
    <row r="1673" spans="1:7" ht="40.5" x14ac:dyDescent="0.4">
      <c r="A1673">
        <f t="shared" si="128"/>
        <v>70</v>
      </c>
      <c r="B1673">
        <f t="shared" si="129"/>
        <v>16</v>
      </c>
      <c r="C1673" t="str">
        <f t="shared" si="130"/>
        <v>Mozambique, Rep. of2015</v>
      </c>
      <c r="D1673" t="str">
        <f t="shared" si="131"/>
        <v>Mozambique, Rep. of</v>
      </c>
      <c r="E1673">
        <f t="shared" si="132"/>
        <v>2015</v>
      </c>
      <c r="F1673">
        <f>VLOOKUP(D1673,CAR!$A$2:$Z$110, MATCH('Long form'!E1673,CAR!$A$1:$Z$1,0),FALSE)</f>
        <v>0.17012352037833772</v>
      </c>
      <c r="G1673">
        <f>VLOOKUP(D1673,'Provisions to capital'!$A$2:$Z$105, MATCH('Long form'!E1673,'Provisions to capital'!$A$1:$Z$1,0),FALSE)</f>
        <v>9.4658280650513058E-2</v>
      </c>
    </row>
    <row r="1674" spans="1:7" ht="40.5" x14ac:dyDescent="0.4">
      <c r="A1674">
        <f t="shared" si="128"/>
        <v>70</v>
      </c>
      <c r="B1674">
        <f t="shared" si="129"/>
        <v>17</v>
      </c>
      <c r="C1674" t="str">
        <f t="shared" si="130"/>
        <v>Mozambique, Rep. of2016</v>
      </c>
      <c r="D1674" t="str">
        <f t="shared" si="131"/>
        <v>Mozambique, Rep. of</v>
      </c>
      <c r="E1674">
        <f t="shared" si="132"/>
        <v>2016</v>
      </c>
      <c r="F1674">
        <f>VLOOKUP(D1674,CAR!$A$2:$Z$110, MATCH('Long form'!E1674,CAR!$A$1:$Z$1,0),FALSE)</f>
        <v>8.802312386952342E-2</v>
      </c>
      <c r="G1674">
        <f>VLOOKUP(D1674,'Provisions to capital'!$A$2:$Z$105, MATCH('Long form'!E1674,'Provisions to capital'!$A$1:$Z$1,0),FALSE)</f>
        <v>0.25703254023226946</v>
      </c>
    </row>
    <row r="1675" spans="1:7" ht="40.5" x14ac:dyDescent="0.4">
      <c r="A1675">
        <f t="shared" si="128"/>
        <v>70</v>
      </c>
      <c r="B1675">
        <f t="shared" si="129"/>
        <v>18</v>
      </c>
      <c r="C1675" t="str">
        <f t="shared" si="130"/>
        <v>Mozambique, Rep. of2017</v>
      </c>
      <c r="D1675" t="str">
        <f t="shared" si="131"/>
        <v>Mozambique, Rep. of</v>
      </c>
      <c r="E1675">
        <f t="shared" si="132"/>
        <v>2017</v>
      </c>
      <c r="F1675">
        <f>VLOOKUP(D1675,CAR!$A$2:$Z$110, MATCH('Long form'!E1675,CAR!$A$1:$Z$1,0),FALSE)</f>
        <v>0.2152773478376688</v>
      </c>
      <c r="G1675">
        <f>VLOOKUP(D1675,'Provisions to capital'!$A$2:$Z$105, MATCH('Long form'!E1675,'Provisions to capital'!$A$1:$Z$1,0),FALSE)</f>
        <v>0.15266807632770463</v>
      </c>
    </row>
    <row r="1676" spans="1:7" ht="40.5" x14ac:dyDescent="0.4">
      <c r="A1676">
        <f t="shared" si="128"/>
        <v>70</v>
      </c>
      <c r="B1676">
        <f t="shared" si="129"/>
        <v>19</v>
      </c>
      <c r="C1676" t="str">
        <f t="shared" si="130"/>
        <v>Mozambique, Rep. of2018</v>
      </c>
      <c r="D1676" t="str">
        <f t="shared" si="131"/>
        <v>Mozambique, Rep. of</v>
      </c>
      <c r="E1676">
        <f t="shared" si="132"/>
        <v>2018</v>
      </c>
      <c r="F1676">
        <f>VLOOKUP(D1676,CAR!$A$2:$Z$110, MATCH('Long form'!E1676,CAR!$A$1:$Z$1,0),FALSE)</f>
        <v>0.2379406553027856</v>
      </c>
      <c r="G1676">
        <f>VLOOKUP(D1676,'Provisions to capital'!$A$2:$Z$105, MATCH('Long form'!E1676,'Provisions to capital'!$A$1:$Z$1,0),FALSE)</f>
        <v>7.4343644748001828E-2</v>
      </c>
    </row>
    <row r="1677" spans="1:7" ht="40.5" x14ac:dyDescent="0.4">
      <c r="A1677">
        <f t="shared" si="128"/>
        <v>70</v>
      </c>
      <c r="B1677">
        <f t="shared" si="129"/>
        <v>20</v>
      </c>
      <c r="C1677" t="str">
        <f t="shared" si="130"/>
        <v>Mozambique, Rep. of2019</v>
      </c>
      <c r="D1677" t="str">
        <f t="shared" si="131"/>
        <v>Mozambique, Rep. of</v>
      </c>
      <c r="E1677">
        <f t="shared" si="132"/>
        <v>2019</v>
      </c>
      <c r="F1677">
        <f>VLOOKUP(D1677,CAR!$A$2:$Z$110, MATCH('Long form'!E1677,CAR!$A$1:$Z$1,0),FALSE)</f>
        <v>0.28777594654342298</v>
      </c>
      <c r="G1677">
        <f>VLOOKUP(D1677,'Provisions to capital'!$A$2:$Z$105, MATCH('Long form'!E1677,'Provisions to capital'!$A$1:$Z$1,0),FALSE)</f>
        <v>6.2719125234414724E-2</v>
      </c>
    </row>
    <row r="1678" spans="1:7" ht="40.5" x14ac:dyDescent="0.4">
      <c r="A1678">
        <f t="shared" si="128"/>
        <v>70</v>
      </c>
      <c r="B1678">
        <f t="shared" si="129"/>
        <v>21</v>
      </c>
      <c r="C1678" t="str">
        <f t="shared" si="130"/>
        <v>Mozambique, Rep. of2020</v>
      </c>
      <c r="D1678" t="str">
        <f t="shared" si="131"/>
        <v>Mozambique, Rep. of</v>
      </c>
      <c r="E1678">
        <f t="shared" si="132"/>
        <v>2020</v>
      </c>
      <c r="F1678">
        <f>VLOOKUP(D1678,CAR!$A$2:$Z$110, MATCH('Long form'!E1678,CAR!$A$1:$Z$1,0),FALSE)</f>
        <v>0.25888756194597701</v>
      </c>
      <c r="G1678">
        <f>VLOOKUP(D1678,'Provisions to capital'!$A$2:$Z$105, MATCH('Long form'!E1678,'Provisions to capital'!$A$1:$Z$1,0),FALSE)</f>
        <v>7.0416532976593726E-2</v>
      </c>
    </row>
    <row r="1679" spans="1:7" ht="40.5" x14ac:dyDescent="0.4">
      <c r="A1679">
        <f t="shared" si="128"/>
        <v>70</v>
      </c>
      <c r="B1679">
        <f t="shared" si="129"/>
        <v>22</v>
      </c>
      <c r="C1679" t="str">
        <f t="shared" si="130"/>
        <v>Mozambique, Rep. of2021</v>
      </c>
      <c r="D1679" t="str">
        <f t="shared" si="131"/>
        <v>Mozambique, Rep. of</v>
      </c>
      <c r="E1679">
        <f t="shared" si="132"/>
        <v>2021</v>
      </c>
      <c r="F1679">
        <f>VLOOKUP(D1679,CAR!$A$2:$Z$110, MATCH('Long form'!E1679,CAR!$A$1:$Z$1,0),FALSE)</f>
        <v>0.26191257472968305</v>
      </c>
      <c r="G1679">
        <f>VLOOKUP(D1679,'Provisions to capital'!$A$2:$Z$105, MATCH('Long form'!E1679,'Provisions to capital'!$A$1:$Z$1,0),FALSE)</f>
        <v>7.1290015990221126E-2</v>
      </c>
    </row>
    <row r="1680" spans="1:7" ht="40.5" x14ac:dyDescent="0.4">
      <c r="A1680">
        <f t="shared" si="128"/>
        <v>70</v>
      </c>
      <c r="B1680">
        <f t="shared" si="129"/>
        <v>23</v>
      </c>
      <c r="C1680" t="str">
        <f t="shared" si="130"/>
        <v>Mozambique, Rep. of2022</v>
      </c>
      <c r="D1680" t="str">
        <f t="shared" si="131"/>
        <v>Mozambique, Rep. of</v>
      </c>
      <c r="E1680">
        <f t="shared" si="132"/>
        <v>2022</v>
      </c>
      <c r="F1680">
        <f>VLOOKUP(D1680,CAR!$A$2:$Z$110, MATCH('Long form'!E1680,CAR!$A$1:$Z$1,0),FALSE)</f>
        <v>0.26944791070603785</v>
      </c>
      <c r="G1680">
        <f>VLOOKUP(D1680,'Provisions to capital'!$A$2:$Z$105, MATCH('Long form'!E1680,'Provisions to capital'!$A$1:$Z$1,0),FALSE)</f>
        <v>3.6912297239842233E-2</v>
      </c>
    </row>
    <row r="1681" spans="1:7" ht="40.5" x14ac:dyDescent="0.4">
      <c r="A1681">
        <f t="shared" si="128"/>
        <v>70</v>
      </c>
      <c r="B1681">
        <f t="shared" si="129"/>
        <v>24</v>
      </c>
      <c r="C1681" t="str">
        <f t="shared" si="130"/>
        <v>Mozambique, Rep. of2023</v>
      </c>
      <c r="D1681" t="str">
        <f t="shared" si="131"/>
        <v>Mozambique, Rep. of</v>
      </c>
      <c r="E1681">
        <f t="shared" si="132"/>
        <v>2023</v>
      </c>
      <c r="F1681">
        <f>VLOOKUP(D1681,CAR!$A$2:$Z$110, MATCH('Long form'!E1681,CAR!$A$1:$Z$1,0),FALSE)</f>
        <v>0.25681213295596506</v>
      </c>
      <c r="G1681">
        <f>VLOOKUP(D1681,'Provisions to capital'!$A$2:$Z$105, MATCH('Long form'!E1681,'Provisions to capital'!$A$1:$Z$1,0),FALSE)</f>
        <v>5.2848875809736989E-2</v>
      </c>
    </row>
    <row r="1682" spans="1:7" x14ac:dyDescent="0.4">
      <c r="A1682">
        <f t="shared" si="128"/>
        <v>71</v>
      </c>
      <c r="B1682">
        <f t="shared" si="129"/>
        <v>1</v>
      </c>
      <c r="C1682" t="str">
        <f t="shared" si="130"/>
        <v>Namibia2000</v>
      </c>
      <c r="D1682" t="str">
        <f t="shared" si="131"/>
        <v>Namibia</v>
      </c>
      <c r="E1682">
        <f t="shared" si="132"/>
        <v>2000</v>
      </c>
      <c r="F1682" t="str">
        <f>VLOOKUP(D1682,CAR!$A$2:$Z$110, MATCH('Long form'!E1682,CAR!$A$1:$Z$1,0),FALSE)</f>
        <v/>
      </c>
      <c r="G1682" t="str">
        <f>VLOOKUP(D1682,'Provisions to capital'!$A$2:$Z$105, MATCH('Long form'!E1682,'Provisions to capital'!$A$1:$Z$1,0),FALSE)</f>
        <v/>
      </c>
    </row>
    <row r="1683" spans="1:7" x14ac:dyDescent="0.4">
      <c r="A1683">
        <f t="shared" si="128"/>
        <v>71</v>
      </c>
      <c r="B1683">
        <f t="shared" si="129"/>
        <v>2</v>
      </c>
      <c r="C1683" t="str">
        <f t="shared" si="130"/>
        <v>Namibia2001</v>
      </c>
      <c r="D1683" t="str">
        <f t="shared" si="131"/>
        <v>Namibia</v>
      </c>
      <c r="E1683">
        <f t="shared" si="132"/>
        <v>2001</v>
      </c>
      <c r="F1683" t="str">
        <f>VLOOKUP(D1683,CAR!$A$2:$Z$110, MATCH('Long form'!E1683,CAR!$A$1:$Z$1,0),FALSE)</f>
        <v/>
      </c>
      <c r="G1683" t="str">
        <f>VLOOKUP(D1683,'Provisions to capital'!$A$2:$Z$105, MATCH('Long form'!E1683,'Provisions to capital'!$A$1:$Z$1,0),FALSE)</f>
        <v/>
      </c>
    </row>
    <row r="1684" spans="1:7" x14ac:dyDescent="0.4">
      <c r="A1684">
        <f t="shared" si="128"/>
        <v>71</v>
      </c>
      <c r="B1684">
        <f t="shared" si="129"/>
        <v>3</v>
      </c>
      <c r="C1684" t="str">
        <f t="shared" si="130"/>
        <v>Namibia2002</v>
      </c>
      <c r="D1684" t="str">
        <f t="shared" si="131"/>
        <v>Namibia</v>
      </c>
      <c r="E1684">
        <f t="shared" si="132"/>
        <v>2002</v>
      </c>
      <c r="F1684" t="str">
        <f>VLOOKUP(D1684,CAR!$A$2:$Z$110, MATCH('Long form'!E1684,CAR!$A$1:$Z$1,0),FALSE)</f>
        <v/>
      </c>
      <c r="G1684" t="str">
        <f>VLOOKUP(D1684,'Provisions to capital'!$A$2:$Z$105, MATCH('Long form'!E1684,'Provisions to capital'!$A$1:$Z$1,0),FALSE)</f>
        <v/>
      </c>
    </row>
    <row r="1685" spans="1:7" x14ac:dyDescent="0.4">
      <c r="A1685">
        <f t="shared" si="128"/>
        <v>71</v>
      </c>
      <c r="B1685">
        <f t="shared" si="129"/>
        <v>4</v>
      </c>
      <c r="C1685" t="str">
        <f t="shared" si="130"/>
        <v>Namibia2003</v>
      </c>
      <c r="D1685" t="str">
        <f t="shared" si="131"/>
        <v>Namibia</v>
      </c>
      <c r="E1685">
        <f t="shared" si="132"/>
        <v>2003</v>
      </c>
      <c r="F1685" t="str">
        <f>VLOOKUP(D1685,CAR!$A$2:$Z$110, MATCH('Long form'!E1685,CAR!$A$1:$Z$1,0),FALSE)</f>
        <v/>
      </c>
      <c r="G1685" t="str">
        <f>VLOOKUP(D1685,'Provisions to capital'!$A$2:$Z$105, MATCH('Long form'!E1685,'Provisions to capital'!$A$1:$Z$1,0),FALSE)</f>
        <v/>
      </c>
    </row>
    <row r="1686" spans="1:7" x14ac:dyDescent="0.4">
      <c r="A1686">
        <f t="shared" si="128"/>
        <v>71</v>
      </c>
      <c r="B1686">
        <f t="shared" si="129"/>
        <v>5</v>
      </c>
      <c r="C1686" t="str">
        <f t="shared" si="130"/>
        <v>Namibia2004</v>
      </c>
      <c r="D1686" t="str">
        <f t="shared" si="131"/>
        <v>Namibia</v>
      </c>
      <c r="E1686">
        <f t="shared" si="132"/>
        <v>2004</v>
      </c>
      <c r="F1686" t="str">
        <f>VLOOKUP(D1686,CAR!$A$2:$Z$110, MATCH('Long form'!E1686,CAR!$A$1:$Z$1,0),FALSE)</f>
        <v/>
      </c>
      <c r="G1686" t="str">
        <f>VLOOKUP(D1686,'Provisions to capital'!$A$2:$Z$105, MATCH('Long form'!E1686,'Provisions to capital'!$A$1:$Z$1,0),FALSE)</f>
        <v/>
      </c>
    </row>
    <row r="1687" spans="1:7" x14ac:dyDescent="0.4">
      <c r="A1687">
        <f t="shared" si="128"/>
        <v>71</v>
      </c>
      <c r="B1687">
        <f t="shared" si="129"/>
        <v>6</v>
      </c>
      <c r="C1687" t="str">
        <f t="shared" si="130"/>
        <v>Namibia2005</v>
      </c>
      <c r="D1687" t="str">
        <f t="shared" si="131"/>
        <v>Namibia</v>
      </c>
      <c r="E1687">
        <f t="shared" si="132"/>
        <v>2005</v>
      </c>
      <c r="F1687" t="str">
        <f>VLOOKUP(D1687,CAR!$A$2:$Z$110, MATCH('Long form'!E1687,CAR!$A$1:$Z$1,0),FALSE)</f>
        <v/>
      </c>
      <c r="G1687" t="str">
        <f>VLOOKUP(D1687,'Provisions to capital'!$A$2:$Z$105, MATCH('Long form'!E1687,'Provisions to capital'!$A$1:$Z$1,0),FALSE)</f>
        <v/>
      </c>
    </row>
    <row r="1688" spans="1:7" x14ac:dyDescent="0.4">
      <c r="A1688">
        <f t="shared" si="128"/>
        <v>71</v>
      </c>
      <c r="B1688">
        <f t="shared" si="129"/>
        <v>7</v>
      </c>
      <c r="C1688" t="str">
        <f t="shared" si="130"/>
        <v>Namibia2006</v>
      </c>
      <c r="D1688" t="str">
        <f t="shared" si="131"/>
        <v>Namibia</v>
      </c>
      <c r="E1688">
        <f t="shared" si="132"/>
        <v>2006</v>
      </c>
      <c r="F1688" t="str">
        <f>VLOOKUP(D1688,CAR!$A$2:$Z$110, MATCH('Long form'!E1688,CAR!$A$1:$Z$1,0),FALSE)</f>
        <v/>
      </c>
      <c r="G1688" t="str">
        <f>VLOOKUP(D1688,'Provisions to capital'!$A$2:$Z$105, MATCH('Long form'!E1688,'Provisions to capital'!$A$1:$Z$1,0),FALSE)</f>
        <v/>
      </c>
    </row>
    <row r="1689" spans="1:7" x14ac:dyDescent="0.4">
      <c r="A1689">
        <f t="shared" si="128"/>
        <v>71</v>
      </c>
      <c r="B1689">
        <f t="shared" si="129"/>
        <v>8</v>
      </c>
      <c r="C1689" t="str">
        <f t="shared" si="130"/>
        <v>Namibia2007</v>
      </c>
      <c r="D1689" t="str">
        <f t="shared" si="131"/>
        <v>Namibia</v>
      </c>
      <c r="E1689">
        <f t="shared" si="132"/>
        <v>2007</v>
      </c>
      <c r="F1689" t="str">
        <f>VLOOKUP(D1689,CAR!$A$2:$Z$110, MATCH('Long form'!E1689,CAR!$A$1:$Z$1,0),FALSE)</f>
        <v/>
      </c>
      <c r="G1689" t="str">
        <f>VLOOKUP(D1689,'Provisions to capital'!$A$2:$Z$105, MATCH('Long form'!E1689,'Provisions to capital'!$A$1:$Z$1,0),FALSE)</f>
        <v/>
      </c>
    </row>
    <row r="1690" spans="1:7" x14ac:dyDescent="0.4">
      <c r="A1690">
        <f t="shared" si="128"/>
        <v>71</v>
      </c>
      <c r="B1690">
        <f t="shared" si="129"/>
        <v>9</v>
      </c>
      <c r="C1690" t="str">
        <f t="shared" si="130"/>
        <v>Namibia2008</v>
      </c>
      <c r="D1690" t="str">
        <f t="shared" si="131"/>
        <v>Namibia</v>
      </c>
      <c r="E1690">
        <f t="shared" si="132"/>
        <v>2008</v>
      </c>
      <c r="F1690" t="str">
        <f>VLOOKUP(D1690,CAR!$A$2:$Z$110, MATCH('Long form'!E1690,CAR!$A$1:$Z$1,0),FALSE)</f>
        <v/>
      </c>
      <c r="G1690" t="str">
        <f>VLOOKUP(D1690,'Provisions to capital'!$A$2:$Z$105, MATCH('Long form'!E1690,'Provisions to capital'!$A$1:$Z$1,0),FALSE)</f>
        <v/>
      </c>
    </row>
    <row r="1691" spans="1:7" x14ac:dyDescent="0.4">
      <c r="A1691">
        <f t="shared" ref="A1691:A1754" si="133">A1667+1</f>
        <v>71</v>
      </c>
      <c r="B1691">
        <f t="shared" ref="B1691:B1754" si="134">B1667</f>
        <v>10</v>
      </c>
      <c r="C1691" t="str">
        <f t="shared" si="130"/>
        <v>Namibia2009</v>
      </c>
      <c r="D1691" t="str">
        <f t="shared" si="131"/>
        <v>Namibia</v>
      </c>
      <c r="E1691">
        <f t="shared" si="132"/>
        <v>2009</v>
      </c>
      <c r="F1691" t="str">
        <f>VLOOKUP(D1691,CAR!$A$2:$Z$110, MATCH('Long form'!E1691,CAR!$A$1:$Z$1,0),FALSE)</f>
        <v/>
      </c>
      <c r="G1691" t="str">
        <f>VLOOKUP(D1691,'Provisions to capital'!$A$2:$Z$105, MATCH('Long form'!E1691,'Provisions to capital'!$A$1:$Z$1,0),FALSE)</f>
        <v/>
      </c>
    </row>
    <row r="1692" spans="1:7" x14ac:dyDescent="0.4">
      <c r="A1692">
        <f t="shared" si="133"/>
        <v>71</v>
      </c>
      <c r="B1692">
        <f t="shared" si="134"/>
        <v>11</v>
      </c>
      <c r="C1692" t="str">
        <f t="shared" si="130"/>
        <v>Namibia2010</v>
      </c>
      <c r="D1692" t="str">
        <f t="shared" si="131"/>
        <v>Namibia</v>
      </c>
      <c r="E1692">
        <f t="shared" si="132"/>
        <v>2010</v>
      </c>
      <c r="F1692">
        <f>VLOOKUP(D1692,CAR!$A$2:$Z$110, MATCH('Long form'!E1692,CAR!$A$1:$Z$1,0),FALSE)</f>
        <v>0.15293435369814717</v>
      </c>
      <c r="G1692">
        <f>VLOOKUP(D1692,'Provisions to capital'!$A$2:$Z$105, MATCH('Long form'!E1692,'Provisions to capital'!$A$1:$Z$1,0),FALSE)</f>
        <v>6.8305486657025362E-3</v>
      </c>
    </row>
    <row r="1693" spans="1:7" x14ac:dyDescent="0.4">
      <c r="A1693">
        <f t="shared" si="133"/>
        <v>71</v>
      </c>
      <c r="B1693">
        <f t="shared" si="134"/>
        <v>12</v>
      </c>
      <c r="C1693" t="str">
        <f t="shared" si="130"/>
        <v>Namibia2011</v>
      </c>
      <c r="D1693" t="str">
        <f t="shared" si="131"/>
        <v>Namibia</v>
      </c>
      <c r="E1693">
        <f t="shared" si="132"/>
        <v>2011</v>
      </c>
      <c r="F1693">
        <f>VLOOKUP(D1693,CAR!$A$2:$Z$110, MATCH('Long form'!E1693,CAR!$A$1:$Z$1,0),FALSE)</f>
        <v>0.14018348572329126</v>
      </c>
      <c r="G1693">
        <f>VLOOKUP(D1693,'Provisions to capital'!$A$2:$Z$105, MATCH('Long form'!E1693,'Provisions to capital'!$A$1:$Z$1,0),FALSE)</f>
        <v>5.9277981931405146E-3</v>
      </c>
    </row>
    <row r="1694" spans="1:7" x14ac:dyDescent="0.4">
      <c r="A1694">
        <f t="shared" si="133"/>
        <v>71</v>
      </c>
      <c r="B1694">
        <f t="shared" si="134"/>
        <v>13</v>
      </c>
      <c r="C1694" t="str">
        <f t="shared" si="130"/>
        <v>Namibia2012</v>
      </c>
      <c r="D1694" t="str">
        <f t="shared" si="131"/>
        <v>Namibia</v>
      </c>
      <c r="E1694">
        <f t="shared" si="132"/>
        <v>2012</v>
      </c>
      <c r="F1694">
        <f>VLOOKUP(D1694,CAR!$A$2:$Z$110, MATCH('Long form'!E1694,CAR!$A$1:$Z$1,0),FALSE)</f>
        <v>0.14215679902437564</v>
      </c>
      <c r="G1694">
        <f>VLOOKUP(D1694,'Provisions to capital'!$A$2:$Z$105, MATCH('Long form'!E1694,'Provisions to capital'!$A$1:$Z$1,0),FALSE)</f>
        <v>8.2660257918831716E-3</v>
      </c>
    </row>
    <row r="1695" spans="1:7" x14ac:dyDescent="0.4">
      <c r="A1695">
        <f t="shared" si="133"/>
        <v>71</v>
      </c>
      <c r="B1695">
        <f t="shared" si="134"/>
        <v>14</v>
      </c>
      <c r="C1695" t="str">
        <f t="shared" si="130"/>
        <v>Namibia2013</v>
      </c>
      <c r="D1695" t="str">
        <f t="shared" si="131"/>
        <v>Namibia</v>
      </c>
      <c r="E1695">
        <f t="shared" si="132"/>
        <v>2013</v>
      </c>
      <c r="F1695">
        <f>VLOOKUP(D1695,CAR!$A$2:$Z$110, MATCH('Long form'!E1695,CAR!$A$1:$Z$1,0),FALSE)</f>
        <v>0.14436273947428963</v>
      </c>
      <c r="G1695">
        <f>VLOOKUP(D1695,'Provisions to capital'!$A$2:$Z$105, MATCH('Long form'!E1695,'Provisions to capital'!$A$1:$Z$1,0),FALSE)</f>
        <v>1.6531566171163137E-2</v>
      </c>
    </row>
    <row r="1696" spans="1:7" x14ac:dyDescent="0.4">
      <c r="A1696">
        <f t="shared" si="133"/>
        <v>71</v>
      </c>
      <c r="B1696">
        <f t="shared" si="134"/>
        <v>15</v>
      </c>
      <c r="C1696" t="str">
        <f t="shared" si="130"/>
        <v>Namibia2014</v>
      </c>
      <c r="D1696" t="str">
        <f t="shared" si="131"/>
        <v>Namibia</v>
      </c>
      <c r="E1696">
        <f t="shared" si="132"/>
        <v>2014</v>
      </c>
      <c r="F1696">
        <f>VLOOKUP(D1696,CAR!$A$2:$Z$110, MATCH('Long form'!E1696,CAR!$A$1:$Z$1,0),FALSE)</f>
        <v>0.14658293990924509</v>
      </c>
      <c r="G1696">
        <f>VLOOKUP(D1696,'Provisions to capital'!$A$2:$Z$105, MATCH('Long form'!E1696,'Provisions to capital'!$A$1:$Z$1,0),FALSE)</f>
        <v>2.1722661455076089E-2</v>
      </c>
    </row>
    <row r="1697" spans="1:7" x14ac:dyDescent="0.4">
      <c r="A1697">
        <f t="shared" si="133"/>
        <v>71</v>
      </c>
      <c r="B1697">
        <f t="shared" si="134"/>
        <v>16</v>
      </c>
      <c r="C1697" t="str">
        <f t="shared" si="130"/>
        <v>Namibia2015</v>
      </c>
      <c r="D1697" t="str">
        <f t="shared" si="131"/>
        <v>Namibia</v>
      </c>
      <c r="E1697">
        <f t="shared" si="132"/>
        <v>2015</v>
      </c>
      <c r="F1697">
        <f>VLOOKUP(D1697,CAR!$A$2:$Z$110, MATCH('Long form'!E1697,CAR!$A$1:$Z$1,0),FALSE)</f>
        <v>0.14252700390694825</v>
      </c>
      <c r="G1697">
        <f>VLOOKUP(D1697,'Provisions to capital'!$A$2:$Z$105, MATCH('Long form'!E1697,'Provisions to capital'!$A$1:$Z$1,0),FALSE)</f>
        <v>2.3728093428289888E-2</v>
      </c>
    </row>
    <row r="1698" spans="1:7" x14ac:dyDescent="0.4">
      <c r="A1698">
        <f t="shared" si="133"/>
        <v>71</v>
      </c>
      <c r="B1698">
        <f t="shared" si="134"/>
        <v>17</v>
      </c>
      <c r="C1698" t="str">
        <f t="shared" si="130"/>
        <v>Namibia2016</v>
      </c>
      <c r="D1698" t="str">
        <f t="shared" si="131"/>
        <v>Namibia</v>
      </c>
      <c r="E1698">
        <f t="shared" si="132"/>
        <v>2016</v>
      </c>
      <c r="F1698">
        <f>VLOOKUP(D1698,CAR!$A$2:$Z$110, MATCH('Long form'!E1698,CAR!$A$1:$Z$1,0),FALSE)</f>
        <v>0.15145890160350745</v>
      </c>
      <c r="G1698">
        <f>VLOOKUP(D1698,'Provisions to capital'!$A$2:$Z$105, MATCH('Long form'!E1698,'Provisions to capital'!$A$1:$Z$1,0),FALSE)</f>
        <v>1.5323002504805552E-2</v>
      </c>
    </row>
    <row r="1699" spans="1:7" x14ac:dyDescent="0.4">
      <c r="A1699">
        <f t="shared" si="133"/>
        <v>71</v>
      </c>
      <c r="B1699">
        <f t="shared" si="134"/>
        <v>18</v>
      </c>
      <c r="C1699" t="str">
        <f t="shared" si="130"/>
        <v>Namibia2017</v>
      </c>
      <c r="D1699" t="str">
        <f t="shared" si="131"/>
        <v>Namibia</v>
      </c>
      <c r="E1699">
        <f t="shared" si="132"/>
        <v>2017</v>
      </c>
      <c r="F1699">
        <f>VLOOKUP(D1699,CAR!$A$2:$Z$110, MATCH('Long form'!E1699,CAR!$A$1:$Z$1,0),FALSE)</f>
        <v>0.1545150804673891</v>
      </c>
      <c r="G1699">
        <f>VLOOKUP(D1699,'Provisions to capital'!$A$2:$Z$105, MATCH('Long form'!E1699,'Provisions to capital'!$A$1:$Z$1,0),FALSE)</f>
        <v>2.285037516805951E-2</v>
      </c>
    </row>
    <row r="1700" spans="1:7" x14ac:dyDescent="0.4">
      <c r="A1700">
        <f t="shared" si="133"/>
        <v>71</v>
      </c>
      <c r="B1700">
        <f t="shared" si="134"/>
        <v>19</v>
      </c>
      <c r="C1700" t="str">
        <f t="shared" si="130"/>
        <v>Namibia2018</v>
      </c>
      <c r="D1700" t="str">
        <f t="shared" si="131"/>
        <v>Namibia</v>
      </c>
      <c r="E1700">
        <f t="shared" si="132"/>
        <v>2018</v>
      </c>
      <c r="F1700">
        <f>VLOOKUP(D1700,CAR!$A$2:$Z$110, MATCH('Long form'!E1700,CAR!$A$1:$Z$1,0),FALSE)</f>
        <v>0.16838499050181069</v>
      </c>
      <c r="G1700">
        <f>VLOOKUP(D1700,'Provisions to capital'!$A$2:$Z$105, MATCH('Long form'!E1700,'Provisions to capital'!$A$1:$Z$1,0),FALSE)</f>
        <v>2.2555596586818921E-2</v>
      </c>
    </row>
    <row r="1701" spans="1:7" x14ac:dyDescent="0.4">
      <c r="A1701">
        <f t="shared" si="133"/>
        <v>71</v>
      </c>
      <c r="B1701">
        <f t="shared" si="134"/>
        <v>20</v>
      </c>
      <c r="C1701" t="str">
        <f t="shared" si="130"/>
        <v>Namibia2019</v>
      </c>
      <c r="D1701" t="str">
        <f t="shared" si="131"/>
        <v>Namibia</v>
      </c>
      <c r="E1701">
        <f t="shared" si="132"/>
        <v>2019</v>
      </c>
      <c r="F1701">
        <f>VLOOKUP(D1701,CAR!$A$2:$Z$110, MATCH('Long form'!E1701,CAR!$A$1:$Z$1,0),FALSE)</f>
        <v>0.15323075711441991</v>
      </c>
      <c r="G1701">
        <f>VLOOKUP(D1701,'Provisions to capital'!$A$2:$Z$105, MATCH('Long form'!E1701,'Provisions to capital'!$A$1:$Z$1,0),FALSE)</f>
        <v>3.8552151335967698E-2</v>
      </c>
    </row>
    <row r="1702" spans="1:7" x14ac:dyDescent="0.4">
      <c r="A1702">
        <f t="shared" si="133"/>
        <v>71</v>
      </c>
      <c r="B1702">
        <f t="shared" si="134"/>
        <v>21</v>
      </c>
      <c r="C1702" t="str">
        <f t="shared" si="130"/>
        <v>Namibia2020</v>
      </c>
      <c r="D1702" t="str">
        <f t="shared" si="131"/>
        <v>Namibia</v>
      </c>
      <c r="E1702">
        <f t="shared" si="132"/>
        <v>2020</v>
      </c>
      <c r="F1702">
        <f>VLOOKUP(D1702,CAR!$A$2:$Z$110, MATCH('Long form'!E1702,CAR!$A$1:$Z$1,0),FALSE)</f>
        <v>0.15220012440407066</v>
      </c>
      <c r="G1702">
        <f>VLOOKUP(D1702,'Provisions to capital'!$A$2:$Z$105, MATCH('Long form'!E1702,'Provisions to capital'!$A$1:$Z$1,0),FALSE)</f>
        <v>7.7437024238961788E-2</v>
      </c>
    </row>
    <row r="1703" spans="1:7" x14ac:dyDescent="0.4">
      <c r="A1703">
        <f t="shared" si="133"/>
        <v>71</v>
      </c>
      <c r="B1703">
        <f t="shared" si="134"/>
        <v>22</v>
      </c>
      <c r="C1703" t="str">
        <f t="shared" si="130"/>
        <v>Namibia2021</v>
      </c>
      <c r="D1703" t="str">
        <f t="shared" si="131"/>
        <v>Namibia</v>
      </c>
      <c r="E1703">
        <f t="shared" si="132"/>
        <v>2021</v>
      </c>
      <c r="F1703">
        <f>VLOOKUP(D1703,CAR!$A$2:$Z$110, MATCH('Long form'!E1703,CAR!$A$1:$Z$1,0),FALSE)</f>
        <v>0.15715952322422747</v>
      </c>
      <c r="G1703">
        <f>VLOOKUP(D1703,'Provisions to capital'!$A$2:$Z$105, MATCH('Long form'!E1703,'Provisions to capital'!$A$1:$Z$1,0),FALSE)</f>
        <v>5.3914275236271361E-2</v>
      </c>
    </row>
    <row r="1704" spans="1:7" x14ac:dyDescent="0.4">
      <c r="A1704">
        <f t="shared" si="133"/>
        <v>71</v>
      </c>
      <c r="B1704">
        <f t="shared" si="134"/>
        <v>23</v>
      </c>
      <c r="C1704" t="str">
        <f t="shared" si="130"/>
        <v>Namibia2022</v>
      </c>
      <c r="D1704" t="str">
        <f t="shared" si="131"/>
        <v>Namibia</v>
      </c>
      <c r="E1704">
        <f t="shared" si="132"/>
        <v>2022</v>
      </c>
      <c r="F1704">
        <f>VLOOKUP(D1704,CAR!$A$2:$Z$110, MATCH('Long form'!E1704,CAR!$A$1:$Z$1,0),FALSE)</f>
        <v>0.16971036136692685</v>
      </c>
      <c r="G1704">
        <f>VLOOKUP(D1704,'Provisions to capital'!$A$2:$Z$105, MATCH('Long form'!E1704,'Provisions to capital'!$A$1:$Z$1,0),FALSE)</f>
        <v>3.3856955505175333E-2</v>
      </c>
    </row>
    <row r="1705" spans="1:7" x14ac:dyDescent="0.4">
      <c r="A1705">
        <f t="shared" si="133"/>
        <v>71</v>
      </c>
      <c r="B1705">
        <f t="shared" si="134"/>
        <v>24</v>
      </c>
      <c r="C1705" t="str">
        <f t="shared" si="130"/>
        <v>Namibia2023</v>
      </c>
      <c r="D1705" t="str">
        <f t="shared" si="131"/>
        <v>Namibia</v>
      </c>
      <c r="E1705">
        <f t="shared" si="132"/>
        <v>2023</v>
      </c>
      <c r="F1705">
        <f>VLOOKUP(D1705,CAR!$A$2:$Z$110, MATCH('Long form'!E1705,CAR!$A$1:$Z$1,0),FALSE)</f>
        <v>0.17444058598159043</v>
      </c>
      <c r="G1705">
        <f>VLOOKUP(D1705,'Provisions to capital'!$A$2:$Z$105, MATCH('Long form'!E1705,'Provisions to capital'!$A$1:$Z$1,0),FALSE)</f>
        <v>4.1922471154394549E-2</v>
      </c>
    </row>
    <row r="1706" spans="1:7" x14ac:dyDescent="0.4">
      <c r="A1706">
        <f t="shared" si="133"/>
        <v>72</v>
      </c>
      <c r="B1706">
        <f t="shared" si="134"/>
        <v>1</v>
      </c>
      <c r="C1706" t="str">
        <f t="shared" si="130"/>
        <v>Nepal2000</v>
      </c>
      <c r="D1706" t="str">
        <f t="shared" si="131"/>
        <v>Nepal</v>
      </c>
      <c r="E1706">
        <f t="shared" si="132"/>
        <v>2000</v>
      </c>
      <c r="F1706" t="str">
        <f>VLOOKUP(D1706,CAR!$A$2:$Z$110, MATCH('Long form'!E1706,CAR!$A$1:$Z$1,0),FALSE)</f>
        <v/>
      </c>
      <c r="G1706" t="str">
        <f>VLOOKUP(D1706,'Provisions to capital'!$A$2:$Z$105, MATCH('Long form'!E1706,'Provisions to capital'!$A$1:$Z$1,0),FALSE)</f>
        <v/>
      </c>
    </row>
    <row r="1707" spans="1:7" x14ac:dyDescent="0.4">
      <c r="A1707">
        <f t="shared" si="133"/>
        <v>72</v>
      </c>
      <c r="B1707">
        <f t="shared" si="134"/>
        <v>2</v>
      </c>
      <c r="C1707" t="str">
        <f t="shared" si="130"/>
        <v>Nepal2001</v>
      </c>
      <c r="D1707" t="str">
        <f t="shared" si="131"/>
        <v>Nepal</v>
      </c>
      <c r="E1707">
        <f t="shared" si="132"/>
        <v>2001</v>
      </c>
      <c r="F1707" t="str">
        <f>VLOOKUP(D1707,CAR!$A$2:$Z$110, MATCH('Long form'!E1707,CAR!$A$1:$Z$1,0),FALSE)</f>
        <v/>
      </c>
      <c r="G1707" t="str">
        <f>VLOOKUP(D1707,'Provisions to capital'!$A$2:$Z$105, MATCH('Long form'!E1707,'Provisions to capital'!$A$1:$Z$1,0),FALSE)</f>
        <v/>
      </c>
    </row>
    <row r="1708" spans="1:7" x14ac:dyDescent="0.4">
      <c r="A1708">
        <f t="shared" si="133"/>
        <v>72</v>
      </c>
      <c r="B1708">
        <f t="shared" si="134"/>
        <v>3</v>
      </c>
      <c r="C1708" t="str">
        <f t="shared" si="130"/>
        <v>Nepal2002</v>
      </c>
      <c r="D1708" t="str">
        <f t="shared" si="131"/>
        <v>Nepal</v>
      </c>
      <c r="E1708">
        <f t="shared" si="132"/>
        <v>2002</v>
      </c>
      <c r="F1708" t="str">
        <f>VLOOKUP(D1708,CAR!$A$2:$Z$110, MATCH('Long form'!E1708,CAR!$A$1:$Z$1,0),FALSE)</f>
        <v/>
      </c>
      <c r="G1708" t="str">
        <f>VLOOKUP(D1708,'Provisions to capital'!$A$2:$Z$105, MATCH('Long form'!E1708,'Provisions to capital'!$A$1:$Z$1,0),FALSE)</f>
        <v/>
      </c>
    </row>
    <row r="1709" spans="1:7" x14ac:dyDescent="0.4">
      <c r="A1709">
        <f t="shared" si="133"/>
        <v>72</v>
      </c>
      <c r="B1709">
        <f t="shared" si="134"/>
        <v>4</v>
      </c>
      <c r="C1709" t="str">
        <f t="shared" si="130"/>
        <v>Nepal2003</v>
      </c>
      <c r="D1709" t="str">
        <f t="shared" si="131"/>
        <v>Nepal</v>
      </c>
      <c r="E1709">
        <f t="shared" si="132"/>
        <v>2003</v>
      </c>
      <c r="F1709" t="str">
        <f>VLOOKUP(D1709,CAR!$A$2:$Z$110, MATCH('Long form'!E1709,CAR!$A$1:$Z$1,0),FALSE)</f>
        <v/>
      </c>
      <c r="G1709" t="str">
        <f>VLOOKUP(D1709,'Provisions to capital'!$A$2:$Z$105, MATCH('Long form'!E1709,'Provisions to capital'!$A$1:$Z$1,0),FALSE)</f>
        <v/>
      </c>
    </row>
    <row r="1710" spans="1:7" x14ac:dyDescent="0.4">
      <c r="A1710">
        <f t="shared" si="133"/>
        <v>72</v>
      </c>
      <c r="B1710">
        <f t="shared" si="134"/>
        <v>5</v>
      </c>
      <c r="C1710" t="str">
        <f t="shared" si="130"/>
        <v>Nepal2004</v>
      </c>
      <c r="D1710" t="str">
        <f t="shared" si="131"/>
        <v>Nepal</v>
      </c>
      <c r="E1710">
        <f t="shared" si="132"/>
        <v>2004</v>
      </c>
      <c r="F1710" t="str">
        <f>VLOOKUP(D1710,CAR!$A$2:$Z$110, MATCH('Long form'!E1710,CAR!$A$1:$Z$1,0),FALSE)</f>
        <v/>
      </c>
      <c r="G1710" t="str">
        <f>VLOOKUP(D1710,'Provisions to capital'!$A$2:$Z$105, MATCH('Long form'!E1710,'Provisions to capital'!$A$1:$Z$1,0),FALSE)</f>
        <v/>
      </c>
    </row>
    <row r="1711" spans="1:7" x14ac:dyDescent="0.4">
      <c r="A1711">
        <f t="shared" si="133"/>
        <v>72</v>
      </c>
      <c r="B1711">
        <f t="shared" si="134"/>
        <v>6</v>
      </c>
      <c r="C1711" t="str">
        <f t="shared" si="130"/>
        <v>Nepal2005</v>
      </c>
      <c r="D1711" t="str">
        <f t="shared" si="131"/>
        <v>Nepal</v>
      </c>
      <c r="E1711">
        <f t="shared" si="132"/>
        <v>2005</v>
      </c>
      <c r="F1711" t="str">
        <f>VLOOKUP(D1711,CAR!$A$2:$Z$110, MATCH('Long form'!E1711,CAR!$A$1:$Z$1,0),FALSE)</f>
        <v/>
      </c>
      <c r="G1711" t="str">
        <f>VLOOKUP(D1711,'Provisions to capital'!$A$2:$Z$105, MATCH('Long form'!E1711,'Provisions to capital'!$A$1:$Z$1,0),FALSE)</f>
        <v/>
      </c>
    </row>
    <row r="1712" spans="1:7" x14ac:dyDescent="0.4">
      <c r="A1712">
        <f t="shared" si="133"/>
        <v>72</v>
      </c>
      <c r="B1712">
        <f t="shared" si="134"/>
        <v>7</v>
      </c>
      <c r="C1712" t="str">
        <f t="shared" si="130"/>
        <v>Nepal2006</v>
      </c>
      <c r="D1712" t="str">
        <f t="shared" si="131"/>
        <v>Nepal</v>
      </c>
      <c r="E1712">
        <f t="shared" si="132"/>
        <v>2006</v>
      </c>
      <c r="F1712" t="str">
        <f>VLOOKUP(D1712,CAR!$A$2:$Z$110, MATCH('Long form'!E1712,CAR!$A$1:$Z$1,0),FALSE)</f>
        <v/>
      </c>
      <c r="G1712" t="str">
        <f>VLOOKUP(D1712,'Provisions to capital'!$A$2:$Z$105, MATCH('Long form'!E1712,'Provisions to capital'!$A$1:$Z$1,0),FALSE)</f>
        <v/>
      </c>
    </row>
    <row r="1713" spans="1:7" x14ac:dyDescent="0.4">
      <c r="A1713">
        <f t="shared" si="133"/>
        <v>72</v>
      </c>
      <c r="B1713">
        <f t="shared" si="134"/>
        <v>8</v>
      </c>
      <c r="C1713" t="str">
        <f t="shared" si="130"/>
        <v>Nepal2007</v>
      </c>
      <c r="D1713" t="str">
        <f t="shared" si="131"/>
        <v>Nepal</v>
      </c>
      <c r="E1713">
        <f t="shared" si="132"/>
        <v>2007</v>
      </c>
      <c r="F1713" t="str">
        <f>VLOOKUP(D1713,CAR!$A$2:$Z$110, MATCH('Long form'!E1713,CAR!$A$1:$Z$1,0),FALSE)</f>
        <v/>
      </c>
      <c r="G1713" t="str">
        <f>VLOOKUP(D1713,'Provisions to capital'!$A$2:$Z$105, MATCH('Long form'!E1713,'Provisions to capital'!$A$1:$Z$1,0),FALSE)</f>
        <v/>
      </c>
    </row>
    <row r="1714" spans="1:7" x14ac:dyDescent="0.4">
      <c r="A1714">
        <f t="shared" si="133"/>
        <v>72</v>
      </c>
      <c r="B1714">
        <f t="shared" si="134"/>
        <v>9</v>
      </c>
      <c r="C1714" t="str">
        <f t="shared" si="130"/>
        <v>Nepal2008</v>
      </c>
      <c r="D1714" t="str">
        <f t="shared" si="131"/>
        <v>Nepal</v>
      </c>
      <c r="E1714">
        <f t="shared" si="132"/>
        <v>2008</v>
      </c>
      <c r="F1714" t="str">
        <f>VLOOKUP(D1714,CAR!$A$2:$Z$110, MATCH('Long form'!E1714,CAR!$A$1:$Z$1,0),FALSE)</f>
        <v/>
      </c>
      <c r="G1714" t="str">
        <f>VLOOKUP(D1714,'Provisions to capital'!$A$2:$Z$105, MATCH('Long form'!E1714,'Provisions to capital'!$A$1:$Z$1,0),FALSE)</f>
        <v/>
      </c>
    </row>
    <row r="1715" spans="1:7" x14ac:dyDescent="0.4">
      <c r="A1715">
        <f t="shared" si="133"/>
        <v>72</v>
      </c>
      <c r="B1715">
        <f t="shared" si="134"/>
        <v>10</v>
      </c>
      <c r="C1715" t="str">
        <f t="shared" si="130"/>
        <v>Nepal2009</v>
      </c>
      <c r="D1715" t="str">
        <f t="shared" si="131"/>
        <v>Nepal</v>
      </c>
      <c r="E1715">
        <f t="shared" si="132"/>
        <v>2009</v>
      </c>
      <c r="F1715" t="str">
        <f>VLOOKUP(D1715,CAR!$A$2:$Z$110, MATCH('Long form'!E1715,CAR!$A$1:$Z$1,0),FALSE)</f>
        <v/>
      </c>
      <c r="G1715" t="str">
        <f>VLOOKUP(D1715,'Provisions to capital'!$A$2:$Z$105, MATCH('Long form'!E1715,'Provisions to capital'!$A$1:$Z$1,0),FALSE)</f>
        <v/>
      </c>
    </row>
    <row r="1716" spans="1:7" x14ac:dyDescent="0.4">
      <c r="A1716">
        <f t="shared" si="133"/>
        <v>72</v>
      </c>
      <c r="B1716">
        <f t="shared" si="134"/>
        <v>11</v>
      </c>
      <c r="C1716" t="str">
        <f t="shared" si="130"/>
        <v>Nepal2010</v>
      </c>
      <c r="D1716" t="str">
        <f t="shared" si="131"/>
        <v>Nepal</v>
      </c>
      <c r="E1716">
        <f t="shared" si="132"/>
        <v>2010</v>
      </c>
      <c r="F1716" t="str">
        <f>VLOOKUP(D1716,CAR!$A$2:$Z$110, MATCH('Long form'!E1716,CAR!$A$1:$Z$1,0),FALSE)</f>
        <v/>
      </c>
      <c r="G1716" t="str">
        <f>VLOOKUP(D1716,'Provisions to capital'!$A$2:$Z$105, MATCH('Long form'!E1716,'Provisions to capital'!$A$1:$Z$1,0),FALSE)</f>
        <v/>
      </c>
    </row>
    <row r="1717" spans="1:7" x14ac:dyDescent="0.4">
      <c r="A1717">
        <f t="shared" si="133"/>
        <v>72</v>
      </c>
      <c r="B1717">
        <f t="shared" si="134"/>
        <v>12</v>
      </c>
      <c r="C1717" t="str">
        <f t="shared" si="130"/>
        <v>Nepal2011</v>
      </c>
      <c r="D1717" t="str">
        <f t="shared" si="131"/>
        <v>Nepal</v>
      </c>
      <c r="E1717">
        <f t="shared" si="132"/>
        <v>2011</v>
      </c>
      <c r="F1717" t="str">
        <f>VLOOKUP(D1717,CAR!$A$2:$Z$110, MATCH('Long form'!E1717,CAR!$A$1:$Z$1,0),FALSE)</f>
        <v/>
      </c>
      <c r="G1717" t="str">
        <f>VLOOKUP(D1717,'Provisions to capital'!$A$2:$Z$105, MATCH('Long form'!E1717,'Provisions to capital'!$A$1:$Z$1,0),FALSE)</f>
        <v/>
      </c>
    </row>
    <row r="1718" spans="1:7" x14ac:dyDescent="0.4">
      <c r="A1718">
        <f t="shared" si="133"/>
        <v>72</v>
      </c>
      <c r="B1718">
        <f t="shared" si="134"/>
        <v>13</v>
      </c>
      <c r="C1718" t="str">
        <f t="shared" si="130"/>
        <v>Nepal2012</v>
      </c>
      <c r="D1718" t="str">
        <f t="shared" si="131"/>
        <v>Nepal</v>
      </c>
      <c r="E1718">
        <f t="shared" si="132"/>
        <v>2012</v>
      </c>
      <c r="F1718" t="str">
        <f>VLOOKUP(D1718,CAR!$A$2:$Z$110, MATCH('Long form'!E1718,CAR!$A$1:$Z$1,0),FALSE)</f>
        <v/>
      </c>
      <c r="G1718" t="str">
        <f>VLOOKUP(D1718,'Provisions to capital'!$A$2:$Z$105, MATCH('Long form'!E1718,'Provisions to capital'!$A$1:$Z$1,0),FALSE)</f>
        <v/>
      </c>
    </row>
    <row r="1719" spans="1:7" x14ac:dyDescent="0.4">
      <c r="A1719">
        <f t="shared" si="133"/>
        <v>72</v>
      </c>
      <c r="B1719">
        <f t="shared" si="134"/>
        <v>14</v>
      </c>
      <c r="C1719" t="str">
        <f t="shared" si="130"/>
        <v>Nepal2013</v>
      </c>
      <c r="D1719" t="str">
        <f t="shared" si="131"/>
        <v>Nepal</v>
      </c>
      <c r="E1719">
        <f t="shared" si="132"/>
        <v>2013</v>
      </c>
      <c r="F1719" t="str">
        <f>VLOOKUP(D1719,CAR!$A$2:$Z$110, MATCH('Long form'!E1719,CAR!$A$1:$Z$1,0),FALSE)</f>
        <v/>
      </c>
      <c r="G1719" t="str">
        <f>VLOOKUP(D1719,'Provisions to capital'!$A$2:$Z$105, MATCH('Long form'!E1719,'Provisions to capital'!$A$1:$Z$1,0),FALSE)</f>
        <v/>
      </c>
    </row>
    <row r="1720" spans="1:7" x14ac:dyDescent="0.4">
      <c r="A1720">
        <f t="shared" si="133"/>
        <v>72</v>
      </c>
      <c r="B1720">
        <f t="shared" si="134"/>
        <v>15</v>
      </c>
      <c r="C1720" t="str">
        <f t="shared" si="130"/>
        <v>Nepal2014</v>
      </c>
      <c r="D1720" t="str">
        <f t="shared" si="131"/>
        <v>Nepal</v>
      </c>
      <c r="E1720">
        <f t="shared" si="132"/>
        <v>2014</v>
      </c>
      <c r="F1720" t="str">
        <f>VLOOKUP(D1720,CAR!$A$2:$Z$110, MATCH('Long form'!E1720,CAR!$A$1:$Z$1,0),FALSE)</f>
        <v/>
      </c>
      <c r="G1720" t="str">
        <f>VLOOKUP(D1720,'Provisions to capital'!$A$2:$Z$105, MATCH('Long form'!E1720,'Provisions to capital'!$A$1:$Z$1,0),FALSE)</f>
        <v/>
      </c>
    </row>
    <row r="1721" spans="1:7" x14ac:dyDescent="0.4">
      <c r="A1721">
        <f t="shared" si="133"/>
        <v>72</v>
      </c>
      <c r="B1721">
        <f t="shared" si="134"/>
        <v>16</v>
      </c>
      <c r="C1721" t="str">
        <f t="shared" si="130"/>
        <v>Nepal2015</v>
      </c>
      <c r="D1721" t="str">
        <f t="shared" si="131"/>
        <v>Nepal</v>
      </c>
      <c r="E1721">
        <f t="shared" si="132"/>
        <v>2015</v>
      </c>
      <c r="F1721" t="str">
        <f>VLOOKUP(D1721,CAR!$A$2:$Z$110, MATCH('Long form'!E1721,CAR!$A$1:$Z$1,0),FALSE)</f>
        <v/>
      </c>
      <c r="G1721" t="str">
        <f>VLOOKUP(D1721,'Provisions to capital'!$A$2:$Z$105, MATCH('Long form'!E1721,'Provisions to capital'!$A$1:$Z$1,0),FALSE)</f>
        <v/>
      </c>
    </row>
    <row r="1722" spans="1:7" x14ac:dyDescent="0.4">
      <c r="A1722">
        <f t="shared" si="133"/>
        <v>72</v>
      </c>
      <c r="B1722">
        <f t="shared" si="134"/>
        <v>17</v>
      </c>
      <c r="C1722" t="str">
        <f t="shared" si="130"/>
        <v>Nepal2016</v>
      </c>
      <c r="D1722" t="str">
        <f t="shared" si="131"/>
        <v>Nepal</v>
      </c>
      <c r="E1722">
        <f t="shared" si="132"/>
        <v>2016</v>
      </c>
      <c r="F1722">
        <f>VLOOKUP(D1722,CAR!$A$2:$Z$110, MATCH('Long form'!E1722,CAR!$A$1:$Z$1,0),FALSE)</f>
        <v>0.1288789182801762</v>
      </c>
      <c r="G1722">
        <f>VLOOKUP(D1722,'Provisions to capital'!$A$2:$Z$105, MATCH('Long form'!E1722,'Provisions to capital'!$A$1:$Z$1,0),FALSE)</f>
        <v>5.1938341783784817E-3</v>
      </c>
    </row>
    <row r="1723" spans="1:7" x14ac:dyDescent="0.4">
      <c r="A1723">
        <f t="shared" si="133"/>
        <v>72</v>
      </c>
      <c r="B1723">
        <f t="shared" si="134"/>
        <v>18</v>
      </c>
      <c r="C1723" t="str">
        <f t="shared" si="130"/>
        <v>Nepal2017</v>
      </c>
      <c r="D1723" t="str">
        <f t="shared" si="131"/>
        <v>Nepal</v>
      </c>
      <c r="E1723">
        <f t="shared" si="132"/>
        <v>2017</v>
      </c>
      <c r="F1723">
        <f>VLOOKUP(D1723,CAR!$A$2:$Z$110, MATCH('Long form'!E1723,CAR!$A$1:$Z$1,0),FALSE)</f>
        <v>0.14140500634090317</v>
      </c>
      <c r="G1723">
        <f>VLOOKUP(D1723,'Provisions to capital'!$A$2:$Z$105, MATCH('Long form'!E1723,'Provisions to capital'!$A$1:$Z$1,0),FALSE)</f>
        <v>5.8521972686730621E-3</v>
      </c>
    </row>
    <row r="1724" spans="1:7" x14ac:dyDescent="0.4">
      <c r="A1724">
        <f t="shared" si="133"/>
        <v>72</v>
      </c>
      <c r="B1724">
        <f t="shared" si="134"/>
        <v>19</v>
      </c>
      <c r="C1724" t="str">
        <f t="shared" si="130"/>
        <v>Nepal2018</v>
      </c>
      <c r="D1724" t="str">
        <f t="shared" si="131"/>
        <v>Nepal</v>
      </c>
      <c r="E1724">
        <f t="shared" si="132"/>
        <v>2018</v>
      </c>
      <c r="F1724">
        <f>VLOOKUP(D1724,CAR!$A$2:$Z$110, MATCH('Long form'!E1724,CAR!$A$1:$Z$1,0),FALSE)</f>
        <v>0.13541300016625546</v>
      </c>
      <c r="G1724">
        <f>VLOOKUP(D1724,'Provisions to capital'!$A$2:$Z$105, MATCH('Long form'!E1724,'Provisions to capital'!$A$1:$Z$1,0),FALSE)</f>
        <v>6.8218673723320373E-3</v>
      </c>
    </row>
    <row r="1725" spans="1:7" x14ac:dyDescent="0.4">
      <c r="A1725">
        <f t="shared" si="133"/>
        <v>72</v>
      </c>
      <c r="B1725">
        <f t="shared" si="134"/>
        <v>20</v>
      </c>
      <c r="C1725" t="str">
        <f t="shared" si="130"/>
        <v>Nepal2019</v>
      </c>
      <c r="D1725" t="str">
        <f t="shared" si="131"/>
        <v>Nepal</v>
      </c>
      <c r="E1725">
        <f t="shared" si="132"/>
        <v>2019</v>
      </c>
      <c r="F1725">
        <f>VLOOKUP(D1725,CAR!$A$2:$Z$110, MATCH('Long form'!E1725,CAR!$A$1:$Z$1,0),FALSE)</f>
        <v>0.13710870861985683</v>
      </c>
      <c r="G1725">
        <f>VLOOKUP(D1725,'Provisions to capital'!$A$2:$Z$105, MATCH('Long form'!E1725,'Provisions to capital'!$A$1:$Z$1,0),FALSE)</f>
        <v>1.2079382175644669E-2</v>
      </c>
    </row>
    <row r="1726" spans="1:7" x14ac:dyDescent="0.4">
      <c r="A1726">
        <f t="shared" si="133"/>
        <v>72</v>
      </c>
      <c r="B1726">
        <f t="shared" si="134"/>
        <v>21</v>
      </c>
      <c r="C1726" t="str">
        <f t="shared" si="130"/>
        <v>Nepal2020</v>
      </c>
      <c r="D1726" t="str">
        <f t="shared" si="131"/>
        <v>Nepal</v>
      </c>
      <c r="E1726">
        <f t="shared" si="132"/>
        <v>2020</v>
      </c>
      <c r="F1726">
        <f>VLOOKUP(D1726,CAR!$A$2:$Z$110, MATCH('Long form'!E1726,CAR!$A$1:$Z$1,0),FALSE)</f>
        <v>0.13760988679988098</v>
      </c>
      <c r="G1726">
        <f>VLOOKUP(D1726,'Provisions to capital'!$A$2:$Z$105, MATCH('Long form'!E1726,'Provisions to capital'!$A$1:$Z$1,0),FALSE)</f>
        <v>3.1685920284462599E-2</v>
      </c>
    </row>
    <row r="1727" spans="1:7" x14ac:dyDescent="0.4">
      <c r="A1727">
        <f t="shared" si="133"/>
        <v>72</v>
      </c>
      <c r="B1727">
        <f t="shared" si="134"/>
        <v>22</v>
      </c>
      <c r="C1727" t="str">
        <f t="shared" si="130"/>
        <v>Nepal2021</v>
      </c>
      <c r="D1727" t="str">
        <f t="shared" si="131"/>
        <v>Nepal</v>
      </c>
      <c r="E1727">
        <f t="shared" si="132"/>
        <v>2021</v>
      </c>
      <c r="F1727">
        <f>VLOOKUP(D1727,CAR!$A$2:$Z$110, MATCH('Long form'!E1727,CAR!$A$1:$Z$1,0),FALSE)</f>
        <v>0.13308444459112104</v>
      </c>
      <c r="G1727">
        <f>VLOOKUP(D1727,'Provisions to capital'!$A$2:$Z$105, MATCH('Long form'!E1727,'Provisions to capital'!$A$1:$Z$1,0),FALSE)</f>
        <v>2.0478401631633947E-2</v>
      </c>
    </row>
    <row r="1728" spans="1:7" x14ac:dyDescent="0.4">
      <c r="A1728">
        <f t="shared" si="133"/>
        <v>72</v>
      </c>
      <c r="B1728">
        <f t="shared" si="134"/>
        <v>23</v>
      </c>
      <c r="C1728" t="str">
        <f t="shared" si="130"/>
        <v>Nepal2022</v>
      </c>
      <c r="D1728" t="str">
        <f t="shared" si="131"/>
        <v>Nepal</v>
      </c>
      <c r="E1728">
        <f t="shared" si="132"/>
        <v>2022</v>
      </c>
      <c r="F1728">
        <f>VLOOKUP(D1728,CAR!$A$2:$Z$110, MATCH('Long form'!E1728,CAR!$A$1:$Z$1,0),FALSE)</f>
        <v>0.13015449506001936</v>
      </c>
      <c r="G1728">
        <f>VLOOKUP(D1728,'Provisions to capital'!$A$2:$Z$105, MATCH('Long form'!E1728,'Provisions to capital'!$A$1:$Z$1,0),FALSE)</f>
        <v>2.4240347962190552E-2</v>
      </c>
    </row>
    <row r="1729" spans="1:7" x14ac:dyDescent="0.4">
      <c r="A1729">
        <f t="shared" si="133"/>
        <v>72</v>
      </c>
      <c r="B1729">
        <f t="shared" si="134"/>
        <v>24</v>
      </c>
      <c r="C1729" t="str">
        <f t="shared" si="130"/>
        <v>Nepal2023</v>
      </c>
      <c r="D1729" t="str">
        <f t="shared" si="131"/>
        <v>Nepal</v>
      </c>
      <c r="E1729">
        <f t="shared" si="132"/>
        <v>2023</v>
      </c>
      <c r="F1729">
        <f>VLOOKUP(D1729,CAR!$A$2:$Z$110, MATCH('Long form'!E1729,CAR!$A$1:$Z$1,0),FALSE)</f>
        <v>0.12407238275534201</v>
      </c>
      <c r="G1729">
        <f>VLOOKUP(D1729,'Provisions to capital'!$A$2:$Z$105, MATCH('Long form'!E1729,'Provisions to capital'!$A$1:$Z$1,0),FALSE)</f>
        <v>8.1145089184079755E-2</v>
      </c>
    </row>
    <row r="1730" spans="1:7" x14ac:dyDescent="0.4">
      <c r="A1730">
        <f t="shared" si="133"/>
        <v>73</v>
      </c>
      <c r="B1730">
        <f t="shared" si="134"/>
        <v>1</v>
      </c>
      <c r="C1730" t="str">
        <f t="shared" si="130"/>
        <v>Nicaragua2000</v>
      </c>
      <c r="D1730" t="str">
        <f t="shared" si="131"/>
        <v>Nicaragua</v>
      </c>
      <c r="E1730">
        <f t="shared" si="132"/>
        <v>2000</v>
      </c>
      <c r="F1730" t="str">
        <f>VLOOKUP(D1730,CAR!$A$2:$Z$110, MATCH('Long form'!E1730,CAR!$A$1:$Z$1,0),FALSE)</f>
        <v/>
      </c>
      <c r="G1730" t="str">
        <f>VLOOKUP(D1730,'Provisions to capital'!$A$2:$Z$105, MATCH('Long form'!E1730,'Provisions to capital'!$A$1:$Z$1,0),FALSE)</f>
        <v/>
      </c>
    </row>
    <row r="1731" spans="1:7" x14ac:dyDescent="0.4">
      <c r="A1731">
        <f t="shared" si="133"/>
        <v>73</v>
      </c>
      <c r="B1731">
        <f t="shared" si="134"/>
        <v>2</v>
      </c>
      <c r="C1731" t="str">
        <f t="shared" ref="C1731:C1794" si="135">D1731&amp;E1731</f>
        <v>Nicaragua2001</v>
      </c>
      <c r="D1731" t="str">
        <f t="shared" ref="D1731:D1794" si="136">VLOOKUP(A1731,$J$2:$K$110,2,FALSE)</f>
        <v>Nicaragua</v>
      </c>
      <c r="E1731">
        <f t="shared" ref="E1731:E1794" si="137">VLOOKUP(B1731,$N$2:$O$25,2,FALSE)</f>
        <v>2001</v>
      </c>
      <c r="F1731" t="str">
        <f>VLOOKUP(D1731,CAR!$A$2:$Z$110, MATCH('Long form'!E1731,CAR!$A$1:$Z$1,0),FALSE)</f>
        <v/>
      </c>
      <c r="G1731" t="str">
        <f>VLOOKUP(D1731,'Provisions to capital'!$A$2:$Z$105, MATCH('Long form'!E1731,'Provisions to capital'!$A$1:$Z$1,0),FALSE)</f>
        <v/>
      </c>
    </row>
    <row r="1732" spans="1:7" x14ac:dyDescent="0.4">
      <c r="A1732">
        <f t="shared" si="133"/>
        <v>73</v>
      </c>
      <c r="B1732">
        <f t="shared" si="134"/>
        <v>3</v>
      </c>
      <c r="C1732" t="str">
        <f t="shared" si="135"/>
        <v>Nicaragua2002</v>
      </c>
      <c r="D1732" t="str">
        <f t="shared" si="136"/>
        <v>Nicaragua</v>
      </c>
      <c r="E1732">
        <f t="shared" si="137"/>
        <v>2002</v>
      </c>
      <c r="F1732" t="str">
        <f>VLOOKUP(D1732,CAR!$A$2:$Z$110, MATCH('Long form'!E1732,CAR!$A$1:$Z$1,0),FALSE)</f>
        <v/>
      </c>
      <c r="G1732" t="str">
        <f>VLOOKUP(D1732,'Provisions to capital'!$A$2:$Z$105, MATCH('Long form'!E1732,'Provisions to capital'!$A$1:$Z$1,0),FALSE)</f>
        <v/>
      </c>
    </row>
    <row r="1733" spans="1:7" x14ac:dyDescent="0.4">
      <c r="A1733">
        <f t="shared" si="133"/>
        <v>73</v>
      </c>
      <c r="B1733">
        <f t="shared" si="134"/>
        <v>4</v>
      </c>
      <c r="C1733" t="str">
        <f t="shared" si="135"/>
        <v>Nicaragua2003</v>
      </c>
      <c r="D1733" t="str">
        <f t="shared" si="136"/>
        <v>Nicaragua</v>
      </c>
      <c r="E1733">
        <f t="shared" si="137"/>
        <v>2003</v>
      </c>
      <c r="F1733" t="str">
        <f>VLOOKUP(D1733,CAR!$A$2:$Z$110, MATCH('Long form'!E1733,CAR!$A$1:$Z$1,0),FALSE)</f>
        <v/>
      </c>
      <c r="G1733" t="str">
        <f>VLOOKUP(D1733,'Provisions to capital'!$A$2:$Z$105, MATCH('Long form'!E1733,'Provisions to capital'!$A$1:$Z$1,0),FALSE)</f>
        <v/>
      </c>
    </row>
    <row r="1734" spans="1:7" x14ac:dyDescent="0.4">
      <c r="A1734">
        <f t="shared" si="133"/>
        <v>73</v>
      </c>
      <c r="B1734">
        <f t="shared" si="134"/>
        <v>5</v>
      </c>
      <c r="C1734" t="str">
        <f t="shared" si="135"/>
        <v>Nicaragua2004</v>
      </c>
      <c r="D1734" t="str">
        <f t="shared" si="136"/>
        <v>Nicaragua</v>
      </c>
      <c r="E1734">
        <f t="shared" si="137"/>
        <v>2004</v>
      </c>
      <c r="F1734" t="str">
        <f>VLOOKUP(D1734,CAR!$A$2:$Z$110, MATCH('Long form'!E1734,CAR!$A$1:$Z$1,0),FALSE)</f>
        <v/>
      </c>
      <c r="G1734" t="str">
        <f>VLOOKUP(D1734,'Provisions to capital'!$A$2:$Z$105, MATCH('Long form'!E1734,'Provisions to capital'!$A$1:$Z$1,0),FALSE)</f>
        <v/>
      </c>
    </row>
    <row r="1735" spans="1:7" x14ac:dyDescent="0.4">
      <c r="A1735">
        <f t="shared" si="133"/>
        <v>73</v>
      </c>
      <c r="B1735">
        <f t="shared" si="134"/>
        <v>6</v>
      </c>
      <c r="C1735" t="str">
        <f t="shared" si="135"/>
        <v>Nicaragua2005</v>
      </c>
      <c r="D1735" t="str">
        <f t="shared" si="136"/>
        <v>Nicaragua</v>
      </c>
      <c r="E1735">
        <f t="shared" si="137"/>
        <v>2005</v>
      </c>
      <c r="F1735" t="str">
        <f>VLOOKUP(D1735,CAR!$A$2:$Z$110, MATCH('Long form'!E1735,CAR!$A$1:$Z$1,0),FALSE)</f>
        <v/>
      </c>
      <c r="G1735" t="str">
        <f>VLOOKUP(D1735,'Provisions to capital'!$A$2:$Z$105, MATCH('Long form'!E1735,'Provisions to capital'!$A$1:$Z$1,0),FALSE)</f>
        <v/>
      </c>
    </row>
    <row r="1736" spans="1:7" x14ac:dyDescent="0.4">
      <c r="A1736">
        <f t="shared" si="133"/>
        <v>73</v>
      </c>
      <c r="B1736">
        <f t="shared" si="134"/>
        <v>7</v>
      </c>
      <c r="C1736" t="str">
        <f t="shared" si="135"/>
        <v>Nicaragua2006</v>
      </c>
      <c r="D1736" t="str">
        <f t="shared" si="136"/>
        <v>Nicaragua</v>
      </c>
      <c r="E1736">
        <f t="shared" si="137"/>
        <v>2006</v>
      </c>
      <c r="F1736" t="str">
        <f>VLOOKUP(D1736,CAR!$A$2:$Z$110, MATCH('Long form'!E1736,CAR!$A$1:$Z$1,0),FALSE)</f>
        <v/>
      </c>
      <c r="G1736" t="str">
        <f>VLOOKUP(D1736,'Provisions to capital'!$A$2:$Z$105, MATCH('Long form'!E1736,'Provisions to capital'!$A$1:$Z$1,0),FALSE)</f>
        <v/>
      </c>
    </row>
    <row r="1737" spans="1:7" x14ac:dyDescent="0.4">
      <c r="A1737">
        <f t="shared" si="133"/>
        <v>73</v>
      </c>
      <c r="B1737">
        <f t="shared" si="134"/>
        <v>8</v>
      </c>
      <c r="C1737" t="str">
        <f t="shared" si="135"/>
        <v>Nicaragua2007</v>
      </c>
      <c r="D1737" t="str">
        <f t="shared" si="136"/>
        <v>Nicaragua</v>
      </c>
      <c r="E1737">
        <f t="shared" si="137"/>
        <v>2007</v>
      </c>
      <c r="F1737" t="str">
        <f>VLOOKUP(D1737,CAR!$A$2:$Z$110, MATCH('Long form'!E1737,CAR!$A$1:$Z$1,0),FALSE)</f>
        <v/>
      </c>
      <c r="G1737" t="str">
        <f>VLOOKUP(D1737,'Provisions to capital'!$A$2:$Z$105, MATCH('Long form'!E1737,'Provisions to capital'!$A$1:$Z$1,0),FALSE)</f>
        <v/>
      </c>
    </row>
    <row r="1738" spans="1:7" x14ac:dyDescent="0.4">
      <c r="A1738">
        <f t="shared" si="133"/>
        <v>73</v>
      </c>
      <c r="B1738">
        <f t="shared" si="134"/>
        <v>9</v>
      </c>
      <c r="C1738" t="str">
        <f t="shared" si="135"/>
        <v>Nicaragua2008</v>
      </c>
      <c r="D1738" t="str">
        <f t="shared" si="136"/>
        <v>Nicaragua</v>
      </c>
      <c r="E1738">
        <f t="shared" si="137"/>
        <v>2008</v>
      </c>
      <c r="F1738">
        <f>VLOOKUP(D1738,CAR!$A$2:$Z$110, MATCH('Long form'!E1738,CAR!$A$1:$Z$1,0),FALSE)</f>
        <v>0.15293082117228488</v>
      </c>
      <c r="G1738">
        <f>VLOOKUP(D1738,'Provisions to capital'!$A$2:$Z$105, MATCH('Long form'!E1738,'Provisions to capital'!$A$1:$Z$1,0),FALSE)</f>
        <v>0</v>
      </c>
    </row>
    <row r="1739" spans="1:7" x14ac:dyDescent="0.4">
      <c r="A1739">
        <f t="shared" si="133"/>
        <v>73</v>
      </c>
      <c r="B1739">
        <f t="shared" si="134"/>
        <v>10</v>
      </c>
      <c r="C1739" t="str">
        <f t="shared" si="135"/>
        <v>Nicaragua2009</v>
      </c>
      <c r="D1739" t="str">
        <f t="shared" si="136"/>
        <v>Nicaragua</v>
      </c>
      <c r="E1739">
        <f t="shared" si="137"/>
        <v>2009</v>
      </c>
      <c r="F1739">
        <f>VLOOKUP(D1739,CAR!$A$2:$Z$110, MATCH('Long form'!E1739,CAR!$A$1:$Z$1,0),FALSE)</f>
        <v>0.16493915861430195</v>
      </c>
      <c r="G1739">
        <f>VLOOKUP(D1739,'Provisions to capital'!$A$2:$Z$105, MATCH('Long form'!E1739,'Provisions to capital'!$A$1:$Z$1,0),FALSE)</f>
        <v>0</v>
      </c>
    </row>
    <row r="1740" spans="1:7" x14ac:dyDescent="0.4">
      <c r="A1740">
        <f t="shared" si="133"/>
        <v>73</v>
      </c>
      <c r="B1740">
        <f t="shared" si="134"/>
        <v>11</v>
      </c>
      <c r="C1740" t="str">
        <f t="shared" si="135"/>
        <v>Nicaragua2010</v>
      </c>
      <c r="D1740" t="str">
        <f t="shared" si="136"/>
        <v>Nicaragua</v>
      </c>
      <c r="E1740">
        <f t="shared" si="137"/>
        <v>2010</v>
      </c>
      <c r="F1740">
        <f>VLOOKUP(D1740,CAR!$A$2:$Z$110, MATCH('Long form'!E1740,CAR!$A$1:$Z$1,0),FALSE)</f>
        <v>0.16555970300561515</v>
      </c>
      <c r="G1740">
        <f>VLOOKUP(D1740,'Provisions to capital'!$A$2:$Z$105, MATCH('Long form'!E1740,'Provisions to capital'!$A$1:$Z$1,0),FALSE)</f>
        <v>0</v>
      </c>
    </row>
    <row r="1741" spans="1:7" x14ac:dyDescent="0.4">
      <c r="A1741">
        <f t="shared" si="133"/>
        <v>73</v>
      </c>
      <c r="B1741">
        <f t="shared" si="134"/>
        <v>12</v>
      </c>
      <c r="C1741" t="str">
        <f t="shared" si="135"/>
        <v>Nicaragua2011</v>
      </c>
      <c r="D1741" t="str">
        <f t="shared" si="136"/>
        <v>Nicaragua</v>
      </c>
      <c r="E1741">
        <f t="shared" si="137"/>
        <v>2011</v>
      </c>
      <c r="F1741">
        <f>VLOOKUP(D1741,CAR!$A$2:$Z$110, MATCH('Long form'!E1741,CAR!$A$1:$Z$1,0),FALSE)</f>
        <v>0.14778685234967029</v>
      </c>
      <c r="G1741">
        <f>VLOOKUP(D1741,'Provisions to capital'!$A$2:$Z$105, MATCH('Long form'!E1741,'Provisions to capital'!$A$1:$Z$1,0),FALSE)</f>
        <v>0</v>
      </c>
    </row>
    <row r="1742" spans="1:7" x14ac:dyDescent="0.4">
      <c r="A1742">
        <f t="shared" si="133"/>
        <v>73</v>
      </c>
      <c r="B1742">
        <f t="shared" si="134"/>
        <v>13</v>
      </c>
      <c r="C1742" t="str">
        <f t="shared" si="135"/>
        <v>Nicaragua2012</v>
      </c>
      <c r="D1742" t="str">
        <f t="shared" si="136"/>
        <v>Nicaragua</v>
      </c>
      <c r="E1742">
        <f t="shared" si="137"/>
        <v>2012</v>
      </c>
      <c r="F1742">
        <f>VLOOKUP(D1742,CAR!$A$2:$Z$110, MATCH('Long form'!E1742,CAR!$A$1:$Z$1,0),FALSE)</f>
        <v>0.13059123218164975</v>
      </c>
      <c r="G1742">
        <f>VLOOKUP(D1742,'Provisions to capital'!$A$2:$Z$105, MATCH('Long form'!E1742,'Provisions to capital'!$A$1:$Z$1,0),FALSE)</f>
        <v>0</v>
      </c>
    </row>
    <row r="1743" spans="1:7" x14ac:dyDescent="0.4">
      <c r="A1743">
        <f t="shared" si="133"/>
        <v>73</v>
      </c>
      <c r="B1743">
        <f t="shared" si="134"/>
        <v>14</v>
      </c>
      <c r="C1743" t="str">
        <f t="shared" si="135"/>
        <v>Nicaragua2013</v>
      </c>
      <c r="D1743" t="str">
        <f t="shared" si="136"/>
        <v>Nicaragua</v>
      </c>
      <c r="E1743">
        <f t="shared" si="137"/>
        <v>2013</v>
      </c>
      <c r="F1743">
        <f>VLOOKUP(D1743,CAR!$A$2:$Z$110, MATCH('Long form'!E1743,CAR!$A$1:$Z$1,0),FALSE)</f>
        <v>0.12862024458262714</v>
      </c>
      <c r="G1743">
        <f>VLOOKUP(D1743,'Provisions to capital'!$A$2:$Z$105, MATCH('Long form'!E1743,'Provisions to capital'!$A$1:$Z$1,0),FALSE)</f>
        <v>0</v>
      </c>
    </row>
    <row r="1744" spans="1:7" x14ac:dyDescent="0.4">
      <c r="A1744">
        <f t="shared" si="133"/>
        <v>73</v>
      </c>
      <c r="B1744">
        <f t="shared" si="134"/>
        <v>15</v>
      </c>
      <c r="C1744" t="str">
        <f t="shared" si="135"/>
        <v>Nicaragua2014</v>
      </c>
      <c r="D1744" t="str">
        <f t="shared" si="136"/>
        <v>Nicaragua</v>
      </c>
      <c r="E1744">
        <f t="shared" si="137"/>
        <v>2014</v>
      </c>
      <c r="F1744">
        <f>VLOOKUP(D1744,CAR!$A$2:$Z$110, MATCH('Long form'!E1744,CAR!$A$1:$Z$1,0),FALSE)</f>
        <v>0.13038513403337793</v>
      </c>
      <c r="G1744">
        <f>VLOOKUP(D1744,'Provisions to capital'!$A$2:$Z$105, MATCH('Long form'!E1744,'Provisions to capital'!$A$1:$Z$1,0),FALSE)</f>
        <v>0</v>
      </c>
    </row>
    <row r="1745" spans="1:7" x14ac:dyDescent="0.4">
      <c r="A1745">
        <f t="shared" si="133"/>
        <v>73</v>
      </c>
      <c r="B1745">
        <f t="shared" si="134"/>
        <v>16</v>
      </c>
      <c r="C1745" t="str">
        <f t="shared" si="135"/>
        <v>Nicaragua2015</v>
      </c>
      <c r="D1745" t="str">
        <f t="shared" si="136"/>
        <v>Nicaragua</v>
      </c>
      <c r="E1745">
        <f t="shared" si="137"/>
        <v>2015</v>
      </c>
      <c r="F1745">
        <f>VLOOKUP(D1745,CAR!$A$2:$Z$110, MATCH('Long form'!E1745,CAR!$A$1:$Z$1,0),FALSE)</f>
        <v>0.13032357900403088</v>
      </c>
      <c r="G1745">
        <f>VLOOKUP(D1745,'Provisions to capital'!$A$2:$Z$105, MATCH('Long form'!E1745,'Provisions to capital'!$A$1:$Z$1,0),FALSE)</f>
        <v>0</v>
      </c>
    </row>
    <row r="1746" spans="1:7" x14ac:dyDescent="0.4">
      <c r="A1746">
        <f t="shared" si="133"/>
        <v>73</v>
      </c>
      <c r="B1746">
        <f t="shared" si="134"/>
        <v>17</v>
      </c>
      <c r="C1746" t="str">
        <f t="shared" si="135"/>
        <v>Nicaragua2016</v>
      </c>
      <c r="D1746" t="str">
        <f t="shared" si="136"/>
        <v>Nicaragua</v>
      </c>
      <c r="E1746">
        <f t="shared" si="137"/>
        <v>2016</v>
      </c>
      <c r="F1746">
        <f>VLOOKUP(D1746,CAR!$A$2:$Z$110, MATCH('Long form'!E1746,CAR!$A$1:$Z$1,0),FALSE)</f>
        <v>0.13469689871612336</v>
      </c>
      <c r="G1746">
        <f>VLOOKUP(D1746,'Provisions to capital'!$A$2:$Z$105, MATCH('Long form'!E1746,'Provisions to capital'!$A$1:$Z$1,0),FALSE)</f>
        <v>0</v>
      </c>
    </row>
    <row r="1747" spans="1:7" x14ac:dyDescent="0.4">
      <c r="A1747">
        <f t="shared" si="133"/>
        <v>73</v>
      </c>
      <c r="B1747">
        <f t="shared" si="134"/>
        <v>18</v>
      </c>
      <c r="C1747" t="str">
        <f t="shared" si="135"/>
        <v>Nicaragua2017</v>
      </c>
      <c r="D1747" t="str">
        <f t="shared" si="136"/>
        <v>Nicaragua</v>
      </c>
      <c r="E1747">
        <f t="shared" si="137"/>
        <v>2017</v>
      </c>
      <c r="F1747">
        <f>VLOOKUP(D1747,CAR!$A$2:$Z$110, MATCH('Long form'!E1747,CAR!$A$1:$Z$1,0),FALSE)</f>
        <v>0.13820814667489723</v>
      </c>
      <c r="G1747">
        <f>VLOOKUP(D1747,'Provisions to capital'!$A$2:$Z$105, MATCH('Long form'!E1747,'Provisions to capital'!$A$1:$Z$1,0),FALSE)</f>
        <v>0</v>
      </c>
    </row>
    <row r="1748" spans="1:7" x14ac:dyDescent="0.4">
      <c r="A1748">
        <f t="shared" si="133"/>
        <v>73</v>
      </c>
      <c r="B1748">
        <f t="shared" si="134"/>
        <v>19</v>
      </c>
      <c r="C1748" t="str">
        <f t="shared" si="135"/>
        <v>Nicaragua2018</v>
      </c>
      <c r="D1748" t="str">
        <f t="shared" si="136"/>
        <v>Nicaragua</v>
      </c>
      <c r="E1748">
        <f t="shared" si="137"/>
        <v>2018</v>
      </c>
      <c r="F1748">
        <f>VLOOKUP(D1748,CAR!$A$2:$Z$110, MATCH('Long form'!E1748,CAR!$A$1:$Z$1,0),FALSE)</f>
        <v>0.16996225689434538</v>
      </c>
      <c r="G1748">
        <f>VLOOKUP(D1748,'Provisions to capital'!$A$2:$Z$105, MATCH('Long form'!E1748,'Provisions to capital'!$A$1:$Z$1,0),FALSE)</f>
        <v>0</v>
      </c>
    </row>
    <row r="1749" spans="1:7" x14ac:dyDescent="0.4">
      <c r="A1749">
        <f t="shared" si="133"/>
        <v>73</v>
      </c>
      <c r="B1749">
        <f t="shared" si="134"/>
        <v>20</v>
      </c>
      <c r="C1749" t="str">
        <f t="shared" si="135"/>
        <v>Nicaragua2019</v>
      </c>
      <c r="D1749" t="str">
        <f t="shared" si="136"/>
        <v>Nicaragua</v>
      </c>
      <c r="E1749">
        <f t="shared" si="137"/>
        <v>2019</v>
      </c>
      <c r="F1749">
        <f>VLOOKUP(D1749,CAR!$A$2:$Z$110, MATCH('Long form'!E1749,CAR!$A$1:$Z$1,0),FALSE)</f>
        <v>0.19500289577041746</v>
      </c>
      <c r="G1749">
        <f>VLOOKUP(D1749,'Provisions to capital'!$A$2:$Z$105, MATCH('Long form'!E1749,'Provisions to capital'!$A$1:$Z$1,0),FALSE)</f>
        <v>0.16211096147305212</v>
      </c>
    </row>
    <row r="1750" spans="1:7" x14ac:dyDescent="0.4">
      <c r="A1750">
        <f t="shared" si="133"/>
        <v>73</v>
      </c>
      <c r="B1750">
        <f t="shared" si="134"/>
        <v>21</v>
      </c>
      <c r="C1750" t="str">
        <f t="shared" si="135"/>
        <v>Nicaragua2020</v>
      </c>
      <c r="D1750" t="str">
        <f t="shared" si="136"/>
        <v>Nicaragua</v>
      </c>
      <c r="E1750">
        <f t="shared" si="137"/>
        <v>2020</v>
      </c>
      <c r="F1750">
        <f>VLOOKUP(D1750,CAR!$A$2:$Z$110, MATCH('Long form'!E1750,CAR!$A$1:$Z$1,0),FALSE)</f>
        <v>0.19460933053939961</v>
      </c>
      <c r="G1750">
        <f>VLOOKUP(D1750,'Provisions to capital'!$A$2:$Z$105, MATCH('Long form'!E1750,'Provisions to capital'!$A$1:$Z$1,0),FALSE)</f>
        <v>0.12348672079051126</v>
      </c>
    </row>
    <row r="1751" spans="1:7" x14ac:dyDescent="0.4">
      <c r="A1751">
        <f t="shared" si="133"/>
        <v>73</v>
      </c>
      <c r="B1751">
        <f t="shared" si="134"/>
        <v>22</v>
      </c>
      <c r="C1751" t="str">
        <f t="shared" si="135"/>
        <v>Nicaragua2021</v>
      </c>
      <c r="D1751" t="str">
        <f t="shared" si="136"/>
        <v>Nicaragua</v>
      </c>
      <c r="E1751">
        <f t="shared" si="137"/>
        <v>2021</v>
      </c>
      <c r="F1751">
        <f>VLOOKUP(D1751,CAR!$A$2:$Z$110, MATCH('Long form'!E1751,CAR!$A$1:$Z$1,0),FALSE)</f>
        <v>0.18869203996217357</v>
      </c>
      <c r="G1751">
        <f>VLOOKUP(D1751,'Provisions to capital'!$A$2:$Z$105, MATCH('Long form'!E1751,'Provisions to capital'!$A$1:$Z$1,0),FALSE)</f>
        <v>5.6798972296288053E-2</v>
      </c>
    </row>
    <row r="1752" spans="1:7" x14ac:dyDescent="0.4">
      <c r="A1752">
        <f t="shared" si="133"/>
        <v>73</v>
      </c>
      <c r="B1752">
        <f t="shared" si="134"/>
        <v>23</v>
      </c>
      <c r="C1752" t="str">
        <f t="shared" si="135"/>
        <v>Nicaragua2022</v>
      </c>
      <c r="D1752" t="str">
        <f t="shared" si="136"/>
        <v>Nicaragua</v>
      </c>
      <c r="E1752">
        <f t="shared" si="137"/>
        <v>2022</v>
      </c>
      <c r="F1752">
        <f>VLOOKUP(D1752,CAR!$A$2:$Z$110, MATCH('Long form'!E1752,CAR!$A$1:$Z$1,0),FALSE)</f>
        <v>0.17605451800921276</v>
      </c>
      <c r="G1752">
        <f>VLOOKUP(D1752,'Provisions to capital'!$A$2:$Z$105, MATCH('Long form'!E1752,'Provisions to capital'!$A$1:$Z$1,0),FALSE)</f>
        <v>5.7389037843805842E-2</v>
      </c>
    </row>
    <row r="1753" spans="1:7" x14ac:dyDescent="0.4">
      <c r="A1753">
        <f t="shared" si="133"/>
        <v>73</v>
      </c>
      <c r="B1753">
        <f t="shared" si="134"/>
        <v>24</v>
      </c>
      <c r="C1753" t="str">
        <f t="shared" si="135"/>
        <v>Nicaragua2023</v>
      </c>
      <c r="D1753" t="str">
        <f t="shared" si="136"/>
        <v>Nicaragua</v>
      </c>
      <c r="E1753">
        <f t="shared" si="137"/>
        <v>2023</v>
      </c>
      <c r="F1753">
        <f>VLOOKUP(D1753,CAR!$A$2:$Z$110, MATCH('Long form'!E1753,CAR!$A$1:$Z$1,0),FALSE)</f>
        <v>0.17343766379256581</v>
      </c>
      <c r="G1753">
        <f>VLOOKUP(D1753,'Provisions to capital'!$A$2:$Z$105, MATCH('Long form'!E1753,'Provisions to capital'!$A$1:$Z$1,0),FALSE)</f>
        <v>7.4641048666432286E-2</v>
      </c>
    </row>
    <row r="1754" spans="1:7" x14ac:dyDescent="0.4">
      <c r="A1754">
        <f t="shared" si="133"/>
        <v>74</v>
      </c>
      <c r="B1754">
        <f t="shared" si="134"/>
        <v>1</v>
      </c>
      <c r="C1754" t="str">
        <f t="shared" si="135"/>
        <v>Nigeria2000</v>
      </c>
      <c r="D1754" t="str">
        <f t="shared" si="136"/>
        <v>Nigeria</v>
      </c>
      <c r="E1754">
        <f t="shared" si="137"/>
        <v>2000</v>
      </c>
      <c r="F1754" t="str">
        <f>VLOOKUP(D1754,CAR!$A$2:$Z$110, MATCH('Long form'!E1754,CAR!$A$1:$Z$1,0),FALSE)</f>
        <v/>
      </c>
      <c r="G1754" t="str">
        <f>VLOOKUP(D1754,'Provisions to capital'!$A$2:$Z$105, MATCH('Long form'!E1754,'Provisions to capital'!$A$1:$Z$1,0),FALSE)</f>
        <v/>
      </c>
    </row>
    <row r="1755" spans="1:7" x14ac:dyDescent="0.4">
      <c r="A1755">
        <f t="shared" ref="A1755:A1818" si="138">A1731+1</f>
        <v>74</v>
      </c>
      <c r="B1755">
        <f t="shared" ref="B1755:B1818" si="139">B1731</f>
        <v>2</v>
      </c>
      <c r="C1755" t="str">
        <f t="shared" si="135"/>
        <v>Nigeria2001</v>
      </c>
      <c r="D1755" t="str">
        <f t="shared" si="136"/>
        <v>Nigeria</v>
      </c>
      <c r="E1755">
        <f t="shared" si="137"/>
        <v>2001</v>
      </c>
      <c r="F1755" t="str">
        <f>VLOOKUP(D1755,CAR!$A$2:$Z$110, MATCH('Long form'!E1755,CAR!$A$1:$Z$1,0),FALSE)</f>
        <v/>
      </c>
      <c r="G1755" t="str">
        <f>VLOOKUP(D1755,'Provisions to capital'!$A$2:$Z$105, MATCH('Long form'!E1755,'Provisions to capital'!$A$1:$Z$1,0),FALSE)</f>
        <v/>
      </c>
    </row>
    <row r="1756" spans="1:7" x14ac:dyDescent="0.4">
      <c r="A1756">
        <f t="shared" si="138"/>
        <v>74</v>
      </c>
      <c r="B1756">
        <f t="shared" si="139"/>
        <v>3</v>
      </c>
      <c r="C1756" t="str">
        <f t="shared" si="135"/>
        <v>Nigeria2002</v>
      </c>
      <c r="D1756" t="str">
        <f t="shared" si="136"/>
        <v>Nigeria</v>
      </c>
      <c r="E1756">
        <f t="shared" si="137"/>
        <v>2002</v>
      </c>
      <c r="F1756" t="str">
        <f>VLOOKUP(D1756,CAR!$A$2:$Z$110, MATCH('Long form'!E1756,CAR!$A$1:$Z$1,0),FALSE)</f>
        <v/>
      </c>
      <c r="G1756" t="str">
        <f>VLOOKUP(D1756,'Provisions to capital'!$A$2:$Z$105, MATCH('Long form'!E1756,'Provisions to capital'!$A$1:$Z$1,0),FALSE)</f>
        <v/>
      </c>
    </row>
    <row r="1757" spans="1:7" x14ac:dyDescent="0.4">
      <c r="A1757">
        <f t="shared" si="138"/>
        <v>74</v>
      </c>
      <c r="B1757">
        <f t="shared" si="139"/>
        <v>4</v>
      </c>
      <c r="C1757" t="str">
        <f t="shared" si="135"/>
        <v>Nigeria2003</v>
      </c>
      <c r="D1757" t="str">
        <f t="shared" si="136"/>
        <v>Nigeria</v>
      </c>
      <c r="E1757">
        <f t="shared" si="137"/>
        <v>2003</v>
      </c>
      <c r="F1757" t="str">
        <f>VLOOKUP(D1757,CAR!$A$2:$Z$110, MATCH('Long form'!E1757,CAR!$A$1:$Z$1,0),FALSE)</f>
        <v/>
      </c>
      <c r="G1757" t="str">
        <f>VLOOKUP(D1757,'Provisions to capital'!$A$2:$Z$105, MATCH('Long form'!E1757,'Provisions to capital'!$A$1:$Z$1,0),FALSE)</f>
        <v/>
      </c>
    </row>
    <row r="1758" spans="1:7" x14ac:dyDescent="0.4">
      <c r="A1758">
        <f t="shared" si="138"/>
        <v>74</v>
      </c>
      <c r="B1758">
        <f t="shared" si="139"/>
        <v>5</v>
      </c>
      <c r="C1758" t="str">
        <f t="shared" si="135"/>
        <v>Nigeria2004</v>
      </c>
      <c r="D1758" t="str">
        <f t="shared" si="136"/>
        <v>Nigeria</v>
      </c>
      <c r="E1758">
        <f t="shared" si="137"/>
        <v>2004</v>
      </c>
      <c r="F1758" t="str">
        <f>VLOOKUP(D1758,CAR!$A$2:$Z$110, MATCH('Long form'!E1758,CAR!$A$1:$Z$1,0),FALSE)</f>
        <v/>
      </c>
      <c r="G1758" t="str">
        <f>VLOOKUP(D1758,'Provisions to capital'!$A$2:$Z$105, MATCH('Long form'!E1758,'Provisions to capital'!$A$1:$Z$1,0),FALSE)</f>
        <v/>
      </c>
    </row>
    <row r="1759" spans="1:7" x14ac:dyDescent="0.4">
      <c r="A1759">
        <f t="shared" si="138"/>
        <v>74</v>
      </c>
      <c r="B1759">
        <f t="shared" si="139"/>
        <v>6</v>
      </c>
      <c r="C1759" t="str">
        <f t="shared" si="135"/>
        <v>Nigeria2005</v>
      </c>
      <c r="D1759" t="str">
        <f t="shared" si="136"/>
        <v>Nigeria</v>
      </c>
      <c r="E1759">
        <f t="shared" si="137"/>
        <v>2005</v>
      </c>
      <c r="F1759" t="str">
        <f>VLOOKUP(D1759,CAR!$A$2:$Z$110, MATCH('Long form'!E1759,CAR!$A$1:$Z$1,0),FALSE)</f>
        <v/>
      </c>
      <c r="G1759" t="str">
        <f>VLOOKUP(D1759,'Provisions to capital'!$A$2:$Z$105, MATCH('Long form'!E1759,'Provisions to capital'!$A$1:$Z$1,0),FALSE)</f>
        <v/>
      </c>
    </row>
    <row r="1760" spans="1:7" x14ac:dyDescent="0.4">
      <c r="A1760">
        <f t="shared" si="138"/>
        <v>74</v>
      </c>
      <c r="B1760">
        <f t="shared" si="139"/>
        <v>7</v>
      </c>
      <c r="C1760" t="str">
        <f t="shared" si="135"/>
        <v>Nigeria2006</v>
      </c>
      <c r="D1760" t="str">
        <f t="shared" si="136"/>
        <v>Nigeria</v>
      </c>
      <c r="E1760">
        <f t="shared" si="137"/>
        <v>2006</v>
      </c>
      <c r="F1760" t="str">
        <f>VLOOKUP(D1760,CAR!$A$2:$Z$110, MATCH('Long form'!E1760,CAR!$A$1:$Z$1,0),FALSE)</f>
        <v/>
      </c>
      <c r="G1760" t="str">
        <f>VLOOKUP(D1760,'Provisions to capital'!$A$2:$Z$105, MATCH('Long form'!E1760,'Provisions to capital'!$A$1:$Z$1,0),FALSE)</f>
        <v/>
      </c>
    </row>
    <row r="1761" spans="1:7" x14ac:dyDescent="0.4">
      <c r="A1761">
        <f t="shared" si="138"/>
        <v>74</v>
      </c>
      <c r="B1761">
        <f t="shared" si="139"/>
        <v>8</v>
      </c>
      <c r="C1761" t="str">
        <f t="shared" si="135"/>
        <v>Nigeria2007</v>
      </c>
      <c r="D1761" t="str">
        <f t="shared" si="136"/>
        <v>Nigeria</v>
      </c>
      <c r="E1761">
        <f t="shared" si="137"/>
        <v>2007</v>
      </c>
      <c r="F1761">
        <f>VLOOKUP(D1761,CAR!$A$2:$Z$110, MATCH('Long form'!E1761,CAR!$A$1:$Z$1,0),FALSE)</f>
        <v>0.20938353015582886</v>
      </c>
      <c r="G1761">
        <f>VLOOKUP(D1761,'Provisions to capital'!$A$2:$Z$105, MATCH('Long form'!E1761,'Provisions to capital'!$A$1:$Z$1,0),FALSE)</f>
        <v>0.1768535869729049</v>
      </c>
    </row>
    <row r="1762" spans="1:7" x14ac:dyDescent="0.4">
      <c r="A1762">
        <f t="shared" si="138"/>
        <v>74</v>
      </c>
      <c r="B1762">
        <f t="shared" si="139"/>
        <v>9</v>
      </c>
      <c r="C1762" t="str">
        <f t="shared" si="135"/>
        <v>Nigeria2008</v>
      </c>
      <c r="D1762" t="str">
        <f t="shared" si="136"/>
        <v>Nigeria</v>
      </c>
      <c r="E1762">
        <f t="shared" si="137"/>
        <v>2008</v>
      </c>
      <c r="F1762">
        <f>VLOOKUP(D1762,CAR!$A$2:$Z$110, MATCH('Long form'!E1762,CAR!$A$1:$Z$1,0),FALSE)</f>
        <v>0.21910298909088366</v>
      </c>
      <c r="G1762">
        <f>VLOOKUP(D1762,'Provisions to capital'!$A$2:$Z$105, MATCH('Long form'!E1762,'Provisions to capital'!$A$1:$Z$1,0),FALSE)</f>
        <v>3.103912575948602E-2</v>
      </c>
    </row>
    <row r="1763" spans="1:7" x14ac:dyDescent="0.4">
      <c r="A1763">
        <f t="shared" si="138"/>
        <v>74</v>
      </c>
      <c r="B1763">
        <f t="shared" si="139"/>
        <v>10</v>
      </c>
      <c r="C1763" t="str">
        <f t="shared" si="135"/>
        <v>Nigeria2009</v>
      </c>
      <c r="D1763" t="str">
        <f t="shared" si="136"/>
        <v>Nigeria</v>
      </c>
      <c r="E1763">
        <f t="shared" si="137"/>
        <v>2009</v>
      </c>
      <c r="F1763">
        <f>VLOOKUP(D1763,CAR!$A$2:$Z$110, MATCH('Long form'!E1763,CAR!$A$1:$Z$1,0),FALSE)</f>
        <v>4.053244175209135E-2</v>
      </c>
      <c r="G1763">
        <f>VLOOKUP(D1763,'Provisions to capital'!$A$2:$Z$105, MATCH('Long form'!E1763,'Provisions to capital'!$A$1:$Z$1,0),FALSE)</f>
        <v>2.8886369929782503</v>
      </c>
    </row>
    <row r="1764" spans="1:7" x14ac:dyDescent="0.4">
      <c r="A1764">
        <f t="shared" si="138"/>
        <v>74</v>
      </c>
      <c r="B1764">
        <f t="shared" si="139"/>
        <v>11</v>
      </c>
      <c r="C1764" t="str">
        <f t="shared" si="135"/>
        <v>Nigeria2010</v>
      </c>
      <c r="D1764" t="str">
        <f t="shared" si="136"/>
        <v>Nigeria</v>
      </c>
      <c r="E1764">
        <f t="shared" si="137"/>
        <v>2010</v>
      </c>
      <c r="F1764">
        <f>VLOOKUP(D1764,CAR!$A$2:$Z$110, MATCH('Long form'!E1764,CAR!$A$1:$Z$1,0),FALSE)</f>
        <v>1.7547490025598574E-2</v>
      </c>
      <c r="G1764">
        <f>VLOOKUP(D1764,'Provisions to capital'!$A$2:$Z$105, MATCH('Long form'!E1764,'Provisions to capital'!$A$1:$Z$1,0),FALSE)</f>
        <v>-0.42830957792848895</v>
      </c>
    </row>
    <row r="1765" spans="1:7" x14ac:dyDescent="0.4">
      <c r="A1765">
        <f t="shared" si="138"/>
        <v>74</v>
      </c>
      <c r="B1765">
        <f t="shared" si="139"/>
        <v>12</v>
      </c>
      <c r="C1765" t="str">
        <f t="shared" si="135"/>
        <v>Nigeria2011</v>
      </c>
      <c r="D1765" t="str">
        <f t="shared" si="136"/>
        <v>Nigeria</v>
      </c>
      <c r="E1765">
        <f t="shared" si="137"/>
        <v>2011</v>
      </c>
      <c r="F1765">
        <f>VLOOKUP(D1765,CAR!$A$2:$Z$110, MATCH('Long form'!E1765,CAR!$A$1:$Z$1,0),FALSE)</f>
        <v>0.17909142349661006</v>
      </c>
      <c r="G1765">
        <f>VLOOKUP(D1765,'Provisions to capital'!$A$2:$Z$105, MATCH('Long form'!E1765,'Provisions to capital'!$A$1:$Z$1,0),FALSE)</f>
        <v>0.22178202082043677</v>
      </c>
    </row>
    <row r="1766" spans="1:7" x14ac:dyDescent="0.4">
      <c r="A1766">
        <f t="shared" si="138"/>
        <v>74</v>
      </c>
      <c r="B1766">
        <f t="shared" si="139"/>
        <v>13</v>
      </c>
      <c r="C1766" t="str">
        <f t="shared" si="135"/>
        <v>Nigeria2012</v>
      </c>
      <c r="D1766" t="str">
        <f t="shared" si="136"/>
        <v>Nigeria</v>
      </c>
      <c r="E1766">
        <f t="shared" si="137"/>
        <v>2012</v>
      </c>
      <c r="F1766">
        <f>VLOOKUP(D1766,CAR!$A$2:$Z$110, MATCH('Long form'!E1766,CAR!$A$1:$Z$1,0),FALSE)</f>
        <v>0.18253375808475344</v>
      </c>
      <c r="G1766">
        <f>VLOOKUP(D1766,'Provisions to capital'!$A$2:$Z$105, MATCH('Long form'!E1766,'Provisions to capital'!$A$1:$Z$1,0),FALSE)</f>
        <v>3.400323850391114E-2</v>
      </c>
    </row>
    <row r="1767" spans="1:7" x14ac:dyDescent="0.4">
      <c r="A1767">
        <f t="shared" si="138"/>
        <v>74</v>
      </c>
      <c r="B1767">
        <f t="shared" si="139"/>
        <v>14</v>
      </c>
      <c r="C1767" t="str">
        <f t="shared" si="135"/>
        <v>Nigeria2013</v>
      </c>
      <c r="D1767" t="str">
        <f t="shared" si="136"/>
        <v>Nigeria</v>
      </c>
      <c r="E1767">
        <f t="shared" si="137"/>
        <v>2013</v>
      </c>
      <c r="F1767">
        <f>VLOOKUP(D1767,CAR!$A$2:$Z$110, MATCH('Long form'!E1767,CAR!$A$1:$Z$1,0),FALSE)</f>
        <v>0.17115365707683583</v>
      </c>
      <c r="G1767">
        <f>VLOOKUP(D1767,'Provisions to capital'!$A$2:$Z$105, MATCH('Long form'!E1767,'Provisions to capital'!$A$1:$Z$1,0),FALSE)</f>
        <v>5.4310100016330701E-2</v>
      </c>
    </row>
    <row r="1768" spans="1:7" x14ac:dyDescent="0.4">
      <c r="A1768">
        <f t="shared" si="138"/>
        <v>74</v>
      </c>
      <c r="B1768">
        <f t="shared" si="139"/>
        <v>15</v>
      </c>
      <c r="C1768" t="str">
        <f t="shared" si="135"/>
        <v>Nigeria2014</v>
      </c>
      <c r="D1768" t="str">
        <f t="shared" si="136"/>
        <v>Nigeria</v>
      </c>
      <c r="E1768">
        <f t="shared" si="137"/>
        <v>2014</v>
      </c>
      <c r="F1768">
        <f>VLOOKUP(D1768,CAR!$A$2:$Z$110, MATCH('Long form'!E1768,CAR!$A$1:$Z$1,0),FALSE)</f>
        <v>0.17207063844323842</v>
      </c>
      <c r="G1768">
        <f>VLOOKUP(D1768,'Provisions to capital'!$A$2:$Z$105, MATCH('Long form'!E1768,'Provisions to capital'!$A$1:$Z$1,0),FALSE)</f>
        <v>7.4054860700354691E-2</v>
      </c>
    </row>
    <row r="1769" spans="1:7" x14ac:dyDescent="0.4">
      <c r="A1769">
        <f t="shared" si="138"/>
        <v>74</v>
      </c>
      <c r="B1769">
        <f t="shared" si="139"/>
        <v>16</v>
      </c>
      <c r="C1769" t="str">
        <f t="shared" si="135"/>
        <v>Nigeria2015</v>
      </c>
      <c r="D1769" t="str">
        <f t="shared" si="136"/>
        <v>Nigeria</v>
      </c>
      <c r="E1769">
        <f t="shared" si="137"/>
        <v>2015</v>
      </c>
      <c r="F1769">
        <f>VLOOKUP(D1769,CAR!$A$2:$Z$110, MATCH('Long form'!E1769,CAR!$A$1:$Z$1,0),FALSE)</f>
        <v>0.17737304876852858</v>
      </c>
      <c r="G1769">
        <f>VLOOKUP(D1769,'Provisions to capital'!$A$2:$Z$105, MATCH('Long form'!E1769,'Provisions to capital'!$A$1:$Z$1,0),FALSE)</f>
        <v>5.7484826274379855E-2</v>
      </c>
    </row>
    <row r="1770" spans="1:7" x14ac:dyDescent="0.4">
      <c r="A1770">
        <f t="shared" si="138"/>
        <v>74</v>
      </c>
      <c r="B1770">
        <f t="shared" si="139"/>
        <v>17</v>
      </c>
      <c r="C1770" t="str">
        <f t="shared" si="135"/>
        <v>Nigeria2016</v>
      </c>
      <c r="D1770" t="str">
        <f t="shared" si="136"/>
        <v>Nigeria</v>
      </c>
      <c r="E1770">
        <f t="shared" si="137"/>
        <v>2016</v>
      </c>
      <c r="F1770">
        <f>VLOOKUP(D1770,CAR!$A$2:$Z$110, MATCH('Long form'!E1770,CAR!$A$1:$Z$1,0),FALSE)</f>
        <v>0.14781574726500635</v>
      </c>
      <c r="G1770">
        <f>VLOOKUP(D1770,'Provisions to capital'!$A$2:$Z$105, MATCH('Long form'!E1770,'Provisions to capital'!$A$1:$Z$1,0),FALSE)</f>
        <v>0.19647222534537387</v>
      </c>
    </row>
    <row r="1771" spans="1:7" x14ac:dyDescent="0.4">
      <c r="A1771">
        <f t="shared" si="138"/>
        <v>74</v>
      </c>
      <c r="B1771">
        <f t="shared" si="139"/>
        <v>18</v>
      </c>
      <c r="C1771" t="str">
        <f t="shared" si="135"/>
        <v>Nigeria2017</v>
      </c>
      <c r="D1771" t="str">
        <f t="shared" si="136"/>
        <v>Nigeria</v>
      </c>
      <c r="E1771">
        <f t="shared" si="137"/>
        <v>2017</v>
      </c>
      <c r="F1771">
        <f>VLOOKUP(D1771,CAR!$A$2:$Z$110, MATCH('Long form'!E1771,CAR!$A$1:$Z$1,0),FALSE)</f>
        <v>0.10481513477796703</v>
      </c>
      <c r="G1771">
        <f>VLOOKUP(D1771,'Provisions to capital'!$A$2:$Z$105, MATCH('Long form'!E1771,'Provisions to capital'!$A$1:$Z$1,0),FALSE)</f>
        <v>0.18152783317679555</v>
      </c>
    </row>
    <row r="1772" spans="1:7" x14ac:dyDescent="0.4">
      <c r="A1772">
        <f t="shared" si="138"/>
        <v>74</v>
      </c>
      <c r="B1772">
        <f t="shared" si="139"/>
        <v>19</v>
      </c>
      <c r="C1772" t="str">
        <f t="shared" si="135"/>
        <v>Nigeria2018</v>
      </c>
      <c r="D1772" t="str">
        <f t="shared" si="136"/>
        <v>Nigeria</v>
      </c>
      <c r="E1772">
        <f t="shared" si="137"/>
        <v>2018</v>
      </c>
      <c r="F1772">
        <f>VLOOKUP(D1772,CAR!$A$2:$Z$110, MATCH('Long form'!E1772,CAR!$A$1:$Z$1,0),FALSE)</f>
        <v>0.15210762349906182</v>
      </c>
      <c r="G1772">
        <f>VLOOKUP(D1772,'Provisions to capital'!$A$2:$Z$105, MATCH('Long form'!E1772,'Provisions to capital'!$A$1:$Z$1,0),FALSE)</f>
        <v>3.5216736096624374E-2</v>
      </c>
    </row>
    <row r="1773" spans="1:7" x14ac:dyDescent="0.4">
      <c r="A1773">
        <f t="shared" si="138"/>
        <v>74</v>
      </c>
      <c r="B1773">
        <f t="shared" si="139"/>
        <v>20</v>
      </c>
      <c r="C1773" t="str">
        <f t="shared" si="135"/>
        <v>Nigeria2019</v>
      </c>
      <c r="D1773" t="str">
        <f t="shared" si="136"/>
        <v>Nigeria</v>
      </c>
      <c r="E1773">
        <f t="shared" si="137"/>
        <v>2019</v>
      </c>
      <c r="F1773">
        <f>VLOOKUP(D1773,CAR!$A$2:$Z$110, MATCH('Long form'!E1773,CAR!$A$1:$Z$1,0),FALSE)</f>
        <v>0.14565279676845874</v>
      </c>
      <c r="G1773">
        <f>VLOOKUP(D1773,'Provisions to capital'!$A$2:$Z$105, MATCH('Long form'!E1773,'Provisions to capital'!$A$1:$Z$1,0),FALSE)</f>
        <v>2.7032219390442674E-2</v>
      </c>
    </row>
    <row r="1774" spans="1:7" x14ac:dyDescent="0.4">
      <c r="A1774">
        <f t="shared" si="138"/>
        <v>74</v>
      </c>
      <c r="B1774">
        <f t="shared" si="139"/>
        <v>21</v>
      </c>
      <c r="C1774" t="str">
        <f t="shared" si="135"/>
        <v>Nigeria2020</v>
      </c>
      <c r="D1774" t="str">
        <f t="shared" si="136"/>
        <v>Nigeria</v>
      </c>
      <c r="E1774">
        <f t="shared" si="137"/>
        <v>2020</v>
      </c>
      <c r="F1774">
        <f>VLOOKUP(D1774,CAR!$A$2:$Z$110, MATCH('Long form'!E1774,CAR!$A$1:$Z$1,0),FALSE)</f>
        <v>0.15053562354390645</v>
      </c>
      <c r="G1774">
        <f>VLOOKUP(D1774,'Provisions to capital'!$A$2:$Z$105, MATCH('Long form'!E1774,'Provisions to capital'!$A$1:$Z$1,0),FALSE)</f>
        <v>5.2489671147695628E-2</v>
      </c>
    </row>
    <row r="1775" spans="1:7" x14ac:dyDescent="0.4">
      <c r="A1775">
        <f t="shared" si="138"/>
        <v>74</v>
      </c>
      <c r="B1775">
        <f t="shared" si="139"/>
        <v>22</v>
      </c>
      <c r="C1775" t="str">
        <f t="shared" si="135"/>
        <v>Nigeria2021</v>
      </c>
      <c r="D1775" t="str">
        <f t="shared" si="136"/>
        <v>Nigeria</v>
      </c>
      <c r="E1775">
        <f t="shared" si="137"/>
        <v>2021</v>
      </c>
      <c r="F1775">
        <f>VLOOKUP(D1775,CAR!$A$2:$Z$110, MATCH('Long form'!E1775,CAR!$A$1:$Z$1,0),FALSE)</f>
        <v>0.14552112108744319</v>
      </c>
      <c r="G1775">
        <f>VLOOKUP(D1775,'Provisions to capital'!$A$2:$Z$105, MATCH('Long form'!E1775,'Provisions to capital'!$A$1:$Z$1,0),FALSE)</f>
        <v>4.074452336600095E-2</v>
      </c>
    </row>
    <row r="1776" spans="1:7" x14ac:dyDescent="0.4">
      <c r="A1776">
        <f t="shared" si="138"/>
        <v>74</v>
      </c>
      <c r="B1776">
        <f t="shared" si="139"/>
        <v>23</v>
      </c>
      <c r="C1776" t="str">
        <f t="shared" si="135"/>
        <v>Nigeria2022</v>
      </c>
      <c r="D1776" t="str">
        <f t="shared" si="136"/>
        <v>Nigeria</v>
      </c>
      <c r="E1776">
        <f t="shared" si="137"/>
        <v>2022</v>
      </c>
      <c r="F1776">
        <f>VLOOKUP(D1776,CAR!$A$2:$Z$110, MATCH('Long form'!E1776,CAR!$A$1:$Z$1,0),FALSE)</f>
        <v>0.13755272749974667</v>
      </c>
      <c r="G1776">
        <f>VLOOKUP(D1776,'Provisions to capital'!$A$2:$Z$105, MATCH('Long form'!E1776,'Provisions to capital'!$A$1:$Z$1,0),FALSE)</f>
        <v>5.0419416308007732E-2</v>
      </c>
    </row>
    <row r="1777" spans="1:7" x14ac:dyDescent="0.4">
      <c r="A1777">
        <f t="shared" si="138"/>
        <v>74</v>
      </c>
      <c r="B1777">
        <f t="shared" si="139"/>
        <v>24</v>
      </c>
      <c r="C1777" t="str">
        <f t="shared" si="135"/>
        <v>Nigeria2023</v>
      </c>
      <c r="D1777" t="str">
        <f t="shared" si="136"/>
        <v>Nigeria</v>
      </c>
      <c r="E1777">
        <f t="shared" si="137"/>
        <v>2023</v>
      </c>
      <c r="F1777" t="str">
        <f>VLOOKUP(D1777,CAR!$A$2:$Z$110, MATCH('Long form'!E1777,CAR!$A$1:$Z$1,0),FALSE)</f>
        <v/>
      </c>
      <c r="G1777" t="str">
        <f>VLOOKUP(D1777,'Provisions to capital'!$A$2:$Z$105, MATCH('Long form'!E1777,'Provisions to capital'!$A$1:$Z$1,0),FALSE)</f>
        <v/>
      </c>
    </row>
    <row r="1778" spans="1:7" ht="67.5" x14ac:dyDescent="0.4">
      <c r="A1778">
        <f t="shared" si="138"/>
        <v>75</v>
      </c>
      <c r="B1778">
        <f t="shared" si="139"/>
        <v>1</v>
      </c>
      <c r="C1778" t="str">
        <f t="shared" si="135"/>
        <v>North Macedonia, Republic of2000</v>
      </c>
      <c r="D1778" t="str">
        <f t="shared" si="136"/>
        <v>North Macedonia, Republic of</v>
      </c>
      <c r="E1778">
        <f t="shared" si="137"/>
        <v>2000</v>
      </c>
      <c r="F1778" t="str">
        <f>VLOOKUP(D1778,CAR!$A$2:$Z$110, MATCH('Long form'!E1778,CAR!$A$1:$Z$1,0),FALSE)</f>
        <v/>
      </c>
      <c r="G1778" t="str">
        <f>VLOOKUP(D1778,'Provisions to capital'!$A$2:$Z$105, MATCH('Long form'!E1778,'Provisions to capital'!$A$1:$Z$1,0),FALSE)</f>
        <v/>
      </c>
    </row>
    <row r="1779" spans="1:7" ht="67.5" x14ac:dyDescent="0.4">
      <c r="A1779">
        <f t="shared" si="138"/>
        <v>75</v>
      </c>
      <c r="B1779">
        <f t="shared" si="139"/>
        <v>2</v>
      </c>
      <c r="C1779" t="str">
        <f t="shared" si="135"/>
        <v>North Macedonia, Republic of2001</v>
      </c>
      <c r="D1779" t="str">
        <f t="shared" si="136"/>
        <v>North Macedonia, Republic of</v>
      </c>
      <c r="E1779">
        <f t="shared" si="137"/>
        <v>2001</v>
      </c>
      <c r="F1779" t="str">
        <f>VLOOKUP(D1779,CAR!$A$2:$Z$110, MATCH('Long form'!E1779,CAR!$A$1:$Z$1,0),FALSE)</f>
        <v/>
      </c>
      <c r="G1779" t="str">
        <f>VLOOKUP(D1779,'Provisions to capital'!$A$2:$Z$105, MATCH('Long form'!E1779,'Provisions to capital'!$A$1:$Z$1,0),FALSE)</f>
        <v/>
      </c>
    </row>
    <row r="1780" spans="1:7" ht="67.5" x14ac:dyDescent="0.4">
      <c r="A1780">
        <f t="shared" si="138"/>
        <v>75</v>
      </c>
      <c r="B1780">
        <f t="shared" si="139"/>
        <v>3</v>
      </c>
      <c r="C1780" t="str">
        <f t="shared" si="135"/>
        <v>North Macedonia, Republic of2002</v>
      </c>
      <c r="D1780" t="str">
        <f t="shared" si="136"/>
        <v>North Macedonia, Republic of</v>
      </c>
      <c r="E1780">
        <f t="shared" si="137"/>
        <v>2002</v>
      </c>
      <c r="F1780" t="str">
        <f>VLOOKUP(D1780,CAR!$A$2:$Z$110, MATCH('Long form'!E1780,CAR!$A$1:$Z$1,0),FALSE)</f>
        <v/>
      </c>
      <c r="G1780" t="str">
        <f>VLOOKUP(D1780,'Provisions to capital'!$A$2:$Z$105, MATCH('Long form'!E1780,'Provisions to capital'!$A$1:$Z$1,0),FALSE)</f>
        <v/>
      </c>
    </row>
    <row r="1781" spans="1:7" ht="67.5" x14ac:dyDescent="0.4">
      <c r="A1781">
        <f t="shared" si="138"/>
        <v>75</v>
      </c>
      <c r="B1781">
        <f t="shared" si="139"/>
        <v>4</v>
      </c>
      <c r="C1781" t="str">
        <f t="shared" si="135"/>
        <v>North Macedonia, Republic of2003</v>
      </c>
      <c r="D1781" t="str">
        <f t="shared" si="136"/>
        <v>North Macedonia, Republic of</v>
      </c>
      <c r="E1781">
        <f t="shared" si="137"/>
        <v>2003</v>
      </c>
      <c r="F1781" t="str">
        <f>VLOOKUP(D1781,CAR!$A$2:$Z$110, MATCH('Long form'!E1781,CAR!$A$1:$Z$1,0),FALSE)</f>
        <v/>
      </c>
      <c r="G1781" t="str">
        <f>VLOOKUP(D1781,'Provisions to capital'!$A$2:$Z$105, MATCH('Long form'!E1781,'Provisions to capital'!$A$1:$Z$1,0),FALSE)</f>
        <v/>
      </c>
    </row>
    <row r="1782" spans="1:7" ht="67.5" x14ac:dyDescent="0.4">
      <c r="A1782">
        <f t="shared" si="138"/>
        <v>75</v>
      </c>
      <c r="B1782">
        <f t="shared" si="139"/>
        <v>5</v>
      </c>
      <c r="C1782" t="str">
        <f t="shared" si="135"/>
        <v>North Macedonia, Republic of2004</v>
      </c>
      <c r="D1782" t="str">
        <f t="shared" si="136"/>
        <v>North Macedonia, Republic of</v>
      </c>
      <c r="E1782">
        <f t="shared" si="137"/>
        <v>2004</v>
      </c>
      <c r="F1782" t="str">
        <f>VLOOKUP(D1782,CAR!$A$2:$Z$110, MATCH('Long form'!E1782,CAR!$A$1:$Z$1,0),FALSE)</f>
        <v/>
      </c>
      <c r="G1782" t="str">
        <f>VLOOKUP(D1782,'Provisions to capital'!$A$2:$Z$105, MATCH('Long form'!E1782,'Provisions to capital'!$A$1:$Z$1,0),FALSE)</f>
        <v/>
      </c>
    </row>
    <row r="1783" spans="1:7" ht="67.5" x14ac:dyDescent="0.4">
      <c r="A1783">
        <f t="shared" si="138"/>
        <v>75</v>
      </c>
      <c r="B1783">
        <f t="shared" si="139"/>
        <v>6</v>
      </c>
      <c r="C1783" t="str">
        <f t="shared" si="135"/>
        <v>North Macedonia, Republic of2005</v>
      </c>
      <c r="D1783" t="str">
        <f t="shared" si="136"/>
        <v>North Macedonia, Republic of</v>
      </c>
      <c r="E1783">
        <f t="shared" si="137"/>
        <v>2005</v>
      </c>
      <c r="F1783">
        <f>VLOOKUP(D1783,CAR!$A$2:$Z$110, MATCH('Long form'!E1783,CAR!$A$1:$Z$1,0),FALSE)</f>
        <v>0.21324345795659816</v>
      </c>
      <c r="G1783">
        <f>VLOOKUP(D1783,'Provisions to capital'!$A$2:$Z$105, MATCH('Long form'!E1783,'Provisions to capital'!$A$1:$Z$1,0),FALSE)</f>
        <v>0</v>
      </c>
    </row>
    <row r="1784" spans="1:7" ht="67.5" x14ac:dyDescent="0.4">
      <c r="A1784">
        <f t="shared" si="138"/>
        <v>75</v>
      </c>
      <c r="B1784">
        <f t="shared" si="139"/>
        <v>7</v>
      </c>
      <c r="C1784" t="str">
        <f t="shared" si="135"/>
        <v>North Macedonia, Republic of2006</v>
      </c>
      <c r="D1784" t="str">
        <f t="shared" si="136"/>
        <v>North Macedonia, Republic of</v>
      </c>
      <c r="E1784">
        <f t="shared" si="137"/>
        <v>2006</v>
      </c>
      <c r="F1784">
        <f>VLOOKUP(D1784,CAR!$A$2:$Z$110, MATCH('Long form'!E1784,CAR!$A$1:$Z$1,0),FALSE)</f>
        <v>0.18307404548328962</v>
      </c>
      <c r="G1784">
        <f>VLOOKUP(D1784,'Provisions to capital'!$A$2:$Z$105, MATCH('Long form'!E1784,'Provisions to capital'!$A$1:$Z$1,0),FALSE)</f>
        <v>0</v>
      </c>
    </row>
    <row r="1785" spans="1:7" ht="67.5" x14ac:dyDescent="0.4">
      <c r="A1785">
        <f t="shared" si="138"/>
        <v>75</v>
      </c>
      <c r="B1785">
        <f t="shared" si="139"/>
        <v>8</v>
      </c>
      <c r="C1785" t="str">
        <f t="shared" si="135"/>
        <v>North Macedonia, Republic of2007</v>
      </c>
      <c r="D1785" t="str">
        <f t="shared" si="136"/>
        <v>North Macedonia, Republic of</v>
      </c>
      <c r="E1785">
        <f t="shared" si="137"/>
        <v>2007</v>
      </c>
      <c r="F1785">
        <f>VLOOKUP(D1785,CAR!$A$2:$Z$110, MATCH('Long form'!E1785,CAR!$A$1:$Z$1,0),FALSE)</f>
        <v>0.16999729036540565</v>
      </c>
      <c r="G1785">
        <f>VLOOKUP(D1785,'Provisions to capital'!$A$2:$Z$105, MATCH('Long form'!E1785,'Provisions to capital'!$A$1:$Z$1,0),FALSE)</f>
        <v>0</v>
      </c>
    </row>
    <row r="1786" spans="1:7" ht="67.5" x14ac:dyDescent="0.4">
      <c r="A1786">
        <f t="shared" si="138"/>
        <v>75</v>
      </c>
      <c r="B1786">
        <f t="shared" si="139"/>
        <v>9</v>
      </c>
      <c r="C1786" t="str">
        <f t="shared" si="135"/>
        <v>North Macedonia, Republic of2008</v>
      </c>
      <c r="D1786" t="str">
        <f t="shared" si="136"/>
        <v>North Macedonia, Republic of</v>
      </c>
      <c r="E1786">
        <f t="shared" si="137"/>
        <v>2008</v>
      </c>
      <c r="F1786">
        <f>VLOOKUP(D1786,CAR!$A$2:$Z$110, MATCH('Long form'!E1786,CAR!$A$1:$Z$1,0),FALSE)</f>
        <v>0.1615896789484253</v>
      </c>
      <c r="G1786">
        <f>VLOOKUP(D1786,'Provisions to capital'!$A$2:$Z$105, MATCH('Long form'!E1786,'Provisions to capital'!$A$1:$Z$1,0),FALSE)</f>
        <v>0</v>
      </c>
    </row>
    <row r="1787" spans="1:7" ht="67.5" x14ac:dyDescent="0.4">
      <c r="A1787">
        <f t="shared" si="138"/>
        <v>75</v>
      </c>
      <c r="B1787">
        <f t="shared" si="139"/>
        <v>10</v>
      </c>
      <c r="C1787" t="str">
        <f t="shared" si="135"/>
        <v>North Macedonia, Republic of2009</v>
      </c>
      <c r="D1787" t="str">
        <f t="shared" si="136"/>
        <v>North Macedonia, Republic of</v>
      </c>
      <c r="E1787">
        <f t="shared" si="137"/>
        <v>2009</v>
      </c>
      <c r="F1787">
        <f>VLOOKUP(D1787,CAR!$A$2:$Z$110, MATCH('Long form'!E1787,CAR!$A$1:$Z$1,0),FALSE)</f>
        <v>0.16377199924620348</v>
      </c>
      <c r="G1787">
        <f>VLOOKUP(D1787,'Provisions to capital'!$A$2:$Z$105, MATCH('Long form'!E1787,'Provisions to capital'!$A$1:$Z$1,0),FALSE)</f>
        <v>0.12031056574251105</v>
      </c>
    </row>
    <row r="1788" spans="1:7" ht="67.5" x14ac:dyDescent="0.4">
      <c r="A1788">
        <f t="shared" si="138"/>
        <v>75</v>
      </c>
      <c r="B1788">
        <f t="shared" si="139"/>
        <v>11</v>
      </c>
      <c r="C1788" t="str">
        <f t="shared" si="135"/>
        <v>North Macedonia, Republic of2010</v>
      </c>
      <c r="D1788" t="str">
        <f t="shared" si="136"/>
        <v>North Macedonia, Republic of</v>
      </c>
      <c r="E1788">
        <f t="shared" si="137"/>
        <v>2010</v>
      </c>
      <c r="F1788">
        <f>VLOOKUP(D1788,CAR!$A$2:$Z$110, MATCH('Long form'!E1788,CAR!$A$1:$Z$1,0),FALSE)</f>
        <v>0.1613809036936516</v>
      </c>
      <c r="G1788">
        <f>VLOOKUP(D1788,'Provisions to capital'!$A$2:$Z$105, MATCH('Long form'!E1788,'Provisions to capital'!$A$1:$Z$1,0),FALSE)</f>
        <v>7.5097376106135386E-2</v>
      </c>
    </row>
    <row r="1789" spans="1:7" ht="67.5" x14ac:dyDescent="0.4">
      <c r="A1789">
        <f t="shared" si="138"/>
        <v>75</v>
      </c>
      <c r="B1789">
        <f t="shared" si="139"/>
        <v>12</v>
      </c>
      <c r="C1789" t="str">
        <f t="shared" si="135"/>
        <v>North Macedonia, Republic of2011</v>
      </c>
      <c r="D1789" t="str">
        <f t="shared" si="136"/>
        <v>North Macedonia, Republic of</v>
      </c>
      <c r="E1789">
        <f t="shared" si="137"/>
        <v>2011</v>
      </c>
      <c r="F1789">
        <f>VLOOKUP(D1789,CAR!$A$2:$Z$110, MATCH('Long form'!E1789,CAR!$A$1:$Z$1,0),FALSE)</f>
        <v>0.16775748665425191</v>
      </c>
      <c r="G1789">
        <f>VLOOKUP(D1789,'Provisions to capital'!$A$2:$Z$105, MATCH('Long form'!E1789,'Provisions to capital'!$A$1:$Z$1,0),FALSE)</f>
        <v>9.2248918363039251E-2</v>
      </c>
    </row>
    <row r="1790" spans="1:7" ht="67.5" x14ac:dyDescent="0.4">
      <c r="A1790">
        <f t="shared" si="138"/>
        <v>75</v>
      </c>
      <c r="B1790">
        <f t="shared" si="139"/>
        <v>13</v>
      </c>
      <c r="C1790" t="str">
        <f t="shared" si="135"/>
        <v>North Macedonia, Republic of2012</v>
      </c>
      <c r="D1790" t="str">
        <f t="shared" si="136"/>
        <v>North Macedonia, Republic of</v>
      </c>
      <c r="E1790">
        <f t="shared" si="137"/>
        <v>2012</v>
      </c>
      <c r="F1790">
        <f>VLOOKUP(D1790,CAR!$A$2:$Z$110, MATCH('Long form'!E1790,CAR!$A$1:$Z$1,0),FALSE)</f>
        <v>0.17117344181230729</v>
      </c>
      <c r="G1790">
        <f>VLOOKUP(D1790,'Provisions to capital'!$A$2:$Z$105, MATCH('Long form'!E1790,'Provisions to capital'!$A$1:$Z$1,0),FALSE)</f>
        <v>0.10175953460178246</v>
      </c>
    </row>
    <row r="1791" spans="1:7" ht="67.5" x14ac:dyDescent="0.4">
      <c r="A1791">
        <f t="shared" si="138"/>
        <v>75</v>
      </c>
      <c r="B1791">
        <f t="shared" si="139"/>
        <v>14</v>
      </c>
      <c r="C1791" t="str">
        <f t="shared" si="135"/>
        <v>North Macedonia, Republic of2013</v>
      </c>
      <c r="D1791" t="str">
        <f t="shared" si="136"/>
        <v>North Macedonia, Republic of</v>
      </c>
      <c r="E1791">
        <f t="shared" si="137"/>
        <v>2013</v>
      </c>
      <c r="F1791">
        <f>VLOOKUP(D1791,CAR!$A$2:$Z$110, MATCH('Long form'!E1791,CAR!$A$1:$Z$1,0),FALSE)</f>
        <v>0.16849259944808012</v>
      </c>
      <c r="G1791">
        <f>VLOOKUP(D1791,'Provisions to capital'!$A$2:$Z$105, MATCH('Long form'!E1791,'Provisions to capital'!$A$1:$Z$1,0),FALSE)</f>
        <v>8.4035496315735203E-2</v>
      </c>
    </row>
    <row r="1792" spans="1:7" ht="67.5" x14ac:dyDescent="0.4">
      <c r="A1792">
        <f t="shared" si="138"/>
        <v>75</v>
      </c>
      <c r="B1792">
        <f t="shared" si="139"/>
        <v>15</v>
      </c>
      <c r="C1792" t="str">
        <f t="shared" si="135"/>
        <v>North Macedonia, Republic of2014</v>
      </c>
      <c r="D1792" t="str">
        <f t="shared" si="136"/>
        <v>North Macedonia, Republic of</v>
      </c>
      <c r="E1792">
        <f t="shared" si="137"/>
        <v>2014</v>
      </c>
      <c r="F1792">
        <f>VLOOKUP(D1792,CAR!$A$2:$Z$110, MATCH('Long form'!E1792,CAR!$A$1:$Z$1,0),FALSE)</f>
        <v>0.15655656596167258</v>
      </c>
      <c r="G1792">
        <f>VLOOKUP(D1792,'Provisions to capital'!$A$2:$Z$105, MATCH('Long form'!E1792,'Provisions to capital'!$A$1:$Z$1,0),FALSE)</f>
        <v>9.2600911560374033E-2</v>
      </c>
    </row>
    <row r="1793" spans="1:7" ht="67.5" x14ac:dyDescent="0.4">
      <c r="A1793">
        <f t="shared" si="138"/>
        <v>75</v>
      </c>
      <c r="B1793">
        <f t="shared" si="139"/>
        <v>16</v>
      </c>
      <c r="C1793" t="str">
        <f t="shared" si="135"/>
        <v>North Macedonia, Republic of2015</v>
      </c>
      <c r="D1793" t="str">
        <f t="shared" si="136"/>
        <v>North Macedonia, Republic of</v>
      </c>
      <c r="E1793">
        <f t="shared" si="137"/>
        <v>2015</v>
      </c>
      <c r="F1793">
        <f>VLOOKUP(D1793,CAR!$A$2:$Z$110, MATCH('Long form'!E1793,CAR!$A$1:$Z$1,0),FALSE)</f>
        <v>0.15490676175266752</v>
      </c>
      <c r="G1793">
        <f>VLOOKUP(D1793,'Provisions to capital'!$A$2:$Z$105, MATCH('Long form'!E1793,'Provisions to capital'!$A$1:$Z$1,0),FALSE)</f>
        <v>8.1654495558533616E-2</v>
      </c>
    </row>
    <row r="1794" spans="1:7" ht="67.5" x14ac:dyDescent="0.4">
      <c r="A1794">
        <f t="shared" si="138"/>
        <v>75</v>
      </c>
      <c r="B1794">
        <f t="shared" si="139"/>
        <v>17</v>
      </c>
      <c r="C1794" t="str">
        <f t="shared" si="135"/>
        <v>North Macedonia, Republic of2016</v>
      </c>
      <c r="D1794" t="str">
        <f t="shared" si="136"/>
        <v>North Macedonia, Republic of</v>
      </c>
      <c r="E1794">
        <f t="shared" si="137"/>
        <v>2016</v>
      </c>
      <c r="F1794">
        <f>VLOOKUP(D1794,CAR!$A$2:$Z$110, MATCH('Long form'!E1794,CAR!$A$1:$Z$1,0),FALSE)</f>
        <v>0.15223401641204531</v>
      </c>
      <c r="G1794">
        <f>VLOOKUP(D1794,'Provisions to capital'!$A$2:$Z$105, MATCH('Long form'!E1794,'Provisions to capital'!$A$1:$Z$1,0),FALSE)</f>
        <v>7.5700026269240203E-2</v>
      </c>
    </row>
    <row r="1795" spans="1:7" ht="67.5" x14ac:dyDescent="0.4">
      <c r="A1795">
        <f t="shared" si="138"/>
        <v>75</v>
      </c>
      <c r="B1795">
        <f t="shared" si="139"/>
        <v>18</v>
      </c>
      <c r="C1795" t="str">
        <f t="shared" ref="C1795:C1858" si="140">D1795&amp;E1795</f>
        <v>North Macedonia, Republic of2017</v>
      </c>
      <c r="D1795" t="str">
        <f t="shared" ref="D1795:D1858" si="141">VLOOKUP(A1795,$J$2:$K$110,2,FALSE)</f>
        <v>North Macedonia, Republic of</v>
      </c>
      <c r="E1795">
        <f t="shared" ref="E1795:E1858" si="142">VLOOKUP(B1795,$N$2:$O$25,2,FALSE)</f>
        <v>2017</v>
      </c>
      <c r="F1795">
        <f>VLOOKUP(D1795,CAR!$A$2:$Z$110, MATCH('Long form'!E1795,CAR!$A$1:$Z$1,0),FALSE)</f>
        <v>0.15725876409096701</v>
      </c>
      <c r="G1795">
        <f>VLOOKUP(D1795,'Provisions to capital'!$A$2:$Z$105, MATCH('Long form'!E1795,'Provisions to capital'!$A$1:$Z$1,0),FALSE)</f>
        <v>9.2044029983877521E-2</v>
      </c>
    </row>
    <row r="1796" spans="1:7" ht="67.5" x14ac:dyDescent="0.4">
      <c r="A1796">
        <f t="shared" si="138"/>
        <v>75</v>
      </c>
      <c r="B1796">
        <f t="shared" si="139"/>
        <v>19</v>
      </c>
      <c r="C1796" t="str">
        <f t="shared" si="140"/>
        <v>North Macedonia, Republic of2018</v>
      </c>
      <c r="D1796" t="str">
        <f t="shared" si="141"/>
        <v>North Macedonia, Republic of</v>
      </c>
      <c r="E1796">
        <f t="shared" si="142"/>
        <v>2018</v>
      </c>
      <c r="F1796">
        <f>VLOOKUP(D1796,CAR!$A$2:$Z$110, MATCH('Long form'!E1796,CAR!$A$1:$Z$1,0),FALSE)</f>
        <v>0.16520866148490621</v>
      </c>
      <c r="G1796">
        <f>VLOOKUP(D1796,'Provisions to capital'!$A$2:$Z$105, MATCH('Long form'!E1796,'Provisions to capital'!$A$1:$Z$1,0),FALSE)</f>
        <v>5.5503795495939673E-2</v>
      </c>
    </row>
    <row r="1797" spans="1:7" ht="67.5" x14ac:dyDescent="0.4">
      <c r="A1797">
        <f t="shared" si="138"/>
        <v>75</v>
      </c>
      <c r="B1797">
        <f t="shared" si="139"/>
        <v>20</v>
      </c>
      <c r="C1797" t="str">
        <f t="shared" si="140"/>
        <v>North Macedonia, Republic of2019</v>
      </c>
      <c r="D1797" t="str">
        <f t="shared" si="141"/>
        <v>North Macedonia, Republic of</v>
      </c>
      <c r="E1797">
        <f t="shared" si="142"/>
        <v>2019</v>
      </c>
      <c r="F1797">
        <f>VLOOKUP(D1797,CAR!$A$2:$Z$110, MATCH('Long form'!E1797,CAR!$A$1:$Z$1,0),FALSE)</f>
        <v>0.16313815251708766</v>
      </c>
      <c r="G1797">
        <f>VLOOKUP(D1797,'Provisions to capital'!$A$2:$Z$105, MATCH('Long form'!E1797,'Provisions to capital'!$A$1:$Z$1,0),FALSE)</f>
        <v>5.8606481377722001E-2</v>
      </c>
    </row>
    <row r="1798" spans="1:7" ht="67.5" x14ac:dyDescent="0.4">
      <c r="A1798">
        <f t="shared" si="138"/>
        <v>75</v>
      </c>
      <c r="B1798">
        <f t="shared" si="139"/>
        <v>21</v>
      </c>
      <c r="C1798" t="str">
        <f t="shared" si="140"/>
        <v>North Macedonia, Republic of2020</v>
      </c>
      <c r="D1798" t="str">
        <f t="shared" si="141"/>
        <v>North Macedonia, Republic of</v>
      </c>
      <c r="E1798">
        <f t="shared" si="142"/>
        <v>2020</v>
      </c>
      <c r="F1798">
        <f>VLOOKUP(D1798,CAR!$A$2:$Z$110, MATCH('Long form'!E1798,CAR!$A$1:$Z$1,0),FALSE)</f>
        <v>0.16696616288556951</v>
      </c>
      <c r="G1798">
        <f>VLOOKUP(D1798,'Provisions to capital'!$A$2:$Z$105, MATCH('Long form'!E1798,'Provisions to capital'!$A$1:$Z$1,0),FALSE)</f>
        <v>6.3383264051151536E-2</v>
      </c>
    </row>
    <row r="1799" spans="1:7" ht="67.5" x14ac:dyDescent="0.4">
      <c r="A1799">
        <f t="shared" si="138"/>
        <v>75</v>
      </c>
      <c r="B1799">
        <f t="shared" si="139"/>
        <v>22</v>
      </c>
      <c r="C1799" t="str">
        <f t="shared" si="140"/>
        <v>North Macedonia, Republic of2021</v>
      </c>
      <c r="D1799" t="str">
        <f t="shared" si="141"/>
        <v>North Macedonia, Republic of</v>
      </c>
      <c r="E1799">
        <f t="shared" si="142"/>
        <v>2021</v>
      </c>
      <c r="F1799">
        <f>VLOOKUP(D1799,CAR!$A$2:$Z$110, MATCH('Long form'!E1799,CAR!$A$1:$Z$1,0),FALSE)</f>
        <v>0.17314068341155958</v>
      </c>
      <c r="G1799">
        <f>VLOOKUP(D1799,'Provisions to capital'!$A$2:$Z$105, MATCH('Long form'!E1799,'Provisions to capital'!$A$1:$Z$1,0),FALSE)</f>
        <v>4.931818010466317E-2</v>
      </c>
    </row>
    <row r="1800" spans="1:7" ht="67.5" x14ac:dyDescent="0.4">
      <c r="A1800">
        <f t="shared" si="138"/>
        <v>75</v>
      </c>
      <c r="B1800">
        <f t="shared" si="139"/>
        <v>23</v>
      </c>
      <c r="C1800" t="str">
        <f t="shared" si="140"/>
        <v>North Macedonia, Republic of2022</v>
      </c>
      <c r="D1800" t="str">
        <f t="shared" si="141"/>
        <v>North Macedonia, Republic of</v>
      </c>
      <c r="E1800">
        <f t="shared" si="142"/>
        <v>2022</v>
      </c>
      <c r="F1800">
        <f>VLOOKUP(D1800,CAR!$A$2:$Z$110, MATCH('Long form'!E1800,CAR!$A$1:$Z$1,0),FALSE)</f>
        <v>0.17720295035356226</v>
      </c>
      <c r="G1800">
        <f>VLOOKUP(D1800,'Provisions to capital'!$A$2:$Z$105, MATCH('Long form'!E1800,'Provisions to capital'!$A$1:$Z$1,0),FALSE)</f>
        <v>4.9165752162580068E-2</v>
      </c>
    </row>
    <row r="1801" spans="1:7" ht="67.5" x14ac:dyDescent="0.4">
      <c r="A1801">
        <f t="shared" si="138"/>
        <v>75</v>
      </c>
      <c r="B1801">
        <f t="shared" si="139"/>
        <v>24</v>
      </c>
      <c r="C1801" t="str">
        <f t="shared" si="140"/>
        <v>North Macedonia, Republic of2023</v>
      </c>
      <c r="D1801" t="str">
        <f t="shared" si="141"/>
        <v>North Macedonia, Republic of</v>
      </c>
      <c r="E1801">
        <f t="shared" si="142"/>
        <v>2023</v>
      </c>
      <c r="F1801">
        <f>VLOOKUP(D1801,CAR!$A$2:$Z$110, MATCH('Long form'!E1801,CAR!$A$1:$Z$1,0),FALSE)</f>
        <v>0.18081058950670895</v>
      </c>
      <c r="G1801">
        <f>VLOOKUP(D1801,'Provisions to capital'!$A$2:$Z$105, MATCH('Long form'!E1801,'Provisions to capital'!$A$1:$Z$1,0),FALSE)</f>
        <v>4.8236169129411748E-2</v>
      </c>
    </row>
    <row r="1802" spans="1:7" x14ac:dyDescent="0.4">
      <c r="A1802">
        <f t="shared" si="138"/>
        <v>76</v>
      </c>
      <c r="B1802">
        <f t="shared" si="139"/>
        <v>1</v>
      </c>
      <c r="C1802" t="str">
        <f t="shared" si="140"/>
        <v>Norway2000</v>
      </c>
      <c r="D1802" t="str">
        <f t="shared" si="141"/>
        <v>Norway</v>
      </c>
      <c r="E1802">
        <f t="shared" si="142"/>
        <v>2000</v>
      </c>
      <c r="F1802" t="str">
        <f>VLOOKUP(D1802,CAR!$A$2:$Z$110, MATCH('Long form'!E1802,CAR!$A$1:$Z$1,0),FALSE)</f>
        <v/>
      </c>
      <c r="G1802" t="str">
        <f>VLOOKUP(D1802,'Provisions to capital'!$A$2:$Z$105, MATCH('Long form'!E1802,'Provisions to capital'!$A$1:$Z$1,0),FALSE)</f>
        <v/>
      </c>
    </row>
    <row r="1803" spans="1:7" x14ac:dyDescent="0.4">
      <c r="A1803">
        <f t="shared" si="138"/>
        <v>76</v>
      </c>
      <c r="B1803">
        <f t="shared" si="139"/>
        <v>2</v>
      </c>
      <c r="C1803" t="str">
        <f t="shared" si="140"/>
        <v>Norway2001</v>
      </c>
      <c r="D1803" t="str">
        <f t="shared" si="141"/>
        <v>Norway</v>
      </c>
      <c r="E1803">
        <f t="shared" si="142"/>
        <v>2001</v>
      </c>
      <c r="F1803" t="str">
        <f>VLOOKUP(D1803,CAR!$A$2:$Z$110, MATCH('Long form'!E1803,CAR!$A$1:$Z$1,0),FALSE)</f>
        <v/>
      </c>
      <c r="G1803" t="str">
        <f>VLOOKUP(D1803,'Provisions to capital'!$A$2:$Z$105, MATCH('Long form'!E1803,'Provisions to capital'!$A$1:$Z$1,0),FALSE)</f>
        <v/>
      </c>
    </row>
    <row r="1804" spans="1:7" x14ac:dyDescent="0.4">
      <c r="A1804">
        <f t="shared" si="138"/>
        <v>76</v>
      </c>
      <c r="B1804">
        <f t="shared" si="139"/>
        <v>3</v>
      </c>
      <c r="C1804" t="str">
        <f t="shared" si="140"/>
        <v>Norway2002</v>
      </c>
      <c r="D1804" t="str">
        <f t="shared" si="141"/>
        <v>Norway</v>
      </c>
      <c r="E1804">
        <f t="shared" si="142"/>
        <v>2002</v>
      </c>
      <c r="F1804" t="str">
        <f>VLOOKUP(D1804,CAR!$A$2:$Z$110, MATCH('Long form'!E1804,CAR!$A$1:$Z$1,0),FALSE)</f>
        <v/>
      </c>
      <c r="G1804" t="str">
        <f>VLOOKUP(D1804,'Provisions to capital'!$A$2:$Z$105, MATCH('Long form'!E1804,'Provisions to capital'!$A$1:$Z$1,0),FALSE)</f>
        <v/>
      </c>
    </row>
    <row r="1805" spans="1:7" x14ac:dyDescent="0.4">
      <c r="A1805">
        <f t="shared" si="138"/>
        <v>76</v>
      </c>
      <c r="B1805">
        <f t="shared" si="139"/>
        <v>4</v>
      </c>
      <c r="C1805" t="str">
        <f t="shared" si="140"/>
        <v>Norway2003</v>
      </c>
      <c r="D1805" t="str">
        <f t="shared" si="141"/>
        <v>Norway</v>
      </c>
      <c r="E1805">
        <f t="shared" si="142"/>
        <v>2003</v>
      </c>
      <c r="F1805" t="str">
        <f>VLOOKUP(D1805,CAR!$A$2:$Z$110, MATCH('Long form'!E1805,CAR!$A$1:$Z$1,0),FALSE)</f>
        <v/>
      </c>
      <c r="G1805" t="str">
        <f>VLOOKUP(D1805,'Provisions to capital'!$A$2:$Z$105, MATCH('Long form'!E1805,'Provisions to capital'!$A$1:$Z$1,0),FALSE)</f>
        <v/>
      </c>
    </row>
    <row r="1806" spans="1:7" x14ac:dyDescent="0.4">
      <c r="A1806">
        <f t="shared" si="138"/>
        <v>76</v>
      </c>
      <c r="B1806">
        <f t="shared" si="139"/>
        <v>5</v>
      </c>
      <c r="C1806" t="str">
        <f t="shared" si="140"/>
        <v>Norway2004</v>
      </c>
      <c r="D1806" t="str">
        <f t="shared" si="141"/>
        <v>Norway</v>
      </c>
      <c r="E1806">
        <f t="shared" si="142"/>
        <v>2004</v>
      </c>
      <c r="F1806" t="str">
        <f>VLOOKUP(D1806,CAR!$A$2:$Z$110, MATCH('Long form'!E1806,CAR!$A$1:$Z$1,0),FALSE)</f>
        <v/>
      </c>
      <c r="G1806" t="str">
        <f>VLOOKUP(D1806,'Provisions to capital'!$A$2:$Z$105, MATCH('Long form'!E1806,'Provisions to capital'!$A$1:$Z$1,0),FALSE)</f>
        <v/>
      </c>
    </row>
    <row r="1807" spans="1:7" x14ac:dyDescent="0.4">
      <c r="A1807">
        <f t="shared" si="138"/>
        <v>76</v>
      </c>
      <c r="B1807">
        <f t="shared" si="139"/>
        <v>6</v>
      </c>
      <c r="C1807" t="str">
        <f t="shared" si="140"/>
        <v>Norway2005</v>
      </c>
      <c r="D1807" t="str">
        <f t="shared" si="141"/>
        <v>Norway</v>
      </c>
      <c r="E1807">
        <f t="shared" si="142"/>
        <v>2005</v>
      </c>
      <c r="F1807">
        <f>VLOOKUP(D1807,CAR!$A$2:$Z$110, MATCH('Long form'!E1807,CAR!$A$1:$Z$1,0),FALSE)</f>
        <v>0.10247269008767124</v>
      </c>
      <c r="G1807">
        <f>VLOOKUP(D1807,'Provisions to capital'!$A$2:$Z$105, MATCH('Long form'!E1807,'Provisions to capital'!$A$1:$Z$1,0),FALSE)</f>
        <v>-8.941745236088542E-3</v>
      </c>
    </row>
    <row r="1808" spans="1:7" x14ac:dyDescent="0.4">
      <c r="A1808">
        <f t="shared" si="138"/>
        <v>76</v>
      </c>
      <c r="B1808">
        <f t="shared" si="139"/>
        <v>7</v>
      </c>
      <c r="C1808" t="str">
        <f t="shared" si="140"/>
        <v>Norway2006</v>
      </c>
      <c r="D1808" t="str">
        <f t="shared" si="141"/>
        <v>Norway</v>
      </c>
      <c r="E1808">
        <f t="shared" si="142"/>
        <v>2006</v>
      </c>
      <c r="F1808" t="str">
        <f>VLOOKUP(D1808,CAR!$A$2:$Z$110, MATCH('Long form'!E1808,CAR!$A$1:$Z$1,0),FALSE)</f>
        <v/>
      </c>
      <c r="G1808" t="str">
        <f>VLOOKUP(D1808,'Provisions to capital'!$A$2:$Z$105, MATCH('Long form'!E1808,'Provisions to capital'!$A$1:$Z$1,0),FALSE)</f>
        <v/>
      </c>
    </row>
    <row r="1809" spans="1:7" x14ac:dyDescent="0.4">
      <c r="A1809">
        <f t="shared" si="138"/>
        <v>76</v>
      </c>
      <c r="B1809">
        <f t="shared" si="139"/>
        <v>8</v>
      </c>
      <c r="C1809" t="str">
        <f t="shared" si="140"/>
        <v>Norway2007</v>
      </c>
      <c r="D1809" t="str">
        <f t="shared" si="141"/>
        <v>Norway</v>
      </c>
      <c r="E1809">
        <f t="shared" si="142"/>
        <v>2007</v>
      </c>
      <c r="F1809" t="str">
        <f>VLOOKUP(D1809,CAR!$A$2:$Z$110, MATCH('Long form'!E1809,CAR!$A$1:$Z$1,0),FALSE)</f>
        <v/>
      </c>
      <c r="G1809" t="str">
        <f>VLOOKUP(D1809,'Provisions to capital'!$A$2:$Z$105, MATCH('Long form'!E1809,'Provisions to capital'!$A$1:$Z$1,0),FALSE)</f>
        <v/>
      </c>
    </row>
    <row r="1810" spans="1:7" x14ac:dyDescent="0.4">
      <c r="A1810">
        <f t="shared" si="138"/>
        <v>76</v>
      </c>
      <c r="B1810">
        <f t="shared" si="139"/>
        <v>9</v>
      </c>
      <c r="C1810" t="str">
        <f t="shared" si="140"/>
        <v>Norway2008</v>
      </c>
      <c r="D1810" t="str">
        <f t="shared" si="141"/>
        <v>Norway</v>
      </c>
      <c r="E1810">
        <f t="shared" si="142"/>
        <v>2008</v>
      </c>
      <c r="F1810" t="str">
        <f>VLOOKUP(D1810,CAR!$A$2:$Z$110, MATCH('Long form'!E1810,CAR!$A$1:$Z$1,0),FALSE)</f>
        <v/>
      </c>
      <c r="G1810" t="str">
        <f>VLOOKUP(D1810,'Provisions to capital'!$A$2:$Z$105, MATCH('Long form'!E1810,'Provisions to capital'!$A$1:$Z$1,0),FALSE)</f>
        <v/>
      </c>
    </row>
    <row r="1811" spans="1:7" x14ac:dyDescent="0.4">
      <c r="A1811">
        <f t="shared" si="138"/>
        <v>76</v>
      </c>
      <c r="B1811">
        <f t="shared" si="139"/>
        <v>10</v>
      </c>
      <c r="C1811" t="str">
        <f t="shared" si="140"/>
        <v>Norway2009</v>
      </c>
      <c r="D1811" t="str">
        <f t="shared" si="141"/>
        <v>Norway</v>
      </c>
      <c r="E1811">
        <f t="shared" si="142"/>
        <v>2009</v>
      </c>
      <c r="F1811">
        <f>VLOOKUP(D1811,CAR!$A$2:$Z$110, MATCH('Long form'!E1811,CAR!$A$1:$Z$1,0),FALSE)</f>
        <v>0.12827109102104634</v>
      </c>
      <c r="G1811">
        <f>VLOOKUP(D1811,'Provisions to capital'!$A$2:$Z$105, MATCH('Long form'!E1811,'Provisions to capital'!$A$1:$Z$1,0),FALSE)</f>
        <v>0</v>
      </c>
    </row>
    <row r="1812" spans="1:7" x14ac:dyDescent="0.4">
      <c r="A1812">
        <f t="shared" si="138"/>
        <v>76</v>
      </c>
      <c r="B1812">
        <f t="shared" si="139"/>
        <v>11</v>
      </c>
      <c r="C1812" t="str">
        <f t="shared" si="140"/>
        <v>Norway2010</v>
      </c>
      <c r="D1812" t="str">
        <f t="shared" si="141"/>
        <v>Norway</v>
      </c>
      <c r="E1812">
        <f t="shared" si="142"/>
        <v>2010</v>
      </c>
      <c r="F1812">
        <f>VLOOKUP(D1812,CAR!$A$2:$Z$110, MATCH('Long form'!E1812,CAR!$A$1:$Z$1,0),FALSE)</f>
        <v>0.14194694242510328</v>
      </c>
      <c r="G1812">
        <f>VLOOKUP(D1812,'Provisions to capital'!$A$2:$Z$105, MATCH('Long form'!E1812,'Provisions to capital'!$A$1:$Z$1,0),FALSE)</f>
        <v>0</v>
      </c>
    </row>
    <row r="1813" spans="1:7" x14ac:dyDescent="0.4">
      <c r="A1813">
        <f t="shared" si="138"/>
        <v>76</v>
      </c>
      <c r="B1813">
        <f t="shared" si="139"/>
        <v>12</v>
      </c>
      <c r="C1813" t="str">
        <f t="shared" si="140"/>
        <v>Norway2011</v>
      </c>
      <c r="D1813" t="str">
        <f t="shared" si="141"/>
        <v>Norway</v>
      </c>
      <c r="E1813">
        <f t="shared" si="142"/>
        <v>2011</v>
      </c>
      <c r="F1813">
        <f>VLOOKUP(D1813,CAR!$A$2:$Z$110, MATCH('Long form'!E1813,CAR!$A$1:$Z$1,0),FALSE)</f>
        <v>0.13594988841443975</v>
      </c>
      <c r="G1813">
        <f>VLOOKUP(D1813,'Provisions to capital'!$A$2:$Z$105, MATCH('Long form'!E1813,'Provisions to capital'!$A$1:$Z$1,0),FALSE)</f>
        <v>0</v>
      </c>
    </row>
    <row r="1814" spans="1:7" x14ac:dyDescent="0.4">
      <c r="A1814">
        <f t="shared" si="138"/>
        <v>76</v>
      </c>
      <c r="B1814">
        <f t="shared" si="139"/>
        <v>13</v>
      </c>
      <c r="C1814" t="str">
        <f t="shared" si="140"/>
        <v>Norway2012</v>
      </c>
      <c r="D1814" t="str">
        <f t="shared" si="141"/>
        <v>Norway</v>
      </c>
      <c r="E1814">
        <f t="shared" si="142"/>
        <v>2012</v>
      </c>
      <c r="F1814">
        <f>VLOOKUP(D1814,CAR!$A$2:$Z$110, MATCH('Long form'!E1814,CAR!$A$1:$Z$1,0),FALSE)</f>
        <v>0.14570358652956239</v>
      </c>
      <c r="G1814">
        <f>VLOOKUP(D1814,'Provisions to capital'!$A$2:$Z$105, MATCH('Long form'!E1814,'Provisions to capital'!$A$1:$Z$1,0),FALSE)</f>
        <v>0</v>
      </c>
    </row>
    <row r="1815" spans="1:7" x14ac:dyDescent="0.4">
      <c r="A1815">
        <f t="shared" si="138"/>
        <v>76</v>
      </c>
      <c r="B1815">
        <f t="shared" si="139"/>
        <v>14</v>
      </c>
      <c r="C1815" t="str">
        <f t="shared" si="140"/>
        <v>Norway2013</v>
      </c>
      <c r="D1815" t="str">
        <f t="shared" si="141"/>
        <v>Norway</v>
      </c>
      <c r="E1815">
        <f t="shared" si="142"/>
        <v>2013</v>
      </c>
      <c r="F1815">
        <f>VLOOKUP(D1815,CAR!$A$2:$Z$110, MATCH('Long form'!E1815,CAR!$A$1:$Z$1,0),FALSE)</f>
        <v>0.1551729993547111</v>
      </c>
      <c r="G1815">
        <f>VLOOKUP(D1815,'Provisions to capital'!$A$2:$Z$105, MATCH('Long form'!E1815,'Provisions to capital'!$A$1:$Z$1,0),FALSE)</f>
        <v>0</v>
      </c>
    </row>
    <row r="1816" spans="1:7" x14ac:dyDescent="0.4">
      <c r="A1816">
        <f t="shared" si="138"/>
        <v>76</v>
      </c>
      <c r="B1816">
        <f t="shared" si="139"/>
        <v>15</v>
      </c>
      <c r="C1816" t="str">
        <f t="shared" si="140"/>
        <v>Norway2014</v>
      </c>
      <c r="D1816" t="str">
        <f t="shared" si="141"/>
        <v>Norway</v>
      </c>
      <c r="E1816">
        <f t="shared" si="142"/>
        <v>2014</v>
      </c>
      <c r="F1816">
        <f>VLOOKUP(D1816,CAR!$A$2:$Z$110, MATCH('Long form'!E1816,CAR!$A$1:$Z$1,0),FALSE)</f>
        <v>0.16494131028099204</v>
      </c>
      <c r="G1816">
        <f>VLOOKUP(D1816,'Provisions to capital'!$A$2:$Z$105, MATCH('Long form'!E1816,'Provisions to capital'!$A$1:$Z$1,0),FALSE)</f>
        <v>0</v>
      </c>
    </row>
    <row r="1817" spans="1:7" x14ac:dyDescent="0.4">
      <c r="A1817">
        <f t="shared" si="138"/>
        <v>76</v>
      </c>
      <c r="B1817">
        <f t="shared" si="139"/>
        <v>16</v>
      </c>
      <c r="C1817" t="str">
        <f t="shared" si="140"/>
        <v>Norway2015</v>
      </c>
      <c r="D1817" t="str">
        <f t="shared" si="141"/>
        <v>Norway</v>
      </c>
      <c r="E1817">
        <f t="shared" si="142"/>
        <v>2015</v>
      </c>
      <c r="F1817">
        <f>VLOOKUP(D1817,CAR!$A$2:$Z$110, MATCH('Long form'!E1817,CAR!$A$1:$Z$1,0),FALSE)</f>
        <v>0.1893767338566188</v>
      </c>
      <c r="G1817">
        <f>VLOOKUP(D1817,'Provisions to capital'!$A$2:$Z$105, MATCH('Long form'!E1817,'Provisions to capital'!$A$1:$Z$1,0),FALSE)</f>
        <v>0</v>
      </c>
    </row>
    <row r="1818" spans="1:7" x14ac:dyDescent="0.4">
      <c r="A1818">
        <f t="shared" si="138"/>
        <v>76</v>
      </c>
      <c r="B1818">
        <f t="shared" si="139"/>
        <v>17</v>
      </c>
      <c r="C1818" t="str">
        <f t="shared" si="140"/>
        <v>Norway2016</v>
      </c>
      <c r="D1818" t="str">
        <f t="shared" si="141"/>
        <v>Norway</v>
      </c>
      <c r="E1818">
        <f t="shared" si="142"/>
        <v>2016</v>
      </c>
      <c r="F1818">
        <f>VLOOKUP(D1818,CAR!$A$2:$Z$110, MATCH('Long form'!E1818,CAR!$A$1:$Z$1,0),FALSE)</f>
        <v>0.22072153708093761</v>
      </c>
      <c r="G1818">
        <f>VLOOKUP(D1818,'Provisions to capital'!$A$2:$Z$105, MATCH('Long form'!E1818,'Provisions to capital'!$A$1:$Z$1,0),FALSE)</f>
        <v>0</v>
      </c>
    </row>
    <row r="1819" spans="1:7" x14ac:dyDescent="0.4">
      <c r="A1819">
        <f t="shared" ref="A1819:A1882" si="143">A1795+1</f>
        <v>76</v>
      </c>
      <c r="B1819">
        <f t="shared" ref="B1819:B1882" si="144">B1795</f>
        <v>18</v>
      </c>
      <c r="C1819" t="str">
        <f t="shared" si="140"/>
        <v>Norway2017</v>
      </c>
      <c r="D1819" t="str">
        <f t="shared" si="141"/>
        <v>Norway</v>
      </c>
      <c r="E1819">
        <f t="shared" si="142"/>
        <v>2017</v>
      </c>
      <c r="F1819">
        <f>VLOOKUP(D1819,CAR!$A$2:$Z$110, MATCH('Long form'!E1819,CAR!$A$1:$Z$1,0),FALSE)</f>
        <v>0.22021855345574787</v>
      </c>
      <c r="G1819">
        <f>VLOOKUP(D1819,'Provisions to capital'!$A$2:$Z$105, MATCH('Long form'!E1819,'Provisions to capital'!$A$1:$Z$1,0),FALSE)</f>
        <v>0</v>
      </c>
    </row>
    <row r="1820" spans="1:7" x14ac:dyDescent="0.4">
      <c r="A1820">
        <f t="shared" si="143"/>
        <v>76</v>
      </c>
      <c r="B1820">
        <f t="shared" si="144"/>
        <v>19</v>
      </c>
      <c r="C1820" t="str">
        <f t="shared" si="140"/>
        <v>Norway2018</v>
      </c>
      <c r="D1820" t="str">
        <f t="shared" si="141"/>
        <v>Norway</v>
      </c>
      <c r="E1820">
        <f t="shared" si="142"/>
        <v>2018</v>
      </c>
      <c r="F1820">
        <f>VLOOKUP(D1820,CAR!$A$2:$Z$110, MATCH('Long form'!E1820,CAR!$A$1:$Z$1,0),FALSE)</f>
        <v>0.22327757358973518</v>
      </c>
      <c r="G1820">
        <f>VLOOKUP(D1820,'Provisions to capital'!$A$2:$Z$105, MATCH('Long form'!E1820,'Provisions to capital'!$A$1:$Z$1,0),FALSE)</f>
        <v>0</v>
      </c>
    </row>
    <row r="1821" spans="1:7" x14ac:dyDescent="0.4">
      <c r="A1821">
        <f t="shared" si="143"/>
        <v>76</v>
      </c>
      <c r="B1821">
        <f t="shared" si="144"/>
        <v>20</v>
      </c>
      <c r="C1821" t="str">
        <f t="shared" si="140"/>
        <v>Norway2019</v>
      </c>
      <c r="D1821" t="str">
        <f t="shared" si="141"/>
        <v>Norway</v>
      </c>
      <c r="E1821">
        <f t="shared" si="142"/>
        <v>2019</v>
      </c>
      <c r="F1821">
        <f>VLOOKUP(D1821,CAR!$A$2:$Z$110, MATCH('Long form'!E1821,CAR!$A$1:$Z$1,0),FALSE)</f>
        <v>0.24188276763698346</v>
      </c>
      <c r="G1821">
        <f>VLOOKUP(D1821,'Provisions to capital'!$A$2:$Z$105, MATCH('Long form'!E1821,'Provisions to capital'!$A$1:$Z$1,0),FALSE)</f>
        <v>0</v>
      </c>
    </row>
    <row r="1822" spans="1:7" x14ac:dyDescent="0.4">
      <c r="A1822">
        <f t="shared" si="143"/>
        <v>76</v>
      </c>
      <c r="B1822">
        <f t="shared" si="144"/>
        <v>21</v>
      </c>
      <c r="C1822" t="str">
        <f t="shared" si="140"/>
        <v>Norway2020</v>
      </c>
      <c r="D1822" t="str">
        <f t="shared" si="141"/>
        <v>Norway</v>
      </c>
      <c r="E1822">
        <f t="shared" si="142"/>
        <v>2020</v>
      </c>
      <c r="F1822">
        <f>VLOOKUP(D1822,CAR!$A$2:$Z$110, MATCH('Long form'!E1822,CAR!$A$1:$Z$1,0),FALSE)</f>
        <v>0.2479826865668662</v>
      </c>
      <c r="G1822">
        <f>VLOOKUP(D1822,'Provisions to capital'!$A$2:$Z$105, MATCH('Long form'!E1822,'Provisions to capital'!$A$1:$Z$1,0),FALSE)</f>
        <v>0</v>
      </c>
    </row>
    <row r="1823" spans="1:7" x14ac:dyDescent="0.4">
      <c r="A1823">
        <f t="shared" si="143"/>
        <v>76</v>
      </c>
      <c r="B1823">
        <f t="shared" si="144"/>
        <v>22</v>
      </c>
      <c r="C1823" t="str">
        <f t="shared" si="140"/>
        <v>Norway2021</v>
      </c>
      <c r="D1823" t="str">
        <f t="shared" si="141"/>
        <v>Norway</v>
      </c>
      <c r="E1823">
        <f t="shared" si="142"/>
        <v>2021</v>
      </c>
      <c r="F1823">
        <f>VLOOKUP(D1823,CAR!$A$2:$Z$110, MATCH('Long form'!E1823,CAR!$A$1:$Z$1,0),FALSE)</f>
        <v>0.25017595409424986</v>
      </c>
      <c r="G1823">
        <f>VLOOKUP(D1823,'Provisions to capital'!$A$2:$Z$105, MATCH('Long form'!E1823,'Provisions to capital'!$A$1:$Z$1,0),FALSE)</f>
        <v>0</v>
      </c>
    </row>
    <row r="1824" spans="1:7" x14ac:dyDescent="0.4">
      <c r="A1824">
        <f t="shared" si="143"/>
        <v>76</v>
      </c>
      <c r="B1824">
        <f t="shared" si="144"/>
        <v>23</v>
      </c>
      <c r="C1824" t="str">
        <f t="shared" si="140"/>
        <v>Norway2022</v>
      </c>
      <c r="D1824" t="str">
        <f t="shared" si="141"/>
        <v>Norway</v>
      </c>
      <c r="E1824">
        <f t="shared" si="142"/>
        <v>2022</v>
      </c>
      <c r="F1824">
        <f>VLOOKUP(D1824,CAR!$A$2:$Z$110, MATCH('Long form'!E1824,CAR!$A$1:$Z$1,0),FALSE)</f>
        <v>0.25875654307504847</v>
      </c>
      <c r="G1824">
        <f>VLOOKUP(D1824,'Provisions to capital'!$A$2:$Z$105, MATCH('Long form'!E1824,'Provisions to capital'!$A$1:$Z$1,0),FALSE)</f>
        <v>4.0197756829861292E-3</v>
      </c>
    </row>
    <row r="1825" spans="1:7" x14ac:dyDescent="0.4">
      <c r="A1825">
        <f t="shared" si="143"/>
        <v>76</v>
      </c>
      <c r="B1825">
        <f t="shared" si="144"/>
        <v>24</v>
      </c>
      <c r="C1825" t="str">
        <f t="shared" si="140"/>
        <v>Norway2023</v>
      </c>
      <c r="D1825" t="str">
        <f t="shared" si="141"/>
        <v>Norway</v>
      </c>
      <c r="E1825">
        <f t="shared" si="142"/>
        <v>2023</v>
      </c>
      <c r="F1825">
        <f>VLOOKUP(D1825,CAR!$A$2:$Z$110, MATCH('Long form'!E1825,CAR!$A$1:$Z$1,0),FALSE)</f>
        <v>0.2465779480172485</v>
      </c>
      <c r="G1825">
        <f>VLOOKUP(D1825,'Provisions to capital'!$A$2:$Z$105, MATCH('Long form'!E1825,'Provisions to capital'!$A$1:$Z$1,0),FALSE)</f>
        <v>5.8821219397257813E-3</v>
      </c>
    </row>
    <row r="1826" spans="1:7" x14ac:dyDescent="0.4">
      <c r="A1826">
        <f t="shared" si="143"/>
        <v>77</v>
      </c>
      <c r="B1826">
        <f t="shared" si="144"/>
        <v>1</v>
      </c>
      <c r="C1826" t="str">
        <f t="shared" si="140"/>
        <v>Pakistan2000</v>
      </c>
      <c r="D1826" t="str">
        <f t="shared" si="141"/>
        <v>Pakistan</v>
      </c>
      <c r="E1826">
        <f t="shared" si="142"/>
        <v>2000</v>
      </c>
      <c r="F1826" t="str">
        <f>VLOOKUP(D1826,CAR!$A$2:$Z$110, MATCH('Long form'!E1826,CAR!$A$1:$Z$1,0),FALSE)</f>
        <v/>
      </c>
      <c r="G1826" t="str">
        <f>VLOOKUP(D1826,'Provisions to capital'!$A$2:$Z$105, MATCH('Long form'!E1826,'Provisions to capital'!$A$1:$Z$1,0),FALSE)</f>
        <v/>
      </c>
    </row>
    <row r="1827" spans="1:7" x14ac:dyDescent="0.4">
      <c r="A1827">
        <f t="shared" si="143"/>
        <v>77</v>
      </c>
      <c r="B1827">
        <f t="shared" si="144"/>
        <v>2</v>
      </c>
      <c r="C1827" t="str">
        <f t="shared" si="140"/>
        <v>Pakistan2001</v>
      </c>
      <c r="D1827" t="str">
        <f t="shared" si="141"/>
        <v>Pakistan</v>
      </c>
      <c r="E1827">
        <f t="shared" si="142"/>
        <v>2001</v>
      </c>
      <c r="F1827" t="str">
        <f>VLOOKUP(D1827,CAR!$A$2:$Z$110, MATCH('Long form'!E1827,CAR!$A$1:$Z$1,0),FALSE)</f>
        <v/>
      </c>
      <c r="G1827" t="str">
        <f>VLOOKUP(D1827,'Provisions to capital'!$A$2:$Z$105, MATCH('Long form'!E1827,'Provisions to capital'!$A$1:$Z$1,0),FALSE)</f>
        <v/>
      </c>
    </row>
    <row r="1828" spans="1:7" x14ac:dyDescent="0.4">
      <c r="A1828">
        <f t="shared" si="143"/>
        <v>77</v>
      </c>
      <c r="B1828">
        <f t="shared" si="144"/>
        <v>3</v>
      </c>
      <c r="C1828" t="str">
        <f t="shared" si="140"/>
        <v>Pakistan2002</v>
      </c>
      <c r="D1828" t="str">
        <f t="shared" si="141"/>
        <v>Pakistan</v>
      </c>
      <c r="E1828">
        <f t="shared" si="142"/>
        <v>2002</v>
      </c>
      <c r="F1828" t="str">
        <f>VLOOKUP(D1828,CAR!$A$2:$Z$110, MATCH('Long form'!E1828,CAR!$A$1:$Z$1,0),FALSE)</f>
        <v/>
      </c>
      <c r="G1828" t="str">
        <f>VLOOKUP(D1828,'Provisions to capital'!$A$2:$Z$105, MATCH('Long form'!E1828,'Provisions to capital'!$A$1:$Z$1,0),FALSE)</f>
        <v/>
      </c>
    </row>
    <row r="1829" spans="1:7" x14ac:dyDescent="0.4">
      <c r="A1829">
        <f t="shared" si="143"/>
        <v>77</v>
      </c>
      <c r="B1829">
        <f t="shared" si="144"/>
        <v>4</v>
      </c>
      <c r="C1829" t="str">
        <f t="shared" si="140"/>
        <v>Pakistan2003</v>
      </c>
      <c r="D1829" t="str">
        <f t="shared" si="141"/>
        <v>Pakistan</v>
      </c>
      <c r="E1829">
        <f t="shared" si="142"/>
        <v>2003</v>
      </c>
      <c r="F1829" t="str">
        <f>VLOOKUP(D1829,CAR!$A$2:$Z$110, MATCH('Long form'!E1829,CAR!$A$1:$Z$1,0),FALSE)</f>
        <v/>
      </c>
      <c r="G1829" t="str">
        <f>VLOOKUP(D1829,'Provisions to capital'!$A$2:$Z$105, MATCH('Long form'!E1829,'Provisions to capital'!$A$1:$Z$1,0),FALSE)</f>
        <v/>
      </c>
    </row>
    <row r="1830" spans="1:7" x14ac:dyDescent="0.4">
      <c r="A1830">
        <f t="shared" si="143"/>
        <v>77</v>
      </c>
      <c r="B1830">
        <f t="shared" si="144"/>
        <v>5</v>
      </c>
      <c r="C1830" t="str">
        <f t="shared" si="140"/>
        <v>Pakistan2004</v>
      </c>
      <c r="D1830" t="str">
        <f t="shared" si="141"/>
        <v>Pakistan</v>
      </c>
      <c r="E1830">
        <f t="shared" si="142"/>
        <v>2004</v>
      </c>
      <c r="F1830" t="str">
        <f>VLOOKUP(D1830,CAR!$A$2:$Z$110, MATCH('Long form'!E1830,CAR!$A$1:$Z$1,0),FALSE)</f>
        <v/>
      </c>
      <c r="G1830" t="str">
        <f>VLOOKUP(D1830,'Provisions to capital'!$A$2:$Z$105, MATCH('Long form'!E1830,'Provisions to capital'!$A$1:$Z$1,0),FALSE)</f>
        <v/>
      </c>
    </row>
    <row r="1831" spans="1:7" x14ac:dyDescent="0.4">
      <c r="A1831">
        <f t="shared" si="143"/>
        <v>77</v>
      </c>
      <c r="B1831">
        <f t="shared" si="144"/>
        <v>6</v>
      </c>
      <c r="C1831" t="str">
        <f t="shared" si="140"/>
        <v>Pakistan2005</v>
      </c>
      <c r="D1831" t="str">
        <f t="shared" si="141"/>
        <v>Pakistan</v>
      </c>
      <c r="E1831">
        <f t="shared" si="142"/>
        <v>2005</v>
      </c>
      <c r="F1831">
        <f>VLOOKUP(D1831,CAR!$A$2:$Z$110, MATCH('Long form'!E1831,CAR!$A$1:$Z$1,0),FALSE)</f>
        <v>0.11532160020816991</v>
      </c>
      <c r="G1831">
        <f>VLOOKUP(D1831,'Provisions to capital'!$A$2:$Z$105, MATCH('Long form'!E1831,'Provisions to capital'!$A$1:$Z$1,0),FALSE)</f>
        <v>0</v>
      </c>
    </row>
    <row r="1832" spans="1:7" x14ac:dyDescent="0.4">
      <c r="A1832">
        <f t="shared" si="143"/>
        <v>77</v>
      </c>
      <c r="B1832">
        <f t="shared" si="144"/>
        <v>7</v>
      </c>
      <c r="C1832" t="str">
        <f t="shared" si="140"/>
        <v>Pakistan2006</v>
      </c>
      <c r="D1832" t="str">
        <f t="shared" si="141"/>
        <v>Pakistan</v>
      </c>
      <c r="E1832">
        <f t="shared" si="142"/>
        <v>2006</v>
      </c>
      <c r="F1832">
        <f>VLOOKUP(D1832,CAR!$A$2:$Z$110, MATCH('Long form'!E1832,CAR!$A$1:$Z$1,0),FALSE)</f>
        <v>0.127287223886562</v>
      </c>
      <c r="G1832">
        <f>VLOOKUP(D1832,'Provisions to capital'!$A$2:$Z$105, MATCH('Long form'!E1832,'Provisions to capital'!$A$1:$Z$1,0),FALSE)</f>
        <v>0</v>
      </c>
    </row>
    <row r="1833" spans="1:7" x14ac:dyDescent="0.4">
      <c r="A1833">
        <f t="shared" si="143"/>
        <v>77</v>
      </c>
      <c r="B1833">
        <f t="shared" si="144"/>
        <v>8</v>
      </c>
      <c r="C1833" t="str">
        <f t="shared" si="140"/>
        <v>Pakistan2007</v>
      </c>
      <c r="D1833" t="str">
        <f t="shared" si="141"/>
        <v>Pakistan</v>
      </c>
      <c r="E1833">
        <f t="shared" si="142"/>
        <v>2007</v>
      </c>
      <c r="F1833">
        <f>VLOOKUP(D1833,CAR!$A$2:$Z$110, MATCH('Long form'!E1833,CAR!$A$1:$Z$1,0),FALSE)</f>
        <v>0.12739933063339823</v>
      </c>
      <c r="G1833">
        <f>VLOOKUP(D1833,'Provisions to capital'!$A$2:$Z$105, MATCH('Long form'!E1833,'Provisions to capital'!$A$1:$Z$1,0),FALSE)</f>
        <v>0</v>
      </c>
    </row>
    <row r="1834" spans="1:7" x14ac:dyDescent="0.4">
      <c r="A1834">
        <f t="shared" si="143"/>
        <v>77</v>
      </c>
      <c r="B1834">
        <f t="shared" si="144"/>
        <v>9</v>
      </c>
      <c r="C1834" t="str">
        <f t="shared" si="140"/>
        <v>Pakistan2008</v>
      </c>
      <c r="D1834" t="str">
        <f t="shared" si="141"/>
        <v>Pakistan</v>
      </c>
      <c r="E1834">
        <f t="shared" si="142"/>
        <v>2008</v>
      </c>
      <c r="F1834">
        <f>VLOOKUP(D1834,CAR!$A$2:$Z$110, MATCH('Long form'!E1834,CAR!$A$1:$Z$1,0),FALSE)</f>
        <v>0.12217113507177876</v>
      </c>
      <c r="G1834">
        <f>VLOOKUP(D1834,'Provisions to capital'!$A$2:$Z$105, MATCH('Long form'!E1834,'Provisions to capital'!$A$1:$Z$1,0),FALSE)</f>
        <v>0</v>
      </c>
    </row>
    <row r="1835" spans="1:7" x14ac:dyDescent="0.4">
      <c r="A1835">
        <f t="shared" si="143"/>
        <v>77</v>
      </c>
      <c r="B1835">
        <f t="shared" si="144"/>
        <v>10</v>
      </c>
      <c r="C1835" t="str">
        <f t="shared" si="140"/>
        <v>Pakistan2009</v>
      </c>
      <c r="D1835" t="str">
        <f t="shared" si="141"/>
        <v>Pakistan</v>
      </c>
      <c r="E1835">
        <f t="shared" si="142"/>
        <v>2009</v>
      </c>
      <c r="F1835">
        <f>VLOOKUP(D1835,CAR!$A$2:$Z$110, MATCH('Long form'!E1835,CAR!$A$1:$Z$1,0),FALSE)</f>
        <v>0.14166484552409722</v>
      </c>
      <c r="G1835">
        <f>VLOOKUP(D1835,'Provisions to capital'!$A$2:$Z$105, MATCH('Long form'!E1835,'Provisions to capital'!$A$1:$Z$1,0),FALSE)</f>
        <v>0</v>
      </c>
    </row>
    <row r="1836" spans="1:7" x14ac:dyDescent="0.4">
      <c r="A1836">
        <f t="shared" si="143"/>
        <v>77</v>
      </c>
      <c r="B1836">
        <f t="shared" si="144"/>
        <v>11</v>
      </c>
      <c r="C1836" t="str">
        <f t="shared" si="140"/>
        <v>Pakistan2010</v>
      </c>
      <c r="D1836" t="str">
        <f t="shared" si="141"/>
        <v>Pakistan</v>
      </c>
      <c r="E1836">
        <f t="shared" si="142"/>
        <v>2010</v>
      </c>
      <c r="F1836">
        <f>VLOOKUP(D1836,CAR!$A$2:$Z$110, MATCH('Long form'!E1836,CAR!$A$1:$Z$1,0),FALSE)</f>
        <v>0.13971231458290556</v>
      </c>
      <c r="G1836">
        <f>VLOOKUP(D1836,'Provisions to capital'!$A$2:$Z$105, MATCH('Long form'!E1836,'Provisions to capital'!$A$1:$Z$1,0),FALSE)</f>
        <v>0</v>
      </c>
    </row>
    <row r="1837" spans="1:7" x14ac:dyDescent="0.4">
      <c r="A1837">
        <f t="shared" si="143"/>
        <v>77</v>
      </c>
      <c r="B1837">
        <f t="shared" si="144"/>
        <v>12</v>
      </c>
      <c r="C1837" t="str">
        <f t="shared" si="140"/>
        <v>Pakistan2011</v>
      </c>
      <c r="D1837" t="str">
        <f t="shared" si="141"/>
        <v>Pakistan</v>
      </c>
      <c r="E1837">
        <f t="shared" si="142"/>
        <v>2011</v>
      </c>
      <c r="F1837">
        <f>VLOOKUP(D1837,CAR!$A$2:$Z$110, MATCH('Long form'!E1837,CAR!$A$1:$Z$1,0),FALSE)</f>
        <v>0.14584611024013328</v>
      </c>
      <c r="G1837">
        <f>VLOOKUP(D1837,'Provisions to capital'!$A$2:$Z$105, MATCH('Long form'!E1837,'Provisions to capital'!$A$1:$Z$1,0),FALSE)</f>
        <v>0</v>
      </c>
    </row>
    <row r="1838" spans="1:7" x14ac:dyDescent="0.4">
      <c r="A1838">
        <f t="shared" si="143"/>
        <v>77</v>
      </c>
      <c r="B1838">
        <f t="shared" si="144"/>
        <v>13</v>
      </c>
      <c r="C1838" t="str">
        <f t="shared" si="140"/>
        <v>Pakistan2012</v>
      </c>
      <c r="D1838" t="str">
        <f t="shared" si="141"/>
        <v>Pakistan</v>
      </c>
      <c r="E1838">
        <f t="shared" si="142"/>
        <v>2012</v>
      </c>
      <c r="F1838">
        <f>VLOOKUP(D1838,CAR!$A$2:$Z$110, MATCH('Long form'!E1838,CAR!$A$1:$Z$1,0),FALSE)</f>
        <v>0.15350561194650023</v>
      </c>
      <c r="G1838">
        <f>VLOOKUP(D1838,'Provisions to capital'!$A$2:$Z$105, MATCH('Long form'!E1838,'Provisions to capital'!$A$1:$Z$1,0),FALSE)</f>
        <v>0</v>
      </c>
    </row>
    <row r="1839" spans="1:7" x14ac:dyDescent="0.4">
      <c r="A1839">
        <f t="shared" si="143"/>
        <v>77</v>
      </c>
      <c r="B1839">
        <f t="shared" si="144"/>
        <v>14</v>
      </c>
      <c r="C1839" t="str">
        <f t="shared" si="140"/>
        <v>Pakistan2013</v>
      </c>
      <c r="D1839" t="str">
        <f t="shared" si="141"/>
        <v>Pakistan</v>
      </c>
      <c r="E1839">
        <f t="shared" si="142"/>
        <v>2013</v>
      </c>
      <c r="F1839">
        <f>VLOOKUP(D1839,CAR!$A$2:$Z$110, MATCH('Long form'!E1839,CAR!$A$1:$Z$1,0),FALSE)</f>
        <v>0.14855111094005999</v>
      </c>
      <c r="G1839">
        <f>VLOOKUP(D1839,'Provisions to capital'!$A$2:$Z$105, MATCH('Long form'!E1839,'Provisions to capital'!$A$1:$Z$1,0),FALSE)</f>
        <v>4.0180748768797604E-2</v>
      </c>
    </row>
    <row r="1840" spans="1:7" x14ac:dyDescent="0.4">
      <c r="A1840">
        <f t="shared" si="143"/>
        <v>77</v>
      </c>
      <c r="B1840">
        <f t="shared" si="144"/>
        <v>15</v>
      </c>
      <c r="C1840" t="str">
        <f t="shared" si="140"/>
        <v>Pakistan2014</v>
      </c>
      <c r="D1840" t="str">
        <f t="shared" si="141"/>
        <v>Pakistan</v>
      </c>
      <c r="E1840">
        <f t="shared" si="142"/>
        <v>2014</v>
      </c>
      <c r="F1840">
        <f>VLOOKUP(D1840,CAR!$A$2:$Z$110, MATCH('Long form'!E1840,CAR!$A$1:$Z$1,0),FALSE)</f>
        <v>0.17078573908308706</v>
      </c>
      <c r="G1840">
        <f>VLOOKUP(D1840,'Provisions to capital'!$A$2:$Z$105, MATCH('Long form'!E1840,'Provisions to capital'!$A$1:$Z$1,0),FALSE)</f>
        <v>2.1264573277330921E-2</v>
      </c>
    </row>
    <row r="1841" spans="1:7" x14ac:dyDescent="0.4">
      <c r="A1841">
        <f t="shared" si="143"/>
        <v>77</v>
      </c>
      <c r="B1841">
        <f t="shared" si="144"/>
        <v>16</v>
      </c>
      <c r="C1841" t="str">
        <f t="shared" si="140"/>
        <v>Pakistan2015</v>
      </c>
      <c r="D1841" t="str">
        <f t="shared" si="141"/>
        <v>Pakistan</v>
      </c>
      <c r="E1841">
        <f t="shared" si="142"/>
        <v>2015</v>
      </c>
      <c r="F1841">
        <f>VLOOKUP(D1841,CAR!$A$2:$Z$110, MATCH('Long form'!E1841,CAR!$A$1:$Z$1,0),FALSE)</f>
        <v>0.17341841847674094</v>
      </c>
      <c r="G1841">
        <f>VLOOKUP(D1841,'Provisions to capital'!$A$2:$Z$105, MATCH('Long form'!E1841,'Provisions to capital'!$A$1:$Z$1,0),FALSE)</f>
        <v>2.895750088613315E-2</v>
      </c>
    </row>
    <row r="1842" spans="1:7" x14ac:dyDescent="0.4">
      <c r="A1842">
        <f t="shared" si="143"/>
        <v>77</v>
      </c>
      <c r="B1842">
        <f t="shared" si="144"/>
        <v>17</v>
      </c>
      <c r="C1842" t="str">
        <f t="shared" si="140"/>
        <v>Pakistan2016</v>
      </c>
      <c r="D1842" t="str">
        <f t="shared" si="141"/>
        <v>Pakistan</v>
      </c>
      <c r="E1842">
        <f t="shared" si="142"/>
        <v>2016</v>
      </c>
      <c r="F1842">
        <f>VLOOKUP(D1842,CAR!$A$2:$Z$110, MATCH('Long form'!E1842,CAR!$A$1:$Z$1,0),FALSE)</f>
        <v>0.16255172682592922</v>
      </c>
      <c r="G1842">
        <f>VLOOKUP(D1842,'Provisions to capital'!$A$2:$Z$105, MATCH('Long form'!E1842,'Provisions to capital'!$A$1:$Z$1,0),FALSE)</f>
        <v>5.3583154981564707E-3</v>
      </c>
    </row>
    <row r="1843" spans="1:7" x14ac:dyDescent="0.4">
      <c r="A1843">
        <f t="shared" si="143"/>
        <v>77</v>
      </c>
      <c r="B1843">
        <f t="shared" si="144"/>
        <v>18</v>
      </c>
      <c r="C1843" t="str">
        <f t="shared" si="140"/>
        <v>Pakistan2017</v>
      </c>
      <c r="D1843" t="str">
        <f t="shared" si="141"/>
        <v>Pakistan</v>
      </c>
      <c r="E1843">
        <f t="shared" si="142"/>
        <v>2017</v>
      </c>
      <c r="F1843">
        <f>VLOOKUP(D1843,CAR!$A$2:$Z$110, MATCH('Long form'!E1843,CAR!$A$1:$Z$1,0),FALSE)</f>
        <v>0.15762175578522666</v>
      </c>
      <c r="G1843">
        <f>VLOOKUP(D1843,'Provisions to capital'!$A$2:$Z$105, MATCH('Long form'!E1843,'Provisions to capital'!$A$1:$Z$1,0),FALSE)</f>
        <v>-1.5865093835228036E-3</v>
      </c>
    </row>
    <row r="1844" spans="1:7" x14ac:dyDescent="0.4">
      <c r="A1844">
        <f t="shared" si="143"/>
        <v>77</v>
      </c>
      <c r="B1844">
        <f t="shared" si="144"/>
        <v>19</v>
      </c>
      <c r="C1844" t="str">
        <f t="shared" si="140"/>
        <v>Pakistan2018</v>
      </c>
      <c r="D1844" t="str">
        <f t="shared" si="141"/>
        <v>Pakistan</v>
      </c>
      <c r="E1844">
        <f t="shared" si="142"/>
        <v>2018</v>
      </c>
      <c r="F1844">
        <f>VLOOKUP(D1844,CAR!$A$2:$Z$110, MATCH('Long form'!E1844,CAR!$A$1:$Z$1,0),FALSE)</f>
        <v>0.16193989921677576</v>
      </c>
      <c r="G1844">
        <f>VLOOKUP(D1844,'Provisions to capital'!$A$2:$Z$105, MATCH('Long form'!E1844,'Provisions to capital'!$A$1:$Z$1,0),FALSE)</f>
        <v>1.8430945579435053E-2</v>
      </c>
    </row>
    <row r="1845" spans="1:7" x14ac:dyDescent="0.4">
      <c r="A1845">
        <f t="shared" si="143"/>
        <v>77</v>
      </c>
      <c r="B1845">
        <f t="shared" si="144"/>
        <v>20</v>
      </c>
      <c r="C1845" t="str">
        <f t="shared" si="140"/>
        <v>Pakistan2019</v>
      </c>
      <c r="D1845" t="str">
        <f t="shared" si="141"/>
        <v>Pakistan</v>
      </c>
      <c r="E1845">
        <f t="shared" si="142"/>
        <v>2019</v>
      </c>
      <c r="F1845">
        <f>VLOOKUP(D1845,CAR!$A$2:$Z$110, MATCH('Long form'!E1845,CAR!$A$1:$Z$1,0),FALSE)</f>
        <v>0.17001087952638516</v>
      </c>
      <c r="G1845">
        <f>VLOOKUP(D1845,'Provisions to capital'!$A$2:$Z$105, MATCH('Long form'!E1845,'Provisions to capital'!$A$1:$Z$1,0),FALSE)</f>
        <v>3.2374638052943529E-2</v>
      </c>
    </row>
    <row r="1846" spans="1:7" x14ac:dyDescent="0.4">
      <c r="A1846">
        <f t="shared" si="143"/>
        <v>77</v>
      </c>
      <c r="B1846">
        <f t="shared" si="144"/>
        <v>21</v>
      </c>
      <c r="C1846" t="str">
        <f t="shared" si="140"/>
        <v>Pakistan2020</v>
      </c>
      <c r="D1846" t="str">
        <f t="shared" si="141"/>
        <v>Pakistan</v>
      </c>
      <c r="E1846">
        <f t="shared" si="142"/>
        <v>2020</v>
      </c>
      <c r="F1846">
        <f>VLOOKUP(D1846,CAR!$A$2:$Z$110, MATCH('Long form'!E1846,CAR!$A$1:$Z$1,0),FALSE)</f>
        <v>0.18557524221398741</v>
      </c>
      <c r="G1846">
        <f>VLOOKUP(D1846,'Provisions to capital'!$A$2:$Z$105, MATCH('Long form'!E1846,'Provisions to capital'!$A$1:$Z$1,0),FALSE)</f>
        <v>6.6327570963903904E-2</v>
      </c>
    </row>
    <row r="1847" spans="1:7" x14ac:dyDescent="0.4">
      <c r="A1847">
        <f t="shared" si="143"/>
        <v>77</v>
      </c>
      <c r="B1847">
        <f t="shared" si="144"/>
        <v>22</v>
      </c>
      <c r="C1847" t="str">
        <f t="shared" si="140"/>
        <v>Pakistan2021</v>
      </c>
      <c r="D1847" t="str">
        <f t="shared" si="141"/>
        <v>Pakistan</v>
      </c>
      <c r="E1847">
        <f t="shared" si="142"/>
        <v>2021</v>
      </c>
      <c r="F1847">
        <f>VLOOKUP(D1847,CAR!$A$2:$Z$110, MATCH('Long form'!E1847,CAR!$A$1:$Z$1,0),FALSE)</f>
        <v>0.16652400945429846</v>
      </c>
      <c r="G1847">
        <f>VLOOKUP(D1847,'Provisions to capital'!$A$2:$Z$105, MATCH('Long form'!E1847,'Provisions to capital'!$A$1:$Z$1,0),FALSE)</f>
        <v>2.8301740007970144E-2</v>
      </c>
    </row>
    <row r="1848" spans="1:7" x14ac:dyDescent="0.4">
      <c r="A1848">
        <f t="shared" si="143"/>
        <v>77</v>
      </c>
      <c r="B1848">
        <f t="shared" si="144"/>
        <v>23</v>
      </c>
      <c r="C1848" t="str">
        <f t="shared" si="140"/>
        <v>Pakistan2022</v>
      </c>
      <c r="D1848" t="str">
        <f t="shared" si="141"/>
        <v>Pakistan</v>
      </c>
      <c r="E1848">
        <f t="shared" si="142"/>
        <v>2022</v>
      </c>
      <c r="F1848">
        <f>VLOOKUP(D1848,CAR!$A$2:$Z$110, MATCH('Long form'!E1848,CAR!$A$1:$Z$1,0),FALSE)</f>
        <v>0.16976838965452265</v>
      </c>
      <c r="G1848">
        <f>VLOOKUP(D1848,'Provisions to capital'!$A$2:$Z$105, MATCH('Long form'!E1848,'Provisions to capital'!$A$1:$Z$1,0),FALSE)</f>
        <v>1.319287049171796E-2</v>
      </c>
    </row>
    <row r="1849" spans="1:7" x14ac:dyDescent="0.4">
      <c r="A1849">
        <f t="shared" si="143"/>
        <v>77</v>
      </c>
      <c r="B1849">
        <f t="shared" si="144"/>
        <v>24</v>
      </c>
      <c r="C1849" t="str">
        <f t="shared" si="140"/>
        <v>Pakistan2023</v>
      </c>
      <c r="D1849" t="str">
        <f t="shared" si="141"/>
        <v>Pakistan</v>
      </c>
      <c r="E1849">
        <f t="shared" si="142"/>
        <v>2023</v>
      </c>
      <c r="F1849">
        <f>VLOOKUP(D1849,CAR!$A$2:$Z$110, MATCH('Long form'!E1849,CAR!$A$1:$Z$1,0),FALSE)</f>
        <v>0.19666126956200775</v>
      </c>
      <c r="G1849">
        <f>VLOOKUP(D1849,'Provisions to capital'!$A$2:$Z$105, MATCH('Long form'!E1849,'Provisions to capital'!$A$1:$Z$1,0),FALSE)</f>
        <v>2.4519444520133021E-2</v>
      </c>
    </row>
    <row r="1850" spans="1:7" x14ac:dyDescent="0.4">
      <c r="A1850">
        <f t="shared" si="143"/>
        <v>78</v>
      </c>
      <c r="B1850">
        <f t="shared" si="144"/>
        <v>1</v>
      </c>
      <c r="C1850" t="str">
        <f t="shared" si="140"/>
        <v>Panama2000</v>
      </c>
      <c r="D1850" t="str">
        <f t="shared" si="141"/>
        <v>Panama</v>
      </c>
      <c r="E1850">
        <f t="shared" si="142"/>
        <v>2000</v>
      </c>
      <c r="F1850" t="str">
        <f>VLOOKUP(D1850,CAR!$A$2:$Z$110, MATCH('Long form'!E1850,CAR!$A$1:$Z$1,0),FALSE)</f>
        <v/>
      </c>
      <c r="G1850" t="str">
        <f>VLOOKUP(D1850,'Provisions to capital'!$A$2:$Z$105, MATCH('Long form'!E1850,'Provisions to capital'!$A$1:$Z$1,0),FALSE)</f>
        <v/>
      </c>
    </row>
    <row r="1851" spans="1:7" x14ac:dyDescent="0.4">
      <c r="A1851">
        <f t="shared" si="143"/>
        <v>78</v>
      </c>
      <c r="B1851">
        <f t="shared" si="144"/>
        <v>2</v>
      </c>
      <c r="C1851" t="str">
        <f t="shared" si="140"/>
        <v>Panama2001</v>
      </c>
      <c r="D1851" t="str">
        <f t="shared" si="141"/>
        <v>Panama</v>
      </c>
      <c r="E1851">
        <f t="shared" si="142"/>
        <v>2001</v>
      </c>
      <c r="F1851" t="str">
        <f>VLOOKUP(D1851,CAR!$A$2:$Z$110, MATCH('Long form'!E1851,CAR!$A$1:$Z$1,0),FALSE)</f>
        <v/>
      </c>
      <c r="G1851" t="str">
        <f>VLOOKUP(D1851,'Provisions to capital'!$A$2:$Z$105, MATCH('Long form'!E1851,'Provisions to capital'!$A$1:$Z$1,0),FALSE)</f>
        <v/>
      </c>
    </row>
    <row r="1852" spans="1:7" x14ac:dyDescent="0.4">
      <c r="A1852">
        <f t="shared" si="143"/>
        <v>78</v>
      </c>
      <c r="B1852">
        <f t="shared" si="144"/>
        <v>3</v>
      </c>
      <c r="C1852" t="str">
        <f t="shared" si="140"/>
        <v>Panama2002</v>
      </c>
      <c r="D1852" t="str">
        <f t="shared" si="141"/>
        <v>Panama</v>
      </c>
      <c r="E1852">
        <f t="shared" si="142"/>
        <v>2002</v>
      </c>
      <c r="F1852" t="str">
        <f>VLOOKUP(D1852,CAR!$A$2:$Z$110, MATCH('Long form'!E1852,CAR!$A$1:$Z$1,0),FALSE)</f>
        <v/>
      </c>
      <c r="G1852" t="str">
        <f>VLOOKUP(D1852,'Provisions to capital'!$A$2:$Z$105, MATCH('Long form'!E1852,'Provisions to capital'!$A$1:$Z$1,0),FALSE)</f>
        <v/>
      </c>
    </row>
    <row r="1853" spans="1:7" x14ac:dyDescent="0.4">
      <c r="A1853">
        <f t="shared" si="143"/>
        <v>78</v>
      </c>
      <c r="B1853">
        <f t="shared" si="144"/>
        <v>4</v>
      </c>
      <c r="C1853" t="str">
        <f t="shared" si="140"/>
        <v>Panama2003</v>
      </c>
      <c r="D1853" t="str">
        <f t="shared" si="141"/>
        <v>Panama</v>
      </c>
      <c r="E1853">
        <f t="shared" si="142"/>
        <v>2003</v>
      </c>
      <c r="F1853" t="str">
        <f>VLOOKUP(D1853,CAR!$A$2:$Z$110, MATCH('Long form'!E1853,CAR!$A$1:$Z$1,0),FALSE)</f>
        <v/>
      </c>
      <c r="G1853" t="str">
        <f>VLOOKUP(D1853,'Provisions to capital'!$A$2:$Z$105, MATCH('Long form'!E1853,'Provisions to capital'!$A$1:$Z$1,0),FALSE)</f>
        <v/>
      </c>
    </row>
    <row r="1854" spans="1:7" x14ac:dyDescent="0.4">
      <c r="A1854">
        <f t="shared" si="143"/>
        <v>78</v>
      </c>
      <c r="B1854">
        <f t="shared" si="144"/>
        <v>5</v>
      </c>
      <c r="C1854" t="str">
        <f t="shared" si="140"/>
        <v>Panama2004</v>
      </c>
      <c r="D1854" t="str">
        <f t="shared" si="141"/>
        <v>Panama</v>
      </c>
      <c r="E1854">
        <f t="shared" si="142"/>
        <v>2004</v>
      </c>
      <c r="F1854" t="str">
        <f>VLOOKUP(D1854,CAR!$A$2:$Z$110, MATCH('Long form'!E1854,CAR!$A$1:$Z$1,0),FALSE)</f>
        <v/>
      </c>
      <c r="G1854" t="str">
        <f>VLOOKUP(D1854,'Provisions to capital'!$A$2:$Z$105, MATCH('Long form'!E1854,'Provisions to capital'!$A$1:$Z$1,0),FALSE)</f>
        <v/>
      </c>
    </row>
    <row r="1855" spans="1:7" x14ac:dyDescent="0.4">
      <c r="A1855">
        <f t="shared" si="143"/>
        <v>78</v>
      </c>
      <c r="B1855">
        <f t="shared" si="144"/>
        <v>6</v>
      </c>
      <c r="C1855" t="str">
        <f t="shared" si="140"/>
        <v>Panama2005</v>
      </c>
      <c r="D1855" t="str">
        <f t="shared" si="141"/>
        <v>Panama</v>
      </c>
      <c r="E1855">
        <f t="shared" si="142"/>
        <v>2005</v>
      </c>
      <c r="F1855">
        <f>VLOOKUP(D1855,CAR!$A$2:$Z$110, MATCH('Long form'!E1855,CAR!$A$1:$Z$1,0),FALSE)</f>
        <v>0.18767128335690619</v>
      </c>
      <c r="G1855">
        <f>VLOOKUP(D1855,'Provisions to capital'!$A$2:$Z$105, MATCH('Long form'!E1855,'Provisions to capital'!$A$1:$Z$1,0),FALSE)</f>
        <v>1.7609078093939173E-2</v>
      </c>
    </row>
    <row r="1856" spans="1:7" x14ac:dyDescent="0.4">
      <c r="A1856">
        <f t="shared" si="143"/>
        <v>78</v>
      </c>
      <c r="B1856">
        <f t="shared" si="144"/>
        <v>7</v>
      </c>
      <c r="C1856" t="str">
        <f t="shared" si="140"/>
        <v>Panama2006</v>
      </c>
      <c r="D1856" t="str">
        <f t="shared" si="141"/>
        <v>Panama</v>
      </c>
      <c r="E1856">
        <f t="shared" si="142"/>
        <v>2006</v>
      </c>
      <c r="F1856">
        <f>VLOOKUP(D1856,CAR!$A$2:$Z$110, MATCH('Long form'!E1856,CAR!$A$1:$Z$1,0),FALSE)</f>
        <v>0.17685170165326899</v>
      </c>
      <c r="G1856">
        <f>VLOOKUP(D1856,'Provisions to capital'!$A$2:$Z$105, MATCH('Long form'!E1856,'Provisions to capital'!$A$1:$Z$1,0),FALSE)</f>
        <v>3.4063495332410473E-2</v>
      </c>
    </row>
    <row r="1857" spans="1:7" x14ac:dyDescent="0.4">
      <c r="A1857">
        <f t="shared" si="143"/>
        <v>78</v>
      </c>
      <c r="B1857">
        <f t="shared" si="144"/>
        <v>8</v>
      </c>
      <c r="C1857" t="str">
        <f t="shared" si="140"/>
        <v>Panama2007</v>
      </c>
      <c r="D1857" t="str">
        <f t="shared" si="141"/>
        <v>Panama</v>
      </c>
      <c r="E1857">
        <f t="shared" si="142"/>
        <v>2007</v>
      </c>
      <c r="F1857">
        <f>VLOOKUP(D1857,CAR!$A$2:$Z$110, MATCH('Long form'!E1857,CAR!$A$1:$Z$1,0),FALSE)</f>
        <v>0.1409849420095603</v>
      </c>
      <c r="G1857">
        <f>VLOOKUP(D1857,'Provisions to capital'!$A$2:$Z$105, MATCH('Long form'!E1857,'Provisions to capital'!$A$1:$Z$1,0),FALSE)</f>
        <v>3.3298867871495698E-2</v>
      </c>
    </row>
    <row r="1858" spans="1:7" x14ac:dyDescent="0.4">
      <c r="A1858">
        <f t="shared" si="143"/>
        <v>78</v>
      </c>
      <c r="B1858">
        <f t="shared" si="144"/>
        <v>9</v>
      </c>
      <c r="C1858" t="str">
        <f t="shared" si="140"/>
        <v>Panama2008</v>
      </c>
      <c r="D1858" t="str">
        <f t="shared" si="141"/>
        <v>Panama</v>
      </c>
      <c r="E1858">
        <f t="shared" si="142"/>
        <v>2008</v>
      </c>
      <c r="F1858">
        <f>VLOOKUP(D1858,CAR!$A$2:$Z$110, MATCH('Long form'!E1858,CAR!$A$1:$Z$1,0),FALSE)</f>
        <v>0.15179707993941616</v>
      </c>
      <c r="G1858">
        <f>VLOOKUP(D1858,'Provisions to capital'!$A$2:$Z$105, MATCH('Long form'!E1858,'Provisions to capital'!$A$1:$Z$1,0),FALSE)</f>
        <v>3.9198460015130845E-2</v>
      </c>
    </row>
    <row r="1859" spans="1:7" x14ac:dyDescent="0.4">
      <c r="A1859">
        <f t="shared" si="143"/>
        <v>78</v>
      </c>
      <c r="B1859">
        <f t="shared" si="144"/>
        <v>10</v>
      </c>
      <c r="C1859" t="str">
        <f t="shared" ref="C1859:C1922" si="145">D1859&amp;E1859</f>
        <v>Panama2009</v>
      </c>
      <c r="D1859" t="str">
        <f t="shared" ref="D1859:D1922" si="146">VLOOKUP(A1859,$J$2:$K$110,2,FALSE)</f>
        <v>Panama</v>
      </c>
      <c r="E1859">
        <f t="shared" ref="E1859:E1922" si="147">VLOOKUP(B1859,$N$2:$O$25,2,FALSE)</f>
        <v>2009</v>
      </c>
      <c r="F1859">
        <f>VLOOKUP(D1859,CAR!$A$2:$Z$110, MATCH('Long form'!E1859,CAR!$A$1:$Z$1,0),FALSE)</f>
        <v>0.15799109995981128</v>
      </c>
      <c r="G1859">
        <f>VLOOKUP(D1859,'Provisions to capital'!$A$2:$Z$105, MATCH('Long form'!E1859,'Provisions to capital'!$A$1:$Z$1,0),FALSE)</f>
        <v>3.9357351294059845E-2</v>
      </c>
    </row>
    <row r="1860" spans="1:7" x14ac:dyDescent="0.4">
      <c r="A1860">
        <f t="shared" si="143"/>
        <v>78</v>
      </c>
      <c r="B1860">
        <f t="shared" si="144"/>
        <v>11</v>
      </c>
      <c r="C1860" t="str">
        <f t="shared" si="145"/>
        <v>Panama2010</v>
      </c>
      <c r="D1860" t="str">
        <f t="shared" si="146"/>
        <v>Panama</v>
      </c>
      <c r="E1860">
        <f t="shared" si="147"/>
        <v>2010</v>
      </c>
      <c r="F1860">
        <f>VLOOKUP(D1860,CAR!$A$2:$Z$110, MATCH('Long form'!E1860,CAR!$A$1:$Z$1,0),FALSE)</f>
        <v>0.15968201231008622</v>
      </c>
      <c r="G1860">
        <f>VLOOKUP(D1860,'Provisions to capital'!$A$2:$Z$105, MATCH('Long form'!E1860,'Provisions to capital'!$A$1:$Z$1,0),FALSE)</f>
        <v>2.1224368186417996E-2</v>
      </c>
    </row>
    <row r="1861" spans="1:7" x14ac:dyDescent="0.4">
      <c r="A1861">
        <f t="shared" si="143"/>
        <v>78</v>
      </c>
      <c r="B1861">
        <f t="shared" si="144"/>
        <v>12</v>
      </c>
      <c r="C1861" t="str">
        <f t="shared" si="145"/>
        <v>Panama2011</v>
      </c>
      <c r="D1861" t="str">
        <f t="shared" si="146"/>
        <v>Panama</v>
      </c>
      <c r="E1861">
        <f t="shared" si="147"/>
        <v>2011</v>
      </c>
      <c r="F1861">
        <f>VLOOKUP(D1861,CAR!$A$2:$Z$110, MATCH('Long form'!E1861,CAR!$A$1:$Z$1,0),FALSE)</f>
        <v>0.15239854185277896</v>
      </c>
      <c r="G1861">
        <f>VLOOKUP(D1861,'Provisions to capital'!$A$2:$Z$105, MATCH('Long form'!E1861,'Provisions to capital'!$A$1:$Z$1,0),FALSE)</f>
        <v>2.5699778457706029E-2</v>
      </c>
    </row>
    <row r="1862" spans="1:7" x14ac:dyDescent="0.4">
      <c r="A1862">
        <f t="shared" si="143"/>
        <v>78</v>
      </c>
      <c r="B1862">
        <f t="shared" si="144"/>
        <v>13</v>
      </c>
      <c r="C1862" t="str">
        <f t="shared" si="145"/>
        <v>Panama2012</v>
      </c>
      <c r="D1862" t="str">
        <f t="shared" si="146"/>
        <v>Panama</v>
      </c>
      <c r="E1862">
        <f t="shared" si="147"/>
        <v>2012</v>
      </c>
      <c r="F1862">
        <f>VLOOKUP(D1862,CAR!$A$2:$Z$110, MATCH('Long form'!E1862,CAR!$A$1:$Z$1,0),FALSE)</f>
        <v>0.15663589468871975</v>
      </c>
      <c r="G1862">
        <f>VLOOKUP(D1862,'Provisions to capital'!$A$2:$Z$105, MATCH('Long form'!E1862,'Provisions to capital'!$A$1:$Z$1,0),FALSE)</f>
        <v>2.5992691380222116E-2</v>
      </c>
    </row>
    <row r="1863" spans="1:7" x14ac:dyDescent="0.4">
      <c r="A1863">
        <f t="shared" si="143"/>
        <v>78</v>
      </c>
      <c r="B1863">
        <f t="shared" si="144"/>
        <v>14</v>
      </c>
      <c r="C1863" t="str">
        <f t="shared" si="145"/>
        <v>Panama2013</v>
      </c>
      <c r="D1863" t="str">
        <f t="shared" si="146"/>
        <v>Panama</v>
      </c>
      <c r="E1863">
        <f t="shared" si="147"/>
        <v>2013</v>
      </c>
      <c r="F1863">
        <f>VLOOKUP(D1863,CAR!$A$2:$Z$110, MATCH('Long form'!E1863,CAR!$A$1:$Z$1,0),FALSE)</f>
        <v>0.14764199496551844</v>
      </c>
      <c r="G1863">
        <f>VLOOKUP(D1863,'Provisions to capital'!$A$2:$Z$105, MATCH('Long form'!E1863,'Provisions to capital'!$A$1:$Z$1,0),FALSE)</f>
        <v>2.7027169671268742E-2</v>
      </c>
    </row>
    <row r="1864" spans="1:7" x14ac:dyDescent="0.4">
      <c r="A1864">
        <f t="shared" si="143"/>
        <v>78</v>
      </c>
      <c r="B1864">
        <f t="shared" si="144"/>
        <v>15</v>
      </c>
      <c r="C1864" t="str">
        <f t="shared" si="145"/>
        <v>Panama2014</v>
      </c>
      <c r="D1864" t="str">
        <f t="shared" si="146"/>
        <v>Panama</v>
      </c>
      <c r="E1864">
        <f t="shared" si="147"/>
        <v>2014</v>
      </c>
      <c r="F1864">
        <f>VLOOKUP(D1864,CAR!$A$2:$Z$110, MATCH('Long form'!E1864,CAR!$A$1:$Z$1,0),FALSE)</f>
        <v>0.14743259835179756</v>
      </c>
      <c r="G1864">
        <f>VLOOKUP(D1864,'Provisions to capital'!$A$2:$Z$105, MATCH('Long form'!E1864,'Provisions to capital'!$A$1:$Z$1,0),FALSE)</f>
        <v>2.6875760909693909E-2</v>
      </c>
    </row>
    <row r="1865" spans="1:7" x14ac:dyDescent="0.4">
      <c r="A1865">
        <f t="shared" si="143"/>
        <v>78</v>
      </c>
      <c r="B1865">
        <f t="shared" si="144"/>
        <v>16</v>
      </c>
      <c r="C1865" t="str">
        <f t="shared" si="145"/>
        <v>Panama2015</v>
      </c>
      <c r="D1865" t="str">
        <f t="shared" si="146"/>
        <v>Panama</v>
      </c>
      <c r="E1865">
        <f t="shared" si="147"/>
        <v>2015</v>
      </c>
      <c r="F1865">
        <f>VLOOKUP(D1865,CAR!$A$2:$Z$110, MATCH('Long form'!E1865,CAR!$A$1:$Z$1,0),FALSE)</f>
        <v>0.1488905646346646</v>
      </c>
      <c r="G1865">
        <f>VLOOKUP(D1865,'Provisions to capital'!$A$2:$Z$105, MATCH('Long form'!E1865,'Provisions to capital'!$A$1:$Z$1,0),FALSE)</f>
        <v>2.4190605338904086E-2</v>
      </c>
    </row>
    <row r="1866" spans="1:7" x14ac:dyDescent="0.4">
      <c r="A1866">
        <f t="shared" si="143"/>
        <v>78</v>
      </c>
      <c r="B1866">
        <f t="shared" si="144"/>
        <v>17</v>
      </c>
      <c r="C1866" t="str">
        <f t="shared" si="145"/>
        <v>Panama2016</v>
      </c>
      <c r="D1866" t="str">
        <f t="shared" si="146"/>
        <v>Panama</v>
      </c>
      <c r="E1866">
        <f t="shared" si="147"/>
        <v>2016</v>
      </c>
      <c r="F1866">
        <f>VLOOKUP(D1866,CAR!$A$2:$Z$110, MATCH('Long form'!E1866,CAR!$A$1:$Z$1,0),FALSE)</f>
        <v>0.15348572218432138</v>
      </c>
      <c r="G1866">
        <f>VLOOKUP(D1866,'Provisions to capital'!$A$2:$Z$105, MATCH('Long form'!E1866,'Provisions to capital'!$A$1:$Z$1,0),FALSE)</f>
        <v>4.452986390274509E-2</v>
      </c>
    </row>
    <row r="1867" spans="1:7" x14ac:dyDescent="0.4">
      <c r="A1867">
        <f t="shared" si="143"/>
        <v>78</v>
      </c>
      <c r="B1867">
        <f t="shared" si="144"/>
        <v>18</v>
      </c>
      <c r="C1867" t="str">
        <f t="shared" si="145"/>
        <v>Panama2017</v>
      </c>
      <c r="D1867" t="str">
        <f t="shared" si="146"/>
        <v>Panama</v>
      </c>
      <c r="E1867">
        <f t="shared" si="147"/>
        <v>2017</v>
      </c>
      <c r="F1867">
        <f>VLOOKUP(D1867,CAR!$A$2:$Z$110, MATCH('Long form'!E1867,CAR!$A$1:$Z$1,0),FALSE)</f>
        <v>0.1595847397803789</v>
      </c>
      <c r="G1867">
        <f>VLOOKUP(D1867,'Provisions to capital'!$A$2:$Z$105, MATCH('Long form'!E1867,'Provisions to capital'!$A$1:$Z$1,0),FALSE)</f>
        <v>4.0193865847771834E-2</v>
      </c>
    </row>
    <row r="1868" spans="1:7" x14ac:dyDescent="0.4">
      <c r="A1868">
        <f t="shared" si="143"/>
        <v>78</v>
      </c>
      <c r="B1868">
        <f t="shared" si="144"/>
        <v>19</v>
      </c>
      <c r="C1868" t="str">
        <f t="shared" si="145"/>
        <v>Panama2018</v>
      </c>
      <c r="D1868" t="str">
        <f t="shared" si="146"/>
        <v>Panama</v>
      </c>
      <c r="E1868">
        <f t="shared" si="147"/>
        <v>2018</v>
      </c>
      <c r="F1868">
        <f>VLOOKUP(D1868,CAR!$A$2:$Z$110, MATCH('Long form'!E1868,CAR!$A$1:$Z$1,0),FALSE)</f>
        <v>0.15727476445918323</v>
      </c>
      <c r="G1868">
        <f>VLOOKUP(D1868,'Provisions to capital'!$A$2:$Z$105, MATCH('Long form'!E1868,'Provisions to capital'!$A$1:$Z$1,0),FALSE)</f>
        <v>4.7695719278158542E-2</v>
      </c>
    </row>
    <row r="1869" spans="1:7" x14ac:dyDescent="0.4">
      <c r="A1869">
        <f t="shared" si="143"/>
        <v>78</v>
      </c>
      <c r="B1869">
        <f t="shared" si="144"/>
        <v>20</v>
      </c>
      <c r="C1869" t="str">
        <f t="shared" si="145"/>
        <v>Panama2019</v>
      </c>
      <c r="D1869" t="str">
        <f t="shared" si="146"/>
        <v>Panama</v>
      </c>
      <c r="E1869">
        <f t="shared" si="147"/>
        <v>2019</v>
      </c>
      <c r="F1869">
        <f>VLOOKUP(D1869,CAR!$A$2:$Z$110, MATCH('Long form'!E1869,CAR!$A$1:$Z$1,0),FALSE)</f>
        <v>0.15239645749702066</v>
      </c>
      <c r="G1869">
        <f>VLOOKUP(D1869,'Provisions to capital'!$A$2:$Z$105, MATCH('Long form'!E1869,'Provisions to capital'!$A$1:$Z$1,0),FALSE)</f>
        <v>5.0254120100782729E-2</v>
      </c>
    </row>
    <row r="1870" spans="1:7" x14ac:dyDescent="0.4">
      <c r="A1870">
        <f t="shared" si="143"/>
        <v>78</v>
      </c>
      <c r="B1870">
        <f t="shared" si="144"/>
        <v>21</v>
      </c>
      <c r="C1870" t="str">
        <f t="shared" si="145"/>
        <v>Panama2020</v>
      </c>
      <c r="D1870" t="str">
        <f t="shared" si="146"/>
        <v>Panama</v>
      </c>
      <c r="E1870">
        <f t="shared" si="147"/>
        <v>2020</v>
      </c>
      <c r="F1870">
        <f>VLOOKUP(D1870,CAR!$A$2:$Z$110, MATCH('Long form'!E1870,CAR!$A$1:$Z$1,0),FALSE)</f>
        <v>0.15706360378242998</v>
      </c>
      <c r="G1870">
        <f>VLOOKUP(D1870,'Provisions to capital'!$A$2:$Z$105, MATCH('Long form'!E1870,'Provisions to capital'!$A$1:$Z$1,0),FALSE)</f>
        <v>9.418221251825297E-2</v>
      </c>
    </row>
    <row r="1871" spans="1:7" x14ac:dyDescent="0.4">
      <c r="A1871">
        <f t="shared" si="143"/>
        <v>78</v>
      </c>
      <c r="B1871">
        <f t="shared" si="144"/>
        <v>22</v>
      </c>
      <c r="C1871" t="str">
        <f t="shared" si="145"/>
        <v>Panama2021</v>
      </c>
      <c r="D1871" t="str">
        <f t="shared" si="146"/>
        <v>Panama</v>
      </c>
      <c r="E1871">
        <f t="shared" si="147"/>
        <v>2021</v>
      </c>
      <c r="F1871">
        <f>VLOOKUP(D1871,CAR!$A$2:$Z$110, MATCH('Long form'!E1871,CAR!$A$1:$Z$1,0),FALSE)</f>
        <v>0.15845368382974498</v>
      </c>
      <c r="G1871">
        <f>VLOOKUP(D1871,'Provisions to capital'!$A$2:$Z$105, MATCH('Long form'!E1871,'Provisions to capital'!$A$1:$Z$1,0),FALSE)</f>
        <v>6.5926131235588464E-2</v>
      </c>
    </row>
    <row r="1872" spans="1:7" x14ac:dyDescent="0.4">
      <c r="A1872">
        <f t="shared" si="143"/>
        <v>78</v>
      </c>
      <c r="B1872">
        <f t="shared" si="144"/>
        <v>23</v>
      </c>
      <c r="C1872" t="str">
        <f t="shared" si="145"/>
        <v>Panama2022</v>
      </c>
      <c r="D1872" t="str">
        <f t="shared" si="146"/>
        <v>Panama</v>
      </c>
      <c r="E1872">
        <f t="shared" si="147"/>
        <v>2022</v>
      </c>
      <c r="F1872">
        <f>VLOOKUP(D1872,CAR!$A$2:$Z$110, MATCH('Long form'!E1872,CAR!$A$1:$Z$1,0),FALSE)</f>
        <v>0.15264570700088956</v>
      </c>
      <c r="G1872">
        <f>VLOOKUP(D1872,'Provisions to capital'!$A$2:$Z$105, MATCH('Long form'!E1872,'Provisions to capital'!$A$1:$Z$1,0),FALSE)</f>
        <v>4.9564587381048082E-2</v>
      </c>
    </row>
    <row r="1873" spans="1:7" x14ac:dyDescent="0.4">
      <c r="A1873">
        <f t="shared" si="143"/>
        <v>78</v>
      </c>
      <c r="B1873">
        <f t="shared" si="144"/>
        <v>24</v>
      </c>
      <c r="C1873" t="str">
        <f t="shared" si="145"/>
        <v>Panama2023</v>
      </c>
      <c r="D1873" t="str">
        <f t="shared" si="146"/>
        <v>Panama</v>
      </c>
      <c r="E1873">
        <f t="shared" si="147"/>
        <v>2023</v>
      </c>
      <c r="F1873">
        <f>VLOOKUP(D1873,CAR!$A$2:$Z$110, MATCH('Long form'!E1873,CAR!$A$1:$Z$1,0),FALSE)</f>
        <v>0.15113520630772417</v>
      </c>
      <c r="G1873">
        <f>VLOOKUP(D1873,'Provisions to capital'!$A$2:$Z$105, MATCH('Long form'!E1873,'Provisions to capital'!$A$1:$Z$1,0),FALSE)</f>
        <v>3.486509876537619E-2</v>
      </c>
    </row>
    <row r="1874" spans="1:7" ht="40.5" x14ac:dyDescent="0.4">
      <c r="A1874">
        <f t="shared" si="143"/>
        <v>79</v>
      </c>
      <c r="B1874">
        <f t="shared" si="144"/>
        <v>1</v>
      </c>
      <c r="C1874" t="str">
        <f t="shared" si="145"/>
        <v>Papua New Guinea2000</v>
      </c>
      <c r="D1874" t="str">
        <f t="shared" si="146"/>
        <v>Papua New Guinea</v>
      </c>
      <c r="E1874">
        <f t="shared" si="147"/>
        <v>2000</v>
      </c>
      <c r="F1874" t="str">
        <f>VLOOKUP(D1874,CAR!$A$2:$Z$110, MATCH('Long form'!E1874,CAR!$A$1:$Z$1,0),FALSE)</f>
        <v/>
      </c>
      <c r="G1874" t="str">
        <f>VLOOKUP(D1874,'Provisions to capital'!$A$2:$Z$105, MATCH('Long form'!E1874,'Provisions to capital'!$A$1:$Z$1,0),FALSE)</f>
        <v/>
      </c>
    </row>
    <row r="1875" spans="1:7" ht="40.5" x14ac:dyDescent="0.4">
      <c r="A1875">
        <f t="shared" si="143"/>
        <v>79</v>
      </c>
      <c r="B1875">
        <f t="shared" si="144"/>
        <v>2</v>
      </c>
      <c r="C1875" t="str">
        <f t="shared" si="145"/>
        <v>Papua New Guinea2001</v>
      </c>
      <c r="D1875" t="str">
        <f t="shared" si="146"/>
        <v>Papua New Guinea</v>
      </c>
      <c r="E1875">
        <f t="shared" si="147"/>
        <v>2001</v>
      </c>
      <c r="F1875" t="str">
        <f>VLOOKUP(D1875,CAR!$A$2:$Z$110, MATCH('Long form'!E1875,CAR!$A$1:$Z$1,0),FALSE)</f>
        <v/>
      </c>
      <c r="G1875" t="str">
        <f>VLOOKUP(D1875,'Provisions to capital'!$A$2:$Z$105, MATCH('Long form'!E1875,'Provisions to capital'!$A$1:$Z$1,0),FALSE)</f>
        <v/>
      </c>
    </row>
    <row r="1876" spans="1:7" ht="40.5" x14ac:dyDescent="0.4">
      <c r="A1876">
        <f t="shared" si="143"/>
        <v>79</v>
      </c>
      <c r="B1876">
        <f t="shared" si="144"/>
        <v>3</v>
      </c>
      <c r="C1876" t="str">
        <f t="shared" si="145"/>
        <v>Papua New Guinea2002</v>
      </c>
      <c r="D1876" t="str">
        <f t="shared" si="146"/>
        <v>Papua New Guinea</v>
      </c>
      <c r="E1876">
        <f t="shared" si="147"/>
        <v>2002</v>
      </c>
      <c r="F1876" t="str">
        <f>VLOOKUP(D1876,CAR!$A$2:$Z$110, MATCH('Long form'!E1876,CAR!$A$1:$Z$1,0),FALSE)</f>
        <v/>
      </c>
      <c r="G1876" t="str">
        <f>VLOOKUP(D1876,'Provisions to capital'!$A$2:$Z$105, MATCH('Long form'!E1876,'Provisions to capital'!$A$1:$Z$1,0),FALSE)</f>
        <v/>
      </c>
    </row>
    <row r="1877" spans="1:7" ht="40.5" x14ac:dyDescent="0.4">
      <c r="A1877">
        <f t="shared" si="143"/>
        <v>79</v>
      </c>
      <c r="B1877">
        <f t="shared" si="144"/>
        <v>4</v>
      </c>
      <c r="C1877" t="str">
        <f t="shared" si="145"/>
        <v>Papua New Guinea2003</v>
      </c>
      <c r="D1877" t="str">
        <f t="shared" si="146"/>
        <v>Papua New Guinea</v>
      </c>
      <c r="E1877">
        <f t="shared" si="147"/>
        <v>2003</v>
      </c>
      <c r="F1877" t="str">
        <f>VLOOKUP(D1877,CAR!$A$2:$Z$110, MATCH('Long form'!E1877,CAR!$A$1:$Z$1,0),FALSE)</f>
        <v/>
      </c>
      <c r="G1877" t="str">
        <f>VLOOKUP(D1877,'Provisions to capital'!$A$2:$Z$105, MATCH('Long form'!E1877,'Provisions to capital'!$A$1:$Z$1,0),FALSE)</f>
        <v/>
      </c>
    </row>
    <row r="1878" spans="1:7" ht="40.5" x14ac:dyDescent="0.4">
      <c r="A1878">
        <f t="shared" si="143"/>
        <v>79</v>
      </c>
      <c r="B1878">
        <f t="shared" si="144"/>
        <v>5</v>
      </c>
      <c r="C1878" t="str">
        <f t="shared" si="145"/>
        <v>Papua New Guinea2004</v>
      </c>
      <c r="D1878" t="str">
        <f t="shared" si="146"/>
        <v>Papua New Guinea</v>
      </c>
      <c r="E1878">
        <f t="shared" si="147"/>
        <v>2004</v>
      </c>
      <c r="F1878" t="str">
        <f>VLOOKUP(D1878,CAR!$A$2:$Z$110, MATCH('Long form'!E1878,CAR!$A$1:$Z$1,0),FALSE)</f>
        <v/>
      </c>
      <c r="G1878" t="str">
        <f>VLOOKUP(D1878,'Provisions to capital'!$A$2:$Z$105, MATCH('Long form'!E1878,'Provisions to capital'!$A$1:$Z$1,0),FALSE)</f>
        <v/>
      </c>
    </row>
    <row r="1879" spans="1:7" ht="40.5" x14ac:dyDescent="0.4">
      <c r="A1879">
        <f t="shared" si="143"/>
        <v>79</v>
      </c>
      <c r="B1879">
        <f t="shared" si="144"/>
        <v>6</v>
      </c>
      <c r="C1879" t="str">
        <f t="shared" si="145"/>
        <v>Papua New Guinea2005</v>
      </c>
      <c r="D1879" t="str">
        <f t="shared" si="146"/>
        <v>Papua New Guinea</v>
      </c>
      <c r="E1879">
        <f t="shared" si="147"/>
        <v>2005</v>
      </c>
      <c r="F1879" t="str">
        <f>VLOOKUP(D1879,CAR!$A$2:$Z$110, MATCH('Long form'!E1879,CAR!$A$1:$Z$1,0),FALSE)</f>
        <v/>
      </c>
      <c r="G1879" t="str">
        <f>VLOOKUP(D1879,'Provisions to capital'!$A$2:$Z$105, MATCH('Long form'!E1879,'Provisions to capital'!$A$1:$Z$1,0),FALSE)</f>
        <v/>
      </c>
    </row>
    <row r="1880" spans="1:7" ht="40.5" x14ac:dyDescent="0.4">
      <c r="A1880">
        <f t="shared" si="143"/>
        <v>79</v>
      </c>
      <c r="B1880">
        <f t="shared" si="144"/>
        <v>7</v>
      </c>
      <c r="C1880" t="str">
        <f t="shared" si="145"/>
        <v>Papua New Guinea2006</v>
      </c>
      <c r="D1880" t="str">
        <f t="shared" si="146"/>
        <v>Papua New Guinea</v>
      </c>
      <c r="E1880">
        <f t="shared" si="147"/>
        <v>2006</v>
      </c>
      <c r="F1880" t="str">
        <f>VLOOKUP(D1880,CAR!$A$2:$Z$110, MATCH('Long form'!E1880,CAR!$A$1:$Z$1,0),FALSE)</f>
        <v/>
      </c>
      <c r="G1880" t="str">
        <f>VLOOKUP(D1880,'Provisions to capital'!$A$2:$Z$105, MATCH('Long form'!E1880,'Provisions to capital'!$A$1:$Z$1,0),FALSE)</f>
        <v/>
      </c>
    </row>
    <row r="1881" spans="1:7" ht="40.5" x14ac:dyDescent="0.4">
      <c r="A1881">
        <f t="shared" si="143"/>
        <v>79</v>
      </c>
      <c r="B1881">
        <f t="shared" si="144"/>
        <v>8</v>
      </c>
      <c r="C1881" t="str">
        <f t="shared" si="145"/>
        <v>Papua New Guinea2007</v>
      </c>
      <c r="D1881" t="str">
        <f t="shared" si="146"/>
        <v>Papua New Guinea</v>
      </c>
      <c r="E1881">
        <f t="shared" si="147"/>
        <v>2007</v>
      </c>
      <c r="F1881" t="str">
        <f>VLOOKUP(D1881,CAR!$A$2:$Z$110, MATCH('Long form'!E1881,CAR!$A$1:$Z$1,0),FALSE)</f>
        <v/>
      </c>
      <c r="G1881" t="str">
        <f>VLOOKUP(D1881,'Provisions to capital'!$A$2:$Z$105, MATCH('Long form'!E1881,'Provisions to capital'!$A$1:$Z$1,0),FALSE)</f>
        <v/>
      </c>
    </row>
    <row r="1882" spans="1:7" ht="40.5" x14ac:dyDescent="0.4">
      <c r="A1882">
        <f t="shared" si="143"/>
        <v>79</v>
      </c>
      <c r="B1882">
        <f t="shared" si="144"/>
        <v>9</v>
      </c>
      <c r="C1882" t="str">
        <f t="shared" si="145"/>
        <v>Papua New Guinea2008</v>
      </c>
      <c r="D1882" t="str">
        <f t="shared" si="146"/>
        <v>Papua New Guinea</v>
      </c>
      <c r="E1882">
        <f t="shared" si="147"/>
        <v>2008</v>
      </c>
      <c r="F1882">
        <f>VLOOKUP(D1882,CAR!$A$2:$Z$110, MATCH('Long form'!E1882,CAR!$A$1:$Z$1,0),FALSE)</f>
        <v>0.25857360717579819</v>
      </c>
      <c r="G1882">
        <f>VLOOKUP(D1882,'Provisions to capital'!$A$2:$Z$105, MATCH('Long form'!E1882,'Provisions to capital'!$A$1:$Z$1,0),FALSE)</f>
        <v>1.8691618560834188E-2</v>
      </c>
    </row>
    <row r="1883" spans="1:7" ht="40.5" x14ac:dyDescent="0.4">
      <c r="A1883">
        <f t="shared" ref="A1883:A1946" si="148">A1859+1</f>
        <v>79</v>
      </c>
      <c r="B1883">
        <f t="shared" ref="B1883:B1946" si="149">B1859</f>
        <v>10</v>
      </c>
      <c r="C1883" t="str">
        <f t="shared" si="145"/>
        <v>Papua New Guinea2009</v>
      </c>
      <c r="D1883" t="str">
        <f t="shared" si="146"/>
        <v>Papua New Guinea</v>
      </c>
      <c r="E1883">
        <f t="shared" si="147"/>
        <v>2009</v>
      </c>
      <c r="F1883">
        <f>VLOOKUP(D1883,CAR!$A$2:$Z$110, MATCH('Long form'!E1883,CAR!$A$1:$Z$1,0),FALSE)</f>
        <v>0.26668587832407903</v>
      </c>
      <c r="G1883">
        <f>VLOOKUP(D1883,'Provisions to capital'!$A$2:$Z$105, MATCH('Long form'!E1883,'Provisions to capital'!$A$1:$Z$1,0),FALSE)</f>
        <v>2.3800411646406384E-2</v>
      </c>
    </row>
    <row r="1884" spans="1:7" ht="40.5" x14ac:dyDescent="0.4">
      <c r="A1884">
        <f t="shared" si="148"/>
        <v>79</v>
      </c>
      <c r="B1884">
        <f t="shared" si="149"/>
        <v>11</v>
      </c>
      <c r="C1884" t="str">
        <f t="shared" si="145"/>
        <v>Papua New Guinea2010</v>
      </c>
      <c r="D1884" t="str">
        <f t="shared" si="146"/>
        <v>Papua New Guinea</v>
      </c>
      <c r="E1884">
        <f t="shared" si="147"/>
        <v>2010</v>
      </c>
      <c r="F1884">
        <f>VLOOKUP(D1884,CAR!$A$2:$Z$110, MATCH('Long form'!E1884,CAR!$A$1:$Z$1,0),FALSE)</f>
        <v>0.28988672495265483</v>
      </c>
      <c r="G1884">
        <f>VLOOKUP(D1884,'Provisions to capital'!$A$2:$Z$105, MATCH('Long form'!E1884,'Provisions to capital'!$A$1:$Z$1,0),FALSE)</f>
        <v>1.5077579584616693E-2</v>
      </c>
    </row>
    <row r="1885" spans="1:7" ht="40.5" x14ac:dyDescent="0.4">
      <c r="A1885">
        <f t="shared" si="148"/>
        <v>79</v>
      </c>
      <c r="B1885">
        <f t="shared" si="149"/>
        <v>12</v>
      </c>
      <c r="C1885" t="str">
        <f t="shared" si="145"/>
        <v>Papua New Guinea2011</v>
      </c>
      <c r="D1885" t="str">
        <f t="shared" si="146"/>
        <v>Papua New Guinea</v>
      </c>
      <c r="E1885">
        <f t="shared" si="147"/>
        <v>2011</v>
      </c>
      <c r="F1885">
        <f>VLOOKUP(D1885,CAR!$A$2:$Z$110, MATCH('Long form'!E1885,CAR!$A$1:$Z$1,0),FALSE)</f>
        <v>0.27961337836394834</v>
      </c>
      <c r="G1885">
        <f>VLOOKUP(D1885,'Provisions to capital'!$A$2:$Z$105, MATCH('Long form'!E1885,'Provisions to capital'!$A$1:$Z$1,0),FALSE)</f>
        <v>2.0973134268240108E-2</v>
      </c>
    </row>
    <row r="1886" spans="1:7" ht="40.5" x14ac:dyDescent="0.4">
      <c r="A1886">
        <f t="shared" si="148"/>
        <v>79</v>
      </c>
      <c r="B1886">
        <f t="shared" si="149"/>
        <v>13</v>
      </c>
      <c r="C1886" t="str">
        <f t="shared" si="145"/>
        <v>Papua New Guinea2012</v>
      </c>
      <c r="D1886" t="str">
        <f t="shared" si="146"/>
        <v>Papua New Guinea</v>
      </c>
      <c r="E1886">
        <f t="shared" si="147"/>
        <v>2012</v>
      </c>
      <c r="F1886">
        <f>VLOOKUP(D1886,CAR!$A$2:$Z$110, MATCH('Long form'!E1886,CAR!$A$1:$Z$1,0),FALSE)</f>
        <v>0.28917578885619027</v>
      </c>
      <c r="G1886">
        <f>VLOOKUP(D1886,'Provisions to capital'!$A$2:$Z$105, MATCH('Long form'!E1886,'Provisions to capital'!$A$1:$Z$1,0),FALSE)</f>
        <v>2.9055152678000011E-2</v>
      </c>
    </row>
    <row r="1887" spans="1:7" ht="40.5" x14ac:dyDescent="0.4">
      <c r="A1887">
        <f t="shared" si="148"/>
        <v>79</v>
      </c>
      <c r="B1887">
        <f t="shared" si="149"/>
        <v>14</v>
      </c>
      <c r="C1887" t="str">
        <f t="shared" si="145"/>
        <v>Papua New Guinea2013</v>
      </c>
      <c r="D1887" t="str">
        <f t="shared" si="146"/>
        <v>Papua New Guinea</v>
      </c>
      <c r="E1887">
        <f t="shared" si="147"/>
        <v>2013</v>
      </c>
      <c r="F1887">
        <f>VLOOKUP(D1887,CAR!$A$2:$Z$110, MATCH('Long form'!E1887,CAR!$A$1:$Z$1,0),FALSE)</f>
        <v>0.28736650348747039</v>
      </c>
      <c r="G1887">
        <f>VLOOKUP(D1887,'Provisions to capital'!$A$2:$Z$105, MATCH('Long form'!E1887,'Provisions to capital'!$A$1:$Z$1,0),FALSE)</f>
        <v>2.8782111666855469E-2</v>
      </c>
    </row>
    <row r="1888" spans="1:7" ht="40.5" x14ac:dyDescent="0.4">
      <c r="A1888">
        <f t="shared" si="148"/>
        <v>79</v>
      </c>
      <c r="B1888">
        <f t="shared" si="149"/>
        <v>15</v>
      </c>
      <c r="C1888" t="str">
        <f t="shared" si="145"/>
        <v>Papua New Guinea2014</v>
      </c>
      <c r="D1888" t="str">
        <f t="shared" si="146"/>
        <v>Papua New Guinea</v>
      </c>
      <c r="E1888">
        <f t="shared" si="147"/>
        <v>2014</v>
      </c>
      <c r="F1888">
        <f>VLOOKUP(D1888,CAR!$A$2:$Z$110, MATCH('Long form'!E1888,CAR!$A$1:$Z$1,0),FALSE)</f>
        <v>0.35262583010947546</v>
      </c>
      <c r="G1888">
        <f>VLOOKUP(D1888,'Provisions to capital'!$A$2:$Z$105, MATCH('Long form'!E1888,'Provisions to capital'!$A$1:$Z$1,0),FALSE)</f>
        <v>2.5790082752449629E-2</v>
      </c>
    </row>
    <row r="1889" spans="1:7" ht="40.5" x14ac:dyDescent="0.4">
      <c r="A1889">
        <f t="shared" si="148"/>
        <v>79</v>
      </c>
      <c r="B1889">
        <f t="shared" si="149"/>
        <v>16</v>
      </c>
      <c r="C1889" t="str">
        <f t="shared" si="145"/>
        <v>Papua New Guinea2015</v>
      </c>
      <c r="D1889" t="str">
        <f t="shared" si="146"/>
        <v>Papua New Guinea</v>
      </c>
      <c r="E1889">
        <f t="shared" si="147"/>
        <v>2015</v>
      </c>
      <c r="F1889">
        <f>VLOOKUP(D1889,CAR!$A$2:$Z$110, MATCH('Long form'!E1889,CAR!$A$1:$Z$1,0),FALSE)</f>
        <v>0.34426441727912249</v>
      </c>
      <c r="G1889">
        <f>VLOOKUP(D1889,'Provisions to capital'!$A$2:$Z$105, MATCH('Long form'!E1889,'Provisions to capital'!$A$1:$Z$1,0),FALSE)</f>
        <v>3.285240202522377E-2</v>
      </c>
    </row>
    <row r="1890" spans="1:7" ht="40.5" x14ac:dyDescent="0.4">
      <c r="A1890">
        <f t="shared" si="148"/>
        <v>79</v>
      </c>
      <c r="B1890">
        <f t="shared" si="149"/>
        <v>17</v>
      </c>
      <c r="C1890" t="str">
        <f t="shared" si="145"/>
        <v>Papua New Guinea2016</v>
      </c>
      <c r="D1890" t="str">
        <f t="shared" si="146"/>
        <v>Papua New Guinea</v>
      </c>
      <c r="E1890">
        <f t="shared" si="147"/>
        <v>2016</v>
      </c>
      <c r="F1890">
        <f>VLOOKUP(D1890,CAR!$A$2:$Z$110, MATCH('Long form'!E1890,CAR!$A$1:$Z$1,0),FALSE)</f>
        <v>0.35586542274668315</v>
      </c>
      <c r="G1890">
        <f>VLOOKUP(D1890,'Provisions to capital'!$A$2:$Z$105, MATCH('Long form'!E1890,'Provisions to capital'!$A$1:$Z$1,0),FALSE)</f>
        <v>2.9493689912403614E-2</v>
      </c>
    </row>
    <row r="1891" spans="1:7" ht="40.5" x14ac:dyDescent="0.4">
      <c r="A1891">
        <f t="shared" si="148"/>
        <v>79</v>
      </c>
      <c r="B1891">
        <f t="shared" si="149"/>
        <v>18</v>
      </c>
      <c r="C1891" t="str">
        <f t="shared" si="145"/>
        <v>Papua New Guinea2017</v>
      </c>
      <c r="D1891" t="str">
        <f t="shared" si="146"/>
        <v>Papua New Guinea</v>
      </c>
      <c r="E1891">
        <f t="shared" si="147"/>
        <v>2017</v>
      </c>
      <c r="F1891">
        <f>VLOOKUP(D1891,CAR!$A$2:$Z$110, MATCH('Long form'!E1891,CAR!$A$1:$Z$1,0),FALSE)</f>
        <v>0.38079001553163894</v>
      </c>
      <c r="G1891">
        <f>VLOOKUP(D1891,'Provisions to capital'!$A$2:$Z$105, MATCH('Long form'!E1891,'Provisions to capital'!$A$1:$Z$1,0),FALSE)</f>
        <v>3.0696075792250144E-2</v>
      </c>
    </row>
    <row r="1892" spans="1:7" ht="40.5" x14ac:dyDescent="0.4">
      <c r="A1892">
        <f t="shared" si="148"/>
        <v>79</v>
      </c>
      <c r="B1892">
        <f t="shared" si="149"/>
        <v>19</v>
      </c>
      <c r="C1892" t="str">
        <f t="shared" si="145"/>
        <v>Papua New Guinea2018</v>
      </c>
      <c r="D1892" t="str">
        <f t="shared" si="146"/>
        <v>Papua New Guinea</v>
      </c>
      <c r="E1892">
        <f t="shared" si="147"/>
        <v>2018</v>
      </c>
      <c r="F1892">
        <f>VLOOKUP(D1892,CAR!$A$2:$Z$110, MATCH('Long form'!E1892,CAR!$A$1:$Z$1,0),FALSE)</f>
        <v>0.37144435332168596</v>
      </c>
      <c r="G1892">
        <f>VLOOKUP(D1892,'Provisions to capital'!$A$2:$Z$105, MATCH('Long form'!E1892,'Provisions to capital'!$A$1:$Z$1,0),FALSE)</f>
        <v>2.6672264233346728E-2</v>
      </c>
    </row>
    <row r="1893" spans="1:7" ht="40.5" x14ac:dyDescent="0.4">
      <c r="A1893">
        <f t="shared" si="148"/>
        <v>79</v>
      </c>
      <c r="B1893">
        <f t="shared" si="149"/>
        <v>20</v>
      </c>
      <c r="C1893" t="str">
        <f t="shared" si="145"/>
        <v>Papua New Guinea2019</v>
      </c>
      <c r="D1893" t="str">
        <f t="shared" si="146"/>
        <v>Papua New Guinea</v>
      </c>
      <c r="E1893">
        <f t="shared" si="147"/>
        <v>2019</v>
      </c>
      <c r="F1893">
        <f>VLOOKUP(D1893,CAR!$A$2:$Z$110, MATCH('Long form'!E1893,CAR!$A$1:$Z$1,0),FALSE)</f>
        <v>0.36085223146137629</v>
      </c>
      <c r="G1893">
        <f>VLOOKUP(D1893,'Provisions to capital'!$A$2:$Z$105, MATCH('Long form'!E1893,'Provisions to capital'!$A$1:$Z$1,0),FALSE)</f>
        <v>2.8158235409753131E-2</v>
      </c>
    </row>
    <row r="1894" spans="1:7" ht="40.5" x14ac:dyDescent="0.4">
      <c r="A1894">
        <f t="shared" si="148"/>
        <v>79</v>
      </c>
      <c r="B1894">
        <f t="shared" si="149"/>
        <v>21</v>
      </c>
      <c r="C1894" t="str">
        <f t="shared" si="145"/>
        <v>Papua New Guinea2020</v>
      </c>
      <c r="D1894" t="str">
        <f t="shared" si="146"/>
        <v>Papua New Guinea</v>
      </c>
      <c r="E1894">
        <f t="shared" si="147"/>
        <v>2020</v>
      </c>
      <c r="F1894">
        <f>VLOOKUP(D1894,CAR!$A$2:$Z$110, MATCH('Long form'!E1894,CAR!$A$1:$Z$1,0),FALSE)</f>
        <v>0.39237409002438156</v>
      </c>
      <c r="G1894">
        <f>VLOOKUP(D1894,'Provisions to capital'!$A$2:$Z$105, MATCH('Long form'!E1894,'Provisions to capital'!$A$1:$Z$1,0),FALSE)</f>
        <v>4.0203848885299653E-2</v>
      </c>
    </row>
    <row r="1895" spans="1:7" ht="40.5" x14ac:dyDescent="0.4">
      <c r="A1895">
        <f t="shared" si="148"/>
        <v>79</v>
      </c>
      <c r="B1895">
        <f t="shared" si="149"/>
        <v>22</v>
      </c>
      <c r="C1895" t="str">
        <f t="shared" si="145"/>
        <v>Papua New Guinea2021</v>
      </c>
      <c r="D1895" t="str">
        <f t="shared" si="146"/>
        <v>Papua New Guinea</v>
      </c>
      <c r="E1895">
        <f t="shared" si="147"/>
        <v>2021</v>
      </c>
      <c r="F1895">
        <f>VLOOKUP(D1895,CAR!$A$2:$Z$110, MATCH('Long form'!E1895,CAR!$A$1:$Z$1,0),FALSE)</f>
        <v>0.41066856203957341</v>
      </c>
      <c r="G1895">
        <f>VLOOKUP(D1895,'Provisions to capital'!$A$2:$Z$105, MATCH('Long form'!E1895,'Provisions to capital'!$A$1:$Z$1,0),FALSE)</f>
        <v>1.1791686616991941E-2</v>
      </c>
    </row>
    <row r="1896" spans="1:7" ht="40.5" x14ac:dyDescent="0.4">
      <c r="A1896">
        <f t="shared" si="148"/>
        <v>79</v>
      </c>
      <c r="B1896">
        <f t="shared" si="149"/>
        <v>23</v>
      </c>
      <c r="C1896" t="str">
        <f t="shared" si="145"/>
        <v>Papua New Guinea2022</v>
      </c>
      <c r="D1896" t="str">
        <f t="shared" si="146"/>
        <v>Papua New Guinea</v>
      </c>
      <c r="E1896">
        <f t="shared" si="147"/>
        <v>2022</v>
      </c>
      <c r="F1896">
        <f>VLOOKUP(D1896,CAR!$A$2:$Z$110, MATCH('Long form'!E1896,CAR!$A$1:$Z$1,0),FALSE)</f>
        <v>0.30392073592424174</v>
      </c>
      <c r="G1896">
        <f>VLOOKUP(D1896,'Provisions to capital'!$A$2:$Z$105, MATCH('Long form'!E1896,'Provisions to capital'!$A$1:$Z$1,0),FALSE)</f>
        <v>6.6686276509046634E-3</v>
      </c>
    </row>
    <row r="1897" spans="1:7" ht="40.5" x14ac:dyDescent="0.4">
      <c r="A1897">
        <f t="shared" si="148"/>
        <v>79</v>
      </c>
      <c r="B1897">
        <f t="shared" si="149"/>
        <v>24</v>
      </c>
      <c r="C1897" t="str">
        <f t="shared" si="145"/>
        <v>Papua New Guinea2023</v>
      </c>
      <c r="D1897" t="str">
        <f t="shared" si="146"/>
        <v>Papua New Guinea</v>
      </c>
      <c r="E1897">
        <f t="shared" si="147"/>
        <v>2023</v>
      </c>
      <c r="F1897">
        <f>VLOOKUP(D1897,CAR!$A$2:$Z$110, MATCH('Long form'!E1897,CAR!$A$1:$Z$1,0),FALSE)</f>
        <v>0.39593393822255851</v>
      </c>
      <c r="G1897">
        <f>VLOOKUP(D1897,'Provisions to capital'!$A$2:$Z$105, MATCH('Long form'!E1897,'Provisions to capital'!$A$1:$Z$1,0),FALSE)</f>
        <v>2.7749149176798996E-2</v>
      </c>
    </row>
    <row r="1898" spans="1:7" x14ac:dyDescent="0.4">
      <c r="A1898">
        <f t="shared" si="148"/>
        <v>80</v>
      </c>
      <c r="B1898">
        <f t="shared" si="149"/>
        <v>1</v>
      </c>
      <c r="C1898" t="str">
        <f t="shared" si="145"/>
        <v>Paraguay2000</v>
      </c>
      <c r="D1898" t="str">
        <f t="shared" si="146"/>
        <v>Paraguay</v>
      </c>
      <c r="E1898">
        <f t="shared" si="147"/>
        <v>2000</v>
      </c>
      <c r="F1898" t="str">
        <f>VLOOKUP(D1898,CAR!$A$2:$Z$110, MATCH('Long form'!E1898,CAR!$A$1:$Z$1,0),FALSE)</f>
        <v/>
      </c>
      <c r="G1898" t="str">
        <f>VLOOKUP(D1898,'Provisions to capital'!$A$2:$Z$105, MATCH('Long form'!E1898,'Provisions to capital'!$A$1:$Z$1,0),FALSE)</f>
        <v/>
      </c>
    </row>
    <row r="1899" spans="1:7" x14ac:dyDescent="0.4">
      <c r="A1899">
        <f t="shared" si="148"/>
        <v>80</v>
      </c>
      <c r="B1899">
        <f t="shared" si="149"/>
        <v>2</v>
      </c>
      <c r="C1899" t="str">
        <f t="shared" si="145"/>
        <v>Paraguay2001</v>
      </c>
      <c r="D1899" t="str">
        <f t="shared" si="146"/>
        <v>Paraguay</v>
      </c>
      <c r="E1899">
        <f t="shared" si="147"/>
        <v>2001</v>
      </c>
      <c r="F1899" t="str">
        <f>VLOOKUP(D1899,CAR!$A$2:$Z$110, MATCH('Long form'!E1899,CAR!$A$1:$Z$1,0),FALSE)</f>
        <v/>
      </c>
      <c r="G1899" t="str">
        <f>VLOOKUP(D1899,'Provisions to capital'!$A$2:$Z$105, MATCH('Long form'!E1899,'Provisions to capital'!$A$1:$Z$1,0),FALSE)</f>
        <v/>
      </c>
    </row>
    <row r="1900" spans="1:7" x14ac:dyDescent="0.4">
      <c r="A1900">
        <f t="shared" si="148"/>
        <v>80</v>
      </c>
      <c r="B1900">
        <f t="shared" si="149"/>
        <v>3</v>
      </c>
      <c r="C1900" t="str">
        <f t="shared" si="145"/>
        <v>Paraguay2002</v>
      </c>
      <c r="D1900" t="str">
        <f t="shared" si="146"/>
        <v>Paraguay</v>
      </c>
      <c r="E1900">
        <f t="shared" si="147"/>
        <v>2002</v>
      </c>
      <c r="F1900" t="str">
        <f>VLOOKUP(D1900,CAR!$A$2:$Z$110, MATCH('Long form'!E1900,CAR!$A$1:$Z$1,0),FALSE)</f>
        <v/>
      </c>
      <c r="G1900" t="str">
        <f>VLOOKUP(D1900,'Provisions to capital'!$A$2:$Z$105, MATCH('Long form'!E1900,'Provisions to capital'!$A$1:$Z$1,0),FALSE)</f>
        <v/>
      </c>
    </row>
    <row r="1901" spans="1:7" x14ac:dyDescent="0.4">
      <c r="A1901">
        <f t="shared" si="148"/>
        <v>80</v>
      </c>
      <c r="B1901">
        <f t="shared" si="149"/>
        <v>4</v>
      </c>
      <c r="C1901" t="str">
        <f t="shared" si="145"/>
        <v>Paraguay2003</v>
      </c>
      <c r="D1901" t="str">
        <f t="shared" si="146"/>
        <v>Paraguay</v>
      </c>
      <c r="E1901">
        <f t="shared" si="147"/>
        <v>2003</v>
      </c>
      <c r="F1901" t="str">
        <f>VLOOKUP(D1901,CAR!$A$2:$Z$110, MATCH('Long form'!E1901,CAR!$A$1:$Z$1,0),FALSE)</f>
        <v/>
      </c>
      <c r="G1901" t="str">
        <f>VLOOKUP(D1901,'Provisions to capital'!$A$2:$Z$105, MATCH('Long form'!E1901,'Provisions to capital'!$A$1:$Z$1,0),FALSE)</f>
        <v/>
      </c>
    </row>
    <row r="1902" spans="1:7" x14ac:dyDescent="0.4">
      <c r="A1902">
        <f t="shared" si="148"/>
        <v>80</v>
      </c>
      <c r="B1902">
        <f t="shared" si="149"/>
        <v>5</v>
      </c>
      <c r="C1902" t="str">
        <f t="shared" si="145"/>
        <v>Paraguay2004</v>
      </c>
      <c r="D1902" t="str">
        <f t="shared" si="146"/>
        <v>Paraguay</v>
      </c>
      <c r="E1902">
        <f t="shared" si="147"/>
        <v>2004</v>
      </c>
      <c r="F1902" t="str">
        <f>VLOOKUP(D1902,CAR!$A$2:$Z$110, MATCH('Long form'!E1902,CAR!$A$1:$Z$1,0),FALSE)</f>
        <v/>
      </c>
      <c r="G1902" t="str">
        <f>VLOOKUP(D1902,'Provisions to capital'!$A$2:$Z$105, MATCH('Long form'!E1902,'Provisions to capital'!$A$1:$Z$1,0),FALSE)</f>
        <v/>
      </c>
    </row>
    <row r="1903" spans="1:7" x14ac:dyDescent="0.4">
      <c r="A1903">
        <f t="shared" si="148"/>
        <v>80</v>
      </c>
      <c r="B1903">
        <f t="shared" si="149"/>
        <v>6</v>
      </c>
      <c r="C1903" t="str">
        <f t="shared" si="145"/>
        <v>Paraguay2005</v>
      </c>
      <c r="D1903" t="str">
        <f t="shared" si="146"/>
        <v>Paraguay</v>
      </c>
      <c r="E1903">
        <f t="shared" si="147"/>
        <v>2005</v>
      </c>
      <c r="F1903">
        <f>VLOOKUP(D1903,CAR!$A$2:$Z$110, MATCH('Long form'!E1903,CAR!$A$1:$Z$1,0),FALSE)</f>
        <v>0.20042099104505964</v>
      </c>
      <c r="G1903">
        <f>VLOOKUP(D1903,'Provisions to capital'!$A$2:$Z$105, MATCH('Long form'!E1903,'Provisions to capital'!$A$1:$Z$1,0),FALSE)</f>
        <v>5.4249206882724665E-2</v>
      </c>
    </row>
    <row r="1904" spans="1:7" x14ac:dyDescent="0.4">
      <c r="A1904">
        <f t="shared" si="148"/>
        <v>80</v>
      </c>
      <c r="B1904">
        <f t="shared" si="149"/>
        <v>7</v>
      </c>
      <c r="C1904" t="str">
        <f t="shared" si="145"/>
        <v>Paraguay2006</v>
      </c>
      <c r="D1904" t="str">
        <f t="shared" si="146"/>
        <v>Paraguay</v>
      </c>
      <c r="E1904">
        <f t="shared" si="147"/>
        <v>2006</v>
      </c>
      <c r="F1904">
        <f>VLOOKUP(D1904,CAR!$A$2:$Z$110, MATCH('Long form'!E1904,CAR!$A$1:$Z$1,0),FALSE)</f>
        <v>0.19916191863130436</v>
      </c>
      <c r="G1904">
        <f>VLOOKUP(D1904,'Provisions to capital'!$A$2:$Z$105, MATCH('Long form'!E1904,'Provisions to capital'!$A$1:$Z$1,0),FALSE)</f>
        <v>9.7271080556395342E-2</v>
      </c>
    </row>
    <row r="1905" spans="1:7" x14ac:dyDescent="0.4">
      <c r="A1905">
        <f t="shared" si="148"/>
        <v>80</v>
      </c>
      <c r="B1905">
        <f t="shared" si="149"/>
        <v>8</v>
      </c>
      <c r="C1905" t="str">
        <f t="shared" si="145"/>
        <v>Paraguay2007</v>
      </c>
      <c r="D1905" t="str">
        <f t="shared" si="146"/>
        <v>Paraguay</v>
      </c>
      <c r="E1905">
        <f t="shared" si="147"/>
        <v>2007</v>
      </c>
      <c r="F1905">
        <f>VLOOKUP(D1905,CAR!$A$2:$Z$110, MATCH('Long form'!E1905,CAR!$A$1:$Z$1,0),FALSE)</f>
        <v>0.16989455036179255</v>
      </c>
      <c r="G1905">
        <f>VLOOKUP(D1905,'Provisions to capital'!$A$2:$Z$105, MATCH('Long form'!E1905,'Provisions to capital'!$A$1:$Z$1,0),FALSE)</f>
        <v>7.0654015195891776E-2</v>
      </c>
    </row>
    <row r="1906" spans="1:7" x14ac:dyDescent="0.4">
      <c r="A1906">
        <f t="shared" si="148"/>
        <v>80</v>
      </c>
      <c r="B1906">
        <f t="shared" si="149"/>
        <v>9</v>
      </c>
      <c r="C1906" t="str">
        <f t="shared" si="145"/>
        <v>Paraguay2008</v>
      </c>
      <c r="D1906" t="str">
        <f t="shared" si="146"/>
        <v>Paraguay</v>
      </c>
      <c r="E1906">
        <f t="shared" si="147"/>
        <v>2008</v>
      </c>
      <c r="F1906">
        <f>VLOOKUP(D1906,CAR!$A$2:$Z$110, MATCH('Long form'!E1906,CAR!$A$1:$Z$1,0),FALSE)</f>
        <v>0.16382987412675948</v>
      </c>
      <c r="G1906">
        <f>VLOOKUP(D1906,'Provisions to capital'!$A$2:$Z$105, MATCH('Long form'!E1906,'Provisions to capital'!$A$1:$Z$1,0),FALSE)</f>
        <v>7.6031820676970355E-2</v>
      </c>
    </row>
    <row r="1907" spans="1:7" x14ac:dyDescent="0.4">
      <c r="A1907">
        <f t="shared" si="148"/>
        <v>80</v>
      </c>
      <c r="B1907">
        <f t="shared" si="149"/>
        <v>10</v>
      </c>
      <c r="C1907" t="str">
        <f t="shared" si="145"/>
        <v>Paraguay2009</v>
      </c>
      <c r="D1907" t="str">
        <f t="shared" si="146"/>
        <v>Paraguay</v>
      </c>
      <c r="E1907">
        <f t="shared" si="147"/>
        <v>2009</v>
      </c>
      <c r="F1907">
        <f>VLOOKUP(D1907,CAR!$A$2:$Z$110, MATCH('Long form'!E1907,CAR!$A$1:$Z$1,0),FALSE)</f>
        <v>0.16346891691930457</v>
      </c>
      <c r="G1907">
        <f>VLOOKUP(D1907,'Provisions to capital'!$A$2:$Z$105, MATCH('Long form'!E1907,'Provisions to capital'!$A$1:$Z$1,0),FALSE)</f>
        <v>6.5341283558950608E-2</v>
      </c>
    </row>
    <row r="1908" spans="1:7" x14ac:dyDescent="0.4">
      <c r="A1908">
        <f t="shared" si="148"/>
        <v>80</v>
      </c>
      <c r="B1908">
        <f t="shared" si="149"/>
        <v>11</v>
      </c>
      <c r="C1908" t="str">
        <f t="shared" si="145"/>
        <v>Paraguay2010</v>
      </c>
      <c r="D1908" t="str">
        <f t="shared" si="146"/>
        <v>Paraguay</v>
      </c>
      <c r="E1908">
        <f t="shared" si="147"/>
        <v>2010</v>
      </c>
      <c r="F1908">
        <f>VLOOKUP(D1908,CAR!$A$2:$Z$110, MATCH('Long form'!E1908,CAR!$A$1:$Z$1,0),FALSE)</f>
        <v>0.13017350537389391</v>
      </c>
      <c r="G1908">
        <f>VLOOKUP(D1908,'Provisions to capital'!$A$2:$Z$105, MATCH('Long form'!E1908,'Provisions to capital'!$A$1:$Z$1,0),FALSE)</f>
        <v>7.5870175167003256E-2</v>
      </c>
    </row>
    <row r="1909" spans="1:7" x14ac:dyDescent="0.4">
      <c r="A1909">
        <f t="shared" si="148"/>
        <v>80</v>
      </c>
      <c r="B1909">
        <f t="shared" si="149"/>
        <v>12</v>
      </c>
      <c r="C1909" t="str">
        <f t="shared" si="145"/>
        <v>Paraguay2011</v>
      </c>
      <c r="D1909" t="str">
        <f t="shared" si="146"/>
        <v>Paraguay</v>
      </c>
      <c r="E1909">
        <f t="shared" si="147"/>
        <v>2011</v>
      </c>
      <c r="F1909">
        <f>VLOOKUP(D1909,CAR!$A$2:$Z$110, MATCH('Long form'!E1909,CAR!$A$1:$Z$1,0),FALSE)</f>
        <v>0.14984206786287846</v>
      </c>
      <c r="G1909">
        <f>VLOOKUP(D1909,'Provisions to capital'!$A$2:$Z$105, MATCH('Long form'!E1909,'Provisions to capital'!$A$1:$Z$1,0),FALSE)</f>
        <v>0.11117553365595381</v>
      </c>
    </row>
    <row r="1910" spans="1:7" x14ac:dyDescent="0.4">
      <c r="A1910">
        <f t="shared" si="148"/>
        <v>80</v>
      </c>
      <c r="B1910">
        <f t="shared" si="149"/>
        <v>13</v>
      </c>
      <c r="C1910" t="str">
        <f t="shared" si="145"/>
        <v>Paraguay2012</v>
      </c>
      <c r="D1910" t="str">
        <f t="shared" si="146"/>
        <v>Paraguay</v>
      </c>
      <c r="E1910">
        <f t="shared" si="147"/>
        <v>2012</v>
      </c>
      <c r="F1910">
        <f>VLOOKUP(D1910,CAR!$A$2:$Z$110, MATCH('Long form'!E1910,CAR!$A$1:$Z$1,0),FALSE)</f>
        <v>0.16110328495741016</v>
      </c>
      <c r="G1910">
        <f>VLOOKUP(D1910,'Provisions to capital'!$A$2:$Z$105, MATCH('Long form'!E1910,'Provisions to capital'!$A$1:$Z$1,0),FALSE)</f>
        <v>9.8121102452048151E-2</v>
      </c>
    </row>
    <row r="1911" spans="1:7" x14ac:dyDescent="0.4">
      <c r="A1911">
        <f t="shared" si="148"/>
        <v>80</v>
      </c>
      <c r="B1911">
        <f t="shared" si="149"/>
        <v>14</v>
      </c>
      <c r="C1911" t="str">
        <f t="shared" si="145"/>
        <v>Paraguay2013</v>
      </c>
      <c r="D1911" t="str">
        <f t="shared" si="146"/>
        <v>Paraguay</v>
      </c>
      <c r="E1911">
        <f t="shared" si="147"/>
        <v>2013</v>
      </c>
      <c r="F1911">
        <f>VLOOKUP(D1911,CAR!$A$2:$Z$110, MATCH('Long form'!E1911,CAR!$A$1:$Z$1,0),FALSE)</f>
        <v>0.14695214427268474</v>
      </c>
      <c r="G1911">
        <f>VLOOKUP(D1911,'Provisions to capital'!$A$2:$Z$105, MATCH('Long form'!E1911,'Provisions to capital'!$A$1:$Z$1,0),FALSE)</f>
        <v>9.6647802345394024E-2</v>
      </c>
    </row>
    <row r="1912" spans="1:7" x14ac:dyDescent="0.4">
      <c r="A1912">
        <f t="shared" si="148"/>
        <v>80</v>
      </c>
      <c r="B1912">
        <f t="shared" si="149"/>
        <v>15</v>
      </c>
      <c r="C1912" t="str">
        <f t="shared" si="145"/>
        <v>Paraguay2014</v>
      </c>
      <c r="D1912" t="str">
        <f t="shared" si="146"/>
        <v>Paraguay</v>
      </c>
      <c r="E1912">
        <f t="shared" si="147"/>
        <v>2014</v>
      </c>
      <c r="F1912">
        <f>VLOOKUP(D1912,CAR!$A$2:$Z$110, MATCH('Long form'!E1912,CAR!$A$1:$Z$1,0),FALSE)</f>
        <v>0.15206981280260076</v>
      </c>
      <c r="G1912">
        <f>VLOOKUP(D1912,'Provisions to capital'!$A$2:$Z$105, MATCH('Long form'!E1912,'Provisions to capital'!$A$1:$Z$1,0),FALSE)</f>
        <v>9.3323545078199621E-2</v>
      </c>
    </row>
    <row r="1913" spans="1:7" x14ac:dyDescent="0.4">
      <c r="A1913">
        <f t="shared" si="148"/>
        <v>80</v>
      </c>
      <c r="B1913">
        <f t="shared" si="149"/>
        <v>16</v>
      </c>
      <c r="C1913" t="str">
        <f t="shared" si="145"/>
        <v>Paraguay2015</v>
      </c>
      <c r="D1913" t="str">
        <f t="shared" si="146"/>
        <v>Paraguay</v>
      </c>
      <c r="E1913">
        <f t="shared" si="147"/>
        <v>2015</v>
      </c>
      <c r="F1913">
        <f>VLOOKUP(D1913,CAR!$A$2:$Z$110, MATCH('Long form'!E1913,CAR!$A$1:$Z$1,0),FALSE)</f>
        <v>0.16142262831441706</v>
      </c>
      <c r="G1913">
        <f>VLOOKUP(D1913,'Provisions to capital'!$A$2:$Z$105, MATCH('Long form'!E1913,'Provisions to capital'!$A$1:$Z$1,0),FALSE)</f>
        <v>0.13564579412478744</v>
      </c>
    </row>
    <row r="1914" spans="1:7" x14ac:dyDescent="0.4">
      <c r="A1914">
        <f t="shared" si="148"/>
        <v>80</v>
      </c>
      <c r="B1914">
        <f t="shared" si="149"/>
        <v>17</v>
      </c>
      <c r="C1914" t="str">
        <f t="shared" si="145"/>
        <v>Paraguay2016</v>
      </c>
      <c r="D1914" t="str">
        <f t="shared" si="146"/>
        <v>Paraguay</v>
      </c>
      <c r="E1914">
        <f t="shared" si="147"/>
        <v>2016</v>
      </c>
      <c r="F1914">
        <f>VLOOKUP(D1914,CAR!$A$2:$Z$110, MATCH('Long form'!E1914,CAR!$A$1:$Z$1,0),FALSE)</f>
        <v>0.17933932296354479</v>
      </c>
      <c r="G1914">
        <f>VLOOKUP(D1914,'Provisions to capital'!$A$2:$Z$105, MATCH('Long form'!E1914,'Provisions to capital'!$A$1:$Z$1,0),FALSE)</f>
        <v>0.13480524470929631</v>
      </c>
    </row>
    <row r="1915" spans="1:7" x14ac:dyDescent="0.4">
      <c r="A1915">
        <f t="shared" si="148"/>
        <v>80</v>
      </c>
      <c r="B1915">
        <f t="shared" si="149"/>
        <v>18</v>
      </c>
      <c r="C1915" t="str">
        <f t="shared" si="145"/>
        <v>Paraguay2017</v>
      </c>
      <c r="D1915" t="str">
        <f t="shared" si="146"/>
        <v>Paraguay</v>
      </c>
      <c r="E1915">
        <f t="shared" si="147"/>
        <v>2017</v>
      </c>
      <c r="F1915">
        <f>VLOOKUP(D1915,CAR!$A$2:$Z$110, MATCH('Long form'!E1915,CAR!$A$1:$Z$1,0),FALSE)</f>
        <v>0.18342233327480559</v>
      </c>
      <c r="G1915">
        <f>VLOOKUP(D1915,'Provisions to capital'!$A$2:$Z$105, MATCH('Long form'!E1915,'Provisions to capital'!$A$1:$Z$1,0),FALSE)</f>
        <v>0.11500267990075518</v>
      </c>
    </row>
    <row r="1916" spans="1:7" x14ac:dyDescent="0.4">
      <c r="A1916">
        <f t="shared" si="148"/>
        <v>80</v>
      </c>
      <c r="B1916">
        <f t="shared" si="149"/>
        <v>19</v>
      </c>
      <c r="C1916" t="str">
        <f t="shared" si="145"/>
        <v>Paraguay2018</v>
      </c>
      <c r="D1916" t="str">
        <f t="shared" si="146"/>
        <v>Paraguay</v>
      </c>
      <c r="E1916">
        <f t="shared" si="147"/>
        <v>2018</v>
      </c>
      <c r="F1916">
        <f>VLOOKUP(D1916,CAR!$A$2:$Z$110, MATCH('Long form'!E1916,CAR!$A$1:$Z$1,0),FALSE)</f>
        <v>0.17549998065401179</v>
      </c>
      <c r="G1916">
        <f>VLOOKUP(D1916,'Provisions to capital'!$A$2:$Z$105, MATCH('Long form'!E1916,'Provisions to capital'!$A$1:$Z$1,0),FALSE)</f>
        <v>0.11281906071118752</v>
      </c>
    </row>
    <row r="1917" spans="1:7" x14ac:dyDescent="0.4">
      <c r="A1917">
        <f t="shared" si="148"/>
        <v>80</v>
      </c>
      <c r="B1917">
        <f t="shared" si="149"/>
        <v>20</v>
      </c>
      <c r="C1917" t="str">
        <f t="shared" si="145"/>
        <v>Paraguay2019</v>
      </c>
      <c r="D1917" t="str">
        <f t="shared" si="146"/>
        <v>Paraguay</v>
      </c>
      <c r="E1917">
        <f t="shared" si="147"/>
        <v>2019</v>
      </c>
      <c r="F1917">
        <f>VLOOKUP(D1917,CAR!$A$2:$Z$110, MATCH('Long form'!E1917,CAR!$A$1:$Z$1,0),FALSE)</f>
        <v>0.17189400977017472</v>
      </c>
      <c r="G1917">
        <f>VLOOKUP(D1917,'Provisions to capital'!$A$2:$Z$105, MATCH('Long form'!E1917,'Provisions to capital'!$A$1:$Z$1,0),FALSE)</f>
        <v>0.12213119019321302</v>
      </c>
    </row>
    <row r="1918" spans="1:7" x14ac:dyDescent="0.4">
      <c r="A1918">
        <f t="shared" si="148"/>
        <v>80</v>
      </c>
      <c r="B1918">
        <f t="shared" si="149"/>
        <v>21</v>
      </c>
      <c r="C1918" t="str">
        <f t="shared" si="145"/>
        <v>Paraguay2020</v>
      </c>
      <c r="D1918" t="str">
        <f t="shared" si="146"/>
        <v>Paraguay</v>
      </c>
      <c r="E1918">
        <f t="shared" si="147"/>
        <v>2020</v>
      </c>
      <c r="F1918">
        <f>VLOOKUP(D1918,CAR!$A$2:$Z$110, MATCH('Long form'!E1918,CAR!$A$1:$Z$1,0),FALSE)</f>
        <v>0.19072647582322899</v>
      </c>
      <c r="G1918">
        <f>VLOOKUP(D1918,'Provisions to capital'!$A$2:$Z$105, MATCH('Long form'!E1918,'Provisions to capital'!$A$1:$Z$1,0),FALSE)</f>
        <v>0.11089036790548996</v>
      </c>
    </row>
    <row r="1919" spans="1:7" x14ac:dyDescent="0.4">
      <c r="A1919">
        <f t="shared" si="148"/>
        <v>80</v>
      </c>
      <c r="B1919">
        <f t="shared" si="149"/>
        <v>22</v>
      </c>
      <c r="C1919" t="str">
        <f t="shared" si="145"/>
        <v>Paraguay2021</v>
      </c>
      <c r="D1919" t="str">
        <f t="shared" si="146"/>
        <v>Paraguay</v>
      </c>
      <c r="E1919">
        <f t="shared" si="147"/>
        <v>2021</v>
      </c>
      <c r="F1919">
        <f>VLOOKUP(D1919,CAR!$A$2:$Z$110, MATCH('Long form'!E1919,CAR!$A$1:$Z$1,0),FALSE)</f>
        <v>0.18786894232561221</v>
      </c>
      <c r="G1919">
        <f>VLOOKUP(D1919,'Provisions to capital'!$A$2:$Z$105, MATCH('Long form'!E1919,'Provisions to capital'!$A$1:$Z$1,0),FALSE)</f>
        <v>8.2164711637948445E-2</v>
      </c>
    </row>
    <row r="1920" spans="1:7" x14ac:dyDescent="0.4">
      <c r="A1920">
        <f t="shared" si="148"/>
        <v>80</v>
      </c>
      <c r="B1920">
        <f t="shared" si="149"/>
        <v>23</v>
      </c>
      <c r="C1920" t="str">
        <f t="shared" si="145"/>
        <v>Paraguay2022</v>
      </c>
      <c r="D1920" t="str">
        <f t="shared" si="146"/>
        <v>Paraguay</v>
      </c>
      <c r="E1920">
        <f t="shared" si="147"/>
        <v>2022</v>
      </c>
      <c r="F1920">
        <f>VLOOKUP(D1920,CAR!$A$2:$Z$110, MATCH('Long form'!E1920,CAR!$A$1:$Z$1,0),FALSE)</f>
        <v>0.17251906368229394</v>
      </c>
      <c r="G1920">
        <f>VLOOKUP(D1920,'Provisions to capital'!$A$2:$Z$105, MATCH('Long form'!E1920,'Provisions to capital'!$A$1:$Z$1,0),FALSE)</f>
        <v>0.12582322929540471</v>
      </c>
    </row>
    <row r="1921" spans="1:7" x14ac:dyDescent="0.4">
      <c r="A1921">
        <f t="shared" si="148"/>
        <v>80</v>
      </c>
      <c r="B1921">
        <f t="shared" si="149"/>
        <v>24</v>
      </c>
      <c r="C1921" t="str">
        <f t="shared" si="145"/>
        <v>Paraguay2023</v>
      </c>
      <c r="D1921" t="str">
        <f t="shared" si="146"/>
        <v>Paraguay</v>
      </c>
      <c r="E1921">
        <f t="shared" si="147"/>
        <v>2023</v>
      </c>
      <c r="F1921">
        <f>VLOOKUP(D1921,CAR!$A$2:$Z$110, MATCH('Long form'!E1921,CAR!$A$1:$Z$1,0),FALSE)</f>
        <v>0.16417095880207611</v>
      </c>
      <c r="G1921">
        <f>VLOOKUP(D1921,'Provisions to capital'!$A$2:$Z$105, MATCH('Long form'!E1921,'Provisions to capital'!$A$1:$Z$1,0),FALSE)</f>
        <v>0.10665890716579531</v>
      </c>
    </row>
    <row r="1922" spans="1:7" x14ac:dyDescent="0.4">
      <c r="A1922">
        <f t="shared" si="148"/>
        <v>81</v>
      </c>
      <c r="B1922">
        <f t="shared" si="149"/>
        <v>1</v>
      </c>
      <c r="C1922" t="str">
        <f t="shared" si="145"/>
        <v>Peru2000</v>
      </c>
      <c r="D1922" t="str">
        <f t="shared" si="146"/>
        <v>Peru</v>
      </c>
      <c r="E1922">
        <f t="shared" si="147"/>
        <v>2000</v>
      </c>
      <c r="F1922" t="str">
        <f>VLOOKUP(D1922,CAR!$A$2:$Z$110, MATCH('Long form'!E1922,CAR!$A$1:$Z$1,0),FALSE)</f>
        <v/>
      </c>
      <c r="G1922" t="str">
        <f>VLOOKUP(D1922,'Provisions to capital'!$A$2:$Z$105, MATCH('Long form'!E1922,'Provisions to capital'!$A$1:$Z$1,0),FALSE)</f>
        <v/>
      </c>
    </row>
    <row r="1923" spans="1:7" x14ac:dyDescent="0.4">
      <c r="A1923">
        <f t="shared" si="148"/>
        <v>81</v>
      </c>
      <c r="B1923">
        <f t="shared" si="149"/>
        <v>2</v>
      </c>
      <c r="C1923" t="str">
        <f t="shared" ref="C1923:C1986" si="150">D1923&amp;E1923</f>
        <v>Peru2001</v>
      </c>
      <c r="D1923" t="str">
        <f t="shared" ref="D1923:D1986" si="151">VLOOKUP(A1923,$J$2:$K$110,2,FALSE)</f>
        <v>Peru</v>
      </c>
      <c r="E1923">
        <f t="shared" ref="E1923:E1986" si="152">VLOOKUP(B1923,$N$2:$O$25,2,FALSE)</f>
        <v>2001</v>
      </c>
      <c r="F1923" t="str">
        <f>VLOOKUP(D1923,CAR!$A$2:$Z$110, MATCH('Long form'!E1923,CAR!$A$1:$Z$1,0),FALSE)</f>
        <v/>
      </c>
      <c r="G1923" t="str">
        <f>VLOOKUP(D1923,'Provisions to capital'!$A$2:$Z$105, MATCH('Long form'!E1923,'Provisions to capital'!$A$1:$Z$1,0),FALSE)</f>
        <v/>
      </c>
    </row>
    <row r="1924" spans="1:7" x14ac:dyDescent="0.4">
      <c r="A1924">
        <f t="shared" si="148"/>
        <v>81</v>
      </c>
      <c r="B1924">
        <f t="shared" si="149"/>
        <v>3</v>
      </c>
      <c r="C1924" t="str">
        <f t="shared" si="150"/>
        <v>Peru2002</v>
      </c>
      <c r="D1924" t="str">
        <f t="shared" si="151"/>
        <v>Peru</v>
      </c>
      <c r="E1924">
        <f t="shared" si="152"/>
        <v>2002</v>
      </c>
      <c r="F1924" t="str">
        <f>VLOOKUP(D1924,CAR!$A$2:$Z$110, MATCH('Long form'!E1924,CAR!$A$1:$Z$1,0),FALSE)</f>
        <v/>
      </c>
      <c r="G1924" t="str">
        <f>VLOOKUP(D1924,'Provisions to capital'!$A$2:$Z$105, MATCH('Long form'!E1924,'Provisions to capital'!$A$1:$Z$1,0),FALSE)</f>
        <v/>
      </c>
    </row>
    <row r="1925" spans="1:7" x14ac:dyDescent="0.4">
      <c r="A1925">
        <f t="shared" si="148"/>
        <v>81</v>
      </c>
      <c r="B1925">
        <f t="shared" si="149"/>
        <v>4</v>
      </c>
      <c r="C1925" t="str">
        <f t="shared" si="150"/>
        <v>Peru2003</v>
      </c>
      <c r="D1925" t="str">
        <f t="shared" si="151"/>
        <v>Peru</v>
      </c>
      <c r="E1925">
        <f t="shared" si="152"/>
        <v>2003</v>
      </c>
      <c r="F1925" t="str">
        <f>VLOOKUP(D1925,CAR!$A$2:$Z$110, MATCH('Long form'!E1925,CAR!$A$1:$Z$1,0),FALSE)</f>
        <v/>
      </c>
      <c r="G1925" t="str">
        <f>VLOOKUP(D1925,'Provisions to capital'!$A$2:$Z$105, MATCH('Long form'!E1925,'Provisions to capital'!$A$1:$Z$1,0),FALSE)</f>
        <v/>
      </c>
    </row>
    <row r="1926" spans="1:7" x14ac:dyDescent="0.4">
      <c r="A1926">
        <f t="shared" si="148"/>
        <v>81</v>
      </c>
      <c r="B1926">
        <f t="shared" si="149"/>
        <v>5</v>
      </c>
      <c r="C1926" t="str">
        <f t="shared" si="150"/>
        <v>Peru2004</v>
      </c>
      <c r="D1926" t="str">
        <f t="shared" si="151"/>
        <v>Peru</v>
      </c>
      <c r="E1926">
        <f t="shared" si="152"/>
        <v>2004</v>
      </c>
      <c r="F1926" t="str">
        <f>VLOOKUP(D1926,CAR!$A$2:$Z$110, MATCH('Long form'!E1926,CAR!$A$1:$Z$1,0),FALSE)</f>
        <v/>
      </c>
      <c r="G1926" t="str">
        <f>VLOOKUP(D1926,'Provisions to capital'!$A$2:$Z$105, MATCH('Long form'!E1926,'Provisions to capital'!$A$1:$Z$1,0),FALSE)</f>
        <v/>
      </c>
    </row>
    <row r="1927" spans="1:7" x14ac:dyDescent="0.4">
      <c r="A1927">
        <f t="shared" si="148"/>
        <v>81</v>
      </c>
      <c r="B1927">
        <f t="shared" si="149"/>
        <v>6</v>
      </c>
      <c r="C1927" t="str">
        <f t="shared" si="150"/>
        <v>Peru2005</v>
      </c>
      <c r="D1927" t="str">
        <f t="shared" si="151"/>
        <v>Peru</v>
      </c>
      <c r="E1927">
        <f t="shared" si="152"/>
        <v>2005</v>
      </c>
      <c r="F1927" t="str">
        <f>VLOOKUP(D1927,CAR!$A$2:$Z$110, MATCH('Long form'!E1927,CAR!$A$1:$Z$1,0),FALSE)</f>
        <v/>
      </c>
      <c r="G1927" t="str">
        <f>VLOOKUP(D1927,'Provisions to capital'!$A$2:$Z$105, MATCH('Long form'!E1927,'Provisions to capital'!$A$1:$Z$1,0),FALSE)</f>
        <v/>
      </c>
    </row>
    <row r="1928" spans="1:7" x14ac:dyDescent="0.4">
      <c r="A1928">
        <f t="shared" si="148"/>
        <v>81</v>
      </c>
      <c r="B1928">
        <f t="shared" si="149"/>
        <v>7</v>
      </c>
      <c r="C1928" t="str">
        <f t="shared" si="150"/>
        <v>Peru2006</v>
      </c>
      <c r="D1928" t="str">
        <f t="shared" si="151"/>
        <v>Peru</v>
      </c>
      <c r="E1928">
        <f t="shared" si="152"/>
        <v>2006</v>
      </c>
      <c r="F1928" t="str">
        <f>VLOOKUP(D1928,CAR!$A$2:$Z$110, MATCH('Long form'!E1928,CAR!$A$1:$Z$1,0),FALSE)</f>
        <v/>
      </c>
      <c r="G1928" t="str">
        <f>VLOOKUP(D1928,'Provisions to capital'!$A$2:$Z$105, MATCH('Long form'!E1928,'Provisions to capital'!$A$1:$Z$1,0),FALSE)</f>
        <v/>
      </c>
    </row>
    <row r="1929" spans="1:7" x14ac:dyDescent="0.4">
      <c r="A1929">
        <f t="shared" si="148"/>
        <v>81</v>
      </c>
      <c r="B1929">
        <f t="shared" si="149"/>
        <v>8</v>
      </c>
      <c r="C1929" t="str">
        <f t="shared" si="150"/>
        <v>Peru2007</v>
      </c>
      <c r="D1929" t="str">
        <f t="shared" si="151"/>
        <v>Peru</v>
      </c>
      <c r="E1929">
        <f t="shared" si="152"/>
        <v>2007</v>
      </c>
      <c r="F1929" t="str">
        <f>VLOOKUP(D1929,CAR!$A$2:$Z$110, MATCH('Long form'!E1929,CAR!$A$1:$Z$1,0),FALSE)</f>
        <v/>
      </c>
      <c r="G1929" t="str">
        <f>VLOOKUP(D1929,'Provisions to capital'!$A$2:$Z$105, MATCH('Long form'!E1929,'Provisions to capital'!$A$1:$Z$1,0),FALSE)</f>
        <v/>
      </c>
    </row>
    <row r="1930" spans="1:7" x14ac:dyDescent="0.4">
      <c r="A1930">
        <f t="shared" si="148"/>
        <v>81</v>
      </c>
      <c r="B1930">
        <f t="shared" si="149"/>
        <v>9</v>
      </c>
      <c r="C1930" t="str">
        <f t="shared" si="150"/>
        <v>Peru2008</v>
      </c>
      <c r="D1930" t="str">
        <f t="shared" si="151"/>
        <v>Peru</v>
      </c>
      <c r="E1930">
        <f t="shared" si="152"/>
        <v>2008</v>
      </c>
      <c r="F1930" t="str">
        <f>VLOOKUP(D1930,CAR!$A$2:$Z$110, MATCH('Long form'!E1930,CAR!$A$1:$Z$1,0),FALSE)</f>
        <v/>
      </c>
      <c r="G1930" t="str">
        <f>VLOOKUP(D1930,'Provisions to capital'!$A$2:$Z$105, MATCH('Long form'!E1930,'Provisions to capital'!$A$1:$Z$1,0),FALSE)</f>
        <v/>
      </c>
    </row>
    <row r="1931" spans="1:7" x14ac:dyDescent="0.4">
      <c r="A1931">
        <f t="shared" si="148"/>
        <v>81</v>
      </c>
      <c r="B1931">
        <f t="shared" si="149"/>
        <v>10</v>
      </c>
      <c r="C1931" t="str">
        <f t="shared" si="150"/>
        <v>Peru2009</v>
      </c>
      <c r="D1931" t="str">
        <f t="shared" si="151"/>
        <v>Peru</v>
      </c>
      <c r="E1931">
        <f t="shared" si="152"/>
        <v>2009</v>
      </c>
      <c r="F1931" t="str">
        <f>VLOOKUP(D1931,CAR!$A$2:$Z$110, MATCH('Long form'!E1931,CAR!$A$1:$Z$1,0),FALSE)</f>
        <v/>
      </c>
      <c r="G1931" t="str">
        <f>VLOOKUP(D1931,'Provisions to capital'!$A$2:$Z$105, MATCH('Long form'!E1931,'Provisions to capital'!$A$1:$Z$1,0),FALSE)</f>
        <v/>
      </c>
    </row>
    <row r="1932" spans="1:7" x14ac:dyDescent="0.4">
      <c r="A1932">
        <f t="shared" si="148"/>
        <v>81</v>
      </c>
      <c r="B1932">
        <f t="shared" si="149"/>
        <v>11</v>
      </c>
      <c r="C1932" t="str">
        <f t="shared" si="150"/>
        <v>Peru2010</v>
      </c>
      <c r="D1932" t="str">
        <f t="shared" si="151"/>
        <v>Peru</v>
      </c>
      <c r="E1932">
        <f t="shared" si="152"/>
        <v>2010</v>
      </c>
      <c r="F1932">
        <f>VLOOKUP(D1932,CAR!$A$2:$Z$110, MATCH('Long form'!E1932,CAR!$A$1:$Z$1,0),FALSE)</f>
        <v>0.1396206495265368</v>
      </c>
      <c r="G1932">
        <f>VLOOKUP(D1932,'Provisions to capital'!$A$2:$Z$105, MATCH('Long form'!E1932,'Provisions to capital'!$A$1:$Z$1,0),FALSE)</f>
        <v>0.14682542042839411</v>
      </c>
    </row>
    <row r="1933" spans="1:7" x14ac:dyDescent="0.4">
      <c r="A1933">
        <f t="shared" si="148"/>
        <v>81</v>
      </c>
      <c r="B1933">
        <f t="shared" si="149"/>
        <v>12</v>
      </c>
      <c r="C1933" t="str">
        <f t="shared" si="150"/>
        <v>Peru2011</v>
      </c>
      <c r="D1933" t="str">
        <f t="shared" si="151"/>
        <v>Peru</v>
      </c>
      <c r="E1933">
        <f t="shared" si="152"/>
        <v>2011</v>
      </c>
      <c r="F1933">
        <f>VLOOKUP(D1933,CAR!$A$2:$Z$110, MATCH('Long form'!E1933,CAR!$A$1:$Z$1,0),FALSE)</f>
        <v>0.13671789999487424</v>
      </c>
      <c r="G1933">
        <f>VLOOKUP(D1933,'Provisions to capital'!$A$2:$Z$105, MATCH('Long form'!E1933,'Provisions to capital'!$A$1:$Z$1,0),FALSE)</f>
        <v>0.1354080866590078</v>
      </c>
    </row>
    <row r="1934" spans="1:7" x14ac:dyDescent="0.4">
      <c r="A1934">
        <f t="shared" si="148"/>
        <v>81</v>
      </c>
      <c r="B1934">
        <f t="shared" si="149"/>
        <v>13</v>
      </c>
      <c r="C1934" t="str">
        <f t="shared" si="150"/>
        <v>Peru2012</v>
      </c>
      <c r="D1934" t="str">
        <f t="shared" si="151"/>
        <v>Peru</v>
      </c>
      <c r="E1934">
        <f t="shared" si="152"/>
        <v>2012</v>
      </c>
      <c r="F1934">
        <f>VLOOKUP(D1934,CAR!$A$2:$Z$110, MATCH('Long form'!E1934,CAR!$A$1:$Z$1,0),FALSE)</f>
        <v>0.14395260943634042</v>
      </c>
      <c r="G1934">
        <f>VLOOKUP(D1934,'Provisions to capital'!$A$2:$Z$105, MATCH('Long form'!E1934,'Provisions to capital'!$A$1:$Z$1,0),FALSE)</f>
        <v>0.14468708838322328</v>
      </c>
    </row>
    <row r="1935" spans="1:7" x14ac:dyDescent="0.4">
      <c r="A1935">
        <f t="shared" si="148"/>
        <v>81</v>
      </c>
      <c r="B1935">
        <f t="shared" si="149"/>
        <v>14</v>
      </c>
      <c r="C1935" t="str">
        <f t="shared" si="150"/>
        <v>Peru2013</v>
      </c>
      <c r="D1935" t="str">
        <f t="shared" si="151"/>
        <v>Peru</v>
      </c>
      <c r="E1935">
        <f t="shared" si="152"/>
        <v>2013</v>
      </c>
      <c r="F1935">
        <f>VLOOKUP(D1935,CAR!$A$2:$Z$110, MATCH('Long form'!E1935,CAR!$A$1:$Z$1,0),FALSE)</f>
        <v>0.13943049122323337</v>
      </c>
      <c r="G1935">
        <f>VLOOKUP(D1935,'Provisions to capital'!$A$2:$Z$105, MATCH('Long form'!E1935,'Provisions to capital'!$A$1:$Z$1,0),FALSE)</f>
        <v>0.13182431593292471</v>
      </c>
    </row>
    <row r="1936" spans="1:7" x14ac:dyDescent="0.4">
      <c r="A1936">
        <f t="shared" si="148"/>
        <v>81</v>
      </c>
      <c r="B1936">
        <f t="shared" si="149"/>
        <v>15</v>
      </c>
      <c r="C1936" t="str">
        <f t="shared" si="150"/>
        <v>Peru2014</v>
      </c>
      <c r="D1936" t="str">
        <f t="shared" si="151"/>
        <v>Peru</v>
      </c>
      <c r="E1936">
        <f t="shared" si="152"/>
        <v>2014</v>
      </c>
      <c r="F1936">
        <f>VLOOKUP(D1936,CAR!$A$2:$Z$110, MATCH('Long form'!E1936,CAR!$A$1:$Z$1,0),FALSE)</f>
        <v>0.14239808304159982</v>
      </c>
      <c r="G1936">
        <f>VLOOKUP(D1936,'Provisions to capital'!$A$2:$Z$105, MATCH('Long form'!E1936,'Provisions to capital'!$A$1:$Z$1,0),FALSE)</f>
        <v>0.12400018177547198</v>
      </c>
    </row>
    <row r="1937" spans="1:7" x14ac:dyDescent="0.4">
      <c r="A1937">
        <f t="shared" si="148"/>
        <v>81</v>
      </c>
      <c r="B1937">
        <f t="shared" si="149"/>
        <v>16</v>
      </c>
      <c r="C1937" t="str">
        <f t="shared" si="150"/>
        <v>Peru2015</v>
      </c>
      <c r="D1937" t="str">
        <f t="shared" si="151"/>
        <v>Peru</v>
      </c>
      <c r="E1937">
        <f t="shared" si="152"/>
        <v>2015</v>
      </c>
      <c r="F1937">
        <f>VLOOKUP(D1937,CAR!$A$2:$Z$110, MATCH('Long form'!E1937,CAR!$A$1:$Z$1,0),FALSE)</f>
        <v>0.1432359726446881</v>
      </c>
      <c r="G1937">
        <f>VLOOKUP(D1937,'Provisions to capital'!$A$2:$Z$105, MATCH('Long form'!E1937,'Provisions to capital'!$A$1:$Z$1,0),FALSE)</f>
        <v>0.12401588326031979</v>
      </c>
    </row>
    <row r="1938" spans="1:7" x14ac:dyDescent="0.4">
      <c r="A1938">
        <f t="shared" si="148"/>
        <v>81</v>
      </c>
      <c r="B1938">
        <f t="shared" si="149"/>
        <v>17</v>
      </c>
      <c r="C1938" t="str">
        <f t="shared" si="150"/>
        <v>Peru2016</v>
      </c>
      <c r="D1938" t="str">
        <f t="shared" si="151"/>
        <v>Peru</v>
      </c>
      <c r="E1938">
        <f t="shared" si="152"/>
        <v>2016</v>
      </c>
      <c r="F1938">
        <f>VLOOKUP(D1938,CAR!$A$2:$Z$110, MATCH('Long form'!E1938,CAR!$A$1:$Z$1,0),FALSE)</f>
        <v>0.15076136569604057</v>
      </c>
      <c r="G1938">
        <f>VLOOKUP(D1938,'Provisions to capital'!$A$2:$Z$105, MATCH('Long form'!E1938,'Provisions to capital'!$A$1:$Z$1,0),FALSE)</f>
        <v>0.11805476886119169</v>
      </c>
    </row>
    <row r="1939" spans="1:7" x14ac:dyDescent="0.4">
      <c r="A1939">
        <f t="shared" si="148"/>
        <v>81</v>
      </c>
      <c r="B1939">
        <f t="shared" si="149"/>
        <v>18</v>
      </c>
      <c r="C1939" t="str">
        <f t="shared" si="150"/>
        <v>Peru2017</v>
      </c>
      <c r="D1939" t="str">
        <f t="shared" si="151"/>
        <v>Peru</v>
      </c>
      <c r="E1939">
        <f t="shared" si="152"/>
        <v>2017</v>
      </c>
      <c r="F1939">
        <f>VLOOKUP(D1939,CAR!$A$2:$Z$110, MATCH('Long form'!E1939,CAR!$A$1:$Z$1,0),FALSE)</f>
        <v>0.15214625104218091</v>
      </c>
      <c r="G1939">
        <f>VLOOKUP(D1939,'Provisions to capital'!$A$2:$Z$105, MATCH('Long form'!E1939,'Provisions to capital'!$A$1:$Z$1,0),FALSE)</f>
        <v>0.11804502324843166</v>
      </c>
    </row>
    <row r="1940" spans="1:7" x14ac:dyDescent="0.4">
      <c r="A1940">
        <f t="shared" si="148"/>
        <v>81</v>
      </c>
      <c r="B1940">
        <f t="shared" si="149"/>
        <v>19</v>
      </c>
      <c r="C1940" t="str">
        <f t="shared" si="150"/>
        <v>Peru2018</v>
      </c>
      <c r="D1940" t="str">
        <f t="shared" si="151"/>
        <v>Peru</v>
      </c>
      <c r="E1940">
        <f t="shared" si="152"/>
        <v>2018</v>
      </c>
      <c r="F1940">
        <f>VLOOKUP(D1940,CAR!$A$2:$Z$110, MATCH('Long form'!E1940,CAR!$A$1:$Z$1,0),FALSE)</f>
        <v>0.14748126294967628</v>
      </c>
      <c r="G1940">
        <f>VLOOKUP(D1940,'Provisions to capital'!$A$2:$Z$105, MATCH('Long form'!E1940,'Provisions to capital'!$A$1:$Z$1,0),FALSE)</f>
        <v>0.11607616259687555</v>
      </c>
    </row>
    <row r="1941" spans="1:7" x14ac:dyDescent="0.4">
      <c r="A1941">
        <f t="shared" si="148"/>
        <v>81</v>
      </c>
      <c r="B1941">
        <f t="shared" si="149"/>
        <v>20</v>
      </c>
      <c r="C1941" t="str">
        <f t="shared" si="150"/>
        <v>Peru2019</v>
      </c>
      <c r="D1941" t="str">
        <f t="shared" si="151"/>
        <v>Peru</v>
      </c>
      <c r="E1941">
        <f t="shared" si="152"/>
        <v>2019</v>
      </c>
      <c r="F1941">
        <f>VLOOKUP(D1941,CAR!$A$2:$Z$110, MATCH('Long form'!E1941,CAR!$A$1:$Z$1,0),FALSE)</f>
        <v>0.14691527595434672</v>
      </c>
      <c r="G1941">
        <f>VLOOKUP(D1941,'Provisions to capital'!$A$2:$Z$105, MATCH('Long form'!E1941,'Provisions to capital'!$A$1:$Z$1,0),FALSE)</f>
        <v>0.1181646672269981</v>
      </c>
    </row>
    <row r="1942" spans="1:7" x14ac:dyDescent="0.4">
      <c r="A1942">
        <f t="shared" si="148"/>
        <v>81</v>
      </c>
      <c r="B1942">
        <f t="shared" si="149"/>
        <v>21</v>
      </c>
      <c r="C1942" t="str">
        <f t="shared" si="150"/>
        <v>Peru2020</v>
      </c>
      <c r="D1942" t="str">
        <f t="shared" si="151"/>
        <v>Peru</v>
      </c>
      <c r="E1942">
        <f t="shared" si="152"/>
        <v>2020</v>
      </c>
      <c r="F1942">
        <f>VLOOKUP(D1942,CAR!$A$2:$Z$110, MATCH('Long form'!E1942,CAR!$A$1:$Z$1,0),FALSE)</f>
        <v>0.15588817642656433</v>
      </c>
      <c r="G1942">
        <f>VLOOKUP(D1942,'Provisions to capital'!$A$2:$Z$105, MATCH('Long form'!E1942,'Provisions to capital'!$A$1:$Z$1,0),FALSE)</f>
        <v>0.21681916863358702</v>
      </c>
    </row>
    <row r="1943" spans="1:7" x14ac:dyDescent="0.4">
      <c r="A1943">
        <f t="shared" si="148"/>
        <v>81</v>
      </c>
      <c r="B1943">
        <f t="shared" si="149"/>
        <v>22</v>
      </c>
      <c r="C1943" t="str">
        <f t="shared" si="150"/>
        <v>Peru2021</v>
      </c>
      <c r="D1943" t="str">
        <f t="shared" si="151"/>
        <v>Peru</v>
      </c>
      <c r="E1943">
        <f t="shared" si="152"/>
        <v>2021</v>
      </c>
      <c r="F1943">
        <f>VLOOKUP(D1943,CAR!$A$2:$Z$110, MATCH('Long form'!E1943,CAR!$A$1:$Z$1,0),FALSE)</f>
        <v>0.14985145595108201</v>
      </c>
      <c r="G1943">
        <f>VLOOKUP(D1943,'Provisions to capital'!$A$2:$Z$105, MATCH('Long form'!E1943,'Provisions to capital'!$A$1:$Z$1,0),FALSE)</f>
        <v>9.3423029264383575E-2</v>
      </c>
    </row>
    <row r="1944" spans="1:7" x14ac:dyDescent="0.4">
      <c r="A1944">
        <f t="shared" si="148"/>
        <v>81</v>
      </c>
      <c r="B1944">
        <f t="shared" si="149"/>
        <v>23</v>
      </c>
      <c r="C1944" t="str">
        <f t="shared" si="150"/>
        <v>Peru2022</v>
      </c>
      <c r="D1944" t="str">
        <f t="shared" si="151"/>
        <v>Peru</v>
      </c>
      <c r="E1944">
        <f t="shared" si="152"/>
        <v>2022</v>
      </c>
      <c r="F1944">
        <f>VLOOKUP(D1944,CAR!$A$2:$Z$110, MATCH('Long form'!E1944,CAR!$A$1:$Z$1,0),FALSE)</f>
        <v>0.14498301916199755</v>
      </c>
      <c r="G1944">
        <f>VLOOKUP(D1944,'Provisions to capital'!$A$2:$Z$105, MATCH('Long form'!E1944,'Provisions to capital'!$A$1:$Z$1,0),FALSE)</f>
        <v>0.10399836549437873</v>
      </c>
    </row>
    <row r="1945" spans="1:7" x14ac:dyDescent="0.4">
      <c r="A1945">
        <f t="shared" si="148"/>
        <v>81</v>
      </c>
      <c r="B1945">
        <f t="shared" si="149"/>
        <v>24</v>
      </c>
      <c r="C1945" t="str">
        <f t="shared" si="150"/>
        <v>Peru2023</v>
      </c>
      <c r="D1945" t="str">
        <f t="shared" si="151"/>
        <v>Peru</v>
      </c>
      <c r="E1945">
        <f t="shared" si="152"/>
        <v>2023</v>
      </c>
      <c r="F1945">
        <f>VLOOKUP(D1945,CAR!$A$2:$Z$110, MATCH('Long form'!E1945,CAR!$A$1:$Z$1,0),FALSE)</f>
        <v>0.16323241254833171</v>
      </c>
      <c r="G1945">
        <f>VLOOKUP(D1945,'Provisions to capital'!$A$2:$Z$105, MATCH('Long form'!E1945,'Provisions to capital'!$A$1:$Z$1,0),FALSE)</f>
        <v>0.15904292559483491</v>
      </c>
    </row>
    <row r="1946" spans="1:7" ht="27" x14ac:dyDescent="0.4">
      <c r="A1946">
        <f t="shared" si="148"/>
        <v>82</v>
      </c>
      <c r="B1946">
        <f t="shared" si="149"/>
        <v>1</v>
      </c>
      <c r="C1946" t="str">
        <f t="shared" si="150"/>
        <v>Philippines2000</v>
      </c>
      <c r="D1946" t="str">
        <f t="shared" si="151"/>
        <v>Philippines</v>
      </c>
      <c r="E1946">
        <f t="shared" si="152"/>
        <v>2000</v>
      </c>
      <c r="F1946" t="str">
        <f>VLOOKUP(D1946,CAR!$A$2:$Z$110, MATCH('Long form'!E1946,CAR!$A$1:$Z$1,0),FALSE)</f>
        <v/>
      </c>
      <c r="G1946" t="str">
        <f>VLOOKUP(D1946,'Provisions to capital'!$A$2:$Z$105, MATCH('Long form'!E1946,'Provisions to capital'!$A$1:$Z$1,0),FALSE)</f>
        <v/>
      </c>
    </row>
    <row r="1947" spans="1:7" ht="27" x14ac:dyDescent="0.4">
      <c r="A1947">
        <f t="shared" ref="A1947:A2010" si="153">A1923+1</f>
        <v>82</v>
      </c>
      <c r="B1947">
        <f t="shared" ref="B1947:B2010" si="154">B1923</f>
        <v>2</v>
      </c>
      <c r="C1947" t="str">
        <f t="shared" si="150"/>
        <v>Philippines2001</v>
      </c>
      <c r="D1947" t="str">
        <f t="shared" si="151"/>
        <v>Philippines</v>
      </c>
      <c r="E1947">
        <f t="shared" si="152"/>
        <v>2001</v>
      </c>
      <c r="F1947" t="str">
        <f>VLOOKUP(D1947,CAR!$A$2:$Z$110, MATCH('Long form'!E1947,CAR!$A$1:$Z$1,0),FALSE)</f>
        <v/>
      </c>
      <c r="G1947" t="str">
        <f>VLOOKUP(D1947,'Provisions to capital'!$A$2:$Z$105, MATCH('Long form'!E1947,'Provisions to capital'!$A$1:$Z$1,0),FALSE)</f>
        <v/>
      </c>
    </row>
    <row r="1948" spans="1:7" ht="27" x14ac:dyDescent="0.4">
      <c r="A1948">
        <f t="shared" si="153"/>
        <v>82</v>
      </c>
      <c r="B1948">
        <f t="shared" si="154"/>
        <v>3</v>
      </c>
      <c r="C1948" t="str">
        <f t="shared" si="150"/>
        <v>Philippines2002</v>
      </c>
      <c r="D1948" t="str">
        <f t="shared" si="151"/>
        <v>Philippines</v>
      </c>
      <c r="E1948">
        <f t="shared" si="152"/>
        <v>2002</v>
      </c>
      <c r="F1948" t="str">
        <f>VLOOKUP(D1948,CAR!$A$2:$Z$110, MATCH('Long form'!E1948,CAR!$A$1:$Z$1,0),FALSE)</f>
        <v/>
      </c>
      <c r="G1948" t="str">
        <f>VLOOKUP(D1948,'Provisions to capital'!$A$2:$Z$105, MATCH('Long form'!E1948,'Provisions to capital'!$A$1:$Z$1,0),FALSE)</f>
        <v/>
      </c>
    </row>
    <row r="1949" spans="1:7" ht="27" x14ac:dyDescent="0.4">
      <c r="A1949">
        <f t="shared" si="153"/>
        <v>82</v>
      </c>
      <c r="B1949">
        <f t="shared" si="154"/>
        <v>4</v>
      </c>
      <c r="C1949" t="str">
        <f t="shared" si="150"/>
        <v>Philippines2003</v>
      </c>
      <c r="D1949" t="str">
        <f t="shared" si="151"/>
        <v>Philippines</v>
      </c>
      <c r="E1949">
        <f t="shared" si="152"/>
        <v>2003</v>
      </c>
      <c r="F1949" t="str">
        <f>VLOOKUP(D1949,CAR!$A$2:$Z$110, MATCH('Long form'!E1949,CAR!$A$1:$Z$1,0),FALSE)</f>
        <v/>
      </c>
      <c r="G1949" t="str">
        <f>VLOOKUP(D1949,'Provisions to capital'!$A$2:$Z$105, MATCH('Long form'!E1949,'Provisions to capital'!$A$1:$Z$1,0),FALSE)</f>
        <v/>
      </c>
    </row>
    <row r="1950" spans="1:7" ht="27" x14ac:dyDescent="0.4">
      <c r="A1950">
        <f t="shared" si="153"/>
        <v>82</v>
      </c>
      <c r="B1950">
        <f t="shared" si="154"/>
        <v>5</v>
      </c>
      <c r="C1950" t="str">
        <f t="shared" si="150"/>
        <v>Philippines2004</v>
      </c>
      <c r="D1950" t="str">
        <f t="shared" si="151"/>
        <v>Philippines</v>
      </c>
      <c r="E1950">
        <f t="shared" si="152"/>
        <v>2004</v>
      </c>
      <c r="F1950" t="str">
        <f>VLOOKUP(D1950,CAR!$A$2:$Z$110, MATCH('Long form'!E1950,CAR!$A$1:$Z$1,0),FALSE)</f>
        <v/>
      </c>
      <c r="G1950" t="str">
        <f>VLOOKUP(D1950,'Provisions to capital'!$A$2:$Z$105, MATCH('Long form'!E1950,'Provisions to capital'!$A$1:$Z$1,0),FALSE)</f>
        <v/>
      </c>
    </row>
    <row r="1951" spans="1:7" ht="27" x14ac:dyDescent="0.4">
      <c r="A1951">
        <f t="shared" si="153"/>
        <v>82</v>
      </c>
      <c r="B1951">
        <f t="shared" si="154"/>
        <v>6</v>
      </c>
      <c r="C1951" t="str">
        <f t="shared" si="150"/>
        <v>Philippines2005</v>
      </c>
      <c r="D1951" t="str">
        <f t="shared" si="151"/>
        <v>Philippines</v>
      </c>
      <c r="E1951">
        <f t="shared" si="152"/>
        <v>2005</v>
      </c>
      <c r="F1951" t="str">
        <f>VLOOKUP(D1951,CAR!$A$2:$Z$110, MATCH('Long form'!E1951,CAR!$A$1:$Z$1,0),FALSE)</f>
        <v/>
      </c>
      <c r="G1951" t="str">
        <f>VLOOKUP(D1951,'Provisions to capital'!$A$2:$Z$105, MATCH('Long form'!E1951,'Provisions to capital'!$A$1:$Z$1,0),FALSE)</f>
        <v/>
      </c>
    </row>
    <row r="1952" spans="1:7" ht="27" x14ac:dyDescent="0.4">
      <c r="A1952">
        <f t="shared" si="153"/>
        <v>82</v>
      </c>
      <c r="B1952">
        <f t="shared" si="154"/>
        <v>7</v>
      </c>
      <c r="C1952" t="str">
        <f t="shared" si="150"/>
        <v>Philippines2006</v>
      </c>
      <c r="D1952" t="str">
        <f t="shared" si="151"/>
        <v>Philippines</v>
      </c>
      <c r="E1952">
        <f t="shared" si="152"/>
        <v>2006</v>
      </c>
      <c r="F1952" t="str">
        <f>VLOOKUP(D1952,CAR!$A$2:$Z$110, MATCH('Long form'!E1952,CAR!$A$1:$Z$1,0),FALSE)</f>
        <v/>
      </c>
      <c r="G1952" t="str">
        <f>VLOOKUP(D1952,'Provisions to capital'!$A$2:$Z$105, MATCH('Long form'!E1952,'Provisions to capital'!$A$1:$Z$1,0),FALSE)</f>
        <v/>
      </c>
    </row>
    <row r="1953" spans="1:7" ht="27" x14ac:dyDescent="0.4">
      <c r="A1953">
        <f t="shared" si="153"/>
        <v>82</v>
      </c>
      <c r="B1953">
        <f t="shared" si="154"/>
        <v>8</v>
      </c>
      <c r="C1953" t="str">
        <f t="shared" si="150"/>
        <v>Philippines2007</v>
      </c>
      <c r="D1953" t="str">
        <f t="shared" si="151"/>
        <v>Philippines</v>
      </c>
      <c r="E1953">
        <f t="shared" si="152"/>
        <v>2007</v>
      </c>
      <c r="F1953" t="str">
        <f>VLOOKUP(D1953,CAR!$A$2:$Z$110, MATCH('Long form'!E1953,CAR!$A$1:$Z$1,0),FALSE)</f>
        <v/>
      </c>
      <c r="G1953" t="str">
        <f>VLOOKUP(D1953,'Provisions to capital'!$A$2:$Z$105, MATCH('Long form'!E1953,'Provisions to capital'!$A$1:$Z$1,0),FALSE)</f>
        <v/>
      </c>
    </row>
    <row r="1954" spans="1:7" ht="27" x14ac:dyDescent="0.4">
      <c r="A1954">
        <f t="shared" si="153"/>
        <v>82</v>
      </c>
      <c r="B1954">
        <f t="shared" si="154"/>
        <v>9</v>
      </c>
      <c r="C1954" t="str">
        <f t="shared" si="150"/>
        <v>Philippines2008</v>
      </c>
      <c r="D1954" t="str">
        <f t="shared" si="151"/>
        <v>Philippines</v>
      </c>
      <c r="E1954">
        <f t="shared" si="152"/>
        <v>2008</v>
      </c>
      <c r="F1954" t="str">
        <f>VLOOKUP(D1954,CAR!$A$2:$Z$110, MATCH('Long form'!E1954,CAR!$A$1:$Z$1,0),FALSE)</f>
        <v/>
      </c>
      <c r="G1954" t="str">
        <f>VLOOKUP(D1954,'Provisions to capital'!$A$2:$Z$105, MATCH('Long form'!E1954,'Provisions to capital'!$A$1:$Z$1,0),FALSE)</f>
        <v/>
      </c>
    </row>
    <row r="1955" spans="1:7" ht="27" x14ac:dyDescent="0.4">
      <c r="A1955">
        <f t="shared" si="153"/>
        <v>82</v>
      </c>
      <c r="B1955">
        <f t="shared" si="154"/>
        <v>10</v>
      </c>
      <c r="C1955" t="str">
        <f t="shared" si="150"/>
        <v>Philippines2009</v>
      </c>
      <c r="D1955" t="str">
        <f t="shared" si="151"/>
        <v>Philippines</v>
      </c>
      <c r="E1955">
        <f t="shared" si="152"/>
        <v>2009</v>
      </c>
      <c r="F1955">
        <f>VLOOKUP(D1955,CAR!$A$2:$Z$110, MATCH('Long form'!E1955,CAR!$A$1:$Z$1,0),FALSE)</f>
        <v>0.15542878937550586</v>
      </c>
      <c r="G1955">
        <f>VLOOKUP(D1955,'Provisions to capital'!$A$2:$Z$105, MATCH('Long form'!E1955,'Provisions to capital'!$A$1:$Z$1,0),FALSE)</f>
        <v>8.4966812044440058E-3</v>
      </c>
    </row>
    <row r="1956" spans="1:7" ht="27" x14ac:dyDescent="0.4">
      <c r="A1956">
        <f t="shared" si="153"/>
        <v>82</v>
      </c>
      <c r="B1956">
        <f t="shared" si="154"/>
        <v>11</v>
      </c>
      <c r="C1956" t="str">
        <f t="shared" si="150"/>
        <v>Philippines2010</v>
      </c>
      <c r="D1956" t="str">
        <f t="shared" si="151"/>
        <v>Philippines</v>
      </c>
      <c r="E1956">
        <f t="shared" si="152"/>
        <v>2010</v>
      </c>
      <c r="F1956">
        <f>VLOOKUP(D1956,CAR!$A$2:$Z$110, MATCH('Long form'!E1956,CAR!$A$1:$Z$1,0),FALSE)</f>
        <v>0.16688221325159464</v>
      </c>
      <c r="G1956">
        <f>VLOOKUP(D1956,'Provisions to capital'!$A$2:$Z$105, MATCH('Long form'!E1956,'Provisions to capital'!$A$1:$Z$1,0),FALSE)</f>
        <v>6.3856056912116954E-3</v>
      </c>
    </row>
    <row r="1957" spans="1:7" ht="27" x14ac:dyDescent="0.4">
      <c r="A1957">
        <f t="shared" si="153"/>
        <v>82</v>
      </c>
      <c r="B1957">
        <f t="shared" si="154"/>
        <v>12</v>
      </c>
      <c r="C1957" t="str">
        <f t="shared" si="150"/>
        <v>Philippines2011</v>
      </c>
      <c r="D1957" t="str">
        <f t="shared" si="151"/>
        <v>Philippines</v>
      </c>
      <c r="E1957">
        <f t="shared" si="152"/>
        <v>2011</v>
      </c>
      <c r="F1957">
        <f>VLOOKUP(D1957,CAR!$A$2:$Z$110, MATCH('Long form'!E1957,CAR!$A$1:$Z$1,0),FALSE)</f>
        <v>0.17121018195295989</v>
      </c>
      <c r="G1957">
        <f>VLOOKUP(D1957,'Provisions to capital'!$A$2:$Z$105, MATCH('Long form'!E1957,'Provisions to capital'!$A$1:$Z$1,0),FALSE)</f>
        <v>4.3397113625804765E-3</v>
      </c>
    </row>
    <row r="1958" spans="1:7" ht="27" x14ac:dyDescent="0.4">
      <c r="A1958">
        <f t="shared" si="153"/>
        <v>82</v>
      </c>
      <c r="B1958">
        <f t="shared" si="154"/>
        <v>13</v>
      </c>
      <c r="C1958" t="str">
        <f t="shared" si="150"/>
        <v>Philippines2012</v>
      </c>
      <c r="D1958" t="str">
        <f t="shared" si="151"/>
        <v>Philippines</v>
      </c>
      <c r="E1958">
        <f t="shared" si="152"/>
        <v>2012</v>
      </c>
      <c r="F1958">
        <f>VLOOKUP(D1958,CAR!$A$2:$Z$110, MATCH('Long form'!E1958,CAR!$A$1:$Z$1,0),FALSE)</f>
        <v>0.17821835513543313</v>
      </c>
      <c r="G1958">
        <f>VLOOKUP(D1958,'Provisions to capital'!$A$2:$Z$105, MATCH('Long form'!E1958,'Provisions to capital'!$A$1:$Z$1,0),FALSE)</f>
        <v>6.2880271954823775E-3</v>
      </c>
    </row>
    <row r="1959" spans="1:7" ht="27" x14ac:dyDescent="0.4">
      <c r="A1959">
        <f t="shared" si="153"/>
        <v>82</v>
      </c>
      <c r="B1959">
        <f t="shared" si="154"/>
        <v>14</v>
      </c>
      <c r="C1959" t="str">
        <f t="shared" si="150"/>
        <v>Philippines2013</v>
      </c>
      <c r="D1959" t="str">
        <f t="shared" si="151"/>
        <v>Philippines</v>
      </c>
      <c r="E1959">
        <f t="shared" si="152"/>
        <v>2013</v>
      </c>
      <c r="F1959">
        <f>VLOOKUP(D1959,CAR!$A$2:$Z$110, MATCH('Long form'!E1959,CAR!$A$1:$Z$1,0),FALSE)</f>
        <v>0.17016886657709213</v>
      </c>
      <c r="G1959">
        <f>VLOOKUP(D1959,'Provisions to capital'!$A$2:$Z$105, MATCH('Long form'!E1959,'Provisions to capital'!$A$1:$Z$1,0),FALSE)</f>
        <v>3.1190695307034932E-3</v>
      </c>
    </row>
    <row r="1960" spans="1:7" ht="27" x14ac:dyDescent="0.4">
      <c r="A1960">
        <f t="shared" si="153"/>
        <v>82</v>
      </c>
      <c r="B1960">
        <f t="shared" si="154"/>
        <v>15</v>
      </c>
      <c r="C1960" t="str">
        <f t="shared" si="150"/>
        <v>Philippines2014</v>
      </c>
      <c r="D1960" t="str">
        <f t="shared" si="151"/>
        <v>Philippines</v>
      </c>
      <c r="E1960">
        <f t="shared" si="152"/>
        <v>2014</v>
      </c>
      <c r="F1960">
        <f>VLOOKUP(D1960,CAR!$A$2:$Z$110, MATCH('Long form'!E1960,CAR!$A$1:$Z$1,0),FALSE)</f>
        <v>0.16080401356509602</v>
      </c>
      <c r="G1960">
        <f>VLOOKUP(D1960,'Provisions to capital'!$A$2:$Z$105, MATCH('Long form'!E1960,'Provisions to capital'!$A$1:$Z$1,0),FALSE)</f>
        <v>5.5569961959576683E-3</v>
      </c>
    </row>
    <row r="1961" spans="1:7" ht="27" x14ac:dyDescent="0.4">
      <c r="A1961">
        <f t="shared" si="153"/>
        <v>82</v>
      </c>
      <c r="B1961">
        <f t="shared" si="154"/>
        <v>16</v>
      </c>
      <c r="C1961" t="str">
        <f t="shared" si="150"/>
        <v>Philippines2015</v>
      </c>
      <c r="D1961" t="str">
        <f t="shared" si="151"/>
        <v>Philippines</v>
      </c>
      <c r="E1961">
        <f t="shared" si="152"/>
        <v>2015</v>
      </c>
      <c r="F1961">
        <f>VLOOKUP(D1961,CAR!$A$2:$Z$110, MATCH('Long form'!E1961,CAR!$A$1:$Z$1,0),FALSE)</f>
        <v>0.1528465963503188</v>
      </c>
      <c r="G1961">
        <f>VLOOKUP(D1961,'Provisions to capital'!$A$2:$Z$105, MATCH('Long form'!E1961,'Provisions to capital'!$A$1:$Z$1,0),FALSE)</f>
        <v>-7.4750358519940462E-4</v>
      </c>
    </row>
    <row r="1962" spans="1:7" ht="27" x14ac:dyDescent="0.4">
      <c r="A1962">
        <f t="shared" si="153"/>
        <v>82</v>
      </c>
      <c r="B1962">
        <f t="shared" si="154"/>
        <v>17</v>
      </c>
      <c r="C1962" t="str">
        <f t="shared" si="150"/>
        <v>Philippines2016</v>
      </c>
      <c r="D1962" t="str">
        <f t="shared" si="151"/>
        <v>Philippines</v>
      </c>
      <c r="E1962">
        <f t="shared" si="152"/>
        <v>2016</v>
      </c>
      <c r="F1962">
        <f>VLOOKUP(D1962,CAR!$A$2:$Z$110, MATCH('Long form'!E1962,CAR!$A$1:$Z$1,0),FALSE)</f>
        <v>0.14464299857238014</v>
      </c>
      <c r="G1962">
        <f>VLOOKUP(D1962,'Provisions to capital'!$A$2:$Z$105, MATCH('Long form'!E1962,'Provisions to capital'!$A$1:$Z$1,0),FALSE)</f>
        <v>2.1399401748687956E-3</v>
      </c>
    </row>
    <row r="1963" spans="1:7" ht="27" x14ac:dyDescent="0.4">
      <c r="A1963">
        <f t="shared" si="153"/>
        <v>82</v>
      </c>
      <c r="B1963">
        <f t="shared" si="154"/>
        <v>18</v>
      </c>
      <c r="C1963" t="str">
        <f t="shared" si="150"/>
        <v>Philippines2017</v>
      </c>
      <c r="D1963" t="str">
        <f t="shared" si="151"/>
        <v>Philippines</v>
      </c>
      <c r="E1963">
        <f t="shared" si="152"/>
        <v>2017</v>
      </c>
      <c r="F1963">
        <f>VLOOKUP(D1963,CAR!$A$2:$Z$110, MATCH('Long form'!E1963,CAR!$A$1:$Z$1,0),FALSE)</f>
        <v>0.14415424063898369</v>
      </c>
      <c r="G1963">
        <f>VLOOKUP(D1963,'Provisions to capital'!$A$2:$Z$105, MATCH('Long form'!E1963,'Provisions to capital'!$A$1:$Z$1,0),FALSE)</f>
        <v>1.0717775436112862E-4</v>
      </c>
    </row>
    <row r="1964" spans="1:7" ht="27" x14ac:dyDescent="0.4">
      <c r="A1964">
        <f t="shared" si="153"/>
        <v>82</v>
      </c>
      <c r="B1964">
        <f t="shared" si="154"/>
        <v>19</v>
      </c>
      <c r="C1964" t="str">
        <f t="shared" si="150"/>
        <v>Philippines2018</v>
      </c>
      <c r="D1964" t="str">
        <f t="shared" si="151"/>
        <v>Philippines</v>
      </c>
      <c r="E1964">
        <f t="shared" si="152"/>
        <v>2018</v>
      </c>
      <c r="F1964">
        <f>VLOOKUP(D1964,CAR!$A$2:$Z$110, MATCH('Long form'!E1964,CAR!$A$1:$Z$1,0),FALSE)</f>
        <v>0.14939625234548654</v>
      </c>
      <c r="G1964">
        <f>VLOOKUP(D1964,'Provisions to capital'!$A$2:$Z$105, MATCH('Long form'!E1964,'Provisions to capital'!$A$1:$Z$1,0),FALSE)</f>
        <v>6.8406949903692673E-4</v>
      </c>
    </row>
    <row r="1965" spans="1:7" ht="27" x14ac:dyDescent="0.4">
      <c r="A1965">
        <f t="shared" si="153"/>
        <v>82</v>
      </c>
      <c r="B1965">
        <f t="shared" si="154"/>
        <v>20</v>
      </c>
      <c r="C1965" t="str">
        <f t="shared" si="150"/>
        <v>Philippines2019</v>
      </c>
      <c r="D1965" t="str">
        <f t="shared" si="151"/>
        <v>Philippines</v>
      </c>
      <c r="E1965">
        <f t="shared" si="152"/>
        <v>2019</v>
      </c>
      <c r="F1965">
        <f>VLOOKUP(D1965,CAR!$A$2:$Z$110, MATCH('Long form'!E1965,CAR!$A$1:$Z$1,0),FALSE)</f>
        <v>0.15233367936750181</v>
      </c>
      <c r="G1965">
        <f>VLOOKUP(D1965,'Provisions to capital'!$A$2:$Z$105, MATCH('Long form'!E1965,'Provisions to capital'!$A$1:$Z$1,0),FALSE)</f>
        <v>5.9060801909930293E-4</v>
      </c>
    </row>
    <row r="1966" spans="1:7" ht="27" x14ac:dyDescent="0.4">
      <c r="A1966">
        <f t="shared" si="153"/>
        <v>82</v>
      </c>
      <c r="B1966">
        <f t="shared" si="154"/>
        <v>21</v>
      </c>
      <c r="C1966" t="str">
        <f t="shared" si="150"/>
        <v>Philippines2020</v>
      </c>
      <c r="D1966" t="str">
        <f t="shared" si="151"/>
        <v>Philippines</v>
      </c>
      <c r="E1966">
        <f t="shared" si="152"/>
        <v>2020</v>
      </c>
      <c r="F1966">
        <f>VLOOKUP(D1966,CAR!$A$2:$Z$110, MATCH('Long form'!E1966,CAR!$A$1:$Z$1,0),FALSE)</f>
        <v>0.16331910350944917</v>
      </c>
      <c r="G1966">
        <f>VLOOKUP(D1966,'Provisions to capital'!$A$2:$Z$105, MATCH('Long form'!E1966,'Provisions to capital'!$A$1:$Z$1,0),FALSE)</f>
        <v>3.8478245499902128E-4</v>
      </c>
    </row>
    <row r="1967" spans="1:7" ht="27" x14ac:dyDescent="0.4">
      <c r="A1967">
        <f t="shared" si="153"/>
        <v>82</v>
      </c>
      <c r="B1967">
        <f t="shared" si="154"/>
        <v>22</v>
      </c>
      <c r="C1967" t="str">
        <f t="shared" si="150"/>
        <v>Philippines2021</v>
      </c>
      <c r="D1967" t="str">
        <f t="shared" si="151"/>
        <v>Philippines</v>
      </c>
      <c r="E1967">
        <f t="shared" si="152"/>
        <v>2021</v>
      </c>
      <c r="F1967">
        <f>VLOOKUP(D1967,CAR!$A$2:$Z$110, MATCH('Long form'!E1967,CAR!$A$1:$Z$1,0),FALSE)</f>
        <v>0.16456157138622582</v>
      </c>
      <c r="G1967">
        <f>VLOOKUP(D1967,'Provisions to capital'!$A$2:$Z$105, MATCH('Long form'!E1967,'Provisions to capital'!$A$1:$Z$1,0),FALSE)</f>
        <v>9.8881582315776774E-4</v>
      </c>
    </row>
    <row r="1968" spans="1:7" ht="27" x14ac:dyDescent="0.4">
      <c r="A1968">
        <f t="shared" si="153"/>
        <v>82</v>
      </c>
      <c r="B1968">
        <f t="shared" si="154"/>
        <v>23</v>
      </c>
      <c r="C1968" t="str">
        <f t="shared" si="150"/>
        <v>Philippines2022</v>
      </c>
      <c r="D1968" t="str">
        <f t="shared" si="151"/>
        <v>Philippines</v>
      </c>
      <c r="E1968">
        <f t="shared" si="152"/>
        <v>2022</v>
      </c>
      <c r="F1968">
        <f>VLOOKUP(D1968,CAR!$A$2:$Z$110, MATCH('Long form'!E1968,CAR!$A$1:$Z$1,0),FALSE)</f>
        <v>0.15289338501333294</v>
      </c>
      <c r="G1968">
        <f>VLOOKUP(D1968,'Provisions to capital'!$A$2:$Z$105, MATCH('Long form'!E1968,'Provisions to capital'!$A$1:$Z$1,0),FALSE)</f>
        <v>1.4898069858934726E-4</v>
      </c>
    </row>
    <row r="1969" spans="1:7" ht="27" x14ac:dyDescent="0.4">
      <c r="A1969">
        <f t="shared" si="153"/>
        <v>82</v>
      </c>
      <c r="B1969">
        <f t="shared" si="154"/>
        <v>24</v>
      </c>
      <c r="C1969" t="str">
        <f t="shared" si="150"/>
        <v>Philippines2023</v>
      </c>
      <c r="D1969" t="str">
        <f t="shared" si="151"/>
        <v>Philippines</v>
      </c>
      <c r="E1969">
        <f t="shared" si="152"/>
        <v>2023</v>
      </c>
      <c r="F1969">
        <f>VLOOKUP(D1969,CAR!$A$2:$Z$110, MATCH('Long form'!E1969,CAR!$A$1:$Z$1,0),FALSE)</f>
        <v>0.16271352161580921</v>
      </c>
      <c r="G1969">
        <f>VLOOKUP(D1969,'Provisions to capital'!$A$2:$Z$105, MATCH('Long form'!E1969,'Provisions to capital'!$A$1:$Z$1,0),FALSE)</f>
        <v>2.543243165343816E-4</v>
      </c>
    </row>
    <row r="1970" spans="1:7" ht="27" x14ac:dyDescent="0.4">
      <c r="A1970">
        <f t="shared" si="153"/>
        <v>83</v>
      </c>
      <c r="B1970">
        <f t="shared" si="154"/>
        <v>1</v>
      </c>
      <c r="C1970" t="str">
        <f t="shared" si="150"/>
        <v>Poland, Rep. of2000</v>
      </c>
      <c r="D1970" t="str">
        <f t="shared" si="151"/>
        <v>Poland, Rep. of</v>
      </c>
      <c r="E1970">
        <f t="shared" si="152"/>
        <v>2000</v>
      </c>
      <c r="F1970" t="str">
        <f>VLOOKUP(D1970,CAR!$A$2:$Z$110, MATCH('Long form'!E1970,CAR!$A$1:$Z$1,0),FALSE)</f>
        <v/>
      </c>
      <c r="G1970" t="str">
        <f>VLOOKUP(D1970,'Provisions to capital'!$A$2:$Z$105, MATCH('Long form'!E1970,'Provisions to capital'!$A$1:$Z$1,0),FALSE)</f>
        <v/>
      </c>
    </row>
    <row r="1971" spans="1:7" ht="27" x14ac:dyDescent="0.4">
      <c r="A1971">
        <f t="shared" si="153"/>
        <v>83</v>
      </c>
      <c r="B1971">
        <f t="shared" si="154"/>
        <v>2</v>
      </c>
      <c r="C1971" t="str">
        <f t="shared" si="150"/>
        <v>Poland, Rep. of2001</v>
      </c>
      <c r="D1971" t="str">
        <f t="shared" si="151"/>
        <v>Poland, Rep. of</v>
      </c>
      <c r="E1971">
        <f t="shared" si="152"/>
        <v>2001</v>
      </c>
      <c r="F1971" t="str">
        <f>VLOOKUP(D1971,CAR!$A$2:$Z$110, MATCH('Long form'!E1971,CAR!$A$1:$Z$1,0),FALSE)</f>
        <v/>
      </c>
      <c r="G1971" t="str">
        <f>VLOOKUP(D1971,'Provisions to capital'!$A$2:$Z$105, MATCH('Long form'!E1971,'Provisions to capital'!$A$1:$Z$1,0),FALSE)</f>
        <v/>
      </c>
    </row>
    <row r="1972" spans="1:7" ht="27" x14ac:dyDescent="0.4">
      <c r="A1972">
        <f t="shared" si="153"/>
        <v>83</v>
      </c>
      <c r="B1972">
        <f t="shared" si="154"/>
        <v>3</v>
      </c>
      <c r="C1972" t="str">
        <f t="shared" si="150"/>
        <v>Poland, Rep. of2002</v>
      </c>
      <c r="D1972" t="str">
        <f t="shared" si="151"/>
        <v>Poland, Rep. of</v>
      </c>
      <c r="E1972">
        <f t="shared" si="152"/>
        <v>2002</v>
      </c>
      <c r="F1972" t="str">
        <f>VLOOKUP(D1972,CAR!$A$2:$Z$110, MATCH('Long form'!E1972,CAR!$A$1:$Z$1,0),FALSE)</f>
        <v/>
      </c>
      <c r="G1972" t="str">
        <f>VLOOKUP(D1972,'Provisions to capital'!$A$2:$Z$105, MATCH('Long form'!E1972,'Provisions to capital'!$A$1:$Z$1,0),FALSE)</f>
        <v/>
      </c>
    </row>
    <row r="1973" spans="1:7" ht="27" x14ac:dyDescent="0.4">
      <c r="A1973">
        <f t="shared" si="153"/>
        <v>83</v>
      </c>
      <c r="B1973">
        <f t="shared" si="154"/>
        <v>4</v>
      </c>
      <c r="C1973" t="str">
        <f t="shared" si="150"/>
        <v>Poland, Rep. of2003</v>
      </c>
      <c r="D1973" t="str">
        <f t="shared" si="151"/>
        <v>Poland, Rep. of</v>
      </c>
      <c r="E1973">
        <f t="shared" si="152"/>
        <v>2003</v>
      </c>
      <c r="F1973" t="str">
        <f>VLOOKUP(D1973,CAR!$A$2:$Z$110, MATCH('Long form'!E1973,CAR!$A$1:$Z$1,0),FALSE)</f>
        <v/>
      </c>
      <c r="G1973" t="str">
        <f>VLOOKUP(D1973,'Provisions to capital'!$A$2:$Z$105, MATCH('Long form'!E1973,'Provisions to capital'!$A$1:$Z$1,0),FALSE)</f>
        <v/>
      </c>
    </row>
    <row r="1974" spans="1:7" ht="27" x14ac:dyDescent="0.4">
      <c r="A1974">
        <f t="shared" si="153"/>
        <v>83</v>
      </c>
      <c r="B1974">
        <f t="shared" si="154"/>
        <v>5</v>
      </c>
      <c r="C1974" t="str">
        <f t="shared" si="150"/>
        <v>Poland, Rep. of2004</v>
      </c>
      <c r="D1974" t="str">
        <f t="shared" si="151"/>
        <v>Poland, Rep. of</v>
      </c>
      <c r="E1974">
        <f t="shared" si="152"/>
        <v>2004</v>
      </c>
      <c r="F1974" t="str">
        <f>VLOOKUP(D1974,CAR!$A$2:$Z$110, MATCH('Long form'!E1974,CAR!$A$1:$Z$1,0),FALSE)</f>
        <v/>
      </c>
      <c r="G1974" t="str">
        <f>VLOOKUP(D1974,'Provisions to capital'!$A$2:$Z$105, MATCH('Long form'!E1974,'Provisions to capital'!$A$1:$Z$1,0),FALSE)</f>
        <v/>
      </c>
    </row>
    <row r="1975" spans="1:7" ht="27" x14ac:dyDescent="0.4">
      <c r="A1975">
        <f t="shared" si="153"/>
        <v>83</v>
      </c>
      <c r="B1975">
        <f t="shared" si="154"/>
        <v>6</v>
      </c>
      <c r="C1975" t="str">
        <f t="shared" si="150"/>
        <v>Poland, Rep. of2005</v>
      </c>
      <c r="D1975" t="str">
        <f t="shared" si="151"/>
        <v>Poland, Rep. of</v>
      </c>
      <c r="E1975">
        <f t="shared" si="152"/>
        <v>2005</v>
      </c>
      <c r="F1975" t="str">
        <f>VLOOKUP(D1975,CAR!$A$2:$Z$110, MATCH('Long form'!E1975,CAR!$A$1:$Z$1,0),FALSE)</f>
        <v/>
      </c>
      <c r="G1975" t="str">
        <f>VLOOKUP(D1975,'Provisions to capital'!$A$2:$Z$105, MATCH('Long form'!E1975,'Provisions to capital'!$A$1:$Z$1,0),FALSE)</f>
        <v/>
      </c>
    </row>
    <row r="1976" spans="1:7" ht="27" x14ac:dyDescent="0.4">
      <c r="A1976">
        <f t="shared" si="153"/>
        <v>83</v>
      </c>
      <c r="B1976">
        <f t="shared" si="154"/>
        <v>7</v>
      </c>
      <c r="C1976" t="str">
        <f t="shared" si="150"/>
        <v>Poland, Rep. of2006</v>
      </c>
      <c r="D1976" t="str">
        <f t="shared" si="151"/>
        <v>Poland, Rep. of</v>
      </c>
      <c r="E1976">
        <f t="shared" si="152"/>
        <v>2006</v>
      </c>
      <c r="F1976" t="str">
        <f>VLOOKUP(D1976,CAR!$A$2:$Z$110, MATCH('Long form'!E1976,CAR!$A$1:$Z$1,0),FALSE)</f>
        <v/>
      </c>
      <c r="G1976" t="str">
        <f>VLOOKUP(D1976,'Provisions to capital'!$A$2:$Z$105, MATCH('Long form'!E1976,'Provisions to capital'!$A$1:$Z$1,0),FALSE)</f>
        <v/>
      </c>
    </row>
    <row r="1977" spans="1:7" ht="27" x14ac:dyDescent="0.4">
      <c r="A1977">
        <f t="shared" si="153"/>
        <v>83</v>
      </c>
      <c r="B1977">
        <f t="shared" si="154"/>
        <v>8</v>
      </c>
      <c r="C1977" t="str">
        <f t="shared" si="150"/>
        <v>Poland, Rep. of2007</v>
      </c>
      <c r="D1977" t="str">
        <f t="shared" si="151"/>
        <v>Poland, Rep. of</v>
      </c>
      <c r="E1977">
        <f t="shared" si="152"/>
        <v>2007</v>
      </c>
      <c r="F1977" t="str">
        <f>VLOOKUP(D1977,CAR!$A$2:$Z$110, MATCH('Long form'!E1977,CAR!$A$1:$Z$1,0),FALSE)</f>
        <v/>
      </c>
      <c r="G1977" t="str">
        <f>VLOOKUP(D1977,'Provisions to capital'!$A$2:$Z$105, MATCH('Long form'!E1977,'Provisions to capital'!$A$1:$Z$1,0),FALSE)</f>
        <v/>
      </c>
    </row>
    <row r="1978" spans="1:7" ht="27" x14ac:dyDescent="0.4">
      <c r="A1978">
        <f t="shared" si="153"/>
        <v>83</v>
      </c>
      <c r="B1978">
        <f t="shared" si="154"/>
        <v>9</v>
      </c>
      <c r="C1978" t="str">
        <f t="shared" si="150"/>
        <v>Poland, Rep. of2008</v>
      </c>
      <c r="D1978" t="str">
        <f t="shared" si="151"/>
        <v>Poland, Rep. of</v>
      </c>
      <c r="E1978">
        <f t="shared" si="152"/>
        <v>2008</v>
      </c>
      <c r="F1978">
        <f>VLOOKUP(D1978,CAR!$A$2:$Z$110, MATCH('Long form'!E1978,CAR!$A$1:$Z$1,0),FALSE)</f>
        <v>0.11175460763495526</v>
      </c>
      <c r="G1978">
        <f>VLOOKUP(D1978,'Provisions to capital'!$A$2:$Z$105, MATCH('Long form'!E1978,'Provisions to capital'!$A$1:$Z$1,0),FALSE)</f>
        <v>4.701224508648922E-2</v>
      </c>
    </row>
    <row r="1979" spans="1:7" ht="27" x14ac:dyDescent="0.4">
      <c r="A1979">
        <f t="shared" si="153"/>
        <v>83</v>
      </c>
      <c r="B1979">
        <f t="shared" si="154"/>
        <v>10</v>
      </c>
      <c r="C1979" t="str">
        <f t="shared" si="150"/>
        <v>Poland, Rep. of2009</v>
      </c>
      <c r="D1979" t="str">
        <f t="shared" si="151"/>
        <v>Poland, Rep. of</v>
      </c>
      <c r="E1979">
        <f t="shared" si="152"/>
        <v>2009</v>
      </c>
      <c r="F1979">
        <f>VLOOKUP(D1979,CAR!$A$2:$Z$110, MATCH('Long form'!E1979,CAR!$A$1:$Z$1,0),FALSE)</f>
        <v>0.13313053037422087</v>
      </c>
      <c r="G1979">
        <f>VLOOKUP(D1979,'Provisions to capital'!$A$2:$Z$105, MATCH('Long form'!E1979,'Provisions to capital'!$A$1:$Z$1,0),FALSE)</f>
        <v>0</v>
      </c>
    </row>
    <row r="1980" spans="1:7" ht="27" x14ac:dyDescent="0.4">
      <c r="A1980">
        <f t="shared" si="153"/>
        <v>83</v>
      </c>
      <c r="B1980">
        <f t="shared" si="154"/>
        <v>11</v>
      </c>
      <c r="C1980" t="str">
        <f t="shared" si="150"/>
        <v>Poland, Rep. of2010</v>
      </c>
      <c r="D1980" t="str">
        <f t="shared" si="151"/>
        <v>Poland, Rep. of</v>
      </c>
      <c r="E1980">
        <f t="shared" si="152"/>
        <v>2010</v>
      </c>
      <c r="F1980">
        <f>VLOOKUP(D1980,CAR!$A$2:$Z$110, MATCH('Long form'!E1980,CAR!$A$1:$Z$1,0),FALSE)</f>
        <v>0.13864666048157923</v>
      </c>
      <c r="G1980">
        <f>VLOOKUP(D1980,'Provisions to capital'!$A$2:$Z$105, MATCH('Long form'!E1980,'Provisions to capital'!$A$1:$Z$1,0),FALSE)</f>
        <v>0</v>
      </c>
    </row>
    <row r="1981" spans="1:7" ht="27" x14ac:dyDescent="0.4">
      <c r="A1981">
        <f t="shared" si="153"/>
        <v>83</v>
      </c>
      <c r="B1981">
        <f t="shared" si="154"/>
        <v>12</v>
      </c>
      <c r="C1981" t="str">
        <f t="shared" si="150"/>
        <v>Poland, Rep. of2011</v>
      </c>
      <c r="D1981" t="str">
        <f t="shared" si="151"/>
        <v>Poland, Rep. of</v>
      </c>
      <c r="E1981">
        <f t="shared" si="152"/>
        <v>2011</v>
      </c>
      <c r="F1981">
        <f>VLOOKUP(D1981,CAR!$A$2:$Z$110, MATCH('Long form'!E1981,CAR!$A$1:$Z$1,0),FALSE)</f>
        <v>0.13113122703531138</v>
      </c>
      <c r="G1981">
        <f>VLOOKUP(D1981,'Provisions to capital'!$A$2:$Z$105, MATCH('Long form'!E1981,'Provisions to capital'!$A$1:$Z$1,0),FALSE)</f>
        <v>0</v>
      </c>
    </row>
    <row r="1982" spans="1:7" ht="27" x14ac:dyDescent="0.4">
      <c r="A1982">
        <f t="shared" si="153"/>
        <v>83</v>
      </c>
      <c r="B1982">
        <f t="shared" si="154"/>
        <v>13</v>
      </c>
      <c r="C1982" t="str">
        <f t="shared" si="150"/>
        <v>Poland, Rep. of2012</v>
      </c>
      <c r="D1982" t="str">
        <f t="shared" si="151"/>
        <v>Poland, Rep. of</v>
      </c>
      <c r="E1982">
        <f t="shared" si="152"/>
        <v>2012</v>
      </c>
      <c r="F1982">
        <f>VLOOKUP(D1982,CAR!$A$2:$Z$110, MATCH('Long form'!E1982,CAR!$A$1:$Z$1,0),FALSE)</f>
        <v>0.14762121709012704</v>
      </c>
      <c r="G1982">
        <f>VLOOKUP(D1982,'Provisions to capital'!$A$2:$Z$105, MATCH('Long form'!E1982,'Provisions to capital'!$A$1:$Z$1,0),FALSE)</f>
        <v>0</v>
      </c>
    </row>
    <row r="1983" spans="1:7" ht="27" x14ac:dyDescent="0.4">
      <c r="A1983">
        <f t="shared" si="153"/>
        <v>83</v>
      </c>
      <c r="B1983">
        <f t="shared" si="154"/>
        <v>14</v>
      </c>
      <c r="C1983" t="str">
        <f t="shared" si="150"/>
        <v>Poland, Rep. of2013</v>
      </c>
      <c r="D1983" t="str">
        <f t="shared" si="151"/>
        <v>Poland, Rep. of</v>
      </c>
      <c r="E1983">
        <f t="shared" si="152"/>
        <v>2013</v>
      </c>
      <c r="F1983">
        <f>VLOOKUP(D1983,CAR!$A$2:$Z$110, MATCH('Long form'!E1983,CAR!$A$1:$Z$1,0),FALSE)</f>
        <v>0.15681112010398232</v>
      </c>
      <c r="G1983">
        <f>VLOOKUP(D1983,'Provisions to capital'!$A$2:$Z$105, MATCH('Long form'!E1983,'Provisions to capital'!$A$1:$Z$1,0),FALSE)</f>
        <v>0</v>
      </c>
    </row>
    <row r="1984" spans="1:7" ht="27" x14ac:dyDescent="0.4">
      <c r="A1984">
        <f t="shared" si="153"/>
        <v>83</v>
      </c>
      <c r="B1984">
        <f t="shared" si="154"/>
        <v>15</v>
      </c>
      <c r="C1984" t="str">
        <f t="shared" si="150"/>
        <v>Poland, Rep. of2014</v>
      </c>
      <c r="D1984" t="str">
        <f t="shared" si="151"/>
        <v>Poland, Rep. of</v>
      </c>
      <c r="E1984">
        <f t="shared" si="152"/>
        <v>2014</v>
      </c>
      <c r="F1984">
        <f>VLOOKUP(D1984,CAR!$A$2:$Z$110, MATCH('Long form'!E1984,CAR!$A$1:$Z$1,0),FALSE)</f>
        <v>0.14693928576409948</v>
      </c>
      <c r="G1984">
        <f>VLOOKUP(D1984,'Provisions to capital'!$A$2:$Z$105, MATCH('Long form'!E1984,'Provisions to capital'!$A$1:$Z$1,0),FALSE)</f>
        <v>0</v>
      </c>
    </row>
    <row r="1985" spans="1:7" ht="27" x14ac:dyDescent="0.4">
      <c r="A1985">
        <f t="shared" si="153"/>
        <v>83</v>
      </c>
      <c r="B1985">
        <f t="shared" si="154"/>
        <v>16</v>
      </c>
      <c r="C1985" t="str">
        <f t="shared" si="150"/>
        <v>Poland, Rep. of2015</v>
      </c>
      <c r="D1985" t="str">
        <f t="shared" si="151"/>
        <v>Poland, Rep. of</v>
      </c>
      <c r="E1985">
        <f t="shared" si="152"/>
        <v>2015</v>
      </c>
      <c r="F1985">
        <f>VLOOKUP(D1985,CAR!$A$2:$Z$110, MATCH('Long form'!E1985,CAR!$A$1:$Z$1,0),FALSE)</f>
        <v>0.15969255646340552</v>
      </c>
      <c r="G1985">
        <f>VLOOKUP(D1985,'Provisions to capital'!$A$2:$Z$105, MATCH('Long form'!E1985,'Provisions to capital'!$A$1:$Z$1,0),FALSE)</f>
        <v>0</v>
      </c>
    </row>
    <row r="1986" spans="1:7" ht="27" x14ac:dyDescent="0.4">
      <c r="A1986">
        <f t="shared" si="153"/>
        <v>83</v>
      </c>
      <c r="B1986">
        <f t="shared" si="154"/>
        <v>17</v>
      </c>
      <c r="C1986" t="str">
        <f t="shared" si="150"/>
        <v>Poland, Rep. of2016</v>
      </c>
      <c r="D1986" t="str">
        <f t="shared" si="151"/>
        <v>Poland, Rep. of</v>
      </c>
      <c r="E1986">
        <f t="shared" si="152"/>
        <v>2016</v>
      </c>
      <c r="F1986">
        <f>VLOOKUP(D1986,CAR!$A$2:$Z$110, MATCH('Long form'!E1986,CAR!$A$1:$Z$1,0),FALSE)</f>
        <v>0.1717892069005873</v>
      </c>
      <c r="G1986">
        <f>VLOOKUP(D1986,'Provisions to capital'!$A$2:$Z$105, MATCH('Long form'!E1986,'Provisions to capital'!$A$1:$Z$1,0),FALSE)</f>
        <v>0</v>
      </c>
    </row>
    <row r="1987" spans="1:7" ht="27" x14ac:dyDescent="0.4">
      <c r="A1987">
        <f t="shared" si="153"/>
        <v>83</v>
      </c>
      <c r="B1987">
        <f t="shared" si="154"/>
        <v>18</v>
      </c>
      <c r="C1987" t="str">
        <f t="shared" ref="C1987:C2050" si="155">D1987&amp;E1987</f>
        <v>Poland, Rep. of2017</v>
      </c>
      <c r="D1987" t="str">
        <f t="shared" ref="D1987:D2050" si="156">VLOOKUP(A1987,$J$2:$K$110,2,FALSE)</f>
        <v>Poland, Rep. of</v>
      </c>
      <c r="E1987">
        <f t="shared" ref="E1987:E2050" si="157">VLOOKUP(B1987,$N$2:$O$25,2,FALSE)</f>
        <v>2017</v>
      </c>
      <c r="F1987">
        <f>VLOOKUP(D1987,CAR!$A$2:$Z$110, MATCH('Long form'!E1987,CAR!$A$1:$Z$1,0),FALSE)</f>
        <v>0.1800696764817418</v>
      </c>
      <c r="G1987">
        <f>VLOOKUP(D1987,'Provisions to capital'!$A$2:$Z$105, MATCH('Long form'!E1987,'Provisions to capital'!$A$1:$Z$1,0),FALSE)</f>
        <v>0</v>
      </c>
    </row>
    <row r="1988" spans="1:7" ht="27" x14ac:dyDescent="0.4">
      <c r="A1988">
        <f t="shared" si="153"/>
        <v>83</v>
      </c>
      <c r="B1988">
        <f t="shared" si="154"/>
        <v>19</v>
      </c>
      <c r="C1988" t="str">
        <f t="shared" si="155"/>
        <v>Poland, Rep. of2018</v>
      </c>
      <c r="D1988" t="str">
        <f t="shared" si="156"/>
        <v>Poland, Rep. of</v>
      </c>
      <c r="E1988">
        <f t="shared" si="157"/>
        <v>2018</v>
      </c>
      <c r="F1988">
        <f>VLOOKUP(D1988,CAR!$A$2:$Z$110, MATCH('Long form'!E1988,CAR!$A$1:$Z$1,0),FALSE)</f>
        <v>0.18332620866363003</v>
      </c>
      <c r="G1988">
        <f>VLOOKUP(D1988,'Provisions to capital'!$A$2:$Z$105, MATCH('Long form'!E1988,'Provisions to capital'!$A$1:$Z$1,0),FALSE)</f>
        <v>4.7898805065997058E-2</v>
      </c>
    </row>
    <row r="1989" spans="1:7" ht="27" x14ac:dyDescent="0.4">
      <c r="A1989">
        <f t="shared" si="153"/>
        <v>83</v>
      </c>
      <c r="B1989">
        <f t="shared" si="154"/>
        <v>20</v>
      </c>
      <c r="C1989" t="str">
        <f t="shared" si="155"/>
        <v>Poland, Rep. of2019</v>
      </c>
      <c r="D1989" t="str">
        <f t="shared" si="156"/>
        <v>Poland, Rep. of</v>
      </c>
      <c r="E1989">
        <f t="shared" si="157"/>
        <v>2019</v>
      </c>
      <c r="F1989">
        <f>VLOOKUP(D1989,CAR!$A$2:$Z$110, MATCH('Long form'!E1989,CAR!$A$1:$Z$1,0),FALSE)</f>
        <v>0.18557607720369623</v>
      </c>
      <c r="G1989">
        <f>VLOOKUP(D1989,'Provisions to capital'!$A$2:$Z$105, MATCH('Long form'!E1989,'Provisions to capital'!$A$1:$Z$1,0),FALSE)</f>
        <v>4.7087529755760422E-2</v>
      </c>
    </row>
    <row r="1990" spans="1:7" ht="27" x14ac:dyDescent="0.4">
      <c r="A1990">
        <f t="shared" si="153"/>
        <v>83</v>
      </c>
      <c r="B1990">
        <f t="shared" si="154"/>
        <v>21</v>
      </c>
      <c r="C1990" t="str">
        <f t="shared" si="155"/>
        <v>Poland, Rep. of2020</v>
      </c>
      <c r="D1990" t="str">
        <f t="shared" si="156"/>
        <v>Poland, Rep. of</v>
      </c>
      <c r="E1990">
        <f t="shared" si="157"/>
        <v>2020</v>
      </c>
      <c r="F1990">
        <f>VLOOKUP(D1990,CAR!$A$2:$Z$110, MATCH('Long form'!E1990,CAR!$A$1:$Z$1,0),FALSE)</f>
        <v>0.19783502103384804</v>
      </c>
      <c r="G1990">
        <f>VLOOKUP(D1990,'Provisions to capital'!$A$2:$Z$105, MATCH('Long form'!E1990,'Provisions to capital'!$A$1:$Z$1,0),FALSE)</f>
        <v>5.8663573907416042E-2</v>
      </c>
    </row>
    <row r="1991" spans="1:7" ht="27" x14ac:dyDescent="0.4">
      <c r="A1991">
        <f t="shared" si="153"/>
        <v>83</v>
      </c>
      <c r="B1991">
        <f t="shared" si="154"/>
        <v>22</v>
      </c>
      <c r="C1991" t="str">
        <f t="shared" si="155"/>
        <v>Poland, Rep. of2021</v>
      </c>
      <c r="D1991" t="str">
        <f t="shared" si="156"/>
        <v>Poland, Rep. of</v>
      </c>
      <c r="E1991">
        <f t="shared" si="157"/>
        <v>2021</v>
      </c>
      <c r="F1991">
        <f>VLOOKUP(D1991,CAR!$A$2:$Z$110, MATCH('Long form'!E1991,CAR!$A$1:$Z$1,0),FALSE)</f>
        <v>0.18587220719830039</v>
      </c>
      <c r="G1991">
        <f>VLOOKUP(D1991,'Provisions to capital'!$A$2:$Z$105, MATCH('Long form'!E1991,'Provisions to capital'!$A$1:$Z$1,0),FALSE)</f>
        <v>3.5149397693066124E-2</v>
      </c>
    </row>
    <row r="1992" spans="1:7" ht="27" x14ac:dyDescent="0.4">
      <c r="A1992">
        <f t="shared" si="153"/>
        <v>83</v>
      </c>
      <c r="B1992">
        <f t="shared" si="154"/>
        <v>23</v>
      </c>
      <c r="C1992" t="str">
        <f t="shared" si="155"/>
        <v>Poland, Rep. of2022</v>
      </c>
      <c r="D1992" t="str">
        <f t="shared" si="156"/>
        <v>Poland, Rep. of</v>
      </c>
      <c r="E1992">
        <f t="shared" si="157"/>
        <v>2022</v>
      </c>
      <c r="F1992">
        <f>VLOOKUP(D1992,CAR!$A$2:$Z$110, MATCH('Long form'!E1992,CAR!$A$1:$Z$1,0),FALSE)</f>
        <v>0.19407101659027373</v>
      </c>
      <c r="G1992">
        <f>VLOOKUP(D1992,'Provisions to capital'!$A$2:$Z$105, MATCH('Long form'!E1992,'Provisions to capital'!$A$1:$Z$1,0),FALSE)</f>
        <v>4.571336401865668E-2</v>
      </c>
    </row>
    <row r="1993" spans="1:7" ht="27" x14ac:dyDescent="0.4">
      <c r="A1993">
        <f t="shared" si="153"/>
        <v>83</v>
      </c>
      <c r="B1993">
        <f t="shared" si="154"/>
        <v>24</v>
      </c>
      <c r="C1993" t="str">
        <f t="shared" si="155"/>
        <v>Poland, Rep. of2023</v>
      </c>
      <c r="D1993" t="str">
        <f t="shared" si="156"/>
        <v>Poland, Rep. of</v>
      </c>
      <c r="E1993">
        <f t="shared" si="157"/>
        <v>2023</v>
      </c>
      <c r="F1993">
        <f>VLOOKUP(D1993,CAR!$A$2:$Z$110, MATCH('Long form'!E1993,CAR!$A$1:$Z$1,0),FALSE)</f>
        <v>0.20472537193134244</v>
      </c>
      <c r="G1993">
        <f>VLOOKUP(D1993,'Provisions to capital'!$A$2:$Z$105, MATCH('Long form'!E1993,'Provisions to capital'!$A$1:$Z$1,0),FALSE)</f>
        <v>3.3356881171882888E-2</v>
      </c>
    </row>
    <row r="1994" spans="1:7" ht="27" x14ac:dyDescent="0.4">
      <c r="A1994">
        <f t="shared" si="153"/>
        <v>84</v>
      </c>
      <c r="B1994">
        <f t="shared" si="154"/>
        <v>1</v>
      </c>
      <c r="C1994" t="str">
        <f t="shared" si="155"/>
        <v>Russian Federation2000</v>
      </c>
      <c r="D1994" t="str">
        <f t="shared" si="156"/>
        <v>Russian Federation</v>
      </c>
      <c r="E1994">
        <f t="shared" si="157"/>
        <v>2000</v>
      </c>
      <c r="F1994" t="str">
        <f>VLOOKUP(D1994,CAR!$A$2:$Z$110, MATCH('Long form'!E1994,CAR!$A$1:$Z$1,0),FALSE)</f>
        <v/>
      </c>
      <c r="G1994" t="str">
        <f>VLOOKUP(D1994,'Provisions to capital'!$A$2:$Z$105, MATCH('Long form'!E1994,'Provisions to capital'!$A$1:$Z$1,0),FALSE)</f>
        <v/>
      </c>
    </row>
    <row r="1995" spans="1:7" ht="27" x14ac:dyDescent="0.4">
      <c r="A1995">
        <f t="shared" si="153"/>
        <v>84</v>
      </c>
      <c r="B1995">
        <f t="shared" si="154"/>
        <v>2</v>
      </c>
      <c r="C1995" t="str">
        <f t="shared" si="155"/>
        <v>Russian Federation2001</v>
      </c>
      <c r="D1995" t="str">
        <f t="shared" si="156"/>
        <v>Russian Federation</v>
      </c>
      <c r="E1995">
        <f t="shared" si="157"/>
        <v>2001</v>
      </c>
      <c r="F1995" t="str">
        <f>VLOOKUP(D1995,CAR!$A$2:$Z$110, MATCH('Long form'!E1995,CAR!$A$1:$Z$1,0),FALSE)</f>
        <v/>
      </c>
      <c r="G1995" t="str">
        <f>VLOOKUP(D1995,'Provisions to capital'!$A$2:$Z$105, MATCH('Long form'!E1995,'Provisions to capital'!$A$1:$Z$1,0),FALSE)</f>
        <v/>
      </c>
    </row>
    <row r="1996" spans="1:7" ht="27" x14ac:dyDescent="0.4">
      <c r="A1996">
        <f t="shared" si="153"/>
        <v>84</v>
      </c>
      <c r="B1996">
        <f t="shared" si="154"/>
        <v>3</v>
      </c>
      <c r="C1996" t="str">
        <f t="shared" si="155"/>
        <v>Russian Federation2002</v>
      </c>
      <c r="D1996" t="str">
        <f t="shared" si="156"/>
        <v>Russian Federation</v>
      </c>
      <c r="E1996">
        <f t="shared" si="157"/>
        <v>2002</v>
      </c>
      <c r="F1996" t="str">
        <f>VLOOKUP(D1996,CAR!$A$2:$Z$110, MATCH('Long form'!E1996,CAR!$A$1:$Z$1,0),FALSE)</f>
        <v/>
      </c>
      <c r="G1996" t="str">
        <f>VLOOKUP(D1996,'Provisions to capital'!$A$2:$Z$105, MATCH('Long form'!E1996,'Provisions to capital'!$A$1:$Z$1,0),FALSE)</f>
        <v/>
      </c>
    </row>
    <row r="1997" spans="1:7" ht="27" x14ac:dyDescent="0.4">
      <c r="A1997">
        <f t="shared" si="153"/>
        <v>84</v>
      </c>
      <c r="B1997">
        <f t="shared" si="154"/>
        <v>4</v>
      </c>
      <c r="C1997" t="str">
        <f t="shared" si="155"/>
        <v>Russian Federation2003</v>
      </c>
      <c r="D1997" t="str">
        <f t="shared" si="156"/>
        <v>Russian Federation</v>
      </c>
      <c r="E1997">
        <f t="shared" si="157"/>
        <v>2003</v>
      </c>
      <c r="F1997" t="str">
        <f>VLOOKUP(D1997,CAR!$A$2:$Z$110, MATCH('Long form'!E1997,CAR!$A$1:$Z$1,0),FALSE)</f>
        <v/>
      </c>
      <c r="G1997" t="str">
        <f>VLOOKUP(D1997,'Provisions to capital'!$A$2:$Z$105, MATCH('Long form'!E1997,'Provisions to capital'!$A$1:$Z$1,0),FALSE)</f>
        <v/>
      </c>
    </row>
    <row r="1998" spans="1:7" ht="27" x14ac:dyDescent="0.4">
      <c r="A1998">
        <f t="shared" si="153"/>
        <v>84</v>
      </c>
      <c r="B1998">
        <f t="shared" si="154"/>
        <v>5</v>
      </c>
      <c r="C1998" t="str">
        <f t="shared" si="155"/>
        <v>Russian Federation2004</v>
      </c>
      <c r="D1998" t="str">
        <f t="shared" si="156"/>
        <v>Russian Federation</v>
      </c>
      <c r="E1998">
        <f t="shared" si="157"/>
        <v>2004</v>
      </c>
      <c r="F1998" t="str">
        <f>VLOOKUP(D1998,CAR!$A$2:$Z$110, MATCH('Long form'!E1998,CAR!$A$1:$Z$1,0),FALSE)</f>
        <v/>
      </c>
      <c r="G1998" t="str">
        <f>VLOOKUP(D1998,'Provisions to capital'!$A$2:$Z$105, MATCH('Long form'!E1998,'Provisions to capital'!$A$1:$Z$1,0),FALSE)</f>
        <v/>
      </c>
    </row>
    <row r="1999" spans="1:7" ht="27" x14ac:dyDescent="0.4">
      <c r="A1999">
        <f t="shared" si="153"/>
        <v>84</v>
      </c>
      <c r="B1999">
        <f t="shared" si="154"/>
        <v>6</v>
      </c>
      <c r="C1999" t="str">
        <f t="shared" si="155"/>
        <v>Russian Federation2005</v>
      </c>
      <c r="D1999" t="str">
        <f t="shared" si="156"/>
        <v>Russian Federation</v>
      </c>
      <c r="E1999">
        <f t="shared" si="157"/>
        <v>2005</v>
      </c>
      <c r="F1999" t="str">
        <f>VLOOKUP(D1999,CAR!$A$2:$Z$110, MATCH('Long form'!E1999,CAR!$A$1:$Z$1,0),FALSE)</f>
        <v/>
      </c>
      <c r="G1999" t="str">
        <f>VLOOKUP(D1999,'Provisions to capital'!$A$2:$Z$105, MATCH('Long form'!E1999,'Provisions to capital'!$A$1:$Z$1,0),FALSE)</f>
        <v/>
      </c>
    </row>
    <row r="2000" spans="1:7" ht="27" x14ac:dyDescent="0.4">
      <c r="A2000">
        <f t="shared" si="153"/>
        <v>84</v>
      </c>
      <c r="B2000">
        <f t="shared" si="154"/>
        <v>7</v>
      </c>
      <c r="C2000" t="str">
        <f t="shared" si="155"/>
        <v>Russian Federation2006</v>
      </c>
      <c r="D2000" t="str">
        <f t="shared" si="156"/>
        <v>Russian Federation</v>
      </c>
      <c r="E2000">
        <f t="shared" si="157"/>
        <v>2006</v>
      </c>
      <c r="F2000" t="str">
        <f>VLOOKUP(D2000,CAR!$A$2:$Z$110, MATCH('Long form'!E2000,CAR!$A$1:$Z$1,0),FALSE)</f>
        <v/>
      </c>
      <c r="G2000" t="str">
        <f>VLOOKUP(D2000,'Provisions to capital'!$A$2:$Z$105, MATCH('Long form'!E2000,'Provisions to capital'!$A$1:$Z$1,0),FALSE)</f>
        <v/>
      </c>
    </row>
    <row r="2001" spans="1:7" ht="27" x14ac:dyDescent="0.4">
      <c r="A2001">
        <f t="shared" si="153"/>
        <v>84</v>
      </c>
      <c r="B2001">
        <f t="shared" si="154"/>
        <v>8</v>
      </c>
      <c r="C2001" t="str">
        <f t="shared" si="155"/>
        <v>Russian Federation2007</v>
      </c>
      <c r="D2001" t="str">
        <f t="shared" si="156"/>
        <v>Russian Federation</v>
      </c>
      <c r="E2001">
        <f t="shared" si="157"/>
        <v>2007</v>
      </c>
      <c r="F2001" t="str">
        <f>VLOOKUP(D2001,CAR!$A$2:$Z$110, MATCH('Long form'!E2001,CAR!$A$1:$Z$1,0),FALSE)</f>
        <v/>
      </c>
      <c r="G2001" t="str">
        <f>VLOOKUP(D2001,'Provisions to capital'!$A$2:$Z$105, MATCH('Long form'!E2001,'Provisions to capital'!$A$1:$Z$1,0),FALSE)</f>
        <v/>
      </c>
    </row>
    <row r="2002" spans="1:7" ht="27" x14ac:dyDescent="0.4">
      <c r="A2002">
        <f t="shared" si="153"/>
        <v>84</v>
      </c>
      <c r="B2002">
        <f t="shared" si="154"/>
        <v>9</v>
      </c>
      <c r="C2002" t="str">
        <f t="shared" si="155"/>
        <v>Russian Federation2008</v>
      </c>
      <c r="D2002" t="str">
        <f t="shared" si="156"/>
        <v>Russian Federation</v>
      </c>
      <c r="E2002">
        <f t="shared" si="157"/>
        <v>2008</v>
      </c>
      <c r="F2002">
        <f>VLOOKUP(D2002,CAR!$A$2:$Z$110, MATCH('Long form'!E2002,CAR!$A$1:$Z$1,0),FALSE)</f>
        <v>0.1679543548610867</v>
      </c>
      <c r="G2002">
        <f>VLOOKUP(D2002,'Provisions to capital'!$A$2:$Z$105, MATCH('Long form'!E2002,'Provisions to capital'!$A$1:$Z$1,0),FALSE)</f>
        <v>0</v>
      </c>
    </row>
    <row r="2003" spans="1:7" ht="27" x14ac:dyDescent="0.4">
      <c r="A2003">
        <f t="shared" si="153"/>
        <v>84</v>
      </c>
      <c r="B2003">
        <f t="shared" si="154"/>
        <v>10</v>
      </c>
      <c r="C2003" t="str">
        <f t="shared" si="155"/>
        <v>Russian Federation2009</v>
      </c>
      <c r="D2003" t="str">
        <f t="shared" si="156"/>
        <v>Russian Federation</v>
      </c>
      <c r="E2003">
        <f t="shared" si="157"/>
        <v>2009</v>
      </c>
      <c r="F2003">
        <f>VLOOKUP(D2003,CAR!$A$2:$Z$110, MATCH('Long form'!E2003,CAR!$A$1:$Z$1,0),FALSE)</f>
        <v>0.20865088870622678</v>
      </c>
      <c r="G2003">
        <f>VLOOKUP(D2003,'Provisions to capital'!$A$2:$Z$105, MATCH('Long form'!E2003,'Provisions to capital'!$A$1:$Z$1,0),FALSE)</f>
        <v>0</v>
      </c>
    </row>
    <row r="2004" spans="1:7" ht="27" x14ac:dyDescent="0.4">
      <c r="A2004">
        <f t="shared" si="153"/>
        <v>84</v>
      </c>
      <c r="B2004">
        <f t="shared" si="154"/>
        <v>11</v>
      </c>
      <c r="C2004" t="str">
        <f t="shared" si="155"/>
        <v>Russian Federation2010</v>
      </c>
      <c r="D2004" t="str">
        <f t="shared" si="156"/>
        <v>Russian Federation</v>
      </c>
      <c r="E2004">
        <f t="shared" si="157"/>
        <v>2010</v>
      </c>
      <c r="F2004">
        <f>VLOOKUP(D2004,CAR!$A$2:$Z$110, MATCH('Long form'!E2004,CAR!$A$1:$Z$1,0),FALSE)</f>
        <v>0.18086698504713752</v>
      </c>
      <c r="G2004">
        <f>VLOOKUP(D2004,'Provisions to capital'!$A$2:$Z$105, MATCH('Long form'!E2004,'Provisions to capital'!$A$1:$Z$1,0),FALSE)</f>
        <v>0</v>
      </c>
    </row>
    <row r="2005" spans="1:7" ht="27" x14ac:dyDescent="0.4">
      <c r="A2005">
        <f t="shared" si="153"/>
        <v>84</v>
      </c>
      <c r="B2005">
        <f t="shared" si="154"/>
        <v>12</v>
      </c>
      <c r="C2005" t="str">
        <f t="shared" si="155"/>
        <v>Russian Federation2011</v>
      </c>
      <c r="D2005" t="str">
        <f t="shared" si="156"/>
        <v>Russian Federation</v>
      </c>
      <c r="E2005">
        <f t="shared" si="157"/>
        <v>2011</v>
      </c>
      <c r="F2005">
        <f>VLOOKUP(D2005,CAR!$A$2:$Z$110, MATCH('Long form'!E2005,CAR!$A$1:$Z$1,0),FALSE)</f>
        <v>0.14659459312908915</v>
      </c>
      <c r="G2005">
        <f>VLOOKUP(D2005,'Provisions to capital'!$A$2:$Z$105, MATCH('Long form'!E2005,'Provisions to capital'!$A$1:$Z$1,0),FALSE)</f>
        <v>0</v>
      </c>
    </row>
    <row r="2006" spans="1:7" ht="27" x14ac:dyDescent="0.4">
      <c r="A2006">
        <f t="shared" si="153"/>
        <v>84</v>
      </c>
      <c r="B2006">
        <f t="shared" si="154"/>
        <v>13</v>
      </c>
      <c r="C2006" t="str">
        <f t="shared" si="155"/>
        <v>Russian Federation2012</v>
      </c>
      <c r="D2006" t="str">
        <f t="shared" si="156"/>
        <v>Russian Federation</v>
      </c>
      <c r="E2006">
        <f t="shared" si="157"/>
        <v>2012</v>
      </c>
      <c r="F2006">
        <f>VLOOKUP(D2006,CAR!$A$2:$Z$110, MATCH('Long form'!E2006,CAR!$A$1:$Z$1,0),FALSE)</f>
        <v>0.13693645912026695</v>
      </c>
      <c r="G2006">
        <f>VLOOKUP(D2006,'Provisions to capital'!$A$2:$Z$105, MATCH('Long form'!E2006,'Provisions to capital'!$A$1:$Z$1,0),FALSE)</f>
        <v>0</v>
      </c>
    </row>
    <row r="2007" spans="1:7" ht="27" x14ac:dyDescent="0.4">
      <c r="A2007">
        <f t="shared" si="153"/>
        <v>84</v>
      </c>
      <c r="B2007">
        <f t="shared" si="154"/>
        <v>14</v>
      </c>
      <c r="C2007" t="str">
        <f t="shared" si="155"/>
        <v>Russian Federation2013</v>
      </c>
      <c r="D2007" t="str">
        <f t="shared" si="156"/>
        <v>Russian Federation</v>
      </c>
      <c r="E2007">
        <f t="shared" si="157"/>
        <v>2013</v>
      </c>
      <c r="F2007">
        <f>VLOOKUP(D2007,CAR!$A$2:$Z$110, MATCH('Long form'!E2007,CAR!$A$1:$Z$1,0),FALSE)</f>
        <v>0.13462594884516346</v>
      </c>
      <c r="G2007">
        <f>VLOOKUP(D2007,'Provisions to capital'!$A$2:$Z$105, MATCH('Long form'!E2007,'Provisions to capital'!$A$1:$Z$1,0),FALSE)</f>
        <v>0</v>
      </c>
    </row>
    <row r="2008" spans="1:7" ht="27" x14ac:dyDescent="0.4">
      <c r="A2008">
        <f t="shared" si="153"/>
        <v>84</v>
      </c>
      <c r="B2008">
        <f t="shared" si="154"/>
        <v>15</v>
      </c>
      <c r="C2008" t="str">
        <f t="shared" si="155"/>
        <v>Russian Federation2014</v>
      </c>
      <c r="D2008" t="str">
        <f t="shared" si="156"/>
        <v>Russian Federation</v>
      </c>
      <c r="E2008">
        <f t="shared" si="157"/>
        <v>2014</v>
      </c>
      <c r="F2008">
        <f>VLOOKUP(D2008,CAR!$A$2:$Z$110, MATCH('Long form'!E2008,CAR!$A$1:$Z$1,0),FALSE)</f>
        <v>0.12494212192563499</v>
      </c>
      <c r="G2008">
        <f>VLOOKUP(D2008,'Provisions to capital'!$A$2:$Z$105, MATCH('Long form'!E2008,'Provisions to capital'!$A$1:$Z$1,0),FALSE)</f>
        <v>0</v>
      </c>
    </row>
    <row r="2009" spans="1:7" ht="27" x14ac:dyDescent="0.4">
      <c r="A2009">
        <f t="shared" si="153"/>
        <v>84</v>
      </c>
      <c r="B2009">
        <f t="shared" si="154"/>
        <v>16</v>
      </c>
      <c r="C2009" t="str">
        <f t="shared" si="155"/>
        <v>Russian Federation2015</v>
      </c>
      <c r="D2009" t="str">
        <f t="shared" si="156"/>
        <v>Russian Federation</v>
      </c>
      <c r="E2009">
        <f t="shared" si="157"/>
        <v>2015</v>
      </c>
      <c r="F2009">
        <f>VLOOKUP(D2009,CAR!$A$2:$Z$110, MATCH('Long form'!E2009,CAR!$A$1:$Z$1,0),FALSE)</f>
        <v>0.12703404837439899</v>
      </c>
      <c r="G2009">
        <f>VLOOKUP(D2009,'Provisions to capital'!$A$2:$Z$105, MATCH('Long form'!E2009,'Provisions to capital'!$A$1:$Z$1,0),FALSE)</f>
        <v>0</v>
      </c>
    </row>
    <row r="2010" spans="1:7" ht="27" x14ac:dyDescent="0.4">
      <c r="A2010">
        <f t="shared" si="153"/>
        <v>84</v>
      </c>
      <c r="B2010">
        <f t="shared" si="154"/>
        <v>17</v>
      </c>
      <c r="C2010" t="str">
        <f t="shared" si="155"/>
        <v>Russian Federation2016</v>
      </c>
      <c r="D2010" t="str">
        <f t="shared" si="156"/>
        <v>Russian Federation</v>
      </c>
      <c r="E2010">
        <f t="shared" si="157"/>
        <v>2016</v>
      </c>
      <c r="F2010">
        <f>VLOOKUP(D2010,CAR!$A$2:$Z$110, MATCH('Long form'!E2010,CAR!$A$1:$Z$1,0),FALSE)</f>
        <v>0.13072060340237379</v>
      </c>
      <c r="G2010">
        <f>VLOOKUP(D2010,'Provisions to capital'!$A$2:$Z$105, MATCH('Long form'!E2010,'Provisions to capital'!$A$1:$Z$1,0),FALSE)</f>
        <v>0</v>
      </c>
    </row>
    <row r="2011" spans="1:7" ht="27" x14ac:dyDescent="0.4">
      <c r="A2011">
        <f t="shared" ref="A2011:A2074" si="158">A1987+1</f>
        <v>84</v>
      </c>
      <c r="B2011">
        <f t="shared" ref="B2011:B2074" si="159">B1987</f>
        <v>18</v>
      </c>
      <c r="C2011" t="str">
        <f t="shared" si="155"/>
        <v>Russian Federation2017</v>
      </c>
      <c r="D2011" t="str">
        <f t="shared" si="156"/>
        <v>Russian Federation</v>
      </c>
      <c r="E2011">
        <f t="shared" si="157"/>
        <v>2017</v>
      </c>
      <c r="F2011">
        <f>VLOOKUP(D2011,CAR!$A$2:$Z$110, MATCH('Long form'!E2011,CAR!$A$1:$Z$1,0),FALSE)</f>
        <v>0.12065743089584856</v>
      </c>
      <c r="G2011">
        <f>VLOOKUP(D2011,'Provisions to capital'!$A$2:$Z$105, MATCH('Long form'!E2011,'Provisions to capital'!$A$1:$Z$1,0),FALSE)</f>
        <v>7.5006050212943556E-2</v>
      </c>
    </row>
    <row r="2012" spans="1:7" ht="27" x14ac:dyDescent="0.4">
      <c r="A2012">
        <f t="shared" si="158"/>
        <v>84</v>
      </c>
      <c r="B2012">
        <f t="shared" si="159"/>
        <v>19</v>
      </c>
      <c r="C2012" t="str">
        <f t="shared" si="155"/>
        <v>Russian Federation2018</v>
      </c>
      <c r="D2012" t="str">
        <f t="shared" si="156"/>
        <v>Russian Federation</v>
      </c>
      <c r="E2012">
        <f t="shared" si="157"/>
        <v>2018</v>
      </c>
      <c r="F2012">
        <f>VLOOKUP(D2012,CAR!$A$2:$Z$110, MATCH('Long form'!E2012,CAR!$A$1:$Z$1,0),FALSE)</f>
        <v>0.12151555763085724</v>
      </c>
      <c r="G2012">
        <f>VLOOKUP(D2012,'Provisions to capital'!$A$2:$Z$105, MATCH('Long form'!E2012,'Provisions to capital'!$A$1:$Z$1,0),FALSE)</f>
        <v>0</v>
      </c>
    </row>
    <row r="2013" spans="1:7" ht="27" x14ac:dyDescent="0.4">
      <c r="A2013">
        <f t="shared" si="158"/>
        <v>84</v>
      </c>
      <c r="B2013">
        <f t="shared" si="159"/>
        <v>20</v>
      </c>
      <c r="C2013" t="str">
        <f t="shared" si="155"/>
        <v>Russian Federation2019</v>
      </c>
      <c r="D2013" t="str">
        <f t="shared" si="156"/>
        <v>Russian Federation</v>
      </c>
      <c r="E2013">
        <f t="shared" si="157"/>
        <v>2019</v>
      </c>
      <c r="F2013">
        <f>VLOOKUP(D2013,CAR!$A$2:$Z$110, MATCH('Long form'!E2013,CAR!$A$1:$Z$1,0),FALSE)</f>
        <v>0.12330665458610482</v>
      </c>
      <c r="G2013">
        <f>VLOOKUP(D2013,'Provisions to capital'!$A$2:$Z$105, MATCH('Long form'!E2013,'Provisions to capital'!$A$1:$Z$1,0),FALSE)</f>
        <v>5.597320083846976E-2</v>
      </c>
    </row>
    <row r="2014" spans="1:7" ht="27" x14ac:dyDescent="0.4">
      <c r="A2014">
        <f t="shared" si="158"/>
        <v>84</v>
      </c>
      <c r="B2014">
        <f t="shared" si="159"/>
        <v>21</v>
      </c>
      <c r="C2014" t="str">
        <f t="shared" si="155"/>
        <v>Russian Federation2020</v>
      </c>
      <c r="D2014" t="str">
        <f t="shared" si="156"/>
        <v>Russian Federation</v>
      </c>
      <c r="E2014">
        <f t="shared" si="157"/>
        <v>2020</v>
      </c>
      <c r="F2014">
        <f>VLOOKUP(D2014,CAR!$A$2:$Z$110, MATCH('Long form'!E2014,CAR!$A$1:$Z$1,0),FALSE)</f>
        <v>0.12552802876779473</v>
      </c>
      <c r="G2014">
        <f>VLOOKUP(D2014,'Provisions to capital'!$A$2:$Z$105, MATCH('Long form'!E2014,'Provisions to capital'!$A$1:$Z$1,0),FALSE)</f>
        <v>1.3517962552050454E-2</v>
      </c>
    </row>
    <row r="2015" spans="1:7" ht="27" x14ac:dyDescent="0.4">
      <c r="A2015">
        <f t="shared" si="158"/>
        <v>84</v>
      </c>
      <c r="B2015">
        <f t="shared" si="159"/>
        <v>22</v>
      </c>
      <c r="C2015" t="str">
        <f t="shared" si="155"/>
        <v>Russian Federation2021</v>
      </c>
      <c r="D2015" t="str">
        <f t="shared" si="156"/>
        <v>Russian Federation</v>
      </c>
      <c r="E2015">
        <f t="shared" si="157"/>
        <v>2021</v>
      </c>
      <c r="F2015">
        <f>VLOOKUP(D2015,CAR!$A$2:$Z$110, MATCH('Long form'!E2015,CAR!$A$1:$Z$1,0),FALSE)</f>
        <v>0.12345051945654321</v>
      </c>
      <c r="G2015">
        <f>VLOOKUP(D2015,'Provisions to capital'!$A$2:$Z$105, MATCH('Long form'!E2015,'Provisions to capital'!$A$1:$Z$1,0),FALSE)</f>
        <v>6.152563463001884E-3</v>
      </c>
    </row>
    <row r="2016" spans="1:7" ht="27" x14ac:dyDescent="0.4">
      <c r="A2016">
        <f t="shared" si="158"/>
        <v>84</v>
      </c>
      <c r="B2016">
        <f t="shared" si="159"/>
        <v>23</v>
      </c>
      <c r="C2016" t="str">
        <f t="shared" si="155"/>
        <v>Russian Federation2022</v>
      </c>
      <c r="D2016" t="str">
        <f t="shared" si="156"/>
        <v>Russian Federation</v>
      </c>
      <c r="E2016">
        <f t="shared" si="157"/>
        <v>2022</v>
      </c>
      <c r="F2016" t="str">
        <f>VLOOKUP(D2016,CAR!$A$2:$Z$110, MATCH('Long form'!E2016,CAR!$A$1:$Z$1,0),FALSE)</f>
        <v/>
      </c>
      <c r="G2016">
        <f>VLOOKUP(D2016,'Provisions to capital'!$A$2:$Z$105, MATCH('Long form'!E2016,'Provisions to capital'!$A$1:$Z$1,0),FALSE)</f>
        <v>2.2963185937321245E-2</v>
      </c>
    </row>
    <row r="2017" spans="1:7" ht="27" x14ac:dyDescent="0.4">
      <c r="A2017">
        <f t="shared" si="158"/>
        <v>84</v>
      </c>
      <c r="B2017">
        <f t="shared" si="159"/>
        <v>24</v>
      </c>
      <c r="C2017" t="str">
        <f t="shared" si="155"/>
        <v>Russian Federation2023</v>
      </c>
      <c r="D2017" t="str">
        <f t="shared" si="156"/>
        <v>Russian Federation</v>
      </c>
      <c r="E2017">
        <f t="shared" si="157"/>
        <v>2023</v>
      </c>
      <c r="F2017" t="str">
        <f>VLOOKUP(D2017,CAR!$A$2:$Z$110, MATCH('Long form'!E2017,CAR!$A$1:$Z$1,0),FALSE)</f>
        <v/>
      </c>
      <c r="G2017" t="str">
        <f>VLOOKUP(D2017,'Provisions to capital'!$A$2:$Z$105, MATCH('Long form'!E2017,'Provisions to capital'!$A$1:$Z$1,0),FALSE)</f>
        <v/>
      </c>
    </row>
    <row r="2018" spans="1:7" x14ac:dyDescent="0.4">
      <c r="A2018">
        <f t="shared" si="158"/>
        <v>85</v>
      </c>
      <c r="B2018">
        <f t="shared" si="159"/>
        <v>1</v>
      </c>
      <c r="C2018" t="str">
        <f t="shared" si="155"/>
        <v>Rwanda2000</v>
      </c>
      <c r="D2018" t="str">
        <f t="shared" si="156"/>
        <v>Rwanda</v>
      </c>
      <c r="E2018">
        <f t="shared" si="157"/>
        <v>2000</v>
      </c>
      <c r="F2018" t="str">
        <f>VLOOKUP(D2018,CAR!$A$2:$Z$110, MATCH('Long form'!E2018,CAR!$A$1:$Z$1,0),FALSE)</f>
        <v/>
      </c>
      <c r="G2018" t="str">
        <f>VLOOKUP(D2018,'Provisions to capital'!$A$2:$Z$105, MATCH('Long form'!E2018,'Provisions to capital'!$A$1:$Z$1,0),FALSE)</f>
        <v/>
      </c>
    </row>
    <row r="2019" spans="1:7" x14ac:dyDescent="0.4">
      <c r="A2019">
        <f t="shared" si="158"/>
        <v>85</v>
      </c>
      <c r="B2019">
        <f t="shared" si="159"/>
        <v>2</v>
      </c>
      <c r="C2019" t="str">
        <f t="shared" si="155"/>
        <v>Rwanda2001</v>
      </c>
      <c r="D2019" t="str">
        <f t="shared" si="156"/>
        <v>Rwanda</v>
      </c>
      <c r="E2019">
        <f t="shared" si="157"/>
        <v>2001</v>
      </c>
      <c r="F2019" t="str">
        <f>VLOOKUP(D2019,CAR!$A$2:$Z$110, MATCH('Long form'!E2019,CAR!$A$1:$Z$1,0),FALSE)</f>
        <v/>
      </c>
      <c r="G2019" t="str">
        <f>VLOOKUP(D2019,'Provisions to capital'!$A$2:$Z$105, MATCH('Long form'!E2019,'Provisions to capital'!$A$1:$Z$1,0),FALSE)</f>
        <v/>
      </c>
    </row>
    <row r="2020" spans="1:7" x14ac:dyDescent="0.4">
      <c r="A2020">
        <f t="shared" si="158"/>
        <v>85</v>
      </c>
      <c r="B2020">
        <f t="shared" si="159"/>
        <v>3</v>
      </c>
      <c r="C2020" t="str">
        <f t="shared" si="155"/>
        <v>Rwanda2002</v>
      </c>
      <c r="D2020" t="str">
        <f t="shared" si="156"/>
        <v>Rwanda</v>
      </c>
      <c r="E2020">
        <f t="shared" si="157"/>
        <v>2002</v>
      </c>
      <c r="F2020" t="str">
        <f>VLOOKUP(D2020,CAR!$A$2:$Z$110, MATCH('Long form'!E2020,CAR!$A$1:$Z$1,0),FALSE)</f>
        <v/>
      </c>
      <c r="G2020" t="str">
        <f>VLOOKUP(D2020,'Provisions to capital'!$A$2:$Z$105, MATCH('Long form'!E2020,'Provisions to capital'!$A$1:$Z$1,0),FALSE)</f>
        <v/>
      </c>
    </row>
    <row r="2021" spans="1:7" x14ac:dyDescent="0.4">
      <c r="A2021">
        <f t="shared" si="158"/>
        <v>85</v>
      </c>
      <c r="B2021">
        <f t="shared" si="159"/>
        <v>4</v>
      </c>
      <c r="C2021" t="str">
        <f t="shared" si="155"/>
        <v>Rwanda2003</v>
      </c>
      <c r="D2021" t="str">
        <f t="shared" si="156"/>
        <v>Rwanda</v>
      </c>
      <c r="E2021">
        <f t="shared" si="157"/>
        <v>2003</v>
      </c>
      <c r="F2021" t="str">
        <f>VLOOKUP(D2021,CAR!$A$2:$Z$110, MATCH('Long form'!E2021,CAR!$A$1:$Z$1,0),FALSE)</f>
        <v/>
      </c>
      <c r="G2021" t="str">
        <f>VLOOKUP(D2021,'Provisions to capital'!$A$2:$Z$105, MATCH('Long form'!E2021,'Provisions to capital'!$A$1:$Z$1,0),FALSE)</f>
        <v/>
      </c>
    </row>
    <row r="2022" spans="1:7" x14ac:dyDescent="0.4">
      <c r="A2022">
        <f t="shared" si="158"/>
        <v>85</v>
      </c>
      <c r="B2022">
        <f t="shared" si="159"/>
        <v>5</v>
      </c>
      <c r="C2022" t="str">
        <f t="shared" si="155"/>
        <v>Rwanda2004</v>
      </c>
      <c r="D2022" t="str">
        <f t="shared" si="156"/>
        <v>Rwanda</v>
      </c>
      <c r="E2022">
        <f t="shared" si="157"/>
        <v>2004</v>
      </c>
      <c r="F2022" t="str">
        <f>VLOOKUP(D2022,CAR!$A$2:$Z$110, MATCH('Long form'!E2022,CAR!$A$1:$Z$1,0),FALSE)</f>
        <v/>
      </c>
      <c r="G2022" t="str">
        <f>VLOOKUP(D2022,'Provisions to capital'!$A$2:$Z$105, MATCH('Long form'!E2022,'Provisions to capital'!$A$1:$Z$1,0),FALSE)</f>
        <v/>
      </c>
    </row>
    <row r="2023" spans="1:7" x14ac:dyDescent="0.4">
      <c r="A2023">
        <f t="shared" si="158"/>
        <v>85</v>
      </c>
      <c r="B2023">
        <f t="shared" si="159"/>
        <v>6</v>
      </c>
      <c r="C2023" t="str">
        <f t="shared" si="155"/>
        <v>Rwanda2005</v>
      </c>
      <c r="D2023" t="str">
        <f t="shared" si="156"/>
        <v>Rwanda</v>
      </c>
      <c r="E2023">
        <f t="shared" si="157"/>
        <v>2005</v>
      </c>
      <c r="F2023" t="str">
        <f>VLOOKUP(D2023,CAR!$A$2:$Z$110, MATCH('Long form'!E2023,CAR!$A$1:$Z$1,0),FALSE)</f>
        <v/>
      </c>
      <c r="G2023" t="str">
        <f>VLOOKUP(D2023,'Provisions to capital'!$A$2:$Z$105, MATCH('Long form'!E2023,'Provisions to capital'!$A$1:$Z$1,0),FALSE)</f>
        <v/>
      </c>
    </row>
    <row r="2024" spans="1:7" x14ac:dyDescent="0.4">
      <c r="A2024">
        <f t="shared" si="158"/>
        <v>85</v>
      </c>
      <c r="B2024">
        <f t="shared" si="159"/>
        <v>7</v>
      </c>
      <c r="C2024" t="str">
        <f t="shared" si="155"/>
        <v>Rwanda2006</v>
      </c>
      <c r="D2024" t="str">
        <f t="shared" si="156"/>
        <v>Rwanda</v>
      </c>
      <c r="E2024">
        <f t="shared" si="157"/>
        <v>2006</v>
      </c>
      <c r="F2024" t="str">
        <f>VLOOKUP(D2024,CAR!$A$2:$Z$110, MATCH('Long form'!E2024,CAR!$A$1:$Z$1,0),FALSE)</f>
        <v/>
      </c>
      <c r="G2024" t="str">
        <f>VLOOKUP(D2024,'Provisions to capital'!$A$2:$Z$105, MATCH('Long form'!E2024,'Provisions to capital'!$A$1:$Z$1,0),FALSE)</f>
        <v/>
      </c>
    </row>
    <row r="2025" spans="1:7" x14ac:dyDescent="0.4">
      <c r="A2025">
        <f t="shared" si="158"/>
        <v>85</v>
      </c>
      <c r="B2025">
        <f t="shared" si="159"/>
        <v>8</v>
      </c>
      <c r="C2025" t="str">
        <f t="shared" si="155"/>
        <v>Rwanda2007</v>
      </c>
      <c r="D2025" t="str">
        <f t="shared" si="156"/>
        <v>Rwanda</v>
      </c>
      <c r="E2025">
        <f t="shared" si="157"/>
        <v>2007</v>
      </c>
      <c r="F2025" t="str">
        <f>VLOOKUP(D2025,CAR!$A$2:$Z$110, MATCH('Long form'!E2025,CAR!$A$1:$Z$1,0),FALSE)</f>
        <v/>
      </c>
      <c r="G2025" t="str">
        <f>VLOOKUP(D2025,'Provisions to capital'!$A$2:$Z$105, MATCH('Long form'!E2025,'Provisions to capital'!$A$1:$Z$1,0),FALSE)</f>
        <v/>
      </c>
    </row>
    <row r="2026" spans="1:7" x14ac:dyDescent="0.4">
      <c r="A2026">
        <f t="shared" si="158"/>
        <v>85</v>
      </c>
      <c r="B2026">
        <f t="shared" si="159"/>
        <v>9</v>
      </c>
      <c r="C2026" t="str">
        <f t="shared" si="155"/>
        <v>Rwanda2008</v>
      </c>
      <c r="D2026" t="str">
        <f t="shared" si="156"/>
        <v>Rwanda</v>
      </c>
      <c r="E2026">
        <f t="shared" si="157"/>
        <v>2008</v>
      </c>
      <c r="F2026">
        <f>VLOOKUP(D2026,CAR!$A$2:$Z$110, MATCH('Long form'!E2026,CAR!$A$1:$Z$1,0),FALSE)</f>
        <v>0.21430568824626262</v>
      </c>
      <c r="G2026">
        <f>VLOOKUP(D2026,'Provisions to capital'!$A$2:$Z$105, MATCH('Long form'!E2026,'Provisions to capital'!$A$1:$Z$1,0),FALSE)</f>
        <v>0.16908698783169049</v>
      </c>
    </row>
    <row r="2027" spans="1:7" x14ac:dyDescent="0.4">
      <c r="A2027">
        <f t="shared" si="158"/>
        <v>85</v>
      </c>
      <c r="B2027">
        <f t="shared" si="159"/>
        <v>10</v>
      </c>
      <c r="C2027" t="str">
        <f t="shared" si="155"/>
        <v>Rwanda2009</v>
      </c>
      <c r="D2027" t="str">
        <f t="shared" si="156"/>
        <v>Rwanda</v>
      </c>
      <c r="E2027">
        <f t="shared" si="157"/>
        <v>2009</v>
      </c>
      <c r="F2027">
        <f>VLOOKUP(D2027,CAR!$A$2:$Z$110, MATCH('Long form'!E2027,CAR!$A$1:$Z$1,0),FALSE)</f>
        <v>0.24405370722115668</v>
      </c>
      <c r="G2027">
        <f>VLOOKUP(D2027,'Provisions to capital'!$A$2:$Z$105, MATCH('Long form'!E2027,'Provisions to capital'!$A$1:$Z$1,0),FALSE)</f>
        <v>0.19719898786607781</v>
      </c>
    </row>
    <row r="2028" spans="1:7" x14ac:dyDescent="0.4">
      <c r="A2028">
        <f t="shared" si="158"/>
        <v>85</v>
      </c>
      <c r="B2028">
        <f t="shared" si="159"/>
        <v>11</v>
      </c>
      <c r="C2028" t="str">
        <f t="shared" si="155"/>
        <v>Rwanda2010</v>
      </c>
      <c r="D2028" t="str">
        <f t="shared" si="156"/>
        <v>Rwanda</v>
      </c>
      <c r="E2028">
        <f t="shared" si="157"/>
        <v>2010</v>
      </c>
      <c r="F2028">
        <f>VLOOKUP(D2028,CAR!$A$2:$Z$110, MATCH('Long form'!E2028,CAR!$A$1:$Z$1,0),FALSE)</f>
        <v>0.24681967374647504</v>
      </c>
      <c r="G2028">
        <f>VLOOKUP(D2028,'Provisions to capital'!$A$2:$Z$105, MATCH('Long form'!E2028,'Provisions to capital'!$A$1:$Z$1,0),FALSE)</f>
        <v>0.16475553289119532</v>
      </c>
    </row>
    <row r="2029" spans="1:7" x14ac:dyDescent="0.4">
      <c r="A2029">
        <f t="shared" si="158"/>
        <v>85</v>
      </c>
      <c r="B2029">
        <f t="shared" si="159"/>
        <v>12</v>
      </c>
      <c r="C2029" t="str">
        <f t="shared" si="155"/>
        <v>Rwanda2011</v>
      </c>
      <c r="D2029" t="str">
        <f t="shared" si="156"/>
        <v>Rwanda</v>
      </c>
      <c r="E2029">
        <f t="shared" si="157"/>
        <v>2011</v>
      </c>
      <c r="F2029">
        <f>VLOOKUP(D2029,CAR!$A$2:$Z$110, MATCH('Long form'!E2029,CAR!$A$1:$Z$1,0),FALSE)</f>
        <v>0.24961807175833078</v>
      </c>
      <c r="G2029">
        <f>VLOOKUP(D2029,'Provisions to capital'!$A$2:$Z$105, MATCH('Long form'!E2029,'Provisions to capital'!$A$1:$Z$1,0),FALSE)</f>
        <v>0.12698143708810297</v>
      </c>
    </row>
    <row r="2030" spans="1:7" x14ac:dyDescent="0.4">
      <c r="A2030">
        <f t="shared" si="158"/>
        <v>85</v>
      </c>
      <c r="B2030">
        <f t="shared" si="159"/>
        <v>13</v>
      </c>
      <c r="C2030" t="str">
        <f t="shared" si="155"/>
        <v>Rwanda2012</v>
      </c>
      <c r="D2030" t="str">
        <f t="shared" si="156"/>
        <v>Rwanda</v>
      </c>
      <c r="E2030">
        <f t="shared" si="157"/>
        <v>2012</v>
      </c>
      <c r="F2030">
        <f>VLOOKUP(D2030,CAR!$A$2:$Z$110, MATCH('Long form'!E2030,CAR!$A$1:$Z$1,0),FALSE)</f>
        <v>0.23850415029186289</v>
      </c>
      <c r="G2030">
        <f>VLOOKUP(D2030,'Provisions to capital'!$A$2:$Z$105, MATCH('Long form'!E2030,'Provisions to capital'!$A$1:$Z$1,0),FALSE)</f>
        <v>9.7294260073839164E-2</v>
      </c>
    </row>
    <row r="2031" spans="1:7" x14ac:dyDescent="0.4">
      <c r="A2031">
        <f t="shared" si="158"/>
        <v>85</v>
      </c>
      <c r="B2031">
        <f t="shared" si="159"/>
        <v>14</v>
      </c>
      <c r="C2031" t="str">
        <f t="shared" si="155"/>
        <v>Rwanda2013</v>
      </c>
      <c r="D2031" t="str">
        <f t="shared" si="156"/>
        <v>Rwanda</v>
      </c>
      <c r="E2031">
        <f t="shared" si="157"/>
        <v>2013</v>
      </c>
      <c r="F2031">
        <f>VLOOKUP(D2031,CAR!$A$2:$Z$110, MATCH('Long form'!E2031,CAR!$A$1:$Z$1,0),FALSE)</f>
        <v>0.23109029905872785</v>
      </c>
      <c r="G2031">
        <f>VLOOKUP(D2031,'Provisions to capital'!$A$2:$Z$105, MATCH('Long form'!E2031,'Provisions to capital'!$A$1:$Z$1,0),FALSE)</f>
        <v>0.13184234247761434</v>
      </c>
    </row>
    <row r="2032" spans="1:7" x14ac:dyDescent="0.4">
      <c r="A2032">
        <f t="shared" si="158"/>
        <v>85</v>
      </c>
      <c r="B2032">
        <f t="shared" si="159"/>
        <v>15</v>
      </c>
      <c r="C2032" t="str">
        <f t="shared" si="155"/>
        <v>Rwanda2014</v>
      </c>
      <c r="D2032" t="str">
        <f t="shared" si="156"/>
        <v>Rwanda</v>
      </c>
      <c r="E2032">
        <f t="shared" si="157"/>
        <v>2014</v>
      </c>
      <c r="F2032">
        <f>VLOOKUP(D2032,CAR!$A$2:$Z$110, MATCH('Long form'!E2032,CAR!$A$1:$Z$1,0),FALSE)</f>
        <v>0.24011964902842567</v>
      </c>
      <c r="G2032">
        <f>VLOOKUP(D2032,'Provisions to capital'!$A$2:$Z$105, MATCH('Long form'!E2032,'Provisions to capital'!$A$1:$Z$1,0),FALSE)</f>
        <v>0.10921161043122779</v>
      </c>
    </row>
    <row r="2033" spans="1:7" x14ac:dyDescent="0.4">
      <c r="A2033">
        <f t="shared" si="158"/>
        <v>85</v>
      </c>
      <c r="B2033">
        <f t="shared" si="159"/>
        <v>16</v>
      </c>
      <c r="C2033" t="str">
        <f t="shared" si="155"/>
        <v>Rwanda2015</v>
      </c>
      <c r="D2033" t="str">
        <f t="shared" si="156"/>
        <v>Rwanda</v>
      </c>
      <c r="E2033">
        <f t="shared" si="157"/>
        <v>2015</v>
      </c>
      <c r="F2033">
        <f>VLOOKUP(D2033,CAR!$A$2:$Z$110, MATCH('Long form'!E2033,CAR!$A$1:$Z$1,0),FALSE)</f>
        <v>0.22521036579496767</v>
      </c>
      <c r="G2033">
        <f>VLOOKUP(D2033,'Provisions to capital'!$A$2:$Z$105, MATCH('Long form'!E2033,'Provisions to capital'!$A$1:$Z$1,0),FALSE)</f>
        <v>0.12657909867842906</v>
      </c>
    </row>
    <row r="2034" spans="1:7" x14ac:dyDescent="0.4">
      <c r="A2034">
        <f t="shared" si="158"/>
        <v>85</v>
      </c>
      <c r="B2034">
        <f t="shared" si="159"/>
        <v>17</v>
      </c>
      <c r="C2034" t="str">
        <f t="shared" si="155"/>
        <v>Rwanda2016</v>
      </c>
      <c r="D2034" t="str">
        <f t="shared" si="156"/>
        <v>Rwanda</v>
      </c>
      <c r="E2034">
        <f t="shared" si="157"/>
        <v>2016</v>
      </c>
      <c r="F2034">
        <f>VLOOKUP(D2034,CAR!$A$2:$Z$110, MATCH('Long form'!E2034,CAR!$A$1:$Z$1,0),FALSE)</f>
        <v>0.2188750767236127</v>
      </c>
      <c r="G2034">
        <f>VLOOKUP(D2034,'Provisions to capital'!$A$2:$Z$105, MATCH('Long form'!E2034,'Provisions to capital'!$A$1:$Z$1,0),FALSE)</f>
        <v>0.11050778379245652</v>
      </c>
    </row>
    <row r="2035" spans="1:7" x14ac:dyDescent="0.4">
      <c r="A2035">
        <f t="shared" si="158"/>
        <v>85</v>
      </c>
      <c r="B2035">
        <f t="shared" si="159"/>
        <v>18</v>
      </c>
      <c r="C2035" t="str">
        <f t="shared" si="155"/>
        <v>Rwanda2017</v>
      </c>
      <c r="D2035" t="str">
        <f t="shared" si="156"/>
        <v>Rwanda</v>
      </c>
      <c r="E2035">
        <f t="shared" si="157"/>
        <v>2017</v>
      </c>
      <c r="F2035">
        <f>VLOOKUP(D2035,CAR!$A$2:$Z$110, MATCH('Long form'!E2035,CAR!$A$1:$Z$1,0),FALSE)</f>
        <v>0.21399874872116875</v>
      </c>
      <c r="G2035">
        <f>VLOOKUP(D2035,'Provisions to capital'!$A$2:$Z$105, MATCH('Long form'!E2035,'Provisions to capital'!$A$1:$Z$1,0),FALSE)</f>
        <v>0.13374124282276117</v>
      </c>
    </row>
    <row r="2036" spans="1:7" x14ac:dyDescent="0.4">
      <c r="A2036">
        <f t="shared" si="158"/>
        <v>85</v>
      </c>
      <c r="B2036">
        <f t="shared" si="159"/>
        <v>19</v>
      </c>
      <c r="C2036" t="str">
        <f t="shared" si="155"/>
        <v>Rwanda2018</v>
      </c>
      <c r="D2036" t="str">
        <f t="shared" si="156"/>
        <v>Rwanda</v>
      </c>
      <c r="E2036">
        <f t="shared" si="157"/>
        <v>2018</v>
      </c>
      <c r="F2036">
        <f>VLOOKUP(D2036,CAR!$A$2:$Z$110, MATCH('Long form'!E2036,CAR!$A$1:$Z$1,0),FALSE)</f>
        <v>0.27017760242434485</v>
      </c>
      <c r="G2036">
        <f>VLOOKUP(D2036,'Provisions to capital'!$A$2:$Z$105, MATCH('Long form'!E2036,'Provisions to capital'!$A$1:$Z$1,0),FALSE)</f>
        <v>8.1598640336918715E-2</v>
      </c>
    </row>
    <row r="2037" spans="1:7" x14ac:dyDescent="0.4">
      <c r="A2037">
        <f t="shared" si="158"/>
        <v>85</v>
      </c>
      <c r="B2037">
        <f t="shared" si="159"/>
        <v>20</v>
      </c>
      <c r="C2037" t="str">
        <f t="shared" si="155"/>
        <v>Rwanda2019</v>
      </c>
      <c r="D2037" t="str">
        <f t="shared" si="156"/>
        <v>Rwanda</v>
      </c>
      <c r="E2037">
        <f t="shared" si="157"/>
        <v>2019</v>
      </c>
      <c r="F2037">
        <f>VLOOKUP(D2037,CAR!$A$2:$Z$110, MATCH('Long form'!E2037,CAR!$A$1:$Z$1,0),FALSE)</f>
        <v>0.25021054712386515</v>
      </c>
      <c r="G2037">
        <f>VLOOKUP(D2037,'Provisions to capital'!$A$2:$Z$105, MATCH('Long form'!E2037,'Provisions to capital'!$A$1:$Z$1,0),FALSE)</f>
        <v>0.10658508933250554</v>
      </c>
    </row>
    <row r="2038" spans="1:7" x14ac:dyDescent="0.4">
      <c r="A2038">
        <f t="shared" si="158"/>
        <v>85</v>
      </c>
      <c r="B2038">
        <f t="shared" si="159"/>
        <v>21</v>
      </c>
      <c r="C2038" t="str">
        <f t="shared" si="155"/>
        <v>Rwanda2020</v>
      </c>
      <c r="D2038" t="str">
        <f t="shared" si="156"/>
        <v>Rwanda</v>
      </c>
      <c r="E2038">
        <f t="shared" si="157"/>
        <v>2020</v>
      </c>
      <c r="F2038">
        <f>VLOOKUP(D2038,CAR!$A$2:$Z$110, MATCH('Long form'!E2038,CAR!$A$1:$Z$1,0),FALSE)</f>
        <v>0.2118628646926789</v>
      </c>
      <c r="G2038">
        <f>VLOOKUP(D2038,'Provisions to capital'!$A$2:$Z$105, MATCH('Long form'!E2038,'Provisions to capital'!$A$1:$Z$1,0),FALSE)</f>
        <v>0.13051851935187056</v>
      </c>
    </row>
    <row r="2039" spans="1:7" x14ac:dyDescent="0.4">
      <c r="A2039">
        <f t="shared" si="158"/>
        <v>85</v>
      </c>
      <c r="B2039">
        <f t="shared" si="159"/>
        <v>22</v>
      </c>
      <c r="C2039" t="str">
        <f t="shared" si="155"/>
        <v>Rwanda2021</v>
      </c>
      <c r="D2039" t="str">
        <f t="shared" si="156"/>
        <v>Rwanda</v>
      </c>
      <c r="E2039">
        <f t="shared" si="157"/>
        <v>2021</v>
      </c>
      <c r="F2039">
        <f>VLOOKUP(D2039,CAR!$A$2:$Z$110, MATCH('Long form'!E2039,CAR!$A$1:$Z$1,0),FALSE)</f>
        <v>0.20931255388373418</v>
      </c>
      <c r="G2039">
        <f>VLOOKUP(D2039,'Provisions to capital'!$A$2:$Z$105, MATCH('Long form'!E2039,'Provisions to capital'!$A$1:$Z$1,0),FALSE)</f>
        <v>0.13488683928215156</v>
      </c>
    </row>
    <row r="2040" spans="1:7" x14ac:dyDescent="0.4">
      <c r="A2040">
        <f t="shared" si="158"/>
        <v>85</v>
      </c>
      <c r="B2040">
        <f t="shared" si="159"/>
        <v>23</v>
      </c>
      <c r="C2040" t="str">
        <f t="shared" si="155"/>
        <v>Rwanda2022</v>
      </c>
      <c r="D2040" t="str">
        <f t="shared" si="156"/>
        <v>Rwanda</v>
      </c>
      <c r="E2040">
        <f t="shared" si="157"/>
        <v>2022</v>
      </c>
      <c r="F2040">
        <f>VLOOKUP(D2040,CAR!$A$2:$Z$110, MATCH('Long form'!E2040,CAR!$A$1:$Z$1,0),FALSE)</f>
        <v>0.20976043639445535</v>
      </c>
      <c r="G2040">
        <f>VLOOKUP(D2040,'Provisions to capital'!$A$2:$Z$105, MATCH('Long form'!E2040,'Provisions to capital'!$A$1:$Z$1,0),FALSE)</f>
        <v>5.7606542975576901E-2</v>
      </c>
    </row>
    <row r="2041" spans="1:7" x14ac:dyDescent="0.4">
      <c r="A2041">
        <f t="shared" si="158"/>
        <v>85</v>
      </c>
      <c r="B2041">
        <f t="shared" si="159"/>
        <v>24</v>
      </c>
      <c r="C2041" t="str">
        <f t="shared" si="155"/>
        <v>Rwanda2023</v>
      </c>
      <c r="D2041" t="str">
        <f t="shared" si="156"/>
        <v>Rwanda</v>
      </c>
      <c r="E2041">
        <f t="shared" si="157"/>
        <v>2023</v>
      </c>
      <c r="F2041" t="str">
        <f>VLOOKUP(D2041,CAR!$A$2:$Z$110, MATCH('Long form'!E2041,CAR!$A$1:$Z$1,0),FALSE)</f>
        <v/>
      </c>
      <c r="G2041" t="str">
        <f>VLOOKUP(D2041,'Provisions to capital'!$A$2:$Z$105, MATCH('Long form'!E2041,'Provisions to capital'!$A$1:$Z$1,0),FALSE)</f>
        <v/>
      </c>
    </row>
    <row r="2042" spans="1:7" x14ac:dyDescent="0.4">
      <c r="A2042">
        <f t="shared" si="158"/>
        <v>86</v>
      </c>
      <c r="B2042">
        <f t="shared" si="159"/>
        <v>1</v>
      </c>
      <c r="C2042" t="str">
        <f t="shared" si="155"/>
        <v>Samoa2000</v>
      </c>
      <c r="D2042" t="str">
        <f t="shared" si="156"/>
        <v>Samoa</v>
      </c>
      <c r="E2042">
        <f t="shared" si="157"/>
        <v>2000</v>
      </c>
      <c r="F2042" t="str">
        <f>VLOOKUP(D2042,CAR!$A$2:$Z$110, MATCH('Long form'!E2042,CAR!$A$1:$Z$1,0),FALSE)</f>
        <v/>
      </c>
      <c r="G2042" t="str">
        <f>VLOOKUP(D2042,'Provisions to capital'!$A$2:$Z$105, MATCH('Long form'!E2042,'Provisions to capital'!$A$1:$Z$1,0),FALSE)</f>
        <v/>
      </c>
    </row>
    <row r="2043" spans="1:7" x14ac:dyDescent="0.4">
      <c r="A2043">
        <f t="shared" si="158"/>
        <v>86</v>
      </c>
      <c r="B2043">
        <f t="shared" si="159"/>
        <v>2</v>
      </c>
      <c r="C2043" t="str">
        <f t="shared" si="155"/>
        <v>Samoa2001</v>
      </c>
      <c r="D2043" t="str">
        <f t="shared" si="156"/>
        <v>Samoa</v>
      </c>
      <c r="E2043">
        <f t="shared" si="157"/>
        <v>2001</v>
      </c>
      <c r="F2043" t="str">
        <f>VLOOKUP(D2043,CAR!$A$2:$Z$110, MATCH('Long form'!E2043,CAR!$A$1:$Z$1,0),FALSE)</f>
        <v/>
      </c>
      <c r="G2043" t="str">
        <f>VLOOKUP(D2043,'Provisions to capital'!$A$2:$Z$105, MATCH('Long form'!E2043,'Provisions to capital'!$A$1:$Z$1,0),FALSE)</f>
        <v/>
      </c>
    </row>
    <row r="2044" spans="1:7" x14ac:dyDescent="0.4">
      <c r="A2044">
        <f t="shared" si="158"/>
        <v>86</v>
      </c>
      <c r="B2044">
        <f t="shared" si="159"/>
        <v>3</v>
      </c>
      <c r="C2044" t="str">
        <f t="shared" si="155"/>
        <v>Samoa2002</v>
      </c>
      <c r="D2044" t="str">
        <f t="shared" si="156"/>
        <v>Samoa</v>
      </c>
      <c r="E2044">
        <f t="shared" si="157"/>
        <v>2002</v>
      </c>
      <c r="F2044" t="str">
        <f>VLOOKUP(D2044,CAR!$A$2:$Z$110, MATCH('Long form'!E2044,CAR!$A$1:$Z$1,0),FALSE)</f>
        <v/>
      </c>
      <c r="G2044" t="str">
        <f>VLOOKUP(D2044,'Provisions to capital'!$A$2:$Z$105, MATCH('Long form'!E2044,'Provisions to capital'!$A$1:$Z$1,0),FALSE)</f>
        <v/>
      </c>
    </row>
    <row r="2045" spans="1:7" x14ac:dyDescent="0.4">
      <c r="A2045">
        <f t="shared" si="158"/>
        <v>86</v>
      </c>
      <c r="B2045">
        <f t="shared" si="159"/>
        <v>4</v>
      </c>
      <c r="C2045" t="str">
        <f t="shared" si="155"/>
        <v>Samoa2003</v>
      </c>
      <c r="D2045" t="str">
        <f t="shared" si="156"/>
        <v>Samoa</v>
      </c>
      <c r="E2045">
        <f t="shared" si="157"/>
        <v>2003</v>
      </c>
      <c r="F2045" t="str">
        <f>VLOOKUP(D2045,CAR!$A$2:$Z$110, MATCH('Long form'!E2045,CAR!$A$1:$Z$1,0),FALSE)</f>
        <v/>
      </c>
      <c r="G2045" t="str">
        <f>VLOOKUP(D2045,'Provisions to capital'!$A$2:$Z$105, MATCH('Long form'!E2045,'Provisions to capital'!$A$1:$Z$1,0),FALSE)</f>
        <v/>
      </c>
    </row>
    <row r="2046" spans="1:7" x14ac:dyDescent="0.4">
      <c r="A2046">
        <f t="shared" si="158"/>
        <v>86</v>
      </c>
      <c r="B2046">
        <f t="shared" si="159"/>
        <v>5</v>
      </c>
      <c r="C2046" t="str">
        <f t="shared" si="155"/>
        <v>Samoa2004</v>
      </c>
      <c r="D2046" t="str">
        <f t="shared" si="156"/>
        <v>Samoa</v>
      </c>
      <c r="E2046">
        <f t="shared" si="157"/>
        <v>2004</v>
      </c>
      <c r="F2046" t="str">
        <f>VLOOKUP(D2046,CAR!$A$2:$Z$110, MATCH('Long form'!E2046,CAR!$A$1:$Z$1,0),FALSE)</f>
        <v/>
      </c>
      <c r="G2046" t="str">
        <f>VLOOKUP(D2046,'Provisions to capital'!$A$2:$Z$105, MATCH('Long form'!E2046,'Provisions to capital'!$A$1:$Z$1,0),FALSE)</f>
        <v/>
      </c>
    </row>
    <row r="2047" spans="1:7" x14ac:dyDescent="0.4">
      <c r="A2047">
        <f t="shared" si="158"/>
        <v>86</v>
      </c>
      <c r="B2047">
        <f t="shared" si="159"/>
        <v>6</v>
      </c>
      <c r="C2047" t="str">
        <f t="shared" si="155"/>
        <v>Samoa2005</v>
      </c>
      <c r="D2047" t="str">
        <f t="shared" si="156"/>
        <v>Samoa</v>
      </c>
      <c r="E2047">
        <f t="shared" si="157"/>
        <v>2005</v>
      </c>
      <c r="F2047" t="str">
        <f>VLOOKUP(D2047,CAR!$A$2:$Z$110, MATCH('Long form'!E2047,CAR!$A$1:$Z$1,0),FALSE)</f>
        <v/>
      </c>
      <c r="G2047" t="str">
        <f>VLOOKUP(D2047,'Provisions to capital'!$A$2:$Z$105, MATCH('Long form'!E2047,'Provisions to capital'!$A$1:$Z$1,0),FALSE)</f>
        <v/>
      </c>
    </row>
    <row r="2048" spans="1:7" x14ac:dyDescent="0.4">
      <c r="A2048">
        <f t="shared" si="158"/>
        <v>86</v>
      </c>
      <c r="B2048">
        <f t="shared" si="159"/>
        <v>7</v>
      </c>
      <c r="C2048" t="str">
        <f t="shared" si="155"/>
        <v>Samoa2006</v>
      </c>
      <c r="D2048" t="str">
        <f t="shared" si="156"/>
        <v>Samoa</v>
      </c>
      <c r="E2048">
        <f t="shared" si="157"/>
        <v>2006</v>
      </c>
      <c r="F2048" t="str">
        <f>VLOOKUP(D2048,CAR!$A$2:$Z$110, MATCH('Long form'!E2048,CAR!$A$1:$Z$1,0),FALSE)</f>
        <v/>
      </c>
      <c r="G2048" t="str">
        <f>VLOOKUP(D2048,'Provisions to capital'!$A$2:$Z$105, MATCH('Long form'!E2048,'Provisions to capital'!$A$1:$Z$1,0),FALSE)</f>
        <v/>
      </c>
    </row>
    <row r="2049" spans="1:7" x14ac:dyDescent="0.4">
      <c r="A2049">
        <f t="shared" si="158"/>
        <v>86</v>
      </c>
      <c r="B2049">
        <f t="shared" si="159"/>
        <v>8</v>
      </c>
      <c r="C2049" t="str">
        <f t="shared" si="155"/>
        <v>Samoa2007</v>
      </c>
      <c r="D2049" t="str">
        <f t="shared" si="156"/>
        <v>Samoa</v>
      </c>
      <c r="E2049">
        <f t="shared" si="157"/>
        <v>2007</v>
      </c>
      <c r="F2049" t="str">
        <f>VLOOKUP(D2049,CAR!$A$2:$Z$110, MATCH('Long form'!E2049,CAR!$A$1:$Z$1,0),FALSE)</f>
        <v/>
      </c>
      <c r="G2049" t="str">
        <f>VLOOKUP(D2049,'Provisions to capital'!$A$2:$Z$105, MATCH('Long form'!E2049,'Provisions to capital'!$A$1:$Z$1,0),FALSE)</f>
        <v/>
      </c>
    </row>
    <row r="2050" spans="1:7" x14ac:dyDescent="0.4">
      <c r="A2050">
        <f t="shared" si="158"/>
        <v>86</v>
      </c>
      <c r="B2050">
        <f t="shared" si="159"/>
        <v>9</v>
      </c>
      <c r="C2050" t="str">
        <f t="shared" si="155"/>
        <v>Samoa2008</v>
      </c>
      <c r="D2050" t="str">
        <f t="shared" si="156"/>
        <v>Samoa</v>
      </c>
      <c r="E2050">
        <f t="shared" si="157"/>
        <v>2008</v>
      </c>
      <c r="F2050" t="str">
        <f>VLOOKUP(D2050,CAR!$A$2:$Z$110, MATCH('Long form'!E2050,CAR!$A$1:$Z$1,0),FALSE)</f>
        <v/>
      </c>
      <c r="G2050" t="str">
        <f>VLOOKUP(D2050,'Provisions to capital'!$A$2:$Z$105, MATCH('Long form'!E2050,'Provisions to capital'!$A$1:$Z$1,0),FALSE)</f>
        <v/>
      </c>
    </row>
    <row r="2051" spans="1:7" x14ac:dyDescent="0.4">
      <c r="A2051">
        <f t="shared" si="158"/>
        <v>86</v>
      </c>
      <c r="B2051">
        <f t="shared" si="159"/>
        <v>10</v>
      </c>
      <c r="C2051" t="str">
        <f t="shared" ref="C2051:C2114" si="160">D2051&amp;E2051</f>
        <v>Samoa2009</v>
      </c>
      <c r="D2051" t="str">
        <f t="shared" ref="D2051:D2114" si="161">VLOOKUP(A2051,$J$2:$K$110,2,FALSE)</f>
        <v>Samoa</v>
      </c>
      <c r="E2051">
        <f t="shared" ref="E2051:E2114" si="162">VLOOKUP(B2051,$N$2:$O$25,2,FALSE)</f>
        <v>2009</v>
      </c>
      <c r="F2051" t="str">
        <f>VLOOKUP(D2051,CAR!$A$2:$Z$110, MATCH('Long form'!E2051,CAR!$A$1:$Z$1,0),FALSE)</f>
        <v/>
      </c>
      <c r="G2051" t="str">
        <f>VLOOKUP(D2051,'Provisions to capital'!$A$2:$Z$105, MATCH('Long form'!E2051,'Provisions to capital'!$A$1:$Z$1,0),FALSE)</f>
        <v/>
      </c>
    </row>
    <row r="2052" spans="1:7" x14ac:dyDescent="0.4">
      <c r="A2052">
        <f t="shared" si="158"/>
        <v>86</v>
      </c>
      <c r="B2052">
        <f t="shared" si="159"/>
        <v>11</v>
      </c>
      <c r="C2052" t="str">
        <f t="shared" si="160"/>
        <v>Samoa2010</v>
      </c>
      <c r="D2052" t="str">
        <f t="shared" si="161"/>
        <v>Samoa</v>
      </c>
      <c r="E2052">
        <f t="shared" si="162"/>
        <v>2010</v>
      </c>
      <c r="F2052" t="str">
        <f>VLOOKUP(D2052,CAR!$A$2:$Z$110, MATCH('Long form'!E2052,CAR!$A$1:$Z$1,0),FALSE)</f>
        <v/>
      </c>
      <c r="G2052" t="str">
        <f>VLOOKUP(D2052,'Provisions to capital'!$A$2:$Z$105, MATCH('Long form'!E2052,'Provisions to capital'!$A$1:$Z$1,0),FALSE)</f>
        <v/>
      </c>
    </row>
    <row r="2053" spans="1:7" x14ac:dyDescent="0.4">
      <c r="A2053">
        <f t="shared" si="158"/>
        <v>86</v>
      </c>
      <c r="B2053">
        <f t="shared" si="159"/>
        <v>12</v>
      </c>
      <c r="C2053" t="str">
        <f t="shared" si="160"/>
        <v>Samoa2011</v>
      </c>
      <c r="D2053" t="str">
        <f t="shared" si="161"/>
        <v>Samoa</v>
      </c>
      <c r="E2053">
        <f t="shared" si="162"/>
        <v>2011</v>
      </c>
      <c r="F2053" t="str">
        <f>VLOOKUP(D2053,CAR!$A$2:$Z$110, MATCH('Long form'!E2053,CAR!$A$1:$Z$1,0),FALSE)</f>
        <v/>
      </c>
      <c r="G2053" t="str">
        <f>VLOOKUP(D2053,'Provisions to capital'!$A$2:$Z$105, MATCH('Long form'!E2053,'Provisions to capital'!$A$1:$Z$1,0),FALSE)</f>
        <v/>
      </c>
    </row>
    <row r="2054" spans="1:7" x14ac:dyDescent="0.4">
      <c r="A2054">
        <f t="shared" si="158"/>
        <v>86</v>
      </c>
      <c r="B2054">
        <f t="shared" si="159"/>
        <v>13</v>
      </c>
      <c r="C2054" t="str">
        <f t="shared" si="160"/>
        <v>Samoa2012</v>
      </c>
      <c r="D2054" t="str">
        <f t="shared" si="161"/>
        <v>Samoa</v>
      </c>
      <c r="E2054">
        <f t="shared" si="162"/>
        <v>2012</v>
      </c>
      <c r="F2054" t="str">
        <f>VLOOKUP(D2054,CAR!$A$2:$Z$110, MATCH('Long form'!E2054,CAR!$A$1:$Z$1,0),FALSE)</f>
        <v/>
      </c>
      <c r="G2054" t="str">
        <f>VLOOKUP(D2054,'Provisions to capital'!$A$2:$Z$105, MATCH('Long form'!E2054,'Provisions to capital'!$A$1:$Z$1,0),FALSE)</f>
        <v/>
      </c>
    </row>
    <row r="2055" spans="1:7" x14ac:dyDescent="0.4">
      <c r="A2055">
        <f t="shared" si="158"/>
        <v>86</v>
      </c>
      <c r="B2055">
        <f t="shared" si="159"/>
        <v>14</v>
      </c>
      <c r="C2055" t="str">
        <f t="shared" si="160"/>
        <v>Samoa2013</v>
      </c>
      <c r="D2055" t="str">
        <f t="shared" si="161"/>
        <v>Samoa</v>
      </c>
      <c r="E2055">
        <f t="shared" si="162"/>
        <v>2013</v>
      </c>
      <c r="F2055" t="str">
        <f>VLOOKUP(D2055,CAR!$A$2:$Z$110, MATCH('Long form'!E2055,CAR!$A$1:$Z$1,0),FALSE)</f>
        <v/>
      </c>
      <c r="G2055" t="str">
        <f>VLOOKUP(D2055,'Provisions to capital'!$A$2:$Z$105, MATCH('Long form'!E2055,'Provisions to capital'!$A$1:$Z$1,0),FALSE)</f>
        <v/>
      </c>
    </row>
    <row r="2056" spans="1:7" x14ac:dyDescent="0.4">
      <c r="A2056">
        <f t="shared" si="158"/>
        <v>86</v>
      </c>
      <c r="B2056">
        <f t="shared" si="159"/>
        <v>15</v>
      </c>
      <c r="C2056" t="str">
        <f t="shared" si="160"/>
        <v>Samoa2014</v>
      </c>
      <c r="D2056" t="str">
        <f t="shared" si="161"/>
        <v>Samoa</v>
      </c>
      <c r="E2056">
        <f t="shared" si="162"/>
        <v>2014</v>
      </c>
      <c r="F2056" t="str">
        <f>VLOOKUP(D2056,CAR!$A$2:$Z$110, MATCH('Long form'!E2056,CAR!$A$1:$Z$1,0),FALSE)</f>
        <v/>
      </c>
      <c r="G2056" t="str">
        <f>VLOOKUP(D2056,'Provisions to capital'!$A$2:$Z$105, MATCH('Long form'!E2056,'Provisions to capital'!$A$1:$Z$1,0),FALSE)</f>
        <v/>
      </c>
    </row>
    <row r="2057" spans="1:7" x14ac:dyDescent="0.4">
      <c r="A2057">
        <f t="shared" si="158"/>
        <v>86</v>
      </c>
      <c r="B2057">
        <f t="shared" si="159"/>
        <v>16</v>
      </c>
      <c r="C2057" t="str">
        <f t="shared" si="160"/>
        <v>Samoa2015</v>
      </c>
      <c r="D2057" t="str">
        <f t="shared" si="161"/>
        <v>Samoa</v>
      </c>
      <c r="E2057">
        <f t="shared" si="162"/>
        <v>2015</v>
      </c>
      <c r="F2057" t="str">
        <f>VLOOKUP(D2057,CAR!$A$2:$Z$110, MATCH('Long form'!E2057,CAR!$A$1:$Z$1,0),FALSE)</f>
        <v/>
      </c>
      <c r="G2057" t="str">
        <f>VLOOKUP(D2057,'Provisions to capital'!$A$2:$Z$105, MATCH('Long form'!E2057,'Provisions to capital'!$A$1:$Z$1,0),FALSE)</f>
        <v/>
      </c>
    </row>
    <row r="2058" spans="1:7" x14ac:dyDescent="0.4">
      <c r="A2058">
        <f t="shared" si="158"/>
        <v>86</v>
      </c>
      <c r="B2058">
        <f t="shared" si="159"/>
        <v>17</v>
      </c>
      <c r="C2058" t="str">
        <f t="shared" si="160"/>
        <v>Samoa2016</v>
      </c>
      <c r="D2058" t="str">
        <f t="shared" si="161"/>
        <v>Samoa</v>
      </c>
      <c r="E2058">
        <f t="shared" si="162"/>
        <v>2016</v>
      </c>
      <c r="F2058">
        <f>VLOOKUP(D2058,CAR!$A$2:$Z$110, MATCH('Long form'!E2058,CAR!$A$1:$Z$1,0),FALSE)</f>
        <v>0.24612392581497167</v>
      </c>
      <c r="G2058">
        <f>VLOOKUP(D2058,'Provisions to capital'!$A$2:$Z$105, MATCH('Long form'!E2058,'Provisions to capital'!$A$1:$Z$1,0),FALSE)</f>
        <v>2.5610465661893053E-2</v>
      </c>
    </row>
    <row r="2059" spans="1:7" x14ac:dyDescent="0.4">
      <c r="A2059">
        <f t="shared" si="158"/>
        <v>86</v>
      </c>
      <c r="B2059">
        <f t="shared" si="159"/>
        <v>18</v>
      </c>
      <c r="C2059" t="str">
        <f t="shared" si="160"/>
        <v>Samoa2017</v>
      </c>
      <c r="D2059" t="str">
        <f t="shared" si="161"/>
        <v>Samoa</v>
      </c>
      <c r="E2059">
        <f t="shared" si="162"/>
        <v>2017</v>
      </c>
      <c r="F2059">
        <f>VLOOKUP(D2059,CAR!$A$2:$Z$110, MATCH('Long form'!E2059,CAR!$A$1:$Z$1,0),FALSE)</f>
        <v>0.26279323215782574</v>
      </c>
      <c r="G2059">
        <f>VLOOKUP(D2059,'Provisions to capital'!$A$2:$Z$105, MATCH('Long form'!E2059,'Provisions to capital'!$A$1:$Z$1,0),FALSE)</f>
        <v>4.9654973757672548E-2</v>
      </c>
    </row>
    <row r="2060" spans="1:7" x14ac:dyDescent="0.4">
      <c r="A2060">
        <f t="shared" si="158"/>
        <v>86</v>
      </c>
      <c r="B2060">
        <f t="shared" si="159"/>
        <v>19</v>
      </c>
      <c r="C2060" t="str">
        <f t="shared" si="160"/>
        <v>Samoa2018</v>
      </c>
      <c r="D2060" t="str">
        <f t="shared" si="161"/>
        <v>Samoa</v>
      </c>
      <c r="E2060">
        <f t="shared" si="162"/>
        <v>2018</v>
      </c>
      <c r="F2060">
        <f>VLOOKUP(D2060,CAR!$A$2:$Z$110, MATCH('Long form'!E2060,CAR!$A$1:$Z$1,0),FALSE)</f>
        <v>0.27272786504994168</v>
      </c>
      <c r="G2060">
        <f>VLOOKUP(D2060,'Provisions to capital'!$A$2:$Z$105, MATCH('Long form'!E2060,'Provisions to capital'!$A$1:$Z$1,0),FALSE)</f>
        <v>2.2054724704158504E-2</v>
      </c>
    </row>
    <row r="2061" spans="1:7" x14ac:dyDescent="0.4">
      <c r="A2061">
        <f t="shared" si="158"/>
        <v>86</v>
      </c>
      <c r="B2061">
        <f t="shared" si="159"/>
        <v>20</v>
      </c>
      <c r="C2061" t="str">
        <f t="shared" si="160"/>
        <v>Samoa2019</v>
      </c>
      <c r="D2061" t="str">
        <f t="shared" si="161"/>
        <v>Samoa</v>
      </c>
      <c r="E2061">
        <f t="shared" si="162"/>
        <v>2019</v>
      </c>
      <c r="F2061">
        <f>VLOOKUP(D2061,CAR!$A$2:$Z$110, MATCH('Long form'!E2061,CAR!$A$1:$Z$1,0),FALSE)</f>
        <v>0.27787850884271081</v>
      </c>
      <c r="G2061">
        <f>VLOOKUP(D2061,'Provisions to capital'!$A$2:$Z$105, MATCH('Long form'!E2061,'Provisions to capital'!$A$1:$Z$1,0),FALSE)</f>
        <v>1.3516898970574839E-2</v>
      </c>
    </row>
    <row r="2062" spans="1:7" x14ac:dyDescent="0.4">
      <c r="A2062">
        <f t="shared" si="158"/>
        <v>86</v>
      </c>
      <c r="B2062">
        <f t="shared" si="159"/>
        <v>21</v>
      </c>
      <c r="C2062" t="str">
        <f t="shared" si="160"/>
        <v>Samoa2020</v>
      </c>
      <c r="D2062" t="str">
        <f t="shared" si="161"/>
        <v>Samoa</v>
      </c>
      <c r="E2062">
        <f t="shared" si="162"/>
        <v>2020</v>
      </c>
      <c r="F2062">
        <f>VLOOKUP(D2062,CAR!$A$2:$Z$110, MATCH('Long form'!E2062,CAR!$A$1:$Z$1,0),FALSE)</f>
        <v>0.27933632574543121</v>
      </c>
      <c r="G2062">
        <f>VLOOKUP(D2062,'Provisions to capital'!$A$2:$Z$105, MATCH('Long form'!E2062,'Provisions to capital'!$A$1:$Z$1,0),FALSE)</f>
        <v>2.1391678622668581E-2</v>
      </c>
    </row>
    <row r="2063" spans="1:7" x14ac:dyDescent="0.4">
      <c r="A2063">
        <f t="shared" si="158"/>
        <v>86</v>
      </c>
      <c r="B2063">
        <f t="shared" si="159"/>
        <v>22</v>
      </c>
      <c r="C2063" t="str">
        <f t="shared" si="160"/>
        <v>Samoa2021</v>
      </c>
      <c r="D2063" t="str">
        <f t="shared" si="161"/>
        <v>Samoa</v>
      </c>
      <c r="E2063">
        <f t="shared" si="162"/>
        <v>2021</v>
      </c>
      <c r="F2063">
        <f>VLOOKUP(D2063,CAR!$A$2:$Z$110, MATCH('Long form'!E2063,CAR!$A$1:$Z$1,0),FALSE)</f>
        <v>0.29091635407024896</v>
      </c>
      <c r="G2063">
        <f>VLOOKUP(D2063,'Provisions to capital'!$A$2:$Z$105, MATCH('Long form'!E2063,'Provisions to capital'!$A$1:$Z$1,0),FALSE)</f>
        <v>1.6554916237415517E-2</v>
      </c>
    </row>
    <row r="2064" spans="1:7" x14ac:dyDescent="0.4">
      <c r="A2064">
        <f t="shared" si="158"/>
        <v>86</v>
      </c>
      <c r="B2064">
        <f t="shared" si="159"/>
        <v>23</v>
      </c>
      <c r="C2064" t="str">
        <f t="shared" si="160"/>
        <v>Samoa2022</v>
      </c>
      <c r="D2064" t="str">
        <f t="shared" si="161"/>
        <v>Samoa</v>
      </c>
      <c r="E2064">
        <f t="shared" si="162"/>
        <v>2022</v>
      </c>
      <c r="F2064">
        <f>VLOOKUP(D2064,CAR!$A$2:$Z$110, MATCH('Long form'!E2064,CAR!$A$1:$Z$1,0),FALSE)</f>
        <v>0.30847881765806906</v>
      </c>
      <c r="G2064">
        <f>VLOOKUP(D2064,'Provisions to capital'!$A$2:$Z$105, MATCH('Long form'!E2064,'Provisions to capital'!$A$1:$Z$1,0),FALSE)</f>
        <v>4.5537017315505066E-2</v>
      </c>
    </row>
    <row r="2065" spans="1:7" x14ac:dyDescent="0.4">
      <c r="A2065">
        <f t="shared" si="158"/>
        <v>86</v>
      </c>
      <c r="B2065">
        <f t="shared" si="159"/>
        <v>24</v>
      </c>
      <c r="C2065" t="str">
        <f t="shared" si="160"/>
        <v>Samoa2023</v>
      </c>
      <c r="D2065" t="str">
        <f t="shared" si="161"/>
        <v>Samoa</v>
      </c>
      <c r="E2065">
        <f t="shared" si="162"/>
        <v>2023</v>
      </c>
      <c r="F2065">
        <f>VLOOKUP(D2065,CAR!$A$2:$Z$110, MATCH('Long form'!E2065,CAR!$A$1:$Z$1,0),FALSE)</f>
        <v>0.32093958780605758</v>
      </c>
      <c r="G2065">
        <f>VLOOKUP(D2065,'Provisions to capital'!$A$2:$Z$105, MATCH('Long form'!E2065,'Provisions to capital'!$A$1:$Z$1,0),FALSE)</f>
        <v>1.2294373956273873E-2</v>
      </c>
    </row>
    <row r="2066" spans="1:7" ht="27" x14ac:dyDescent="0.4">
      <c r="A2066">
        <f t="shared" si="158"/>
        <v>87</v>
      </c>
      <c r="B2066">
        <f t="shared" si="159"/>
        <v>1</v>
      </c>
      <c r="C2066" t="str">
        <f t="shared" si="160"/>
        <v>Saudi Arabia2000</v>
      </c>
      <c r="D2066" t="str">
        <f t="shared" si="161"/>
        <v>Saudi Arabia</v>
      </c>
      <c r="E2066">
        <f t="shared" si="162"/>
        <v>2000</v>
      </c>
      <c r="F2066" t="str">
        <f>VLOOKUP(D2066,CAR!$A$2:$Z$110, MATCH('Long form'!E2066,CAR!$A$1:$Z$1,0),FALSE)</f>
        <v/>
      </c>
      <c r="G2066" t="str">
        <f>VLOOKUP(D2066,'Provisions to capital'!$A$2:$Z$105, MATCH('Long form'!E2066,'Provisions to capital'!$A$1:$Z$1,0),FALSE)</f>
        <v/>
      </c>
    </row>
    <row r="2067" spans="1:7" ht="27" x14ac:dyDescent="0.4">
      <c r="A2067">
        <f t="shared" si="158"/>
        <v>87</v>
      </c>
      <c r="B2067">
        <f t="shared" si="159"/>
        <v>2</v>
      </c>
      <c r="C2067" t="str">
        <f t="shared" si="160"/>
        <v>Saudi Arabia2001</v>
      </c>
      <c r="D2067" t="str">
        <f t="shared" si="161"/>
        <v>Saudi Arabia</v>
      </c>
      <c r="E2067">
        <f t="shared" si="162"/>
        <v>2001</v>
      </c>
      <c r="F2067" t="str">
        <f>VLOOKUP(D2067,CAR!$A$2:$Z$110, MATCH('Long form'!E2067,CAR!$A$1:$Z$1,0),FALSE)</f>
        <v/>
      </c>
      <c r="G2067" t="str">
        <f>VLOOKUP(D2067,'Provisions to capital'!$A$2:$Z$105, MATCH('Long form'!E2067,'Provisions to capital'!$A$1:$Z$1,0),FALSE)</f>
        <v/>
      </c>
    </row>
    <row r="2068" spans="1:7" ht="27" x14ac:dyDescent="0.4">
      <c r="A2068">
        <f t="shared" si="158"/>
        <v>87</v>
      </c>
      <c r="B2068">
        <f t="shared" si="159"/>
        <v>3</v>
      </c>
      <c r="C2068" t="str">
        <f t="shared" si="160"/>
        <v>Saudi Arabia2002</v>
      </c>
      <c r="D2068" t="str">
        <f t="shared" si="161"/>
        <v>Saudi Arabia</v>
      </c>
      <c r="E2068">
        <f t="shared" si="162"/>
        <v>2002</v>
      </c>
      <c r="F2068" t="str">
        <f>VLOOKUP(D2068,CAR!$A$2:$Z$110, MATCH('Long form'!E2068,CAR!$A$1:$Z$1,0),FALSE)</f>
        <v/>
      </c>
      <c r="G2068" t="str">
        <f>VLOOKUP(D2068,'Provisions to capital'!$A$2:$Z$105, MATCH('Long form'!E2068,'Provisions to capital'!$A$1:$Z$1,0),FALSE)</f>
        <v/>
      </c>
    </row>
    <row r="2069" spans="1:7" ht="27" x14ac:dyDescent="0.4">
      <c r="A2069">
        <f t="shared" si="158"/>
        <v>87</v>
      </c>
      <c r="B2069">
        <f t="shared" si="159"/>
        <v>4</v>
      </c>
      <c r="C2069" t="str">
        <f t="shared" si="160"/>
        <v>Saudi Arabia2003</v>
      </c>
      <c r="D2069" t="str">
        <f t="shared" si="161"/>
        <v>Saudi Arabia</v>
      </c>
      <c r="E2069">
        <f t="shared" si="162"/>
        <v>2003</v>
      </c>
      <c r="F2069" t="str">
        <f>VLOOKUP(D2069,CAR!$A$2:$Z$110, MATCH('Long form'!E2069,CAR!$A$1:$Z$1,0),FALSE)</f>
        <v/>
      </c>
      <c r="G2069" t="str">
        <f>VLOOKUP(D2069,'Provisions to capital'!$A$2:$Z$105, MATCH('Long form'!E2069,'Provisions to capital'!$A$1:$Z$1,0),FALSE)</f>
        <v/>
      </c>
    </row>
    <row r="2070" spans="1:7" ht="27" x14ac:dyDescent="0.4">
      <c r="A2070">
        <f t="shared" si="158"/>
        <v>87</v>
      </c>
      <c r="B2070">
        <f t="shared" si="159"/>
        <v>5</v>
      </c>
      <c r="C2070" t="str">
        <f t="shared" si="160"/>
        <v>Saudi Arabia2004</v>
      </c>
      <c r="D2070" t="str">
        <f t="shared" si="161"/>
        <v>Saudi Arabia</v>
      </c>
      <c r="E2070">
        <f t="shared" si="162"/>
        <v>2004</v>
      </c>
      <c r="F2070" t="str">
        <f>VLOOKUP(D2070,CAR!$A$2:$Z$110, MATCH('Long form'!E2070,CAR!$A$1:$Z$1,0),FALSE)</f>
        <v/>
      </c>
      <c r="G2070" t="str">
        <f>VLOOKUP(D2070,'Provisions to capital'!$A$2:$Z$105, MATCH('Long form'!E2070,'Provisions to capital'!$A$1:$Z$1,0),FALSE)</f>
        <v/>
      </c>
    </row>
    <row r="2071" spans="1:7" ht="27" x14ac:dyDescent="0.4">
      <c r="A2071">
        <f t="shared" si="158"/>
        <v>87</v>
      </c>
      <c r="B2071">
        <f t="shared" si="159"/>
        <v>6</v>
      </c>
      <c r="C2071" t="str">
        <f t="shared" si="160"/>
        <v>Saudi Arabia2005</v>
      </c>
      <c r="D2071" t="str">
        <f t="shared" si="161"/>
        <v>Saudi Arabia</v>
      </c>
      <c r="E2071">
        <f t="shared" si="162"/>
        <v>2005</v>
      </c>
      <c r="F2071" t="str">
        <f>VLOOKUP(D2071,CAR!$A$2:$Z$110, MATCH('Long form'!E2071,CAR!$A$1:$Z$1,0),FALSE)</f>
        <v/>
      </c>
      <c r="G2071" t="str">
        <f>VLOOKUP(D2071,'Provisions to capital'!$A$2:$Z$105, MATCH('Long form'!E2071,'Provisions to capital'!$A$1:$Z$1,0),FALSE)</f>
        <v/>
      </c>
    </row>
    <row r="2072" spans="1:7" ht="27" x14ac:dyDescent="0.4">
      <c r="A2072">
        <f t="shared" si="158"/>
        <v>87</v>
      </c>
      <c r="B2072">
        <f t="shared" si="159"/>
        <v>7</v>
      </c>
      <c r="C2072" t="str">
        <f t="shared" si="160"/>
        <v>Saudi Arabia2006</v>
      </c>
      <c r="D2072" t="str">
        <f t="shared" si="161"/>
        <v>Saudi Arabia</v>
      </c>
      <c r="E2072">
        <f t="shared" si="162"/>
        <v>2006</v>
      </c>
      <c r="F2072" t="str">
        <f>VLOOKUP(D2072,CAR!$A$2:$Z$110, MATCH('Long form'!E2072,CAR!$A$1:$Z$1,0),FALSE)</f>
        <v/>
      </c>
      <c r="G2072" t="str">
        <f>VLOOKUP(D2072,'Provisions to capital'!$A$2:$Z$105, MATCH('Long form'!E2072,'Provisions to capital'!$A$1:$Z$1,0),FALSE)</f>
        <v/>
      </c>
    </row>
    <row r="2073" spans="1:7" ht="27" x14ac:dyDescent="0.4">
      <c r="A2073">
        <f t="shared" si="158"/>
        <v>87</v>
      </c>
      <c r="B2073">
        <f t="shared" si="159"/>
        <v>8</v>
      </c>
      <c r="C2073" t="str">
        <f t="shared" si="160"/>
        <v>Saudi Arabia2007</v>
      </c>
      <c r="D2073" t="str">
        <f t="shared" si="161"/>
        <v>Saudi Arabia</v>
      </c>
      <c r="E2073">
        <f t="shared" si="162"/>
        <v>2007</v>
      </c>
      <c r="F2073" t="str">
        <f>VLOOKUP(D2073,CAR!$A$2:$Z$110, MATCH('Long form'!E2073,CAR!$A$1:$Z$1,0),FALSE)</f>
        <v/>
      </c>
      <c r="G2073" t="str">
        <f>VLOOKUP(D2073,'Provisions to capital'!$A$2:$Z$105, MATCH('Long form'!E2073,'Provisions to capital'!$A$1:$Z$1,0),FALSE)</f>
        <v/>
      </c>
    </row>
    <row r="2074" spans="1:7" ht="27" x14ac:dyDescent="0.4">
      <c r="A2074">
        <f t="shared" si="158"/>
        <v>87</v>
      </c>
      <c r="B2074">
        <f t="shared" si="159"/>
        <v>9</v>
      </c>
      <c r="C2074" t="str">
        <f t="shared" si="160"/>
        <v>Saudi Arabia2008</v>
      </c>
      <c r="D2074" t="str">
        <f t="shared" si="161"/>
        <v>Saudi Arabia</v>
      </c>
      <c r="E2074">
        <f t="shared" si="162"/>
        <v>2008</v>
      </c>
      <c r="F2074" t="str">
        <f>VLOOKUP(D2074,CAR!$A$2:$Z$110, MATCH('Long form'!E2074,CAR!$A$1:$Z$1,0),FALSE)</f>
        <v/>
      </c>
      <c r="G2074" t="str">
        <f>VLOOKUP(D2074,'Provisions to capital'!$A$2:$Z$105, MATCH('Long form'!E2074,'Provisions to capital'!$A$1:$Z$1,0),FALSE)</f>
        <v/>
      </c>
    </row>
    <row r="2075" spans="1:7" ht="27" x14ac:dyDescent="0.4">
      <c r="A2075">
        <f t="shared" ref="A2075:A2138" si="163">A2051+1</f>
        <v>87</v>
      </c>
      <c r="B2075">
        <f t="shared" ref="B2075:B2138" si="164">B2051</f>
        <v>10</v>
      </c>
      <c r="C2075" t="str">
        <f t="shared" si="160"/>
        <v>Saudi Arabia2009</v>
      </c>
      <c r="D2075" t="str">
        <f t="shared" si="161"/>
        <v>Saudi Arabia</v>
      </c>
      <c r="E2075">
        <f t="shared" si="162"/>
        <v>2009</v>
      </c>
      <c r="F2075">
        <f>VLOOKUP(D2075,CAR!$A$2:$Z$110, MATCH('Long form'!E2075,CAR!$A$1:$Z$1,0),FALSE)</f>
        <v>0.1694358642996672</v>
      </c>
      <c r="G2075">
        <f>VLOOKUP(D2075,'Provisions to capital'!$A$2:$Z$105, MATCH('Long form'!E2075,'Provisions to capital'!$A$1:$Z$1,0),FALSE)</f>
        <v>0</v>
      </c>
    </row>
    <row r="2076" spans="1:7" ht="27" x14ac:dyDescent="0.4">
      <c r="A2076">
        <f t="shared" si="163"/>
        <v>87</v>
      </c>
      <c r="B2076">
        <f t="shared" si="164"/>
        <v>11</v>
      </c>
      <c r="C2076" t="str">
        <f t="shared" si="160"/>
        <v>Saudi Arabia2010</v>
      </c>
      <c r="D2076" t="str">
        <f t="shared" si="161"/>
        <v>Saudi Arabia</v>
      </c>
      <c r="E2076">
        <f t="shared" si="162"/>
        <v>2010</v>
      </c>
      <c r="F2076">
        <f>VLOOKUP(D2076,CAR!$A$2:$Z$110, MATCH('Long form'!E2076,CAR!$A$1:$Z$1,0),FALSE)</f>
        <v>0.17598711264634154</v>
      </c>
      <c r="G2076">
        <f>VLOOKUP(D2076,'Provisions to capital'!$A$2:$Z$105, MATCH('Long form'!E2076,'Provisions to capital'!$A$1:$Z$1,0),FALSE)</f>
        <v>0</v>
      </c>
    </row>
    <row r="2077" spans="1:7" ht="27" x14ac:dyDescent="0.4">
      <c r="A2077">
        <f t="shared" si="163"/>
        <v>87</v>
      </c>
      <c r="B2077">
        <f t="shared" si="164"/>
        <v>12</v>
      </c>
      <c r="C2077" t="str">
        <f t="shared" si="160"/>
        <v>Saudi Arabia2011</v>
      </c>
      <c r="D2077" t="str">
        <f t="shared" si="161"/>
        <v>Saudi Arabia</v>
      </c>
      <c r="E2077">
        <f t="shared" si="162"/>
        <v>2011</v>
      </c>
      <c r="F2077">
        <f>VLOOKUP(D2077,CAR!$A$2:$Z$110, MATCH('Long form'!E2077,CAR!$A$1:$Z$1,0),FALSE)</f>
        <v>0.17550213084674585</v>
      </c>
      <c r="G2077">
        <f>VLOOKUP(D2077,'Provisions to capital'!$A$2:$Z$105, MATCH('Long form'!E2077,'Provisions to capital'!$A$1:$Z$1,0),FALSE)</f>
        <v>0</v>
      </c>
    </row>
    <row r="2078" spans="1:7" ht="27" x14ac:dyDescent="0.4">
      <c r="A2078">
        <f t="shared" si="163"/>
        <v>87</v>
      </c>
      <c r="B2078">
        <f t="shared" si="164"/>
        <v>13</v>
      </c>
      <c r="C2078" t="str">
        <f t="shared" si="160"/>
        <v>Saudi Arabia2012</v>
      </c>
      <c r="D2078" t="str">
        <f t="shared" si="161"/>
        <v>Saudi Arabia</v>
      </c>
      <c r="E2078">
        <f t="shared" si="162"/>
        <v>2012</v>
      </c>
      <c r="F2078">
        <f>VLOOKUP(D2078,CAR!$A$2:$Z$110, MATCH('Long form'!E2078,CAR!$A$1:$Z$1,0),FALSE)</f>
        <v>0.18231048200053415</v>
      </c>
      <c r="G2078">
        <f>VLOOKUP(D2078,'Provisions to capital'!$A$2:$Z$105, MATCH('Long form'!E2078,'Provisions to capital'!$A$1:$Z$1,0),FALSE)</f>
        <v>0</v>
      </c>
    </row>
    <row r="2079" spans="1:7" ht="27" x14ac:dyDescent="0.4">
      <c r="A2079">
        <f t="shared" si="163"/>
        <v>87</v>
      </c>
      <c r="B2079">
        <f t="shared" si="164"/>
        <v>14</v>
      </c>
      <c r="C2079" t="str">
        <f t="shared" si="160"/>
        <v>Saudi Arabia2013</v>
      </c>
      <c r="D2079" t="str">
        <f t="shared" si="161"/>
        <v>Saudi Arabia</v>
      </c>
      <c r="E2079">
        <f t="shared" si="162"/>
        <v>2013</v>
      </c>
      <c r="F2079">
        <f>VLOOKUP(D2079,CAR!$A$2:$Z$110, MATCH('Long form'!E2079,CAR!$A$1:$Z$1,0),FALSE)</f>
        <v>0.17872297446580185</v>
      </c>
      <c r="G2079">
        <f>VLOOKUP(D2079,'Provisions to capital'!$A$2:$Z$105, MATCH('Long form'!E2079,'Provisions to capital'!$A$1:$Z$1,0),FALSE)</f>
        <v>0</v>
      </c>
    </row>
    <row r="2080" spans="1:7" ht="27" x14ac:dyDescent="0.4">
      <c r="A2080">
        <f t="shared" si="163"/>
        <v>87</v>
      </c>
      <c r="B2080">
        <f t="shared" si="164"/>
        <v>15</v>
      </c>
      <c r="C2080" t="str">
        <f t="shared" si="160"/>
        <v>Saudi Arabia2014</v>
      </c>
      <c r="D2080" t="str">
        <f t="shared" si="161"/>
        <v>Saudi Arabia</v>
      </c>
      <c r="E2080">
        <f t="shared" si="162"/>
        <v>2014</v>
      </c>
      <c r="F2080">
        <f>VLOOKUP(D2080,CAR!$A$2:$Z$110, MATCH('Long form'!E2080,CAR!$A$1:$Z$1,0),FALSE)</f>
        <v>0.17876834198583316</v>
      </c>
      <c r="G2080">
        <f>VLOOKUP(D2080,'Provisions to capital'!$A$2:$Z$105, MATCH('Long form'!E2080,'Provisions to capital'!$A$1:$Z$1,0),FALSE)</f>
        <v>0</v>
      </c>
    </row>
    <row r="2081" spans="1:7" ht="27" x14ac:dyDescent="0.4">
      <c r="A2081">
        <f t="shared" si="163"/>
        <v>87</v>
      </c>
      <c r="B2081">
        <f t="shared" si="164"/>
        <v>16</v>
      </c>
      <c r="C2081" t="str">
        <f t="shared" si="160"/>
        <v>Saudi Arabia2015</v>
      </c>
      <c r="D2081" t="str">
        <f t="shared" si="161"/>
        <v>Saudi Arabia</v>
      </c>
      <c r="E2081">
        <f t="shared" si="162"/>
        <v>2015</v>
      </c>
      <c r="F2081">
        <f>VLOOKUP(D2081,CAR!$A$2:$Z$110, MATCH('Long form'!E2081,CAR!$A$1:$Z$1,0),FALSE)</f>
        <v>0.18078044413125124</v>
      </c>
      <c r="G2081">
        <f>VLOOKUP(D2081,'Provisions to capital'!$A$2:$Z$105, MATCH('Long form'!E2081,'Provisions to capital'!$A$1:$Z$1,0),FALSE)</f>
        <v>0</v>
      </c>
    </row>
    <row r="2082" spans="1:7" ht="27" x14ac:dyDescent="0.4">
      <c r="A2082">
        <f t="shared" si="163"/>
        <v>87</v>
      </c>
      <c r="B2082">
        <f t="shared" si="164"/>
        <v>17</v>
      </c>
      <c r="C2082" t="str">
        <f t="shared" si="160"/>
        <v>Saudi Arabia2016</v>
      </c>
      <c r="D2082" t="str">
        <f t="shared" si="161"/>
        <v>Saudi Arabia</v>
      </c>
      <c r="E2082">
        <f t="shared" si="162"/>
        <v>2016</v>
      </c>
      <c r="F2082">
        <f>VLOOKUP(D2082,CAR!$A$2:$Z$110, MATCH('Long form'!E2082,CAR!$A$1:$Z$1,0),FALSE)</f>
        <v>0.1954472058625254</v>
      </c>
      <c r="G2082">
        <f>VLOOKUP(D2082,'Provisions to capital'!$A$2:$Z$105, MATCH('Long form'!E2082,'Provisions to capital'!$A$1:$Z$1,0),FALSE)</f>
        <v>0</v>
      </c>
    </row>
    <row r="2083" spans="1:7" ht="27" x14ac:dyDescent="0.4">
      <c r="A2083">
        <f t="shared" si="163"/>
        <v>87</v>
      </c>
      <c r="B2083">
        <f t="shared" si="164"/>
        <v>18</v>
      </c>
      <c r="C2083" t="str">
        <f t="shared" si="160"/>
        <v>Saudi Arabia2017</v>
      </c>
      <c r="D2083" t="str">
        <f t="shared" si="161"/>
        <v>Saudi Arabia</v>
      </c>
      <c r="E2083">
        <f t="shared" si="162"/>
        <v>2017</v>
      </c>
      <c r="F2083">
        <f>VLOOKUP(D2083,CAR!$A$2:$Z$110, MATCH('Long form'!E2083,CAR!$A$1:$Z$1,0),FALSE)</f>
        <v>0.20396697499030358</v>
      </c>
      <c r="G2083">
        <f>VLOOKUP(D2083,'Provisions to capital'!$A$2:$Z$105, MATCH('Long form'!E2083,'Provisions to capital'!$A$1:$Z$1,0),FALSE)</f>
        <v>0</v>
      </c>
    </row>
    <row r="2084" spans="1:7" ht="27" x14ac:dyDescent="0.4">
      <c r="A2084">
        <f t="shared" si="163"/>
        <v>87</v>
      </c>
      <c r="B2084">
        <f t="shared" si="164"/>
        <v>19</v>
      </c>
      <c r="C2084" t="str">
        <f t="shared" si="160"/>
        <v>Saudi Arabia2018</v>
      </c>
      <c r="D2084" t="str">
        <f t="shared" si="161"/>
        <v>Saudi Arabia</v>
      </c>
      <c r="E2084">
        <f t="shared" si="162"/>
        <v>2018</v>
      </c>
      <c r="F2084">
        <f>VLOOKUP(D2084,CAR!$A$2:$Z$110, MATCH('Long form'!E2084,CAR!$A$1:$Z$1,0),FALSE)</f>
        <v>0.20291166811743708</v>
      </c>
      <c r="G2084">
        <f>VLOOKUP(D2084,'Provisions to capital'!$A$2:$Z$105, MATCH('Long form'!E2084,'Provisions to capital'!$A$1:$Z$1,0),FALSE)</f>
        <v>0</v>
      </c>
    </row>
    <row r="2085" spans="1:7" ht="27" x14ac:dyDescent="0.4">
      <c r="A2085">
        <f t="shared" si="163"/>
        <v>87</v>
      </c>
      <c r="B2085">
        <f t="shared" si="164"/>
        <v>20</v>
      </c>
      <c r="C2085" t="str">
        <f t="shared" si="160"/>
        <v>Saudi Arabia2019</v>
      </c>
      <c r="D2085" t="str">
        <f t="shared" si="161"/>
        <v>Saudi Arabia</v>
      </c>
      <c r="E2085">
        <f t="shared" si="162"/>
        <v>2019</v>
      </c>
      <c r="F2085">
        <f>VLOOKUP(D2085,CAR!$A$2:$Z$110, MATCH('Long form'!E2085,CAR!$A$1:$Z$1,0),FALSE)</f>
        <v>0.19286592555270668</v>
      </c>
      <c r="G2085">
        <f>VLOOKUP(D2085,'Provisions to capital'!$A$2:$Z$105, MATCH('Long form'!E2085,'Provisions to capital'!$A$1:$Z$1,0),FALSE)</f>
        <v>0</v>
      </c>
    </row>
    <row r="2086" spans="1:7" ht="27" x14ac:dyDescent="0.4">
      <c r="A2086">
        <f t="shared" si="163"/>
        <v>87</v>
      </c>
      <c r="B2086">
        <f t="shared" si="164"/>
        <v>21</v>
      </c>
      <c r="C2086" t="str">
        <f t="shared" si="160"/>
        <v>Saudi Arabia2020</v>
      </c>
      <c r="D2086" t="str">
        <f t="shared" si="161"/>
        <v>Saudi Arabia</v>
      </c>
      <c r="E2086">
        <f t="shared" si="162"/>
        <v>2020</v>
      </c>
      <c r="F2086">
        <f>VLOOKUP(D2086,CAR!$A$2:$Z$110, MATCH('Long form'!E2086,CAR!$A$1:$Z$1,0),FALSE)</f>
        <v>0.20338502116362667</v>
      </c>
      <c r="G2086">
        <f>VLOOKUP(D2086,'Provisions to capital'!$A$2:$Z$105, MATCH('Long form'!E2086,'Provisions to capital'!$A$1:$Z$1,0),FALSE)</f>
        <v>3.5254054484620233E-2</v>
      </c>
    </row>
    <row r="2087" spans="1:7" ht="27" x14ac:dyDescent="0.4">
      <c r="A2087">
        <f t="shared" si="163"/>
        <v>87</v>
      </c>
      <c r="B2087">
        <f t="shared" si="164"/>
        <v>22</v>
      </c>
      <c r="C2087" t="str">
        <f t="shared" si="160"/>
        <v>Saudi Arabia2021</v>
      </c>
      <c r="D2087" t="str">
        <f t="shared" si="161"/>
        <v>Saudi Arabia</v>
      </c>
      <c r="E2087">
        <f t="shared" si="162"/>
        <v>2021</v>
      </c>
      <c r="F2087">
        <f>VLOOKUP(D2087,CAR!$A$2:$Z$110, MATCH('Long form'!E2087,CAR!$A$1:$Z$1,0),FALSE)</f>
        <v>0.19904309179636348</v>
      </c>
      <c r="G2087">
        <f>VLOOKUP(D2087,'Provisions to capital'!$A$2:$Z$105, MATCH('Long form'!E2087,'Provisions to capital'!$A$1:$Z$1,0),FALSE)</f>
        <v>2.1250142598394597E-2</v>
      </c>
    </row>
    <row r="2088" spans="1:7" ht="27" x14ac:dyDescent="0.4">
      <c r="A2088">
        <f t="shared" si="163"/>
        <v>87</v>
      </c>
      <c r="B2088">
        <f t="shared" si="164"/>
        <v>23</v>
      </c>
      <c r="C2088" t="str">
        <f t="shared" si="160"/>
        <v>Saudi Arabia2022</v>
      </c>
      <c r="D2088" t="str">
        <f t="shared" si="161"/>
        <v>Saudi Arabia</v>
      </c>
      <c r="E2088">
        <f t="shared" si="162"/>
        <v>2022</v>
      </c>
      <c r="F2088">
        <f>VLOOKUP(D2088,CAR!$A$2:$Z$110, MATCH('Long form'!E2088,CAR!$A$1:$Z$1,0),FALSE)</f>
        <v>0.19938927172566415</v>
      </c>
      <c r="G2088">
        <f>VLOOKUP(D2088,'Provisions to capital'!$A$2:$Z$105, MATCH('Long form'!E2088,'Provisions to capital'!$A$1:$Z$1,0),FALSE)</f>
        <v>1.0936729935925118E-2</v>
      </c>
    </row>
    <row r="2089" spans="1:7" ht="27" x14ac:dyDescent="0.4">
      <c r="A2089">
        <f t="shared" si="163"/>
        <v>87</v>
      </c>
      <c r="B2089">
        <f t="shared" si="164"/>
        <v>24</v>
      </c>
      <c r="C2089" t="str">
        <f t="shared" si="160"/>
        <v>Saudi Arabia2023</v>
      </c>
      <c r="D2089" t="str">
        <f t="shared" si="161"/>
        <v>Saudi Arabia</v>
      </c>
      <c r="E2089">
        <f t="shared" si="162"/>
        <v>2023</v>
      </c>
      <c r="F2089">
        <f>VLOOKUP(D2089,CAR!$A$2:$Z$110, MATCH('Long form'!E2089,CAR!$A$1:$Z$1,0),FALSE)</f>
        <v>0.20130988609296371</v>
      </c>
      <c r="G2089">
        <f>VLOOKUP(D2089,'Provisions to capital'!$A$2:$Z$105, MATCH('Long form'!E2089,'Provisions to capital'!$A$1:$Z$1,0),FALSE)</f>
        <v>1.492599451264344E-2</v>
      </c>
    </row>
    <row r="2090" spans="1:7" x14ac:dyDescent="0.4">
      <c r="A2090">
        <f t="shared" si="163"/>
        <v>88</v>
      </c>
      <c r="B2090">
        <f t="shared" si="164"/>
        <v>1</v>
      </c>
      <c r="C2090" t="str">
        <f t="shared" si="160"/>
        <v>Seychelles2000</v>
      </c>
      <c r="D2090" t="str">
        <f t="shared" si="161"/>
        <v>Seychelles</v>
      </c>
      <c r="E2090">
        <f t="shared" si="162"/>
        <v>2000</v>
      </c>
      <c r="F2090" t="str">
        <f>VLOOKUP(D2090,CAR!$A$2:$Z$110, MATCH('Long form'!E2090,CAR!$A$1:$Z$1,0),FALSE)</f>
        <v/>
      </c>
      <c r="G2090" t="str">
        <f>VLOOKUP(D2090,'Provisions to capital'!$A$2:$Z$105, MATCH('Long form'!E2090,'Provisions to capital'!$A$1:$Z$1,0),FALSE)</f>
        <v/>
      </c>
    </row>
    <row r="2091" spans="1:7" x14ac:dyDescent="0.4">
      <c r="A2091">
        <f t="shared" si="163"/>
        <v>88</v>
      </c>
      <c r="B2091">
        <f t="shared" si="164"/>
        <v>2</v>
      </c>
      <c r="C2091" t="str">
        <f t="shared" si="160"/>
        <v>Seychelles2001</v>
      </c>
      <c r="D2091" t="str">
        <f t="shared" si="161"/>
        <v>Seychelles</v>
      </c>
      <c r="E2091">
        <f t="shared" si="162"/>
        <v>2001</v>
      </c>
      <c r="F2091" t="str">
        <f>VLOOKUP(D2091,CAR!$A$2:$Z$110, MATCH('Long form'!E2091,CAR!$A$1:$Z$1,0),FALSE)</f>
        <v/>
      </c>
      <c r="G2091" t="str">
        <f>VLOOKUP(D2091,'Provisions to capital'!$A$2:$Z$105, MATCH('Long form'!E2091,'Provisions to capital'!$A$1:$Z$1,0),FALSE)</f>
        <v/>
      </c>
    </row>
    <row r="2092" spans="1:7" x14ac:dyDescent="0.4">
      <c r="A2092">
        <f t="shared" si="163"/>
        <v>88</v>
      </c>
      <c r="B2092">
        <f t="shared" si="164"/>
        <v>3</v>
      </c>
      <c r="C2092" t="str">
        <f t="shared" si="160"/>
        <v>Seychelles2002</v>
      </c>
      <c r="D2092" t="str">
        <f t="shared" si="161"/>
        <v>Seychelles</v>
      </c>
      <c r="E2092">
        <f t="shared" si="162"/>
        <v>2002</v>
      </c>
      <c r="F2092" t="str">
        <f>VLOOKUP(D2092,CAR!$A$2:$Z$110, MATCH('Long form'!E2092,CAR!$A$1:$Z$1,0),FALSE)</f>
        <v/>
      </c>
      <c r="G2092" t="str">
        <f>VLOOKUP(D2092,'Provisions to capital'!$A$2:$Z$105, MATCH('Long form'!E2092,'Provisions to capital'!$A$1:$Z$1,0),FALSE)</f>
        <v/>
      </c>
    </row>
    <row r="2093" spans="1:7" x14ac:dyDescent="0.4">
      <c r="A2093">
        <f t="shared" si="163"/>
        <v>88</v>
      </c>
      <c r="B2093">
        <f t="shared" si="164"/>
        <v>4</v>
      </c>
      <c r="C2093" t="str">
        <f t="shared" si="160"/>
        <v>Seychelles2003</v>
      </c>
      <c r="D2093" t="str">
        <f t="shared" si="161"/>
        <v>Seychelles</v>
      </c>
      <c r="E2093">
        <f t="shared" si="162"/>
        <v>2003</v>
      </c>
      <c r="F2093" t="str">
        <f>VLOOKUP(D2093,CAR!$A$2:$Z$110, MATCH('Long form'!E2093,CAR!$A$1:$Z$1,0),FALSE)</f>
        <v/>
      </c>
      <c r="G2093" t="str">
        <f>VLOOKUP(D2093,'Provisions to capital'!$A$2:$Z$105, MATCH('Long form'!E2093,'Provisions to capital'!$A$1:$Z$1,0),FALSE)</f>
        <v/>
      </c>
    </row>
    <row r="2094" spans="1:7" x14ac:dyDescent="0.4">
      <c r="A2094">
        <f t="shared" si="163"/>
        <v>88</v>
      </c>
      <c r="B2094">
        <f t="shared" si="164"/>
        <v>5</v>
      </c>
      <c r="C2094" t="str">
        <f t="shared" si="160"/>
        <v>Seychelles2004</v>
      </c>
      <c r="D2094" t="str">
        <f t="shared" si="161"/>
        <v>Seychelles</v>
      </c>
      <c r="E2094">
        <f t="shared" si="162"/>
        <v>2004</v>
      </c>
      <c r="F2094" t="str">
        <f>VLOOKUP(D2094,CAR!$A$2:$Z$110, MATCH('Long form'!E2094,CAR!$A$1:$Z$1,0),FALSE)</f>
        <v/>
      </c>
      <c r="G2094" t="str">
        <f>VLOOKUP(D2094,'Provisions to capital'!$A$2:$Z$105, MATCH('Long form'!E2094,'Provisions to capital'!$A$1:$Z$1,0),FALSE)</f>
        <v/>
      </c>
    </row>
    <row r="2095" spans="1:7" x14ac:dyDescent="0.4">
      <c r="A2095">
        <f t="shared" si="163"/>
        <v>88</v>
      </c>
      <c r="B2095">
        <f t="shared" si="164"/>
        <v>6</v>
      </c>
      <c r="C2095" t="str">
        <f t="shared" si="160"/>
        <v>Seychelles2005</v>
      </c>
      <c r="D2095" t="str">
        <f t="shared" si="161"/>
        <v>Seychelles</v>
      </c>
      <c r="E2095">
        <f t="shared" si="162"/>
        <v>2005</v>
      </c>
      <c r="F2095" t="str">
        <f>VLOOKUP(D2095,CAR!$A$2:$Z$110, MATCH('Long form'!E2095,CAR!$A$1:$Z$1,0),FALSE)</f>
        <v/>
      </c>
      <c r="G2095" t="str">
        <f>VLOOKUP(D2095,'Provisions to capital'!$A$2:$Z$105, MATCH('Long form'!E2095,'Provisions to capital'!$A$1:$Z$1,0),FALSE)</f>
        <v/>
      </c>
    </row>
    <row r="2096" spans="1:7" x14ac:dyDescent="0.4">
      <c r="A2096">
        <f t="shared" si="163"/>
        <v>88</v>
      </c>
      <c r="B2096">
        <f t="shared" si="164"/>
        <v>7</v>
      </c>
      <c r="C2096" t="str">
        <f t="shared" si="160"/>
        <v>Seychelles2006</v>
      </c>
      <c r="D2096" t="str">
        <f t="shared" si="161"/>
        <v>Seychelles</v>
      </c>
      <c r="E2096">
        <f t="shared" si="162"/>
        <v>2006</v>
      </c>
      <c r="F2096">
        <f>VLOOKUP(D2096,CAR!$A$2:$Z$110, MATCH('Long form'!E2096,CAR!$A$1:$Z$1,0),FALSE)</f>
        <v>0.19611385695117461</v>
      </c>
      <c r="G2096">
        <f>VLOOKUP(D2096,'Provisions to capital'!$A$2:$Z$105, MATCH('Long form'!E2096,'Provisions to capital'!$A$1:$Z$1,0),FALSE)</f>
        <v>-1.7270553398001209E-2</v>
      </c>
    </row>
    <row r="2097" spans="1:7" x14ac:dyDescent="0.4">
      <c r="A2097">
        <f t="shared" si="163"/>
        <v>88</v>
      </c>
      <c r="B2097">
        <f t="shared" si="164"/>
        <v>8</v>
      </c>
      <c r="C2097" t="str">
        <f t="shared" si="160"/>
        <v>Seychelles2007</v>
      </c>
      <c r="D2097" t="str">
        <f t="shared" si="161"/>
        <v>Seychelles</v>
      </c>
      <c r="E2097">
        <f t="shared" si="162"/>
        <v>2007</v>
      </c>
      <c r="F2097">
        <f>VLOOKUP(D2097,CAR!$A$2:$Z$110, MATCH('Long form'!E2097,CAR!$A$1:$Z$1,0),FALSE)</f>
        <v>0.1543974116522305</v>
      </c>
      <c r="G2097">
        <f>VLOOKUP(D2097,'Provisions to capital'!$A$2:$Z$105, MATCH('Long form'!E2097,'Provisions to capital'!$A$1:$Z$1,0),FALSE)</f>
        <v>2.6517353437524809E-2</v>
      </c>
    </row>
    <row r="2098" spans="1:7" x14ac:dyDescent="0.4">
      <c r="A2098">
        <f t="shared" si="163"/>
        <v>88</v>
      </c>
      <c r="B2098">
        <f t="shared" si="164"/>
        <v>9</v>
      </c>
      <c r="C2098" t="str">
        <f t="shared" si="160"/>
        <v>Seychelles2008</v>
      </c>
      <c r="D2098" t="str">
        <f t="shared" si="161"/>
        <v>Seychelles</v>
      </c>
      <c r="E2098">
        <f t="shared" si="162"/>
        <v>2008</v>
      </c>
      <c r="F2098">
        <f>VLOOKUP(D2098,CAR!$A$2:$Z$110, MATCH('Long form'!E2098,CAR!$A$1:$Z$1,0),FALSE)</f>
        <v>0.12010172407707942</v>
      </c>
      <c r="G2098">
        <f>VLOOKUP(D2098,'Provisions to capital'!$A$2:$Z$105, MATCH('Long form'!E2098,'Provisions to capital'!$A$1:$Z$1,0),FALSE)</f>
        <v>7.6449942996528811E-2</v>
      </c>
    </row>
    <row r="2099" spans="1:7" x14ac:dyDescent="0.4">
      <c r="A2099">
        <f t="shared" si="163"/>
        <v>88</v>
      </c>
      <c r="B2099">
        <f t="shared" si="164"/>
        <v>10</v>
      </c>
      <c r="C2099" t="str">
        <f t="shared" si="160"/>
        <v>Seychelles2009</v>
      </c>
      <c r="D2099" t="str">
        <f t="shared" si="161"/>
        <v>Seychelles</v>
      </c>
      <c r="E2099">
        <f t="shared" si="162"/>
        <v>2009</v>
      </c>
      <c r="F2099">
        <f>VLOOKUP(D2099,CAR!$A$2:$Z$110, MATCH('Long form'!E2099,CAR!$A$1:$Z$1,0),FALSE)</f>
        <v>0.21613916607858161</v>
      </c>
      <c r="G2099">
        <f>VLOOKUP(D2099,'Provisions to capital'!$A$2:$Z$105, MATCH('Long form'!E2099,'Provisions to capital'!$A$1:$Z$1,0),FALSE)</f>
        <v>-9.0040024452845303E-3</v>
      </c>
    </row>
    <row r="2100" spans="1:7" x14ac:dyDescent="0.4">
      <c r="A2100">
        <f t="shared" si="163"/>
        <v>88</v>
      </c>
      <c r="B2100">
        <f t="shared" si="164"/>
        <v>11</v>
      </c>
      <c r="C2100" t="str">
        <f t="shared" si="160"/>
        <v>Seychelles2010</v>
      </c>
      <c r="D2100" t="str">
        <f t="shared" si="161"/>
        <v>Seychelles</v>
      </c>
      <c r="E2100">
        <f t="shared" si="162"/>
        <v>2010</v>
      </c>
      <c r="F2100">
        <f>VLOOKUP(D2100,CAR!$A$2:$Z$110, MATCH('Long form'!E2100,CAR!$A$1:$Z$1,0),FALSE)</f>
        <v>0.21500262197710643</v>
      </c>
      <c r="G2100">
        <f>VLOOKUP(D2100,'Provisions to capital'!$A$2:$Z$105, MATCH('Long form'!E2100,'Provisions to capital'!$A$1:$Z$1,0),FALSE)</f>
        <v>6.1367549965803375E-2</v>
      </c>
    </row>
    <row r="2101" spans="1:7" x14ac:dyDescent="0.4">
      <c r="A2101">
        <f t="shared" si="163"/>
        <v>88</v>
      </c>
      <c r="B2101">
        <f t="shared" si="164"/>
        <v>12</v>
      </c>
      <c r="C2101" t="str">
        <f t="shared" si="160"/>
        <v>Seychelles2011</v>
      </c>
      <c r="D2101" t="str">
        <f t="shared" si="161"/>
        <v>Seychelles</v>
      </c>
      <c r="E2101">
        <f t="shared" si="162"/>
        <v>2011</v>
      </c>
      <c r="F2101">
        <f>VLOOKUP(D2101,CAR!$A$2:$Z$110, MATCH('Long form'!E2101,CAR!$A$1:$Z$1,0),FALSE)</f>
        <v>0.24246625556746501</v>
      </c>
      <c r="G2101">
        <f>VLOOKUP(D2101,'Provisions to capital'!$A$2:$Z$105, MATCH('Long form'!E2101,'Provisions to capital'!$A$1:$Z$1,0),FALSE)</f>
        <v>4.7445680921835889E-2</v>
      </c>
    </row>
    <row r="2102" spans="1:7" x14ac:dyDescent="0.4">
      <c r="A2102">
        <f t="shared" si="163"/>
        <v>88</v>
      </c>
      <c r="B2102">
        <f t="shared" si="164"/>
        <v>13</v>
      </c>
      <c r="C2102" t="str">
        <f t="shared" si="160"/>
        <v>Seychelles2012</v>
      </c>
      <c r="D2102" t="str">
        <f t="shared" si="161"/>
        <v>Seychelles</v>
      </c>
      <c r="E2102">
        <f t="shared" si="162"/>
        <v>2012</v>
      </c>
      <c r="F2102">
        <f>VLOOKUP(D2102,CAR!$A$2:$Z$110, MATCH('Long form'!E2102,CAR!$A$1:$Z$1,0),FALSE)</f>
        <v>0.2633243749013694</v>
      </c>
      <c r="G2102">
        <f>VLOOKUP(D2102,'Provisions to capital'!$A$2:$Z$105, MATCH('Long form'!E2102,'Provisions to capital'!$A$1:$Z$1,0),FALSE)</f>
        <v>4.8524066557175394E-3</v>
      </c>
    </row>
    <row r="2103" spans="1:7" x14ac:dyDescent="0.4">
      <c r="A2103">
        <f t="shared" si="163"/>
        <v>88</v>
      </c>
      <c r="B2103">
        <f t="shared" si="164"/>
        <v>14</v>
      </c>
      <c r="C2103" t="str">
        <f t="shared" si="160"/>
        <v>Seychelles2013</v>
      </c>
      <c r="D2103" t="str">
        <f t="shared" si="161"/>
        <v>Seychelles</v>
      </c>
      <c r="E2103">
        <f t="shared" si="162"/>
        <v>2013</v>
      </c>
      <c r="F2103">
        <f>VLOOKUP(D2103,CAR!$A$2:$Z$110, MATCH('Long form'!E2103,CAR!$A$1:$Z$1,0),FALSE)</f>
        <v>0.26054986670757052</v>
      </c>
      <c r="G2103">
        <f>VLOOKUP(D2103,'Provisions to capital'!$A$2:$Z$105, MATCH('Long form'!E2103,'Provisions to capital'!$A$1:$Z$1,0),FALSE)</f>
        <v>1.0915298397112774E-2</v>
      </c>
    </row>
    <row r="2104" spans="1:7" x14ac:dyDescent="0.4">
      <c r="A2104">
        <f t="shared" si="163"/>
        <v>88</v>
      </c>
      <c r="B2104">
        <f t="shared" si="164"/>
        <v>15</v>
      </c>
      <c r="C2104" t="str">
        <f t="shared" si="160"/>
        <v>Seychelles2014</v>
      </c>
      <c r="D2104" t="str">
        <f t="shared" si="161"/>
        <v>Seychelles</v>
      </c>
      <c r="E2104">
        <f t="shared" si="162"/>
        <v>2014</v>
      </c>
      <c r="F2104">
        <f>VLOOKUP(D2104,CAR!$A$2:$Z$110, MATCH('Long form'!E2104,CAR!$A$1:$Z$1,0),FALSE)</f>
        <v>0.21592694246788602</v>
      </c>
      <c r="G2104">
        <f>VLOOKUP(D2104,'Provisions to capital'!$A$2:$Z$105, MATCH('Long form'!E2104,'Provisions to capital'!$A$1:$Z$1,0),FALSE)</f>
        <v>8.9729898331330701E-3</v>
      </c>
    </row>
    <row r="2105" spans="1:7" x14ac:dyDescent="0.4">
      <c r="A2105">
        <f t="shared" si="163"/>
        <v>88</v>
      </c>
      <c r="B2105">
        <f t="shared" si="164"/>
        <v>16</v>
      </c>
      <c r="C2105" t="str">
        <f t="shared" si="160"/>
        <v>Seychelles2015</v>
      </c>
      <c r="D2105" t="str">
        <f t="shared" si="161"/>
        <v>Seychelles</v>
      </c>
      <c r="E2105">
        <f t="shared" si="162"/>
        <v>2015</v>
      </c>
      <c r="F2105">
        <f>VLOOKUP(D2105,CAR!$A$2:$Z$110, MATCH('Long form'!E2105,CAR!$A$1:$Z$1,0),FALSE)</f>
        <v>0.2545777313406653</v>
      </c>
      <c r="G2105">
        <f>VLOOKUP(D2105,'Provisions to capital'!$A$2:$Z$105, MATCH('Long form'!E2105,'Provisions to capital'!$A$1:$Z$1,0),FALSE)</f>
        <v>3.2407557866355593E-3</v>
      </c>
    </row>
    <row r="2106" spans="1:7" x14ac:dyDescent="0.4">
      <c r="A2106">
        <f t="shared" si="163"/>
        <v>88</v>
      </c>
      <c r="B2106">
        <f t="shared" si="164"/>
        <v>17</v>
      </c>
      <c r="C2106" t="str">
        <f t="shared" si="160"/>
        <v>Seychelles2016</v>
      </c>
      <c r="D2106" t="str">
        <f t="shared" si="161"/>
        <v>Seychelles</v>
      </c>
      <c r="E2106">
        <f t="shared" si="162"/>
        <v>2016</v>
      </c>
      <c r="F2106">
        <f>VLOOKUP(D2106,CAR!$A$2:$Z$110, MATCH('Long form'!E2106,CAR!$A$1:$Z$1,0),FALSE)</f>
        <v>0.2661489716119535</v>
      </c>
      <c r="G2106">
        <f>VLOOKUP(D2106,'Provisions to capital'!$A$2:$Z$105, MATCH('Long form'!E2106,'Provisions to capital'!$A$1:$Z$1,0),FALSE)</f>
        <v>9.7873118255293852E-4</v>
      </c>
    </row>
    <row r="2107" spans="1:7" x14ac:dyDescent="0.4">
      <c r="A2107">
        <f t="shared" si="163"/>
        <v>88</v>
      </c>
      <c r="B2107">
        <f t="shared" si="164"/>
        <v>18</v>
      </c>
      <c r="C2107" t="str">
        <f t="shared" si="160"/>
        <v>Seychelles2017</v>
      </c>
      <c r="D2107" t="str">
        <f t="shared" si="161"/>
        <v>Seychelles</v>
      </c>
      <c r="E2107">
        <f t="shared" si="162"/>
        <v>2017</v>
      </c>
      <c r="F2107">
        <f>VLOOKUP(D2107,CAR!$A$2:$Z$110, MATCH('Long form'!E2107,CAR!$A$1:$Z$1,0),FALSE)</f>
        <v>0.23530082943999917</v>
      </c>
      <c r="G2107">
        <f>VLOOKUP(D2107,'Provisions to capital'!$A$2:$Z$105, MATCH('Long form'!E2107,'Provisions to capital'!$A$1:$Z$1,0),FALSE)</f>
        <v>-3.3210684207029574E-4</v>
      </c>
    </row>
    <row r="2108" spans="1:7" x14ac:dyDescent="0.4">
      <c r="A2108">
        <f t="shared" si="163"/>
        <v>88</v>
      </c>
      <c r="B2108">
        <f t="shared" si="164"/>
        <v>19</v>
      </c>
      <c r="C2108" t="str">
        <f t="shared" si="160"/>
        <v>Seychelles2018</v>
      </c>
      <c r="D2108" t="str">
        <f t="shared" si="161"/>
        <v>Seychelles</v>
      </c>
      <c r="E2108">
        <f t="shared" si="162"/>
        <v>2018</v>
      </c>
      <c r="F2108">
        <f>VLOOKUP(D2108,CAR!$A$2:$Z$110, MATCH('Long form'!E2108,CAR!$A$1:$Z$1,0),FALSE)</f>
        <v>0.20570664604910668</v>
      </c>
      <c r="G2108">
        <f>VLOOKUP(D2108,'Provisions to capital'!$A$2:$Z$105, MATCH('Long form'!E2108,'Provisions to capital'!$A$1:$Z$1,0),FALSE)</f>
        <v>3.9914894887589794E-3</v>
      </c>
    </row>
    <row r="2109" spans="1:7" x14ac:dyDescent="0.4">
      <c r="A2109">
        <f t="shared" si="163"/>
        <v>88</v>
      </c>
      <c r="B2109">
        <f t="shared" si="164"/>
        <v>20</v>
      </c>
      <c r="C2109" t="str">
        <f t="shared" si="160"/>
        <v>Seychelles2019</v>
      </c>
      <c r="D2109" t="str">
        <f t="shared" si="161"/>
        <v>Seychelles</v>
      </c>
      <c r="E2109">
        <f t="shared" si="162"/>
        <v>2019</v>
      </c>
      <c r="F2109">
        <f>VLOOKUP(D2109,CAR!$A$2:$Z$110, MATCH('Long form'!E2109,CAR!$A$1:$Z$1,0),FALSE)</f>
        <v>0.19534592978089074</v>
      </c>
      <c r="G2109">
        <f>VLOOKUP(D2109,'Provisions to capital'!$A$2:$Z$105, MATCH('Long form'!E2109,'Provisions to capital'!$A$1:$Z$1,0),FALSE)</f>
        <v>-7.6563181812648179E-3</v>
      </c>
    </row>
    <row r="2110" spans="1:7" x14ac:dyDescent="0.4">
      <c r="A2110">
        <f t="shared" si="163"/>
        <v>88</v>
      </c>
      <c r="B2110">
        <f t="shared" si="164"/>
        <v>21</v>
      </c>
      <c r="C2110" t="str">
        <f t="shared" si="160"/>
        <v>Seychelles2020</v>
      </c>
      <c r="D2110" t="str">
        <f t="shared" si="161"/>
        <v>Seychelles</v>
      </c>
      <c r="E2110">
        <f t="shared" si="162"/>
        <v>2020</v>
      </c>
      <c r="F2110">
        <f>VLOOKUP(D2110,CAR!$A$2:$Z$110, MATCH('Long form'!E2110,CAR!$A$1:$Z$1,0),FALSE)</f>
        <v>0.1714437044177636</v>
      </c>
      <c r="G2110">
        <f>VLOOKUP(D2110,'Provisions to capital'!$A$2:$Z$105, MATCH('Long form'!E2110,'Provisions to capital'!$A$1:$Z$1,0),FALSE)</f>
        <v>0.14164669320763534</v>
      </c>
    </row>
    <row r="2111" spans="1:7" x14ac:dyDescent="0.4">
      <c r="A2111">
        <f t="shared" si="163"/>
        <v>88</v>
      </c>
      <c r="B2111">
        <f t="shared" si="164"/>
        <v>22</v>
      </c>
      <c r="C2111" t="str">
        <f t="shared" si="160"/>
        <v>Seychelles2021</v>
      </c>
      <c r="D2111" t="str">
        <f t="shared" si="161"/>
        <v>Seychelles</v>
      </c>
      <c r="E2111">
        <f t="shared" si="162"/>
        <v>2021</v>
      </c>
      <c r="F2111">
        <f>VLOOKUP(D2111,CAR!$A$2:$Z$110, MATCH('Long form'!E2111,CAR!$A$1:$Z$1,0),FALSE)</f>
        <v>0.22686182828107593</v>
      </c>
      <c r="G2111">
        <f>VLOOKUP(D2111,'Provisions to capital'!$A$2:$Z$105, MATCH('Long form'!E2111,'Provisions to capital'!$A$1:$Z$1,0),FALSE)</f>
        <v>-1.9431744739516876E-2</v>
      </c>
    </row>
    <row r="2112" spans="1:7" x14ac:dyDescent="0.4">
      <c r="A2112">
        <f t="shared" si="163"/>
        <v>88</v>
      </c>
      <c r="B2112">
        <f t="shared" si="164"/>
        <v>23</v>
      </c>
      <c r="C2112" t="str">
        <f t="shared" si="160"/>
        <v>Seychelles2022</v>
      </c>
      <c r="D2112" t="str">
        <f t="shared" si="161"/>
        <v>Seychelles</v>
      </c>
      <c r="E2112">
        <f t="shared" si="162"/>
        <v>2022</v>
      </c>
      <c r="F2112" t="str">
        <f>VLOOKUP(D2112,CAR!$A$2:$Z$110, MATCH('Long form'!E2112,CAR!$A$1:$Z$1,0),FALSE)</f>
        <v/>
      </c>
      <c r="G2112" t="str">
        <f>VLOOKUP(D2112,'Provisions to capital'!$A$2:$Z$105, MATCH('Long form'!E2112,'Provisions to capital'!$A$1:$Z$1,0),FALSE)</f>
        <v/>
      </c>
    </row>
    <row r="2113" spans="1:7" x14ac:dyDescent="0.4">
      <c r="A2113">
        <f t="shared" si="163"/>
        <v>88</v>
      </c>
      <c r="B2113">
        <f t="shared" si="164"/>
        <v>24</v>
      </c>
      <c r="C2113" t="str">
        <f t="shared" si="160"/>
        <v>Seychelles2023</v>
      </c>
      <c r="D2113" t="str">
        <f t="shared" si="161"/>
        <v>Seychelles</v>
      </c>
      <c r="E2113">
        <f t="shared" si="162"/>
        <v>2023</v>
      </c>
      <c r="F2113" t="str">
        <f>VLOOKUP(D2113,CAR!$A$2:$Z$110, MATCH('Long form'!E2113,CAR!$A$1:$Z$1,0),FALSE)</f>
        <v/>
      </c>
      <c r="G2113" t="str">
        <f>VLOOKUP(D2113,'Provisions to capital'!$A$2:$Z$105, MATCH('Long form'!E2113,'Provisions to capital'!$A$1:$Z$1,0),FALSE)</f>
        <v/>
      </c>
    </row>
    <row r="2114" spans="1:7" x14ac:dyDescent="0.4">
      <c r="A2114">
        <f t="shared" si="163"/>
        <v>89</v>
      </c>
      <c r="B2114">
        <f t="shared" si="164"/>
        <v>1</v>
      </c>
      <c r="C2114" t="str">
        <f t="shared" si="160"/>
        <v>Singapore2000</v>
      </c>
      <c r="D2114" t="str">
        <f t="shared" si="161"/>
        <v>Singapore</v>
      </c>
      <c r="E2114">
        <f t="shared" si="162"/>
        <v>2000</v>
      </c>
      <c r="F2114" t="str">
        <f>VLOOKUP(D2114,CAR!$A$2:$Z$110, MATCH('Long form'!E2114,CAR!$A$1:$Z$1,0),FALSE)</f>
        <v/>
      </c>
      <c r="G2114" t="str">
        <f>VLOOKUP(D2114,'Provisions to capital'!$A$2:$Z$105, MATCH('Long form'!E2114,'Provisions to capital'!$A$1:$Z$1,0),FALSE)</f>
        <v/>
      </c>
    </row>
    <row r="2115" spans="1:7" x14ac:dyDescent="0.4">
      <c r="A2115">
        <f t="shared" si="163"/>
        <v>89</v>
      </c>
      <c r="B2115">
        <f t="shared" si="164"/>
        <v>2</v>
      </c>
      <c r="C2115" t="str">
        <f t="shared" ref="C2115:C2178" si="165">D2115&amp;E2115</f>
        <v>Singapore2001</v>
      </c>
      <c r="D2115" t="str">
        <f t="shared" ref="D2115:D2178" si="166">VLOOKUP(A2115,$J$2:$K$110,2,FALSE)</f>
        <v>Singapore</v>
      </c>
      <c r="E2115">
        <f t="shared" ref="E2115:E2178" si="167">VLOOKUP(B2115,$N$2:$O$25,2,FALSE)</f>
        <v>2001</v>
      </c>
      <c r="F2115" t="str">
        <f>VLOOKUP(D2115,CAR!$A$2:$Z$110, MATCH('Long form'!E2115,CAR!$A$1:$Z$1,0),FALSE)</f>
        <v/>
      </c>
      <c r="G2115" t="str">
        <f>VLOOKUP(D2115,'Provisions to capital'!$A$2:$Z$105, MATCH('Long form'!E2115,'Provisions to capital'!$A$1:$Z$1,0),FALSE)</f>
        <v/>
      </c>
    </row>
    <row r="2116" spans="1:7" x14ac:dyDescent="0.4">
      <c r="A2116">
        <f t="shared" si="163"/>
        <v>89</v>
      </c>
      <c r="B2116">
        <f t="shared" si="164"/>
        <v>3</v>
      </c>
      <c r="C2116" t="str">
        <f t="shared" si="165"/>
        <v>Singapore2002</v>
      </c>
      <c r="D2116" t="str">
        <f t="shared" si="166"/>
        <v>Singapore</v>
      </c>
      <c r="E2116">
        <f t="shared" si="167"/>
        <v>2002</v>
      </c>
      <c r="F2116" t="str">
        <f>VLOOKUP(D2116,CAR!$A$2:$Z$110, MATCH('Long form'!E2116,CAR!$A$1:$Z$1,0),FALSE)</f>
        <v/>
      </c>
      <c r="G2116" t="str">
        <f>VLOOKUP(D2116,'Provisions to capital'!$A$2:$Z$105, MATCH('Long form'!E2116,'Provisions to capital'!$A$1:$Z$1,0),FALSE)</f>
        <v/>
      </c>
    </row>
    <row r="2117" spans="1:7" x14ac:dyDescent="0.4">
      <c r="A2117">
        <f t="shared" si="163"/>
        <v>89</v>
      </c>
      <c r="B2117">
        <f t="shared" si="164"/>
        <v>4</v>
      </c>
      <c r="C2117" t="str">
        <f t="shared" si="165"/>
        <v>Singapore2003</v>
      </c>
      <c r="D2117" t="str">
        <f t="shared" si="166"/>
        <v>Singapore</v>
      </c>
      <c r="E2117">
        <f t="shared" si="167"/>
        <v>2003</v>
      </c>
      <c r="F2117" t="str">
        <f>VLOOKUP(D2117,CAR!$A$2:$Z$110, MATCH('Long form'!E2117,CAR!$A$1:$Z$1,0),FALSE)</f>
        <v/>
      </c>
      <c r="G2117" t="str">
        <f>VLOOKUP(D2117,'Provisions to capital'!$A$2:$Z$105, MATCH('Long form'!E2117,'Provisions to capital'!$A$1:$Z$1,0),FALSE)</f>
        <v/>
      </c>
    </row>
    <row r="2118" spans="1:7" x14ac:dyDescent="0.4">
      <c r="A2118">
        <f t="shared" si="163"/>
        <v>89</v>
      </c>
      <c r="B2118">
        <f t="shared" si="164"/>
        <v>5</v>
      </c>
      <c r="C2118" t="str">
        <f t="shared" si="165"/>
        <v>Singapore2004</v>
      </c>
      <c r="D2118" t="str">
        <f t="shared" si="166"/>
        <v>Singapore</v>
      </c>
      <c r="E2118">
        <f t="shared" si="167"/>
        <v>2004</v>
      </c>
      <c r="F2118" t="str">
        <f>VLOOKUP(D2118,CAR!$A$2:$Z$110, MATCH('Long form'!E2118,CAR!$A$1:$Z$1,0),FALSE)</f>
        <v/>
      </c>
      <c r="G2118" t="str">
        <f>VLOOKUP(D2118,'Provisions to capital'!$A$2:$Z$105, MATCH('Long form'!E2118,'Provisions to capital'!$A$1:$Z$1,0),FALSE)</f>
        <v/>
      </c>
    </row>
    <row r="2119" spans="1:7" x14ac:dyDescent="0.4">
      <c r="A2119">
        <f t="shared" si="163"/>
        <v>89</v>
      </c>
      <c r="B2119">
        <f t="shared" si="164"/>
        <v>6</v>
      </c>
      <c r="C2119" t="str">
        <f t="shared" si="165"/>
        <v>Singapore2005</v>
      </c>
      <c r="D2119" t="str">
        <f t="shared" si="166"/>
        <v>Singapore</v>
      </c>
      <c r="E2119">
        <f t="shared" si="167"/>
        <v>2005</v>
      </c>
      <c r="F2119">
        <f>VLOOKUP(D2119,CAR!$A$2:$Z$110, MATCH('Long form'!E2119,CAR!$A$1:$Z$1,0),FALSE)</f>
        <v>0.15820797681479437</v>
      </c>
      <c r="G2119">
        <f>VLOOKUP(D2119,'Provisions to capital'!$A$2:$Z$105, MATCH('Long form'!E2119,'Provisions to capital'!$A$1:$Z$1,0),FALSE)</f>
        <v>8.832188420019628E-3</v>
      </c>
    </row>
    <row r="2120" spans="1:7" x14ac:dyDescent="0.4">
      <c r="A2120">
        <f t="shared" si="163"/>
        <v>89</v>
      </c>
      <c r="B2120">
        <f t="shared" si="164"/>
        <v>7</v>
      </c>
      <c r="C2120" t="str">
        <f t="shared" si="165"/>
        <v>Singapore2006</v>
      </c>
      <c r="D2120" t="str">
        <f t="shared" si="166"/>
        <v>Singapore</v>
      </c>
      <c r="E2120">
        <f t="shared" si="167"/>
        <v>2006</v>
      </c>
      <c r="F2120" t="str">
        <f>VLOOKUP(D2120,CAR!$A$2:$Z$110, MATCH('Long form'!E2120,CAR!$A$1:$Z$1,0),FALSE)</f>
        <v/>
      </c>
      <c r="G2120" t="str">
        <f>VLOOKUP(D2120,'Provisions to capital'!$A$2:$Z$105, MATCH('Long form'!E2120,'Provisions to capital'!$A$1:$Z$1,0),FALSE)</f>
        <v/>
      </c>
    </row>
    <row r="2121" spans="1:7" x14ac:dyDescent="0.4">
      <c r="A2121">
        <f t="shared" si="163"/>
        <v>89</v>
      </c>
      <c r="B2121">
        <f t="shared" si="164"/>
        <v>8</v>
      </c>
      <c r="C2121" t="str">
        <f t="shared" si="165"/>
        <v>Singapore2007</v>
      </c>
      <c r="D2121" t="str">
        <f t="shared" si="166"/>
        <v>Singapore</v>
      </c>
      <c r="E2121">
        <f t="shared" si="167"/>
        <v>2007</v>
      </c>
      <c r="F2121" t="str">
        <f>VLOOKUP(D2121,CAR!$A$2:$Z$110, MATCH('Long form'!E2121,CAR!$A$1:$Z$1,0),FALSE)</f>
        <v/>
      </c>
      <c r="G2121" t="str">
        <f>VLOOKUP(D2121,'Provisions to capital'!$A$2:$Z$105, MATCH('Long form'!E2121,'Provisions to capital'!$A$1:$Z$1,0),FALSE)</f>
        <v/>
      </c>
    </row>
    <row r="2122" spans="1:7" x14ac:dyDescent="0.4">
      <c r="A2122">
        <f t="shared" si="163"/>
        <v>89</v>
      </c>
      <c r="B2122">
        <f t="shared" si="164"/>
        <v>9</v>
      </c>
      <c r="C2122" t="str">
        <f t="shared" si="165"/>
        <v>Singapore2008</v>
      </c>
      <c r="D2122" t="str">
        <f t="shared" si="166"/>
        <v>Singapore</v>
      </c>
      <c r="E2122">
        <f t="shared" si="167"/>
        <v>2008</v>
      </c>
      <c r="F2122">
        <f>VLOOKUP(D2122,CAR!$A$2:$Z$110, MATCH('Long form'!E2122,CAR!$A$1:$Z$1,0),FALSE)</f>
        <v>0.14662055029153592</v>
      </c>
      <c r="G2122">
        <f>VLOOKUP(D2122,'Provisions to capital'!$A$2:$Z$105, MATCH('Long form'!E2122,'Provisions to capital'!$A$1:$Z$1,0),FALSE)</f>
        <v>1.2601978823120986E-2</v>
      </c>
    </row>
    <row r="2123" spans="1:7" x14ac:dyDescent="0.4">
      <c r="A2123">
        <f t="shared" si="163"/>
        <v>89</v>
      </c>
      <c r="B2123">
        <f t="shared" si="164"/>
        <v>10</v>
      </c>
      <c r="C2123" t="str">
        <f t="shared" si="165"/>
        <v>Singapore2009</v>
      </c>
      <c r="D2123" t="str">
        <f t="shared" si="166"/>
        <v>Singapore</v>
      </c>
      <c r="E2123">
        <f t="shared" si="167"/>
        <v>2009</v>
      </c>
      <c r="F2123">
        <f>VLOOKUP(D2123,CAR!$A$2:$Z$110, MATCH('Long form'!E2123,CAR!$A$1:$Z$1,0),FALSE)</f>
        <v>0.17269392795847074</v>
      </c>
      <c r="G2123">
        <f>VLOOKUP(D2123,'Provisions to capital'!$A$2:$Z$105, MATCH('Long form'!E2123,'Provisions to capital'!$A$1:$Z$1,0),FALSE)</f>
        <v>0</v>
      </c>
    </row>
    <row r="2124" spans="1:7" x14ac:dyDescent="0.4">
      <c r="A2124">
        <f t="shared" si="163"/>
        <v>89</v>
      </c>
      <c r="B2124">
        <f t="shared" si="164"/>
        <v>11</v>
      </c>
      <c r="C2124" t="str">
        <f t="shared" si="165"/>
        <v>Singapore2010</v>
      </c>
      <c r="D2124" t="str">
        <f t="shared" si="166"/>
        <v>Singapore</v>
      </c>
      <c r="E2124">
        <f t="shared" si="167"/>
        <v>2010</v>
      </c>
      <c r="F2124">
        <f>VLOOKUP(D2124,CAR!$A$2:$Z$110, MATCH('Long form'!E2124,CAR!$A$1:$Z$1,0),FALSE)</f>
        <v>0.18584043887544502</v>
      </c>
      <c r="G2124">
        <f>VLOOKUP(D2124,'Provisions to capital'!$A$2:$Z$105, MATCH('Long form'!E2124,'Provisions to capital'!$A$1:$Z$1,0),FALSE)</f>
        <v>0</v>
      </c>
    </row>
    <row r="2125" spans="1:7" x14ac:dyDescent="0.4">
      <c r="A2125">
        <f t="shared" si="163"/>
        <v>89</v>
      </c>
      <c r="B2125">
        <f t="shared" si="164"/>
        <v>12</v>
      </c>
      <c r="C2125" t="str">
        <f t="shared" si="165"/>
        <v>Singapore2011</v>
      </c>
      <c r="D2125" t="str">
        <f t="shared" si="166"/>
        <v>Singapore</v>
      </c>
      <c r="E2125">
        <f t="shared" si="167"/>
        <v>2011</v>
      </c>
      <c r="F2125">
        <f>VLOOKUP(D2125,CAR!$A$2:$Z$110, MATCH('Long form'!E2125,CAR!$A$1:$Z$1,0),FALSE)</f>
        <v>0.16046632353033899</v>
      </c>
      <c r="G2125">
        <f>VLOOKUP(D2125,'Provisions to capital'!$A$2:$Z$105, MATCH('Long form'!E2125,'Provisions to capital'!$A$1:$Z$1,0),FALSE)</f>
        <v>0</v>
      </c>
    </row>
    <row r="2126" spans="1:7" x14ac:dyDescent="0.4">
      <c r="A2126">
        <f t="shared" si="163"/>
        <v>89</v>
      </c>
      <c r="B2126">
        <f t="shared" si="164"/>
        <v>13</v>
      </c>
      <c r="C2126" t="str">
        <f t="shared" si="165"/>
        <v>Singapore2012</v>
      </c>
      <c r="D2126" t="str">
        <f t="shared" si="166"/>
        <v>Singapore</v>
      </c>
      <c r="E2126">
        <f t="shared" si="167"/>
        <v>2012</v>
      </c>
      <c r="F2126">
        <f>VLOOKUP(D2126,CAR!$A$2:$Z$110, MATCH('Long form'!E2126,CAR!$A$1:$Z$1,0),FALSE)</f>
        <v>0.18059710541224774</v>
      </c>
      <c r="G2126">
        <f>VLOOKUP(D2126,'Provisions to capital'!$A$2:$Z$105, MATCH('Long form'!E2126,'Provisions to capital'!$A$1:$Z$1,0),FALSE)</f>
        <v>0</v>
      </c>
    </row>
    <row r="2127" spans="1:7" x14ac:dyDescent="0.4">
      <c r="A2127">
        <f t="shared" si="163"/>
        <v>89</v>
      </c>
      <c r="B2127">
        <f t="shared" si="164"/>
        <v>14</v>
      </c>
      <c r="C2127" t="str">
        <f t="shared" si="165"/>
        <v>Singapore2013</v>
      </c>
      <c r="D2127" t="str">
        <f t="shared" si="166"/>
        <v>Singapore</v>
      </c>
      <c r="E2127">
        <f t="shared" si="167"/>
        <v>2013</v>
      </c>
      <c r="F2127">
        <f>VLOOKUP(D2127,CAR!$A$2:$Z$110, MATCH('Long form'!E2127,CAR!$A$1:$Z$1,0),FALSE)</f>
        <v>0.16386266823538767</v>
      </c>
      <c r="G2127">
        <f>VLOOKUP(D2127,'Provisions to capital'!$A$2:$Z$105, MATCH('Long form'!E2127,'Provisions to capital'!$A$1:$Z$1,0),FALSE)</f>
        <v>0</v>
      </c>
    </row>
    <row r="2128" spans="1:7" x14ac:dyDescent="0.4">
      <c r="A2128">
        <f t="shared" si="163"/>
        <v>89</v>
      </c>
      <c r="B2128">
        <f t="shared" si="164"/>
        <v>15</v>
      </c>
      <c r="C2128" t="str">
        <f t="shared" si="165"/>
        <v>Singapore2014</v>
      </c>
      <c r="D2128" t="str">
        <f t="shared" si="166"/>
        <v>Singapore</v>
      </c>
      <c r="E2128">
        <f t="shared" si="167"/>
        <v>2014</v>
      </c>
      <c r="F2128">
        <f>VLOOKUP(D2128,CAR!$A$2:$Z$110, MATCH('Long form'!E2128,CAR!$A$1:$Z$1,0),FALSE)</f>
        <v>0.15924137122357332</v>
      </c>
      <c r="G2128">
        <f>VLOOKUP(D2128,'Provisions to capital'!$A$2:$Z$105, MATCH('Long form'!E2128,'Provisions to capital'!$A$1:$Z$1,0),FALSE)</f>
        <v>0</v>
      </c>
    </row>
    <row r="2129" spans="1:7" x14ac:dyDescent="0.4">
      <c r="A2129">
        <f t="shared" si="163"/>
        <v>89</v>
      </c>
      <c r="B2129">
        <f t="shared" si="164"/>
        <v>16</v>
      </c>
      <c r="C2129" t="str">
        <f t="shared" si="165"/>
        <v>Singapore2015</v>
      </c>
      <c r="D2129" t="str">
        <f t="shared" si="166"/>
        <v>Singapore</v>
      </c>
      <c r="E2129">
        <f t="shared" si="167"/>
        <v>2015</v>
      </c>
      <c r="F2129">
        <f>VLOOKUP(D2129,CAR!$A$2:$Z$110, MATCH('Long form'!E2129,CAR!$A$1:$Z$1,0),FALSE)</f>
        <v>0.15860689246213697</v>
      </c>
      <c r="G2129">
        <f>VLOOKUP(D2129,'Provisions to capital'!$A$2:$Z$105, MATCH('Long form'!E2129,'Provisions to capital'!$A$1:$Z$1,0),FALSE)</f>
        <v>0</v>
      </c>
    </row>
    <row r="2130" spans="1:7" x14ac:dyDescent="0.4">
      <c r="A2130">
        <f t="shared" si="163"/>
        <v>89</v>
      </c>
      <c r="B2130">
        <f t="shared" si="164"/>
        <v>17</v>
      </c>
      <c r="C2130" t="str">
        <f t="shared" si="165"/>
        <v>Singapore2016</v>
      </c>
      <c r="D2130" t="str">
        <f t="shared" si="166"/>
        <v>Singapore</v>
      </c>
      <c r="E2130">
        <f t="shared" si="167"/>
        <v>2016</v>
      </c>
      <c r="F2130">
        <f>VLOOKUP(D2130,CAR!$A$2:$Z$110, MATCH('Long form'!E2130,CAR!$A$1:$Z$1,0),FALSE)</f>
        <v>0.16465011417174899</v>
      </c>
      <c r="G2130">
        <f>VLOOKUP(D2130,'Provisions to capital'!$A$2:$Z$105, MATCH('Long form'!E2130,'Provisions to capital'!$A$1:$Z$1,0),FALSE)</f>
        <v>0</v>
      </c>
    </row>
    <row r="2131" spans="1:7" x14ac:dyDescent="0.4">
      <c r="A2131">
        <f t="shared" si="163"/>
        <v>89</v>
      </c>
      <c r="B2131">
        <f t="shared" si="164"/>
        <v>18</v>
      </c>
      <c r="C2131" t="str">
        <f t="shared" si="165"/>
        <v>Singapore2017</v>
      </c>
      <c r="D2131" t="str">
        <f t="shared" si="166"/>
        <v>Singapore</v>
      </c>
      <c r="E2131">
        <f t="shared" si="167"/>
        <v>2017</v>
      </c>
      <c r="F2131">
        <f>VLOOKUP(D2131,CAR!$A$2:$Z$110, MATCH('Long form'!E2131,CAR!$A$1:$Z$1,0),FALSE)</f>
        <v>0.17080152671755724</v>
      </c>
      <c r="G2131">
        <f>VLOOKUP(D2131,'Provisions to capital'!$A$2:$Z$105, MATCH('Long form'!E2131,'Provisions to capital'!$A$1:$Z$1,0),FALSE)</f>
        <v>0</v>
      </c>
    </row>
    <row r="2132" spans="1:7" x14ac:dyDescent="0.4">
      <c r="A2132">
        <f t="shared" si="163"/>
        <v>89</v>
      </c>
      <c r="B2132">
        <f t="shared" si="164"/>
        <v>19</v>
      </c>
      <c r="C2132" t="str">
        <f t="shared" si="165"/>
        <v>Singapore2018</v>
      </c>
      <c r="D2132" t="str">
        <f t="shared" si="166"/>
        <v>Singapore</v>
      </c>
      <c r="E2132">
        <f t="shared" si="167"/>
        <v>2018</v>
      </c>
      <c r="F2132">
        <f>VLOOKUP(D2132,CAR!$A$2:$Z$110, MATCH('Long form'!E2132,CAR!$A$1:$Z$1,0),FALSE)</f>
        <v>0.16805639226858393</v>
      </c>
      <c r="G2132">
        <f>VLOOKUP(D2132,'Provisions to capital'!$A$2:$Z$105, MATCH('Long form'!E2132,'Provisions to capital'!$A$1:$Z$1,0),FALSE)</f>
        <v>0</v>
      </c>
    </row>
    <row r="2133" spans="1:7" x14ac:dyDescent="0.4">
      <c r="A2133">
        <f t="shared" si="163"/>
        <v>89</v>
      </c>
      <c r="B2133">
        <f t="shared" si="164"/>
        <v>20</v>
      </c>
      <c r="C2133" t="str">
        <f t="shared" si="165"/>
        <v>Singapore2019</v>
      </c>
      <c r="D2133" t="str">
        <f t="shared" si="166"/>
        <v>Singapore</v>
      </c>
      <c r="E2133">
        <f t="shared" si="167"/>
        <v>2019</v>
      </c>
      <c r="F2133">
        <f>VLOOKUP(D2133,CAR!$A$2:$Z$110, MATCH('Long form'!E2133,CAR!$A$1:$Z$1,0),FALSE)</f>
        <v>0.1695310345755234</v>
      </c>
      <c r="G2133">
        <f>VLOOKUP(D2133,'Provisions to capital'!$A$2:$Z$105, MATCH('Long form'!E2133,'Provisions to capital'!$A$1:$Z$1,0),FALSE)</f>
        <v>0</v>
      </c>
    </row>
    <row r="2134" spans="1:7" x14ac:dyDescent="0.4">
      <c r="A2134">
        <f t="shared" si="163"/>
        <v>89</v>
      </c>
      <c r="B2134">
        <f t="shared" si="164"/>
        <v>21</v>
      </c>
      <c r="C2134" t="str">
        <f t="shared" si="165"/>
        <v>Singapore2020</v>
      </c>
      <c r="D2134" t="str">
        <f t="shared" si="166"/>
        <v>Singapore</v>
      </c>
      <c r="E2134">
        <f t="shared" si="167"/>
        <v>2020</v>
      </c>
      <c r="F2134" t="str">
        <f>VLOOKUP(D2134,CAR!$A$2:$Z$110, MATCH('Long form'!E2134,CAR!$A$1:$Z$1,0),FALSE)</f>
        <v/>
      </c>
      <c r="G2134" t="str">
        <f>VLOOKUP(D2134,'Provisions to capital'!$A$2:$Z$105, MATCH('Long form'!E2134,'Provisions to capital'!$A$1:$Z$1,0),FALSE)</f>
        <v/>
      </c>
    </row>
    <row r="2135" spans="1:7" x14ac:dyDescent="0.4">
      <c r="A2135">
        <f t="shared" si="163"/>
        <v>89</v>
      </c>
      <c r="B2135">
        <f t="shared" si="164"/>
        <v>22</v>
      </c>
      <c r="C2135" t="str">
        <f t="shared" si="165"/>
        <v>Singapore2021</v>
      </c>
      <c r="D2135" t="str">
        <f t="shared" si="166"/>
        <v>Singapore</v>
      </c>
      <c r="E2135">
        <f t="shared" si="167"/>
        <v>2021</v>
      </c>
      <c r="F2135" t="str">
        <f>VLOOKUP(D2135,CAR!$A$2:$Z$110, MATCH('Long form'!E2135,CAR!$A$1:$Z$1,0),FALSE)</f>
        <v/>
      </c>
      <c r="G2135" t="str">
        <f>VLOOKUP(D2135,'Provisions to capital'!$A$2:$Z$105, MATCH('Long form'!E2135,'Provisions to capital'!$A$1:$Z$1,0),FALSE)</f>
        <v/>
      </c>
    </row>
    <row r="2136" spans="1:7" x14ac:dyDescent="0.4">
      <c r="A2136">
        <f t="shared" si="163"/>
        <v>89</v>
      </c>
      <c r="B2136">
        <f t="shared" si="164"/>
        <v>23</v>
      </c>
      <c r="C2136" t="str">
        <f t="shared" si="165"/>
        <v>Singapore2022</v>
      </c>
      <c r="D2136" t="str">
        <f t="shared" si="166"/>
        <v>Singapore</v>
      </c>
      <c r="E2136">
        <f t="shared" si="167"/>
        <v>2022</v>
      </c>
      <c r="F2136" t="str">
        <f>VLOOKUP(D2136,CAR!$A$2:$Z$110, MATCH('Long form'!E2136,CAR!$A$1:$Z$1,0),FALSE)</f>
        <v/>
      </c>
      <c r="G2136" t="str">
        <f>VLOOKUP(D2136,'Provisions to capital'!$A$2:$Z$105, MATCH('Long form'!E2136,'Provisions to capital'!$A$1:$Z$1,0),FALSE)</f>
        <v/>
      </c>
    </row>
    <row r="2137" spans="1:7" x14ac:dyDescent="0.4">
      <c r="A2137">
        <f t="shared" si="163"/>
        <v>89</v>
      </c>
      <c r="B2137">
        <f t="shared" si="164"/>
        <v>24</v>
      </c>
      <c r="C2137" t="str">
        <f t="shared" si="165"/>
        <v>Singapore2023</v>
      </c>
      <c r="D2137" t="str">
        <f t="shared" si="166"/>
        <v>Singapore</v>
      </c>
      <c r="E2137">
        <f t="shared" si="167"/>
        <v>2023</v>
      </c>
      <c r="F2137" t="str">
        <f>VLOOKUP(D2137,CAR!$A$2:$Z$110, MATCH('Long form'!E2137,CAR!$A$1:$Z$1,0),FALSE)</f>
        <v/>
      </c>
      <c r="G2137" t="str">
        <f>VLOOKUP(D2137,'Provisions to capital'!$A$2:$Z$105, MATCH('Long form'!E2137,'Provisions to capital'!$A$1:$Z$1,0),FALSE)</f>
        <v/>
      </c>
    </row>
    <row r="2138" spans="1:7" ht="27" x14ac:dyDescent="0.4">
      <c r="A2138">
        <f t="shared" si="163"/>
        <v>90</v>
      </c>
      <c r="B2138">
        <f t="shared" si="164"/>
        <v>1</v>
      </c>
      <c r="C2138" t="str">
        <f t="shared" si="165"/>
        <v>Solomon Islands2000</v>
      </c>
      <c r="D2138" t="str">
        <f t="shared" si="166"/>
        <v>Solomon Islands</v>
      </c>
      <c r="E2138">
        <f t="shared" si="167"/>
        <v>2000</v>
      </c>
      <c r="F2138" t="str">
        <f>VLOOKUP(D2138,CAR!$A$2:$Z$110, MATCH('Long form'!E2138,CAR!$A$1:$Z$1,0),FALSE)</f>
        <v/>
      </c>
      <c r="G2138" t="str">
        <f>VLOOKUP(D2138,'Provisions to capital'!$A$2:$Z$105, MATCH('Long form'!E2138,'Provisions to capital'!$A$1:$Z$1,0),FALSE)</f>
        <v/>
      </c>
    </row>
    <row r="2139" spans="1:7" ht="27" x14ac:dyDescent="0.4">
      <c r="A2139">
        <f t="shared" ref="A2139:A2202" si="168">A2115+1</f>
        <v>90</v>
      </c>
      <c r="B2139">
        <f t="shared" ref="B2139:B2202" si="169">B2115</f>
        <v>2</v>
      </c>
      <c r="C2139" t="str">
        <f t="shared" si="165"/>
        <v>Solomon Islands2001</v>
      </c>
      <c r="D2139" t="str">
        <f t="shared" si="166"/>
        <v>Solomon Islands</v>
      </c>
      <c r="E2139">
        <f t="shared" si="167"/>
        <v>2001</v>
      </c>
      <c r="F2139" t="str">
        <f>VLOOKUP(D2139,CAR!$A$2:$Z$110, MATCH('Long form'!E2139,CAR!$A$1:$Z$1,0),FALSE)</f>
        <v/>
      </c>
      <c r="G2139" t="str">
        <f>VLOOKUP(D2139,'Provisions to capital'!$A$2:$Z$105, MATCH('Long form'!E2139,'Provisions to capital'!$A$1:$Z$1,0),FALSE)</f>
        <v/>
      </c>
    </row>
    <row r="2140" spans="1:7" ht="27" x14ac:dyDescent="0.4">
      <c r="A2140">
        <f t="shared" si="168"/>
        <v>90</v>
      </c>
      <c r="B2140">
        <f t="shared" si="169"/>
        <v>3</v>
      </c>
      <c r="C2140" t="str">
        <f t="shared" si="165"/>
        <v>Solomon Islands2002</v>
      </c>
      <c r="D2140" t="str">
        <f t="shared" si="166"/>
        <v>Solomon Islands</v>
      </c>
      <c r="E2140">
        <f t="shared" si="167"/>
        <v>2002</v>
      </c>
      <c r="F2140" t="str">
        <f>VLOOKUP(D2140,CAR!$A$2:$Z$110, MATCH('Long form'!E2140,CAR!$A$1:$Z$1,0),FALSE)</f>
        <v/>
      </c>
      <c r="G2140" t="str">
        <f>VLOOKUP(D2140,'Provisions to capital'!$A$2:$Z$105, MATCH('Long form'!E2140,'Provisions to capital'!$A$1:$Z$1,0),FALSE)</f>
        <v/>
      </c>
    </row>
    <row r="2141" spans="1:7" ht="27" x14ac:dyDescent="0.4">
      <c r="A2141">
        <f t="shared" si="168"/>
        <v>90</v>
      </c>
      <c r="B2141">
        <f t="shared" si="169"/>
        <v>4</v>
      </c>
      <c r="C2141" t="str">
        <f t="shared" si="165"/>
        <v>Solomon Islands2003</v>
      </c>
      <c r="D2141" t="str">
        <f t="shared" si="166"/>
        <v>Solomon Islands</v>
      </c>
      <c r="E2141">
        <f t="shared" si="167"/>
        <v>2003</v>
      </c>
      <c r="F2141" t="str">
        <f>VLOOKUP(D2141,CAR!$A$2:$Z$110, MATCH('Long form'!E2141,CAR!$A$1:$Z$1,0),FALSE)</f>
        <v/>
      </c>
      <c r="G2141" t="str">
        <f>VLOOKUP(D2141,'Provisions to capital'!$A$2:$Z$105, MATCH('Long form'!E2141,'Provisions to capital'!$A$1:$Z$1,0),FALSE)</f>
        <v/>
      </c>
    </row>
    <row r="2142" spans="1:7" ht="27" x14ac:dyDescent="0.4">
      <c r="A2142">
        <f t="shared" si="168"/>
        <v>90</v>
      </c>
      <c r="B2142">
        <f t="shared" si="169"/>
        <v>5</v>
      </c>
      <c r="C2142" t="str">
        <f t="shared" si="165"/>
        <v>Solomon Islands2004</v>
      </c>
      <c r="D2142" t="str">
        <f t="shared" si="166"/>
        <v>Solomon Islands</v>
      </c>
      <c r="E2142">
        <f t="shared" si="167"/>
        <v>2004</v>
      </c>
      <c r="F2142" t="str">
        <f>VLOOKUP(D2142,CAR!$A$2:$Z$110, MATCH('Long form'!E2142,CAR!$A$1:$Z$1,0),FALSE)</f>
        <v/>
      </c>
      <c r="G2142" t="str">
        <f>VLOOKUP(D2142,'Provisions to capital'!$A$2:$Z$105, MATCH('Long form'!E2142,'Provisions to capital'!$A$1:$Z$1,0),FALSE)</f>
        <v/>
      </c>
    </row>
    <row r="2143" spans="1:7" ht="27" x14ac:dyDescent="0.4">
      <c r="A2143">
        <f t="shared" si="168"/>
        <v>90</v>
      </c>
      <c r="B2143">
        <f t="shared" si="169"/>
        <v>6</v>
      </c>
      <c r="C2143" t="str">
        <f t="shared" si="165"/>
        <v>Solomon Islands2005</v>
      </c>
      <c r="D2143" t="str">
        <f t="shared" si="166"/>
        <v>Solomon Islands</v>
      </c>
      <c r="E2143">
        <f t="shared" si="167"/>
        <v>2005</v>
      </c>
      <c r="F2143" t="str">
        <f>VLOOKUP(D2143,CAR!$A$2:$Z$110, MATCH('Long form'!E2143,CAR!$A$1:$Z$1,0),FALSE)</f>
        <v/>
      </c>
      <c r="G2143" t="str">
        <f>VLOOKUP(D2143,'Provisions to capital'!$A$2:$Z$105, MATCH('Long form'!E2143,'Provisions to capital'!$A$1:$Z$1,0),FALSE)</f>
        <v/>
      </c>
    </row>
    <row r="2144" spans="1:7" ht="27" x14ac:dyDescent="0.4">
      <c r="A2144">
        <f t="shared" si="168"/>
        <v>90</v>
      </c>
      <c r="B2144">
        <f t="shared" si="169"/>
        <v>7</v>
      </c>
      <c r="C2144" t="str">
        <f t="shared" si="165"/>
        <v>Solomon Islands2006</v>
      </c>
      <c r="D2144" t="str">
        <f t="shared" si="166"/>
        <v>Solomon Islands</v>
      </c>
      <c r="E2144">
        <f t="shared" si="167"/>
        <v>2006</v>
      </c>
      <c r="F2144" t="str">
        <f>VLOOKUP(D2144,CAR!$A$2:$Z$110, MATCH('Long form'!E2144,CAR!$A$1:$Z$1,0),FALSE)</f>
        <v/>
      </c>
      <c r="G2144" t="str">
        <f>VLOOKUP(D2144,'Provisions to capital'!$A$2:$Z$105, MATCH('Long form'!E2144,'Provisions to capital'!$A$1:$Z$1,0),FALSE)</f>
        <v/>
      </c>
    </row>
    <row r="2145" spans="1:7" ht="27" x14ac:dyDescent="0.4">
      <c r="A2145">
        <f t="shared" si="168"/>
        <v>90</v>
      </c>
      <c r="B2145">
        <f t="shared" si="169"/>
        <v>8</v>
      </c>
      <c r="C2145" t="str">
        <f t="shared" si="165"/>
        <v>Solomon Islands2007</v>
      </c>
      <c r="D2145" t="str">
        <f t="shared" si="166"/>
        <v>Solomon Islands</v>
      </c>
      <c r="E2145">
        <f t="shared" si="167"/>
        <v>2007</v>
      </c>
      <c r="F2145" t="str">
        <f>VLOOKUP(D2145,CAR!$A$2:$Z$110, MATCH('Long form'!E2145,CAR!$A$1:$Z$1,0),FALSE)</f>
        <v/>
      </c>
      <c r="G2145" t="str">
        <f>VLOOKUP(D2145,'Provisions to capital'!$A$2:$Z$105, MATCH('Long form'!E2145,'Provisions to capital'!$A$1:$Z$1,0),FALSE)</f>
        <v/>
      </c>
    </row>
    <row r="2146" spans="1:7" ht="27" x14ac:dyDescent="0.4">
      <c r="A2146">
        <f t="shared" si="168"/>
        <v>90</v>
      </c>
      <c r="B2146">
        <f t="shared" si="169"/>
        <v>9</v>
      </c>
      <c r="C2146" t="str">
        <f t="shared" si="165"/>
        <v>Solomon Islands2008</v>
      </c>
      <c r="D2146" t="str">
        <f t="shared" si="166"/>
        <v>Solomon Islands</v>
      </c>
      <c r="E2146">
        <f t="shared" si="167"/>
        <v>2008</v>
      </c>
      <c r="F2146" t="str">
        <f>VLOOKUP(D2146,CAR!$A$2:$Z$110, MATCH('Long form'!E2146,CAR!$A$1:$Z$1,0),FALSE)</f>
        <v/>
      </c>
      <c r="G2146" t="str">
        <f>VLOOKUP(D2146,'Provisions to capital'!$A$2:$Z$105, MATCH('Long form'!E2146,'Provisions to capital'!$A$1:$Z$1,0),FALSE)</f>
        <v/>
      </c>
    </row>
    <row r="2147" spans="1:7" ht="27" x14ac:dyDescent="0.4">
      <c r="A2147">
        <f t="shared" si="168"/>
        <v>90</v>
      </c>
      <c r="B2147">
        <f t="shared" si="169"/>
        <v>10</v>
      </c>
      <c r="C2147" t="str">
        <f t="shared" si="165"/>
        <v>Solomon Islands2009</v>
      </c>
      <c r="D2147" t="str">
        <f t="shared" si="166"/>
        <v>Solomon Islands</v>
      </c>
      <c r="E2147">
        <f t="shared" si="167"/>
        <v>2009</v>
      </c>
      <c r="F2147" t="str">
        <f>VLOOKUP(D2147,CAR!$A$2:$Z$110, MATCH('Long form'!E2147,CAR!$A$1:$Z$1,0),FALSE)</f>
        <v/>
      </c>
      <c r="G2147" t="str">
        <f>VLOOKUP(D2147,'Provisions to capital'!$A$2:$Z$105, MATCH('Long form'!E2147,'Provisions to capital'!$A$1:$Z$1,0),FALSE)</f>
        <v/>
      </c>
    </row>
    <row r="2148" spans="1:7" ht="27" x14ac:dyDescent="0.4">
      <c r="A2148">
        <f t="shared" si="168"/>
        <v>90</v>
      </c>
      <c r="B2148">
        <f t="shared" si="169"/>
        <v>11</v>
      </c>
      <c r="C2148" t="str">
        <f t="shared" si="165"/>
        <v>Solomon Islands2010</v>
      </c>
      <c r="D2148" t="str">
        <f t="shared" si="166"/>
        <v>Solomon Islands</v>
      </c>
      <c r="E2148">
        <f t="shared" si="167"/>
        <v>2010</v>
      </c>
      <c r="F2148">
        <f>VLOOKUP(D2148,CAR!$A$2:$Z$110, MATCH('Long form'!E2148,CAR!$A$1:$Z$1,0),FALSE)</f>
        <v>0.28117444987546092</v>
      </c>
      <c r="G2148">
        <f>VLOOKUP(D2148,'Provisions to capital'!$A$2:$Z$105, MATCH('Long form'!E2148,'Provisions to capital'!$A$1:$Z$1,0),FALSE)</f>
        <v>1.009313269087427E-2</v>
      </c>
    </row>
    <row r="2149" spans="1:7" ht="27" x14ac:dyDescent="0.4">
      <c r="A2149">
        <f t="shared" si="168"/>
        <v>90</v>
      </c>
      <c r="B2149">
        <f t="shared" si="169"/>
        <v>12</v>
      </c>
      <c r="C2149" t="str">
        <f t="shared" si="165"/>
        <v>Solomon Islands2011</v>
      </c>
      <c r="D2149" t="str">
        <f t="shared" si="166"/>
        <v>Solomon Islands</v>
      </c>
      <c r="E2149">
        <f t="shared" si="167"/>
        <v>2011</v>
      </c>
      <c r="F2149">
        <f>VLOOKUP(D2149,CAR!$A$2:$Z$110, MATCH('Long form'!E2149,CAR!$A$1:$Z$1,0),FALSE)</f>
        <v>0.30884193761838835</v>
      </c>
      <c r="G2149">
        <f>VLOOKUP(D2149,'Provisions to capital'!$A$2:$Z$105, MATCH('Long form'!E2149,'Provisions to capital'!$A$1:$Z$1,0),FALSE)</f>
        <v>4.4018859085497679E-2</v>
      </c>
    </row>
    <row r="2150" spans="1:7" ht="27" x14ac:dyDescent="0.4">
      <c r="A2150">
        <f t="shared" si="168"/>
        <v>90</v>
      </c>
      <c r="B2150">
        <f t="shared" si="169"/>
        <v>13</v>
      </c>
      <c r="C2150" t="str">
        <f t="shared" si="165"/>
        <v>Solomon Islands2012</v>
      </c>
      <c r="D2150" t="str">
        <f t="shared" si="166"/>
        <v>Solomon Islands</v>
      </c>
      <c r="E2150">
        <f t="shared" si="167"/>
        <v>2012</v>
      </c>
      <c r="F2150">
        <f>VLOOKUP(D2150,CAR!$A$2:$Z$110, MATCH('Long form'!E2150,CAR!$A$1:$Z$1,0),FALSE)</f>
        <v>0.33220915405663326</v>
      </c>
      <c r="G2150">
        <f>VLOOKUP(D2150,'Provisions to capital'!$A$2:$Z$105, MATCH('Long form'!E2150,'Provisions to capital'!$A$1:$Z$1,0),FALSE)</f>
        <v>-1.8647132915356089E-4</v>
      </c>
    </row>
    <row r="2151" spans="1:7" ht="27" x14ac:dyDescent="0.4">
      <c r="A2151">
        <f t="shared" si="168"/>
        <v>90</v>
      </c>
      <c r="B2151">
        <f t="shared" si="169"/>
        <v>14</v>
      </c>
      <c r="C2151" t="str">
        <f t="shared" si="165"/>
        <v>Solomon Islands2013</v>
      </c>
      <c r="D2151" t="str">
        <f t="shared" si="166"/>
        <v>Solomon Islands</v>
      </c>
      <c r="E2151">
        <f t="shared" si="167"/>
        <v>2013</v>
      </c>
      <c r="F2151">
        <f>VLOOKUP(D2151,CAR!$A$2:$Z$110, MATCH('Long form'!E2151,CAR!$A$1:$Z$1,0),FALSE)</f>
        <v>0.32387220642348769</v>
      </c>
      <c r="G2151">
        <f>VLOOKUP(D2151,'Provisions to capital'!$A$2:$Z$105, MATCH('Long form'!E2151,'Provisions to capital'!$A$1:$Z$1,0),FALSE)</f>
        <v>6.8735189598019362E-3</v>
      </c>
    </row>
    <row r="2152" spans="1:7" ht="27" x14ac:dyDescent="0.4">
      <c r="A2152">
        <f t="shared" si="168"/>
        <v>90</v>
      </c>
      <c r="B2152">
        <f t="shared" si="169"/>
        <v>15</v>
      </c>
      <c r="C2152" t="str">
        <f t="shared" si="165"/>
        <v>Solomon Islands2014</v>
      </c>
      <c r="D2152" t="str">
        <f t="shared" si="166"/>
        <v>Solomon Islands</v>
      </c>
      <c r="E2152">
        <f t="shared" si="167"/>
        <v>2014</v>
      </c>
      <c r="F2152">
        <f>VLOOKUP(D2152,CAR!$A$2:$Z$110, MATCH('Long form'!E2152,CAR!$A$1:$Z$1,0),FALSE)</f>
        <v>0.31563408635354284</v>
      </c>
      <c r="G2152">
        <f>VLOOKUP(D2152,'Provisions to capital'!$A$2:$Z$105, MATCH('Long form'!E2152,'Provisions to capital'!$A$1:$Z$1,0),FALSE)</f>
        <v>4.1825706197938288E-2</v>
      </c>
    </row>
    <row r="2153" spans="1:7" ht="27" x14ac:dyDescent="0.4">
      <c r="A2153">
        <f t="shared" si="168"/>
        <v>90</v>
      </c>
      <c r="B2153">
        <f t="shared" si="169"/>
        <v>16</v>
      </c>
      <c r="C2153" t="str">
        <f t="shared" si="165"/>
        <v>Solomon Islands2015</v>
      </c>
      <c r="D2153" t="str">
        <f t="shared" si="166"/>
        <v>Solomon Islands</v>
      </c>
      <c r="E2153">
        <f t="shared" si="167"/>
        <v>2015</v>
      </c>
      <c r="F2153">
        <f>VLOOKUP(D2153,CAR!$A$2:$Z$110, MATCH('Long form'!E2153,CAR!$A$1:$Z$1,0),FALSE)</f>
        <v>0.31096661136516651</v>
      </c>
      <c r="G2153">
        <f>VLOOKUP(D2153,'Provisions to capital'!$A$2:$Z$105, MATCH('Long form'!E2153,'Provisions to capital'!$A$1:$Z$1,0),FALSE)</f>
        <v>4.7230156385085972E-2</v>
      </c>
    </row>
    <row r="2154" spans="1:7" ht="27" x14ac:dyDescent="0.4">
      <c r="A2154">
        <f t="shared" si="168"/>
        <v>90</v>
      </c>
      <c r="B2154">
        <f t="shared" si="169"/>
        <v>17</v>
      </c>
      <c r="C2154" t="str">
        <f t="shared" si="165"/>
        <v>Solomon Islands2016</v>
      </c>
      <c r="D2154" t="str">
        <f t="shared" si="166"/>
        <v>Solomon Islands</v>
      </c>
      <c r="E2154">
        <f t="shared" si="167"/>
        <v>2016</v>
      </c>
      <c r="F2154">
        <f>VLOOKUP(D2154,CAR!$A$2:$Z$110, MATCH('Long form'!E2154,CAR!$A$1:$Z$1,0),FALSE)</f>
        <v>0.32464998424881958</v>
      </c>
      <c r="G2154">
        <f>VLOOKUP(D2154,'Provisions to capital'!$A$2:$Z$105, MATCH('Long form'!E2154,'Provisions to capital'!$A$1:$Z$1,0),FALSE)</f>
        <v>3.9963740434025327E-2</v>
      </c>
    </row>
    <row r="2155" spans="1:7" ht="27" x14ac:dyDescent="0.4">
      <c r="A2155">
        <f t="shared" si="168"/>
        <v>90</v>
      </c>
      <c r="B2155">
        <f t="shared" si="169"/>
        <v>18</v>
      </c>
      <c r="C2155" t="str">
        <f t="shared" si="165"/>
        <v>Solomon Islands2017</v>
      </c>
      <c r="D2155" t="str">
        <f t="shared" si="166"/>
        <v>Solomon Islands</v>
      </c>
      <c r="E2155">
        <f t="shared" si="167"/>
        <v>2017</v>
      </c>
      <c r="F2155">
        <f>VLOOKUP(D2155,CAR!$A$2:$Z$110, MATCH('Long form'!E2155,CAR!$A$1:$Z$1,0),FALSE)</f>
        <v>0.3502021730726752</v>
      </c>
      <c r="G2155">
        <f>VLOOKUP(D2155,'Provisions to capital'!$A$2:$Z$105, MATCH('Long form'!E2155,'Provisions to capital'!$A$1:$Z$1,0),FALSE)</f>
        <v>2.5681151585421658E-2</v>
      </c>
    </row>
    <row r="2156" spans="1:7" ht="27" x14ac:dyDescent="0.4">
      <c r="A2156">
        <f t="shared" si="168"/>
        <v>90</v>
      </c>
      <c r="B2156">
        <f t="shared" si="169"/>
        <v>19</v>
      </c>
      <c r="C2156" t="str">
        <f t="shared" si="165"/>
        <v>Solomon Islands2018</v>
      </c>
      <c r="D2156" t="str">
        <f t="shared" si="166"/>
        <v>Solomon Islands</v>
      </c>
      <c r="E2156">
        <f t="shared" si="167"/>
        <v>2018</v>
      </c>
      <c r="F2156">
        <f>VLOOKUP(D2156,CAR!$A$2:$Z$110, MATCH('Long form'!E2156,CAR!$A$1:$Z$1,0),FALSE)</f>
        <v>0.31065772254490365</v>
      </c>
      <c r="G2156">
        <f>VLOOKUP(D2156,'Provisions to capital'!$A$2:$Z$105, MATCH('Long form'!E2156,'Provisions to capital'!$A$1:$Z$1,0),FALSE)</f>
        <v>1.2083874441734505E-2</v>
      </c>
    </row>
    <row r="2157" spans="1:7" ht="27" x14ac:dyDescent="0.4">
      <c r="A2157">
        <f t="shared" si="168"/>
        <v>90</v>
      </c>
      <c r="B2157">
        <f t="shared" si="169"/>
        <v>20</v>
      </c>
      <c r="C2157" t="str">
        <f t="shared" si="165"/>
        <v>Solomon Islands2019</v>
      </c>
      <c r="D2157" t="str">
        <f t="shared" si="166"/>
        <v>Solomon Islands</v>
      </c>
      <c r="E2157">
        <f t="shared" si="167"/>
        <v>2019</v>
      </c>
      <c r="F2157">
        <f>VLOOKUP(D2157,CAR!$A$2:$Z$110, MATCH('Long form'!E2157,CAR!$A$1:$Z$1,0),FALSE)</f>
        <v>0.31332527697086943</v>
      </c>
      <c r="G2157">
        <f>VLOOKUP(D2157,'Provisions to capital'!$A$2:$Z$105, MATCH('Long form'!E2157,'Provisions to capital'!$A$1:$Z$1,0),FALSE)</f>
        <v>2.9487792244190153E-2</v>
      </c>
    </row>
    <row r="2158" spans="1:7" ht="27" x14ac:dyDescent="0.4">
      <c r="A2158">
        <f t="shared" si="168"/>
        <v>90</v>
      </c>
      <c r="B2158">
        <f t="shared" si="169"/>
        <v>21</v>
      </c>
      <c r="C2158" t="str">
        <f t="shared" si="165"/>
        <v>Solomon Islands2020</v>
      </c>
      <c r="D2158" t="str">
        <f t="shared" si="166"/>
        <v>Solomon Islands</v>
      </c>
      <c r="E2158">
        <f t="shared" si="167"/>
        <v>2020</v>
      </c>
      <c r="F2158">
        <f>VLOOKUP(D2158,CAR!$A$2:$Z$110, MATCH('Long form'!E2158,CAR!$A$1:$Z$1,0),FALSE)</f>
        <v>0.32630485043449931</v>
      </c>
      <c r="G2158">
        <f>VLOOKUP(D2158,'Provisions to capital'!$A$2:$Z$105, MATCH('Long form'!E2158,'Provisions to capital'!$A$1:$Z$1,0),FALSE)</f>
        <v>5.0150296595041624E-2</v>
      </c>
    </row>
    <row r="2159" spans="1:7" ht="27" x14ac:dyDescent="0.4">
      <c r="A2159">
        <f t="shared" si="168"/>
        <v>90</v>
      </c>
      <c r="B2159">
        <f t="shared" si="169"/>
        <v>22</v>
      </c>
      <c r="C2159" t="str">
        <f t="shared" si="165"/>
        <v>Solomon Islands2021</v>
      </c>
      <c r="D2159" t="str">
        <f t="shared" si="166"/>
        <v>Solomon Islands</v>
      </c>
      <c r="E2159">
        <f t="shared" si="167"/>
        <v>2021</v>
      </c>
      <c r="F2159">
        <f>VLOOKUP(D2159,CAR!$A$2:$Z$110, MATCH('Long form'!E2159,CAR!$A$1:$Z$1,0),FALSE)</f>
        <v>0.31661250047835232</v>
      </c>
      <c r="G2159">
        <f>VLOOKUP(D2159,'Provisions to capital'!$A$2:$Z$105, MATCH('Long form'!E2159,'Provisions to capital'!$A$1:$Z$1,0),FALSE)</f>
        <v>2.7326186948899257E-2</v>
      </c>
    </row>
    <row r="2160" spans="1:7" ht="27" x14ac:dyDescent="0.4">
      <c r="A2160">
        <f t="shared" si="168"/>
        <v>90</v>
      </c>
      <c r="B2160">
        <f t="shared" si="169"/>
        <v>23</v>
      </c>
      <c r="C2160" t="str">
        <f t="shared" si="165"/>
        <v>Solomon Islands2022</v>
      </c>
      <c r="D2160" t="str">
        <f t="shared" si="166"/>
        <v>Solomon Islands</v>
      </c>
      <c r="E2160">
        <f t="shared" si="167"/>
        <v>2022</v>
      </c>
      <c r="F2160">
        <f>VLOOKUP(D2160,CAR!$A$2:$Z$110, MATCH('Long form'!E2160,CAR!$A$1:$Z$1,0),FALSE)</f>
        <v>0.31751689260354604</v>
      </c>
      <c r="G2160">
        <f>VLOOKUP(D2160,'Provisions to capital'!$A$2:$Z$105, MATCH('Long form'!E2160,'Provisions to capital'!$A$1:$Z$1,0),FALSE)</f>
        <v>-1.6464311994113318E-2</v>
      </c>
    </row>
    <row r="2161" spans="1:7" ht="27" x14ac:dyDescent="0.4">
      <c r="A2161">
        <f t="shared" si="168"/>
        <v>90</v>
      </c>
      <c r="B2161">
        <f t="shared" si="169"/>
        <v>24</v>
      </c>
      <c r="C2161" t="str">
        <f t="shared" si="165"/>
        <v>Solomon Islands2023</v>
      </c>
      <c r="D2161" t="str">
        <f t="shared" si="166"/>
        <v>Solomon Islands</v>
      </c>
      <c r="E2161">
        <f t="shared" si="167"/>
        <v>2023</v>
      </c>
      <c r="F2161">
        <f>VLOOKUP(D2161,CAR!$A$2:$Z$110, MATCH('Long form'!E2161,CAR!$A$1:$Z$1,0),FALSE)</f>
        <v>0.33559561231466706</v>
      </c>
      <c r="G2161">
        <f>VLOOKUP(D2161,'Provisions to capital'!$A$2:$Z$105, MATCH('Long form'!E2161,'Provisions to capital'!$A$1:$Z$1,0),FALSE)</f>
        <v>-1.1859920594523057E-2</v>
      </c>
    </row>
    <row r="2162" spans="1:7" ht="27" x14ac:dyDescent="0.4">
      <c r="A2162">
        <f t="shared" si="168"/>
        <v>91</v>
      </c>
      <c r="B2162">
        <f t="shared" si="169"/>
        <v>1</v>
      </c>
      <c r="C2162" t="str">
        <f t="shared" si="165"/>
        <v>South Africa2000</v>
      </c>
      <c r="D2162" t="str">
        <f t="shared" si="166"/>
        <v>South Africa</v>
      </c>
      <c r="E2162">
        <f t="shared" si="167"/>
        <v>2000</v>
      </c>
      <c r="F2162" t="str">
        <f>VLOOKUP(D2162,CAR!$A$2:$Z$110, MATCH('Long form'!E2162,CAR!$A$1:$Z$1,0),FALSE)</f>
        <v/>
      </c>
      <c r="G2162" t="str">
        <f>VLOOKUP(D2162,'Provisions to capital'!$A$2:$Z$105, MATCH('Long form'!E2162,'Provisions to capital'!$A$1:$Z$1,0),FALSE)</f>
        <v/>
      </c>
    </row>
    <row r="2163" spans="1:7" ht="27" x14ac:dyDescent="0.4">
      <c r="A2163">
        <f t="shared" si="168"/>
        <v>91</v>
      </c>
      <c r="B2163">
        <f t="shared" si="169"/>
        <v>2</v>
      </c>
      <c r="C2163" t="str">
        <f t="shared" si="165"/>
        <v>South Africa2001</v>
      </c>
      <c r="D2163" t="str">
        <f t="shared" si="166"/>
        <v>South Africa</v>
      </c>
      <c r="E2163">
        <f t="shared" si="167"/>
        <v>2001</v>
      </c>
      <c r="F2163" t="str">
        <f>VLOOKUP(D2163,CAR!$A$2:$Z$110, MATCH('Long form'!E2163,CAR!$A$1:$Z$1,0),FALSE)</f>
        <v/>
      </c>
      <c r="G2163" t="str">
        <f>VLOOKUP(D2163,'Provisions to capital'!$A$2:$Z$105, MATCH('Long form'!E2163,'Provisions to capital'!$A$1:$Z$1,0),FALSE)</f>
        <v/>
      </c>
    </row>
    <row r="2164" spans="1:7" ht="27" x14ac:dyDescent="0.4">
      <c r="A2164">
        <f t="shared" si="168"/>
        <v>91</v>
      </c>
      <c r="B2164">
        <f t="shared" si="169"/>
        <v>3</v>
      </c>
      <c r="C2164" t="str">
        <f t="shared" si="165"/>
        <v>South Africa2002</v>
      </c>
      <c r="D2164" t="str">
        <f t="shared" si="166"/>
        <v>South Africa</v>
      </c>
      <c r="E2164">
        <f t="shared" si="167"/>
        <v>2002</v>
      </c>
      <c r="F2164" t="str">
        <f>VLOOKUP(D2164,CAR!$A$2:$Z$110, MATCH('Long form'!E2164,CAR!$A$1:$Z$1,0),FALSE)</f>
        <v/>
      </c>
      <c r="G2164" t="str">
        <f>VLOOKUP(D2164,'Provisions to capital'!$A$2:$Z$105, MATCH('Long form'!E2164,'Provisions to capital'!$A$1:$Z$1,0),FALSE)</f>
        <v/>
      </c>
    </row>
    <row r="2165" spans="1:7" ht="27" x14ac:dyDescent="0.4">
      <c r="A2165">
        <f t="shared" si="168"/>
        <v>91</v>
      </c>
      <c r="B2165">
        <f t="shared" si="169"/>
        <v>4</v>
      </c>
      <c r="C2165" t="str">
        <f t="shared" si="165"/>
        <v>South Africa2003</v>
      </c>
      <c r="D2165" t="str">
        <f t="shared" si="166"/>
        <v>South Africa</v>
      </c>
      <c r="E2165">
        <f t="shared" si="167"/>
        <v>2003</v>
      </c>
      <c r="F2165" t="str">
        <f>VLOOKUP(D2165,CAR!$A$2:$Z$110, MATCH('Long form'!E2165,CAR!$A$1:$Z$1,0),FALSE)</f>
        <v/>
      </c>
      <c r="G2165" t="str">
        <f>VLOOKUP(D2165,'Provisions to capital'!$A$2:$Z$105, MATCH('Long form'!E2165,'Provisions to capital'!$A$1:$Z$1,0),FALSE)</f>
        <v/>
      </c>
    </row>
    <row r="2166" spans="1:7" ht="27" x14ac:dyDescent="0.4">
      <c r="A2166">
        <f t="shared" si="168"/>
        <v>91</v>
      </c>
      <c r="B2166">
        <f t="shared" si="169"/>
        <v>5</v>
      </c>
      <c r="C2166" t="str">
        <f t="shared" si="165"/>
        <v>South Africa2004</v>
      </c>
      <c r="D2166" t="str">
        <f t="shared" si="166"/>
        <v>South Africa</v>
      </c>
      <c r="E2166">
        <f t="shared" si="167"/>
        <v>2004</v>
      </c>
      <c r="F2166" t="str">
        <f>VLOOKUP(D2166,CAR!$A$2:$Z$110, MATCH('Long form'!E2166,CAR!$A$1:$Z$1,0),FALSE)</f>
        <v/>
      </c>
      <c r="G2166" t="str">
        <f>VLOOKUP(D2166,'Provisions to capital'!$A$2:$Z$105, MATCH('Long form'!E2166,'Provisions to capital'!$A$1:$Z$1,0),FALSE)</f>
        <v/>
      </c>
    </row>
    <row r="2167" spans="1:7" ht="27" x14ac:dyDescent="0.4">
      <c r="A2167">
        <f t="shared" si="168"/>
        <v>91</v>
      </c>
      <c r="B2167">
        <f t="shared" si="169"/>
        <v>6</v>
      </c>
      <c r="C2167" t="str">
        <f t="shared" si="165"/>
        <v>South Africa2005</v>
      </c>
      <c r="D2167" t="str">
        <f t="shared" si="166"/>
        <v>South Africa</v>
      </c>
      <c r="E2167">
        <f t="shared" si="167"/>
        <v>2005</v>
      </c>
      <c r="F2167" t="str">
        <f>VLOOKUP(D2167,CAR!$A$2:$Z$110, MATCH('Long form'!E2167,CAR!$A$1:$Z$1,0),FALSE)</f>
        <v/>
      </c>
      <c r="G2167" t="str">
        <f>VLOOKUP(D2167,'Provisions to capital'!$A$2:$Z$105, MATCH('Long form'!E2167,'Provisions to capital'!$A$1:$Z$1,0),FALSE)</f>
        <v/>
      </c>
    </row>
    <row r="2168" spans="1:7" ht="27" x14ac:dyDescent="0.4">
      <c r="A2168">
        <f t="shared" si="168"/>
        <v>91</v>
      </c>
      <c r="B2168">
        <f t="shared" si="169"/>
        <v>7</v>
      </c>
      <c r="C2168" t="str">
        <f t="shared" si="165"/>
        <v>South Africa2006</v>
      </c>
      <c r="D2168" t="str">
        <f t="shared" si="166"/>
        <v>South Africa</v>
      </c>
      <c r="E2168">
        <f t="shared" si="167"/>
        <v>2006</v>
      </c>
      <c r="F2168" t="str">
        <f>VLOOKUP(D2168,CAR!$A$2:$Z$110, MATCH('Long form'!E2168,CAR!$A$1:$Z$1,0),FALSE)</f>
        <v/>
      </c>
      <c r="G2168" t="str">
        <f>VLOOKUP(D2168,'Provisions to capital'!$A$2:$Z$105, MATCH('Long form'!E2168,'Provisions to capital'!$A$1:$Z$1,0),FALSE)</f>
        <v/>
      </c>
    </row>
    <row r="2169" spans="1:7" ht="27" x14ac:dyDescent="0.4">
      <c r="A2169">
        <f t="shared" si="168"/>
        <v>91</v>
      </c>
      <c r="B2169">
        <f t="shared" si="169"/>
        <v>8</v>
      </c>
      <c r="C2169" t="str">
        <f t="shared" si="165"/>
        <v>South Africa2007</v>
      </c>
      <c r="D2169" t="str">
        <f t="shared" si="166"/>
        <v>South Africa</v>
      </c>
      <c r="E2169">
        <f t="shared" si="167"/>
        <v>2007</v>
      </c>
      <c r="F2169" t="str">
        <f>VLOOKUP(D2169,CAR!$A$2:$Z$110, MATCH('Long form'!E2169,CAR!$A$1:$Z$1,0),FALSE)</f>
        <v/>
      </c>
      <c r="G2169" t="str">
        <f>VLOOKUP(D2169,'Provisions to capital'!$A$2:$Z$105, MATCH('Long form'!E2169,'Provisions to capital'!$A$1:$Z$1,0),FALSE)</f>
        <v/>
      </c>
    </row>
    <row r="2170" spans="1:7" ht="27" x14ac:dyDescent="0.4">
      <c r="A2170">
        <f t="shared" si="168"/>
        <v>91</v>
      </c>
      <c r="B2170">
        <f t="shared" si="169"/>
        <v>9</v>
      </c>
      <c r="C2170" t="str">
        <f t="shared" si="165"/>
        <v>South Africa2008</v>
      </c>
      <c r="D2170" t="str">
        <f t="shared" si="166"/>
        <v>South Africa</v>
      </c>
      <c r="E2170">
        <f t="shared" si="167"/>
        <v>2008</v>
      </c>
      <c r="F2170">
        <f>VLOOKUP(D2170,CAR!$A$2:$Z$110, MATCH('Long form'!E2170,CAR!$A$1:$Z$1,0),FALSE)</f>
        <v>0.13016324085163222</v>
      </c>
      <c r="G2170">
        <f>VLOOKUP(D2170,'Provisions to capital'!$A$2:$Z$105, MATCH('Long form'!E2170,'Provisions to capital'!$A$1:$Z$1,0),FALSE)</f>
        <v>0.14660571886016371</v>
      </c>
    </row>
    <row r="2171" spans="1:7" ht="27" x14ac:dyDescent="0.4">
      <c r="A2171">
        <f t="shared" si="168"/>
        <v>91</v>
      </c>
      <c r="B2171">
        <f t="shared" si="169"/>
        <v>10</v>
      </c>
      <c r="C2171" t="str">
        <f t="shared" si="165"/>
        <v>South Africa2009</v>
      </c>
      <c r="D2171" t="str">
        <f t="shared" si="166"/>
        <v>South Africa</v>
      </c>
      <c r="E2171">
        <f t="shared" si="167"/>
        <v>2009</v>
      </c>
      <c r="F2171">
        <f>VLOOKUP(D2171,CAR!$A$2:$Z$110, MATCH('Long form'!E2171,CAR!$A$1:$Z$1,0),FALSE)</f>
        <v>0.14180225581134945</v>
      </c>
      <c r="G2171">
        <f>VLOOKUP(D2171,'Provisions to capital'!$A$2:$Z$105, MATCH('Long form'!E2171,'Provisions to capital'!$A$1:$Z$1,0),FALSE)</f>
        <v>0.16099089894068402</v>
      </c>
    </row>
    <row r="2172" spans="1:7" ht="27" x14ac:dyDescent="0.4">
      <c r="A2172">
        <f t="shared" si="168"/>
        <v>91</v>
      </c>
      <c r="B2172">
        <f t="shared" si="169"/>
        <v>11</v>
      </c>
      <c r="C2172" t="str">
        <f t="shared" si="165"/>
        <v>South Africa2010</v>
      </c>
      <c r="D2172" t="str">
        <f t="shared" si="166"/>
        <v>South Africa</v>
      </c>
      <c r="E2172">
        <f t="shared" si="167"/>
        <v>2010</v>
      </c>
      <c r="F2172">
        <f>VLOOKUP(D2172,CAR!$A$2:$Z$110, MATCH('Long form'!E2172,CAR!$A$1:$Z$1,0),FALSE)</f>
        <v>0.1490434484554827</v>
      </c>
      <c r="G2172">
        <f>VLOOKUP(D2172,'Provisions to capital'!$A$2:$Z$105, MATCH('Long form'!E2172,'Provisions to capital'!$A$1:$Z$1,0),FALSE)</f>
        <v>0.11312404800647953</v>
      </c>
    </row>
    <row r="2173" spans="1:7" ht="27" x14ac:dyDescent="0.4">
      <c r="A2173">
        <f t="shared" si="168"/>
        <v>91</v>
      </c>
      <c r="B2173">
        <f t="shared" si="169"/>
        <v>12</v>
      </c>
      <c r="C2173" t="str">
        <f t="shared" si="165"/>
        <v>South Africa2011</v>
      </c>
      <c r="D2173" t="str">
        <f t="shared" si="166"/>
        <v>South Africa</v>
      </c>
      <c r="E2173">
        <f t="shared" si="167"/>
        <v>2011</v>
      </c>
      <c r="F2173">
        <f>VLOOKUP(D2173,CAR!$A$2:$Z$110, MATCH('Long form'!E2173,CAR!$A$1:$Z$1,0),FALSE)</f>
        <v>0.15080396353415032</v>
      </c>
      <c r="G2173">
        <f>VLOOKUP(D2173,'Provisions to capital'!$A$2:$Z$105, MATCH('Long form'!E2173,'Provisions to capital'!$A$1:$Z$1,0),FALSE)</f>
        <v>9.2481386130877488E-2</v>
      </c>
    </row>
    <row r="2174" spans="1:7" ht="27" x14ac:dyDescent="0.4">
      <c r="A2174">
        <f t="shared" si="168"/>
        <v>91</v>
      </c>
      <c r="B2174">
        <f t="shared" si="169"/>
        <v>13</v>
      </c>
      <c r="C2174" t="str">
        <f t="shared" si="165"/>
        <v>South Africa2012</v>
      </c>
      <c r="D2174" t="str">
        <f t="shared" si="166"/>
        <v>South Africa</v>
      </c>
      <c r="E2174">
        <f t="shared" si="167"/>
        <v>2012</v>
      </c>
      <c r="F2174">
        <f>VLOOKUP(D2174,CAR!$A$2:$Z$110, MATCH('Long form'!E2174,CAR!$A$1:$Z$1,0),FALSE)</f>
        <v>0.16007583310416729</v>
      </c>
      <c r="G2174">
        <f>VLOOKUP(D2174,'Provisions to capital'!$A$2:$Z$105, MATCH('Long form'!E2174,'Provisions to capital'!$A$1:$Z$1,0),FALSE)</f>
        <v>0.10824327340319359</v>
      </c>
    </row>
    <row r="2175" spans="1:7" ht="27" x14ac:dyDescent="0.4">
      <c r="A2175">
        <f t="shared" si="168"/>
        <v>91</v>
      </c>
      <c r="B2175">
        <f t="shared" si="169"/>
        <v>14</v>
      </c>
      <c r="C2175" t="str">
        <f t="shared" si="165"/>
        <v>South Africa2013</v>
      </c>
      <c r="D2175" t="str">
        <f t="shared" si="166"/>
        <v>South Africa</v>
      </c>
      <c r="E2175">
        <f t="shared" si="167"/>
        <v>2013</v>
      </c>
      <c r="F2175">
        <f>VLOOKUP(D2175,CAR!$A$2:$Z$110, MATCH('Long form'!E2175,CAR!$A$1:$Z$1,0),FALSE)</f>
        <v>0.15580222750541226</v>
      </c>
      <c r="G2175">
        <f>VLOOKUP(D2175,'Provisions to capital'!$A$2:$Z$105, MATCH('Long form'!E2175,'Provisions to capital'!$A$1:$Z$1,0),FALSE)</f>
        <v>0.12043367895489121</v>
      </c>
    </row>
    <row r="2176" spans="1:7" ht="27" x14ac:dyDescent="0.4">
      <c r="A2176">
        <f t="shared" si="168"/>
        <v>91</v>
      </c>
      <c r="B2176">
        <f t="shared" si="169"/>
        <v>15</v>
      </c>
      <c r="C2176" t="str">
        <f t="shared" si="165"/>
        <v>South Africa2014</v>
      </c>
      <c r="D2176" t="str">
        <f t="shared" si="166"/>
        <v>South Africa</v>
      </c>
      <c r="E2176">
        <f t="shared" si="167"/>
        <v>2014</v>
      </c>
      <c r="F2176">
        <f>VLOOKUP(D2176,CAR!$A$2:$Z$110, MATCH('Long form'!E2176,CAR!$A$1:$Z$1,0),FALSE)</f>
        <v>0.1475734272380404</v>
      </c>
      <c r="G2176">
        <f>VLOOKUP(D2176,'Provisions to capital'!$A$2:$Z$105, MATCH('Long form'!E2176,'Provisions to capital'!$A$1:$Z$1,0),FALSE)</f>
        <v>0.12362782587590267</v>
      </c>
    </row>
    <row r="2177" spans="1:7" ht="27" x14ac:dyDescent="0.4">
      <c r="A2177">
        <f t="shared" si="168"/>
        <v>91</v>
      </c>
      <c r="B2177">
        <f t="shared" si="169"/>
        <v>16</v>
      </c>
      <c r="C2177" t="str">
        <f t="shared" si="165"/>
        <v>South Africa2015</v>
      </c>
      <c r="D2177" t="str">
        <f t="shared" si="166"/>
        <v>South Africa</v>
      </c>
      <c r="E2177">
        <f t="shared" si="167"/>
        <v>2015</v>
      </c>
      <c r="F2177">
        <f>VLOOKUP(D2177,CAR!$A$2:$Z$110, MATCH('Long form'!E2177,CAR!$A$1:$Z$1,0),FALSE)</f>
        <v>0.14201716141180101</v>
      </c>
      <c r="G2177">
        <f>VLOOKUP(D2177,'Provisions to capital'!$A$2:$Z$105, MATCH('Long form'!E2177,'Provisions to capital'!$A$1:$Z$1,0),FALSE)</f>
        <v>9.7624762016968597E-2</v>
      </c>
    </row>
    <row r="2178" spans="1:7" ht="27" x14ac:dyDescent="0.4">
      <c r="A2178">
        <f t="shared" si="168"/>
        <v>91</v>
      </c>
      <c r="B2178">
        <f t="shared" si="169"/>
        <v>17</v>
      </c>
      <c r="C2178" t="str">
        <f t="shared" si="165"/>
        <v>South Africa2016</v>
      </c>
      <c r="D2178" t="str">
        <f t="shared" si="166"/>
        <v>South Africa</v>
      </c>
      <c r="E2178">
        <f t="shared" si="167"/>
        <v>2016</v>
      </c>
      <c r="F2178">
        <f>VLOOKUP(D2178,CAR!$A$2:$Z$110, MATCH('Long form'!E2178,CAR!$A$1:$Z$1,0),FALSE)</f>
        <v>0.15927214234646422</v>
      </c>
      <c r="G2178">
        <f>VLOOKUP(D2178,'Provisions to capital'!$A$2:$Z$105, MATCH('Long form'!E2178,'Provisions to capital'!$A$1:$Z$1,0),FALSE)</f>
        <v>7.5521511581769854E-2</v>
      </c>
    </row>
    <row r="2179" spans="1:7" ht="27" x14ac:dyDescent="0.4">
      <c r="A2179">
        <f t="shared" si="168"/>
        <v>91</v>
      </c>
      <c r="B2179">
        <f t="shared" si="169"/>
        <v>18</v>
      </c>
      <c r="C2179" t="str">
        <f t="shared" ref="C2179:C2242" si="170">D2179&amp;E2179</f>
        <v>South Africa2017</v>
      </c>
      <c r="D2179" t="str">
        <f t="shared" ref="D2179:D2242" si="171">VLOOKUP(A2179,$J$2:$K$110,2,FALSE)</f>
        <v>South Africa</v>
      </c>
      <c r="E2179">
        <f t="shared" ref="E2179:E2242" si="172">VLOOKUP(B2179,$N$2:$O$25,2,FALSE)</f>
        <v>2017</v>
      </c>
      <c r="F2179">
        <f>VLOOKUP(D2179,CAR!$A$2:$Z$110, MATCH('Long form'!E2179,CAR!$A$1:$Z$1,0),FALSE)</f>
        <v>0.16271691898330257</v>
      </c>
      <c r="G2179">
        <f>VLOOKUP(D2179,'Provisions to capital'!$A$2:$Z$105, MATCH('Long form'!E2179,'Provisions to capital'!$A$1:$Z$1,0),FALSE)</f>
        <v>6.8958753153991012E-2</v>
      </c>
    </row>
    <row r="2180" spans="1:7" ht="27" x14ac:dyDescent="0.4">
      <c r="A2180">
        <f t="shared" si="168"/>
        <v>91</v>
      </c>
      <c r="B2180">
        <f t="shared" si="169"/>
        <v>19</v>
      </c>
      <c r="C2180" t="str">
        <f t="shared" si="170"/>
        <v>South Africa2018</v>
      </c>
      <c r="D2180" t="str">
        <f t="shared" si="171"/>
        <v>South Africa</v>
      </c>
      <c r="E2180">
        <f t="shared" si="172"/>
        <v>2018</v>
      </c>
      <c r="F2180">
        <f>VLOOKUP(D2180,CAR!$A$2:$Z$110, MATCH('Long form'!E2180,CAR!$A$1:$Z$1,0),FALSE)</f>
        <v>0.1609418585655569</v>
      </c>
      <c r="G2180">
        <f>VLOOKUP(D2180,'Provisions to capital'!$A$2:$Z$105, MATCH('Long form'!E2180,'Provisions to capital'!$A$1:$Z$1,0),FALSE)</f>
        <v>6.5284505477785193E-2</v>
      </c>
    </row>
    <row r="2181" spans="1:7" ht="27" x14ac:dyDescent="0.4">
      <c r="A2181">
        <f t="shared" si="168"/>
        <v>91</v>
      </c>
      <c r="B2181">
        <f t="shared" si="169"/>
        <v>20</v>
      </c>
      <c r="C2181" t="str">
        <f t="shared" si="170"/>
        <v>South Africa2019</v>
      </c>
      <c r="D2181" t="str">
        <f t="shared" si="171"/>
        <v>South Africa</v>
      </c>
      <c r="E2181">
        <f t="shared" si="172"/>
        <v>2019</v>
      </c>
      <c r="F2181">
        <f>VLOOKUP(D2181,CAR!$A$2:$Z$110, MATCH('Long form'!E2181,CAR!$A$1:$Z$1,0),FALSE)</f>
        <v>0.16584746000189346</v>
      </c>
      <c r="G2181">
        <f>VLOOKUP(D2181,'Provisions to capital'!$A$2:$Z$105, MATCH('Long form'!E2181,'Provisions to capital'!$A$1:$Z$1,0),FALSE)</f>
        <v>6.8492605766531378E-2</v>
      </c>
    </row>
    <row r="2182" spans="1:7" ht="27" x14ac:dyDescent="0.4">
      <c r="A2182">
        <f t="shared" si="168"/>
        <v>91</v>
      </c>
      <c r="B2182">
        <f t="shared" si="169"/>
        <v>21</v>
      </c>
      <c r="C2182" t="str">
        <f t="shared" si="170"/>
        <v>South Africa2020</v>
      </c>
      <c r="D2182" t="str">
        <f t="shared" si="171"/>
        <v>South Africa</v>
      </c>
      <c r="E2182">
        <f t="shared" si="172"/>
        <v>2020</v>
      </c>
      <c r="F2182">
        <f>VLOOKUP(D2182,CAR!$A$2:$Z$110, MATCH('Long form'!E2182,CAR!$A$1:$Z$1,0),FALSE)</f>
        <v>0.16575752525740484</v>
      </c>
      <c r="G2182">
        <f>VLOOKUP(D2182,'Provisions to capital'!$A$2:$Z$105, MATCH('Long form'!E2182,'Provisions to capital'!$A$1:$Z$1,0),FALSE)</f>
        <v>0.1440948092857775</v>
      </c>
    </row>
    <row r="2183" spans="1:7" ht="27" x14ac:dyDescent="0.4">
      <c r="A2183">
        <f t="shared" si="168"/>
        <v>91</v>
      </c>
      <c r="B2183">
        <f t="shared" si="169"/>
        <v>22</v>
      </c>
      <c r="C2183" t="str">
        <f t="shared" si="170"/>
        <v>South Africa2021</v>
      </c>
      <c r="D2183" t="str">
        <f t="shared" si="171"/>
        <v>South Africa</v>
      </c>
      <c r="E2183">
        <f t="shared" si="172"/>
        <v>2021</v>
      </c>
      <c r="F2183">
        <f>VLOOKUP(D2183,CAR!$A$2:$Z$110, MATCH('Long form'!E2183,CAR!$A$1:$Z$1,0),FALSE)</f>
        <v>0.18108748296254104</v>
      </c>
      <c r="G2183">
        <f>VLOOKUP(D2183,'Provisions to capital'!$A$2:$Z$105, MATCH('Long form'!E2183,'Provisions to capital'!$A$1:$Z$1,0),FALSE)</f>
        <v>5.6580158151836812E-2</v>
      </c>
    </row>
    <row r="2184" spans="1:7" ht="27" x14ac:dyDescent="0.4">
      <c r="A2184">
        <f t="shared" si="168"/>
        <v>91</v>
      </c>
      <c r="B2184">
        <f t="shared" si="169"/>
        <v>23</v>
      </c>
      <c r="C2184" t="str">
        <f t="shared" si="170"/>
        <v>South Africa2022</v>
      </c>
      <c r="D2184" t="str">
        <f t="shared" si="171"/>
        <v>South Africa</v>
      </c>
      <c r="E2184">
        <f t="shared" si="172"/>
        <v>2022</v>
      </c>
      <c r="F2184" t="str">
        <f>VLOOKUP(D2184,CAR!$A$2:$Z$110, MATCH('Long form'!E2184,CAR!$A$1:$Z$1,0),FALSE)</f>
        <v/>
      </c>
      <c r="G2184" t="str">
        <f>VLOOKUP(D2184,'Provisions to capital'!$A$2:$Z$105, MATCH('Long form'!E2184,'Provisions to capital'!$A$1:$Z$1,0),FALSE)</f>
        <v/>
      </c>
    </row>
    <row r="2185" spans="1:7" ht="27" x14ac:dyDescent="0.4">
      <c r="A2185">
        <f t="shared" si="168"/>
        <v>91</v>
      </c>
      <c r="B2185">
        <f t="shared" si="169"/>
        <v>24</v>
      </c>
      <c r="C2185" t="str">
        <f t="shared" si="170"/>
        <v>South Africa2023</v>
      </c>
      <c r="D2185" t="str">
        <f t="shared" si="171"/>
        <v>South Africa</v>
      </c>
      <c r="E2185">
        <f t="shared" si="172"/>
        <v>2023</v>
      </c>
      <c r="F2185" t="str">
        <f>VLOOKUP(D2185,CAR!$A$2:$Z$110, MATCH('Long form'!E2185,CAR!$A$1:$Z$1,0),FALSE)</f>
        <v/>
      </c>
      <c r="G2185" t="str">
        <f>VLOOKUP(D2185,'Provisions to capital'!$A$2:$Z$105, MATCH('Long form'!E2185,'Provisions to capital'!$A$1:$Z$1,0),FALSE)</f>
        <v/>
      </c>
    </row>
    <row r="2186" spans="1:7" x14ac:dyDescent="0.4">
      <c r="A2186">
        <f t="shared" si="168"/>
        <v>92</v>
      </c>
      <c r="B2186">
        <f t="shared" si="169"/>
        <v>1</v>
      </c>
      <c r="C2186" t="str">
        <f t="shared" si="170"/>
        <v>Sri Lanka2000</v>
      </c>
      <c r="D2186" t="str">
        <f t="shared" si="171"/>
        <v>Sri Lanka</v>
      </c>
      <c r="E2186">
        <f t="shared" si="172"/>
        <v>2000</v>
      </c>
      <c r="F2186" t="str">
        <f>VLOOKUP(D2186,CAR!$A$2:$Z$110, MATCH('Long form'!E2186,CAR!$A$1:$Z$1,0),FALSE)</f>
        <v/>
      </c>
      <c r="G2186" t="str">
        <f>VLOOKUP(D2186,'Provisions to capital'!$A$2:$Z$105, MATCH('Long form'!E2186,'Provisions to capital'!$A$1:$Z$1,0),FALSE)</f>
        <v/>
      </c>
    </row>
    <row r="2187" spans="1:7" x14ac:dyDescent="0.4">
      <c r="A2187">
        <f t="shared" si="168"/>
        <v>92</v>
      </c>
      <c r="B2187">
        <f t="shared" si="169"/>
        <v>2</v>
      </c>
      <c r="C2187" t="str">
        <f t="shared" si="170"/>
        <v>Sri Lanka2001</v>
      </c>
      <c r="D2187" t="str">
        <f t="shared" si="171"/>
        <v>Sri Lanka</v>
      </c>
      <c r="E2187">
        <f t="shared" si="172"/>
        <v>2001</v>
      </c>
      <c r="F2187" t="str">
        <f>VLOOKUP(D2187,CAR!$A$2:$Z$110, MATCH('Long form'!E2187,CAR!$A$1:$Z$1,0),FALSE)</f>
        <v/>
      </c>
      <c r="G2187" t="str">
        <f>VLOOKUP(D2187,'Provisions to capital'!$A$2:$Z$105, MATCH('Long form'!E2187,'Provisions to capital'!$A$1:$Z$1,0),FALSE)</f>
        <v/>
      </c>
    </row>
    <row r="2188" spans="1:7" x14ac:dyDescent="0.4">
      <c r="A2188">
        <f t="shared" si="168"/>
        <v>92</v>
      </c>
      <c r="B2188">
        <f t="shared" si="169"/>
        <v>3</v>
      </c>
      <c r="C2188" t="str">
        <f t="shared" si="170"/>
        <v>Sri Lanka2002</v>
      </c>
      <c r="D2188" t="str">
        <f t="shared" si="171"/>
        <v>Sri Lanka</v>
      </c>
      <c r="E2188">
        <f t="shared" si="172"/>
        <v>2002</v>
      </c>
      <c r="F2188" t="str">
        <f>VLOOKUP(D2188,CAR!$A$2:$Z$110, MATCH('Long form'!E2188,CAR!$A$1:$Z$1,0),FALSE)</f>
        <v/>
      </c>
      <c r="G2188" t="str">
        <f>VLOOKUP(D2188,'Provisions to capital'!$A$2:$Z$105, MATCH('Long form'!E2188,'Provisions to capital'!$A$1:$Z$1,0),FALSE)</f>
        <v/>
      </c>
    </row>
    <row r="2189" spans="1:7" x14ac:dyDescent="0.4">
      <c r="A2189">
        <f t="shared" si="168"/>
        <v>92</v>
      </c>
      <c r="B2189">
        <f t="shared" si="169"/>
        <v>4</v>
      </c>
      <c r="C2189" t="str">
        <f t="shared" si="170"/>
        <v>Sri Lanka2003</v>
      </c>
      <c r="D2189" t="str">
        <f t="shared" si="171"/>
        <v>Sri Lanka</v>
      </c>
      <c r="E2189">
        <f t="shared" si="172"/>
        <v>2003</v>
      </c>
      <c r="F2189" t="str">
        <f>VLOOKUP(D2189,CAR!$A$2:$Z$110, MATCH('Long form'!E2189,CAR!$A$1:$Z$1,0),FALSE)</f>
        <v/>
      </c>
      <c r="G2189" t="str">
        <f>VLOOKUP(D2189,'Provisions to capital'!$A$2:$Z$105, MATCH('Long form'!E2189,'Provisions to capital'!$A$1:$Z$1,0),FALSE)</f>
        <v/>
      </c>
    </row>
    <row r="2190" spans="1:7" x14ac:dyDescent="0.4">
      <c r="A2190">
        <f t="shared" si="168"/>
        <v>92</v>
      </c>
      <c r="B2190">
        <f t="shared" si="169"/>
        <v>5</v>
      </c>
      <c r="C2190" t="str">
        <f t="shared" si="170"/>
        <v>Sri Lanka2004</v>
      </c>
      <c r="D2190" t="str">
        <f t="shared" si="171"/>
        <v>Sri Lanka</v>
      </c>
      <c r="E2190">
        <f t="shared" si="172"/>
        <v>2004</v>
      </c>
      <c r="F2190" t="str">
        <f>VLOOKUP(D2190,CAR!$A$2:$Z$110, MATCH('Long form'!E2190,CAR!$A$1:$Z$1,0),FALSE)</f>
        <v/>
      </c>
      <c r="G2190" t="str">
        <f>VLOOKUP(D2190,'Provisions to capital'!$A$2:$Z$105, MATCH('Long form'!E2190,'Provisions to capital'!$A$1:$Z$1,0),FALSE)</f>
        <v/>
      </c>
    </row>
    <row r="2191" spans="1:7" x14ac:dyDescent="0.4">
      <c r="A2191">
        <f t="shared" si="168"/>
        <v>92</v>
      </c>
      <c r="B2191">
        <f t="shared" si="169"/>
        <v>6</v>
      </c>
      <c r="C2191" t="str">
        <f t="shared" si="170"/>
        <v>Sri Lanka2005</v>
      </c>
      <c r="D2191" t="str">
        <f t="shared" si="171"/>
        <v>Sri Lanka</v>
      </c>
      <c r="E2191">
        <f t="shared" si="172"/>
        <v>2005</v>
      </c>
      <c r="F2191" t="str">
        <f>VLOOKUP(D2191,CAR!$A$2:$Z$110, MATCH('Long form'!E2191,CAR!$A$1:$Z$1,0),FALSE)</f>
        <v/>
      </c>
      <c r="G2191" t="str">
        <f>VLOOKUP(D2191,'Provisions to capital'!$A$2:$Z$105, MATCH('Long form'!E2191,'Provisions to capital'!$A$1:$Z$1,0),FALSE)</f>
        <v/>
      </c>
    </row>
    <row r="2192" spans="1:7" x14ac:dyDescent="0.4">
      <c r="A2192">
        <f t="shared" si="168"/>
        <v>92</v>
      </c>
      <c r="B2192">
        <f t="shared" si="169"/>
        <v>7</v>
      </c>
      <c r="C2192" t="str">
        <f t="shared" si="170"/>
        <v>Sri Lanka2006</v>
      </c>
      <c r="D2192" t="str">
        <f t="shared" si="171"/>
        <v>Sri Lanka</v>
      </c>
      <c r="E2192">
        <f t="shared" si="172"/>
        <v>2006</v>
      </c>
      <c r="F2192" t="str">
        <f>VLOOKUP(D2192,CAR!$A$2:$Z$110, MATCH('Long form'!E2192,CAR!$A$1:$Z$1,0),FALSE)</f>
        <v/>
      </c>
      <c r="G2192" t="str">
        <f>VLOOKUP(D2192,'Provisions to capital'!$A$2:$Z$105, MATCH('Long form'!E2192,'Provisions to capital'!$A$1:$Z$1,0),FALSE)</f>
        <v/>
      </c>
    </row>
    <row r="2193" spans="1:7" x14ac:dyDescent="0.4">
      <c r="A2193">
        <f t="shared" si="168"/>
        <v>92</v>
      </c>
      <c r="B2193">
        <f t="shared" si="169"/>
        <v>8</v>
      </c>
      <c r="C2193" t="str">
        <f t="shared" si="170"/>
        <v>Sri Lanka2007</v>
      </c>
      <c r="D2193" t="str">
        <f t="shared" si="171"/>
        <v>Sri Lanka</v>
      </c>
      <c r="E2193">
        <f t="shared" si="172"/>
        <v>2007</v>
      </c>
      <c r="F2193" t="str">
        <f>VLOOKUP(D2193,CAR!$A$2:$Z$110, MATCH('Long form'!E2193,CAR!$A$1:$Z$1,0),FALSE)</f>
        <v/>
      </c>
      <c r="G2193" t="str">
        <f>VLOOKUP(D2193,'Provisions to capital'!$A$2:$Z$105, MATCH('Long form'!E2193,'Provisions to capital'!$A$1:$Z$1,0),FALSE)</f>
        <v/>
      </c>
    </row>
    <row r="2194" spans="1:7" x14ac:dyDescent="0.4">
      <c r="A2194">
        <f t="shared" si="168"/>
        <v>92</v>
      </c>
      <c r="B2194">
        <f t="shared" si="169"/>
        <v>9</v>
      </c>
      <c r="C2194" t="str">
        <f t="shared" si="170"/>
        <v>Sri Lanka2008</v>
      </c>
      <c r="D2194" t="str">
        <f t="shared" si="171"/>
        <v>Sri Lanka</v>
      </c>
      <c r="E2194">
        <f t="shared" si="172"/>
        <v>2008</v>
      </c>
      <c r="F2194" t="str">
        <f>VLOOKUP(D2194,CAR!$A$2:$Z$110, MATCH('Long form'!E2194,CAR!$A$1:$Z$1,0),FALSE)</f>
        <v/>
      </c>
      <c r="G2194" t="str">
        <f>VLOOKUP(D2194,'Provisions to capital'!$A$2:$Z$105, MATCH('Long form'!E2194,'Provisions to capital'!$A$1:$Z$1,0),FALSE)</f>
        <v/>
      </c>
    </row>
    <row r="2195" spans="1:7" x14ac:dyDescent="0.4">
      <c r="A2195">
        <f t="shared" si="168"/>
        <v>92</v>
      </c>
      <c r="B2195">
        <f t="shared" si="169"/>
        <v>10</v>
      </c>
      <c r="C2195" t="str">
        <f t="shared" si="170"/>
        <v>Sri Lanka2009</v>
      </c>
      <c r="D2195" t="str">
        <f t="shared" si="171"/>
        <v>Sri Lanka</v>
      </c>
      <c r="E2195">
        <f t="shared" si="172"/>
        <v>2009</v>
      </c>
      <c r="F2195" t="str">
        <f>VLOOKUP(D2195,CAR!$A$2:$Z$110, MATCH('Long form'!E2195,CAR!$A$1:$Z$1,0),FALSE)</f>
        <v/>
      </c>
      <c r="G2195" t="str">
        <f>VLOOKUP(D2195,'Provisions to capital'!$A$2:$Z$105, MATCH('Long form'!E2195,'Provisions to capital'!$A$1:$Z$1,0),FALSE)</f>
        <v/>
      </c>
    </row>
    <row r="2196" spans="1:7" x14ac:dyDescent="0.4">
      <c r="A2196">
        <f t="shared" si="168"/>
        <v>92</v>
      </c>
      <c r="B2196">
        <f t="shared" si="169"/>
        <v>11</v>
      </c>
      <c r="C2196" t="str">
        <f t="shared" si="170"/>
        <v>Sri Lanka2010</v>
      </c>
      <c r="D2196" t="str">
        <f t="shared" si="171"/>
        <v>Sri Lanka</v>
      </c>
      <c r="E2196">
        <f t="shared" si="172"/>
        <v>2010</v>
      </c>
      <c r="F2196" t="str">
        <f>VLOOKUP(D2196,CAR!$A$2:$Z$110, MATCH('Long form'!E2196,CAR!$A$1:$Z$1,0),FALSE)</f>
        <v/>
      </c>
      <c r="G2196" t="str">
        <f>VLOOKUP(D2196,'Provisions to capital'!$A$2:$Z$105, MATCH('Long form'!E2196,'Provisions to capital'!$A$1:$Z$1,0),FALSE)</f>
        <v/>
      </c>
    </row>
    <row r="2197" spans="1:7" x14ac:dyDescent="0.4">
      <c r="A2197">
        <f t="shared" si="168"/>
        <v>92</v>
      </c>
      <c r="B2197">
        <f t="shared" si="169"/>
        <v>12</v>
      </c>
      <c r="C2197" t="str">
        <f t="shared" si="170"/>
        <v>Sri Lanka2011</v>
      </c>
      <c r="D2197" t="str">
        <f t="shared" si="171"/>
        <v>Sri Lanka</v>
      </c>
      <c r="E2197">
        <f t="shared" si="172"/>
        <v>2011</v>
      </c>
      <c r="F2197">
        <f>VLOOKUP(D2197,CAR!$A$2:$Z$110, MATCH('Long form'!E2197,CAR!$A$1:$Z$1,0),FALSE)</f>
        <v>0.16026532925280162</v>
      </c>
      <c r="G2197">
        <f>VLOOKUP(D2197,'Provisions to capital'!$A$2:$Z$105, MATCH('Long form'!E2197,'Provisions to capital'!$A$1:$Z$1,0),FALSE)</f>
        <v>-7.9572814888543546E-3</v>
      </c>
    </row>
    <row r="2198" spans="1:7" x14ac:dyDescent="0.4">
      <c r="A2198">
        <f t="shared" si="168"/>
        <v>92</v>
      </c>
      <c r="B2198">
        <f t="shared" si="169"/>
        <v>13</v>
      </c>
      <c r="C2198" t="str">
        <f t="shared" si="170"/>
        <v>Sri Lanka2012</v>
      </c>
      <c r="D2198" t="str">
        <f t="shared" si="171"/>
        <v>Sri Lanka</v>
      </c>
      <c r="E2198">
        <f t="shared" si="172"/>
        <v>2012</v>
      </c>
      <c r="F2198">
        <f>VLOOKUP(D2198,CAR!$A$2:$Z$110, MATCH('Long form'!E2198,CAR!$A$1:$Z$1,0),FALSE)</f>
        <v>0.14964793698333009</v>
      </c>
      <c r="G2198">
        <f>VLOOKUP(D2198,'Provisions to capital'!$A$2:$Z$105, MATCH('Long form'!E2198,'Provisions to capital'!$A$1:$Z$1,0),FALSE)</f>
        <v>1.6450956357172371E-2</v>
      </c>
    </row>
    <row r="2199" spans="1:7" x14ac:dyDescent="0.4">
      <c r="A2199">
        <f t="shared" si="168"/>
        <v>92</v>
      </c>
      <c r="B2199">
        <f t="shared" si="169"/>
        <v>14</v>
      </c>
      <c r="C2199" t="str">
        <f t="shared" si="170"/>
        <v>Sri Lanka2013</v>
      </c>
      <c r="D2199" t="str">
        <f t="shared" si="171"/>
        <v>Sri Lanka</v>
      </c>
      <c r="E2199">
        <f t="shared" si="172"/>
        <v>2013</v>
      </c>
      <c r="F2199">
        <f>VLOOKUP(D2199,CAR!$A$2:$Z$110, MATCH('Long form'!E2199,CAR!$A$1:$Z$1,0),FALSE)</f>
        <v>0.16832614348027974</v>
      </c>
      <c r="G2199">
        <f>VLOOKUP(D2199,'Provisions to capital'!$A$2:$Z$105, MATCH('Long form'!E2199,'Provisions to capital'!$A$1:$Z$1,0),FALSE)</f>
        <v>3.760843973420816E-2</v>
      </c>
    </row>
    <row r="2200" spans="1:7" x14ac:dyDescent="0.4">
      <c r="A2200">
        <f t="shared" si="168"/>
        <v>92</v>
      </c>
      <c r="B2200">
        <f t="shared" si="169"/>
        <v>15</v>
      </c>
      <c r="C2200" t="str">
        <f t="shared" si="170"/>
        <v>Sri Lanka2014</v>
      </c>
      <c r="D2200" t="str">
        <f t="shared" si="171"/>
        <v>Sri Lanka</v>
      </c>
      <c r="E2200">
        <f t="shared" si="172"/>
        <v>2014</v>
      </c>
      <c r="F2200">
        <f>VLOOKUP(D2200,CAR!$A$2:$Z$110, MATCH('Long form'!E2200,CAR!$A$1:$Z$1,0),FALSE)</f>
        <v>0.16654925952887062</v>
      </c>
      <c r="G2200">
        <f>VLOOKUP(D2200,'Provisions to capital'!$A$2:$Z$105, MATCH('Long form'!E2200,'Provisions to capital'!$A$1:$Z$1,0),FALSE)</f>
        <v>2.3234974642706078E-2</v>
      </c>
    </row>
    <row r="2201" spans="1:7" x14ac:dyDescent="0.4">
      <c r="A2201">
        <f t="shared" si="168"/>
        <v>92</v>
      </c>
      <c r="B2201">
        <f t="shared" si="169"/>
        <v>16</v>
      </c>
      <c r="C2201" t="str">
        <f t="shared" si="170"/>
        <v>Sri Lanka2015</v>
      </c>
      <c r="D2201" t="str">
        <f t="shared" si="171"/>
        <v>Sri Lanka</v>
      </c>
      <c r="E2201">
        <f t="shared" si="172"/>
        <v>2015</v>
      </c>
      <c r="F2201">
        <f>VLOOKUP(D2201,CAR!$A$2:$Z$110, MATCH('Long form'!E2201,CAR!$A$1:$Z$1,0),FALSE)</f>
        <v>0.14171366845410185</v>
      </c>
      <c r="G2201">
        <f>VLOOKUP(D2201,'Provisions to capital'!$A$2:$Z$105, MATCH('Long form'!E2201,'Provisions to capital'!$A$1:$Z$1,0),FALSE)</f>
        <v>3.0694528312780602E-2</v>
      </c>
    </row>
    <row r="2202" spans="1:7" x14ac:dyDescent="0.4">
      <c r="A2202">
        <f t="shared" si="168"/>
        <v>92</v>
      </c>
      <c r="B2202">
        <f t="shared" si="169"/>
        <v>17</v>
      </c>
      <c r="C2202" t="str">
        <f t="shared" si="170"/>
        <v>Sri Lanka2016</v>
      </c>
      <c r="D2202" t="str">
        <f t="shared" si="171"/>
        <v>Sri Lanka</v>
      </c>
      <c r="E2202">
        <f t="shared" si="172"/>
        <v>2016</v>
      </c>
      <c r="F2202">
        <f>VLOOKUP(D2202,CAR!$A$2:$Z$110, MATCH('Long form'!E2202,CAR!$A$1:$Z$1,0),FALSE)</f>
        <v>0.14294737333251692</v>
      </c>
      <c r="G2202">
        <f>VLOOKUP(D2202,'Provisions to capital'!$A$2:$Z$105, MATCH('Long form'!E2202,'Provisions to capital'!$A$1:$Z$1,0),FALSE)</f>
        <v>1.5309821683795294E-2</v>
      </c>
    </row>
    <row r="2203" spans="1:7" x14ac:dyDescent="0.4">
      <c r="A2203">
        <f t="shared" ref="A2203:A2266" si="173">A2179+1</f>
        <v>92</v>
      </c>
      <c r="B2203">
        <f t="shared" ref="B2203:B2266" si="174">B2179</f>
        <v>18</v>
      </c>
      <c r="C2203" t="str">
        <f t="shared" si="170"/>
        <v>Sri Lanka2017</v>
      </c>
      <c r="D2203" t="str">
        <f t="shared" si="171"/>
        <v>Sri Lanka</v>
      </c>
      <c r="E2203">
        <f t="shared" si="172"/>
        <v>2017</v>
      </c>
      <c r="F2203">
        <f>VLOOKUP(D2203,CAR!$A$2:$Z$110, MATCH('Long form'!E2203,CAR!$A$1:$Z$1,0),FALSE)</f>
        <v>0.15230622353853027</v>
      </c>
      <c r="G2203">
        <f>VLOOKUP(D2203,'Provisions to capital'!$A$2:$Z$105, MATCH('Long form'!E2203,'Provisions to capital'!$A$1:$Z$1,0),FALSE)</f>
        <v>2.269461643912286E-2</v>
      </c>
    </row>
    <row r="2204" spans="1:7" x14ac:dyDescent="0.4">
      <c r="A2204">
        <f t="shared" si="173"/>
        <v>92</v>
      </c>
      <c r="B2204">
        <f t="shared" si="174"/>
        <v>19</v>
      </c>
      <c r="C2204" t="str">
        <f t="shared" si="170"/>
        <v>Sri Lanka2018</v>
      </c>
      <c r="D2204" t="str">
        <f t="shared" si="171"/>
        <v>Sri Lanka</v>
      </c>
      <c r="E2204">
        <f t="shared" si="172"/>
        <v>2018</v>
      </c>
      <c r="F2204">
        <f>VLOOKUP(D2204,CAR!$A$2:$Z$110, MATCH('Long form'!E2204,CAR!$A$1:$Z$1,0),FALSE)</f>
        <v>0.15084611981528415</v>
      </c>
      <c r="G2204">
        <f>VLOOKUP(D2204,'Provisions to capital'!$A$2:$Z$105, MATCH('Long form'!E2204,'Provisions to capital'!$A$1:$Z$1,0),FALSE)</f>
        <v>3.9794466356793678E-2</v>
      </c>
    </row>
    <row r="2205" spans="1:7" x14ac:dyDescent="0.4">
      <c r="A2205">
        <f t="shared" si="173"/>
        <v>92</v>
      </c>
      <c r="B2205">
        <f t="shared" si="174"/>
        <v>20</v>
      </c>
      <c r="C2205" t="str">
        <f t="shared" si="170"/>
        <v>Sri Lanka2019</v>
      </c>
      <c r="D2205" t="str">
        <f t="shared" si="171"/>
        <v>Sri Lanka</v>
      </c>
      <c r="E2205">
        <f t="shared" si="172"/>
        <v>2019</v>
      </c>
      <c r="F2205">
        <f>VLOOKUP(D2205,CAR!$A$2:$Z$110, MATCH('Long form'!E2205,CAR!$A$1:$Z$1,0),FALSE)</f>
        <v>0.16533404726654552</v>
      </c>
      <c r="G2205">
        <f>VLOOKUP(D2205,'Provisions to capital'!$A$2:$Z$105, MATCH('Long form'!E2205,'Provisions to capital'!$A$1:$Z$1,0),FALSE)</f>
        <v>5.160293552393147E-2</v>
      </c>
    </row>
    <row r="2206" spans="1:7" x14ac:dyDescent="0.4">
      <c r="A2206">
        <f t="shared" si="173"/>
        <v>92</v>
      </c>
      <c r="B2206">
        <f t="shared" si="174"/>
        <v>21</v>
      </c>
      <c r="C2206" t="str">
        <f t="shared" si="170"/>
        <v>Sri Lanka2020</v>
      </c>
      <c r="D2206" t="str">
        <f t="shared" si="171"/>
        <v>Sri Lanka</v>
      </c>
      <c r="E2206">
        <f t="shared" si="172"/>
        <v>2020</v>
      </c>
      <c r="F2206">
        <f>VLOOKUP(D2206,CAR!$A$2:$Z$110, MATCH('Long form'!E2206,CAR!$A$1:$Z$1,0),FALSE)</f>
        <v>0.16507159262162566</v>
      </c>
      <c r="G2206">
        <f>VLOOKUP(D2206,'Provisions to capital'!$A$2:$Z$105, MATCH('Long form'!E2206,'Provisions to capital'!$A$1:$Z$1,0),FALSE)</f>
        <v>6.6000148624363736E-2</v>
      </c>
    </row>
    <row r="2207" spans="1:7" x14ac:dyDescent="0.4">
      <c r="A2207">
        <f t="shared" si="173"/>
        <v>92</v>
      </c>
      <c r="B2207">
        <f t="shared" si="174"/>
        <v>22</v>
      </c>
      <c r="C2207" t="str">
        <f t="shared" si="170"/>
        <v>Sri Lanka2021</v>
      </c>
      <c r="D2207" t="str">
        <f t="shared" si="171"/>
        <v>Sri Lanka</v>
      </c>
      <c r="E2207">
        <f t="shared" si="172"/>
        <v>2021</v>
      </c>
      <c r="F2207">
        <f>VLOOKUP(D2207,CAR!$A$2:$Z$110, MATCH('Long form'!E2207,CAR!$A$1:$Z$1,0),FALSE)</f>
        <v>0.16548497643368451</v>
      </c>
      <c r="G2207">
        <f>VLOOKUP(D2207,'Provisions to capital'!$A$2:$Z$105, MATCH('Long form'!E2207,'Provisions to capital'!$A$1:$Z$1,0),FALSE)</f>
        <v>6.6928065822038418E-2</v>
      </c>
    </row>
    <row r="2208" spans="1:7" x14ac:dyDescent="0.4">
      <c r="A2208">
        <f t="shared" si="173"/>
        <v>92</v>
      </c>
      <c r="B2208">
        <f t="shared" si="174"/>
        <v>23</v>
      </c>
      <c r="C2208" t="str">
        <f t="shared" si="170"/>
        <v>Sri Lanka2022</v>
      </c>
      <c r="D2208" t="str">
        <f t="shared" si="171"/>
        <v>Sri Lanka</v>
      </c>
      <c r="E2208">
        <f t="shared" si="172"/>
        <v>2022</v>
      </c>
      <c r="F2208">
        <f>VLOOKUP(D2208,CAR!$A$2:$Z$110, MATCH('Long form'!E2208,CAR!$A$1:$Z$1,0),FALSE)</f>
        <v>0.16223044413513313</v>
      </c>
      <c r="G2208">
        <f>VLOOKUP(D2208,'Provisions to capital'!$A$2:$Z$105, MATCH('Long form'!E2208,'Provisions to capital'!$A$1:$Z$1,0),FALSE)</f>
        <v>0.19044811349199686</v>
      </c>
    </row>
    <row r="2209" spans="1:7" x14ac:dyDescent="0.4">
      <c r="A2209">
        <f t="shared" si="173"/>
        <v>92</v>
      </c>
      <c r="B2209">
        <f t="shared" si="174"/>
        <v>24</v>
      </c>
      <c r="C2209" t="str">
        <f t="shared" si="170"/>
        <v>Sri Lanka2023</v>
      </c>
      <c r="D2209" t="str">
        <f t="shared" si="171"/>
        <v>Sri Lanka</v>
      </c>
      <c r="E2209">
        <f t="shared" si="172"/>
        <v>2023</v>
      </c>
      <c r="F2209" t="str">
        <f>VLOOKUP(D2209,CAR!$A$2:$Z$110, MATCH('Long form'!E2209,CAR!$A$1:$Z$1,0),FALSE)</f>
        <v/>
      </c>
      <c r="G2209" t="str">
        <f>VLOOKUP(D2209,'Provisions to capital'!$A$2:$Z$105, MATCH('Long form'!E2209,'Provisions to capital'!$A$1:$Z$1,0),FALSE)</f>
        <v/>
      </c>
    </row>
    <row r="2210" spans="1:7" x14ac:dyDescent="0.4">
      <c r="A2210">
        <f t="shared" si="173"/>
        <v>93</v>
      </c>
      <c r="B2210">
        <f t="shared" si="174"/>
        <v>1</v>
      </c>
      <c r="C2210" t="str">
        <f t="shared" si="170"/>
        <v>Sweden2000</v>
      </c>
      <c r="D2210" t="str">
        <f t="shared" si="171"/>
        <v>Sweden</v>
      </c>
      <c r="E2210">
        <f t="shared" si="172"/>
        <v>2000</v>
      </c>
      <c r="F2210" t="str">
        <f>VLOOKUP(D2210,CAR!$A$2:$Z$110, MATCH('Long form'!E2210,CAR!$A$1:$Z$1,0),FALSE)</f>
        <v/>
      </c>
      <c r="G2210" t="str">
        <f>VLOOKUP(D2210,'Provisions to capital'!$A$2:$Z$105, MATCH('Long form'!E2210,'Provisions to capital'!$A$1:$Z$1,0),FALSE)</f>
        <v/>
      </c>
    </row>
    <row r="2211" spans="1:7" x14ac:dyDescent="0.4">
      <c r="A2211">
        <f t="shared" si="173"/>
        <v>93</v>
      </c>
      <c r="B2211">
        <f t="shared" si="174"/>
        <v>2</v>
      </c>
      <c r="C2211" t="str">
        <f t="shared" si="170"/>
        <v>Sweden2001</v>
      </c>
      <c r="D2211" t="str">
        <f t="shared" si="171"/>
        <v>Sweden</v>
      </c>
      <c r="E2211">
        <f t="shared" si="172"/>
        <v>2001</v>
      </c>
      <c r="F2211" t="str">
        <f>VLOOKUP(D2211,CAR!$A$2:$Z$110, MATCH('Long form'!E2211,CAR!$A$1:$Z$1,0),FALSE)</f>
        <v/>
      </c>
      <c r="G2211" t="str">
        <f>VLOOKUP(D2211,'Provisions to capital'!$A$2:$Z$105, MATCH('Long form'!E2211,'Provisions to capital'!$A$1:$Z$1,0),FALSE)</f>
        <v/>
      </c>
    </row>
    <row r="2212" spans="1:7" x14ac:dyDescent="0.4">
      <c r="A2212">
        <f t="shared" si="173"/>
        <v>93</v>
      </c>
      <c r="B2212">
        <f t="shared" si="174"/>
        <v>3</v>
      </c>
      <c r="C2212" t="str">
        <f t="shared" si="170"/>
        <v>Sweden2002</v>
      </c>
      <c r="D2212" t="str">
        <f t="shared" si="171"/>
        <v>Sweden</v>
      </c>
      <c r="E2212">
        <f t="shared" si="172"/>
        <v>2002</v>
      </c>
      <c r="F2212" t="str">
        <f>VLOOKUP(D2212,CAR!$A$2:$Z$110, MATCH('Long form'!E2212,CAR!$A$1:$Z$1,0),FALSE)</f>
        <v/>
      </c>
      <c r="G2212" t="str">
        <f>VLOOKUP(D2212,'Provisions to capital'!$A$2:$Z$105, MATCH('Long form'!E2212,'Provisions to capital'!$A$1:$Z$1,0),FALSE)</f>
        <v/>
      </c>
    </row>
    <row r="2213" spans="1:7" x14ac:dyDescent="0.4">
      <c r="A2213">
        <f t="shared" si="173"/>
        <v>93</v>
      </c>
      <c r="B2213">
        <f t="shared" si="174"/>
        <v>4</v>
      </c>
      <c r="C2213" t="str">
        <f t="shared" si="170"/>
        <v>Sweden2003</v>
      </c>
      <c r="D2213" t="str">
        <f t="shared" si="171"/>
        <v>Sweden</v>
      </c>
      <c r="E2213">
        <f t="shared" si="172"/>
        <v>2003</v>
      </c>
      <c r="F2213" t="str">
        <f>VLOOKUP(D2213,CAR!$A$2:$Z$110, MATCH('Long form'!E2213,CAR!$A$1:$Z$1,0),FALSE)</f>
        <v/>
      </c>
      <c r="G2213" t="str">
        <f>VLOOKUP(D2213,'Provisions to capital'!$A$2:$Z$105, MATCH('Long form'!E2213,'Provisions to capital'!$A$1:$Z$1,0),FALSE)</f>
        <v/>
      </c>
    </row>
    <row r="2214" spans="1:7" x14ac:dyDescent="0.4">
      <c r="A2214">
        <f t="shared" si="173"/>
        <v>93</v>
      </c>
      <c r="B2214">
        <f t="shared" si="174"/>
        <v>5</v>
      </c>
      <c r="C2214" t="str">
        <f t="shared" si="170"/>
        <v>Sweden2004</v>
      </c>
      <c r="D2214" t="str">
        <f t="shared" si="171"/>
        <v>Sweden</v>
      </c>
      <c r="E2214">
        <f t="shared" si="172"/>
        <v>2004</v>
      </c>
      <c r="F2214" t="str">
        <f>VLOOKUP(D2214,CAR!$A$2:$Z$110, MATCH('Long form'!E2214,CAR!$A$1:$Z$1,0),FALSE)</f>
        <v/>
      </c>
      <c r="G2214" t="str">
        <f>VLOOKUP(D2214,'Provisions to capital'!$A$2:$Z$105, MATCH('Long form'!E2214,'Provisions to capital'!$A$1:$Z$1,0),FALSE)</f>
        <v/>
      </c>
    </row>
    <row r="2215" spans="1:7" x14ac:dyDescent="0.4">
      <c r="A2215">
        <f t="shared" si="173"/>
        <v>93</v>
      </c>
      <c r="B2215">
        <f t="shared" si="174"/>
        <v>6</v>
      </c>
      <c r="C2215" t="str">
        <f t="shared" si="170"/>
        <v>Sweden2005</v>
      </c>
      <c r="D2215" t="str">
        <f t="shared" si="171"/>
        <v>Sweden</v>
      </c>
      <c r="E2215">
        <f t="shared" si="172"/>
        <v>2005</v>
      </c>
      <c r="F2215" t="str">
        <f>VLOOKUP(D2215,CAR!$A$2:$Z$110, MATCH('Long form'!E2215,CAR!$A$1:$Z$1,0),FALSE)</f>
        <v/>
      </c>
      <c r="G2215" t="str">
        <f>VLOOKUP(D2215,'Provisions to capital'!$A$2:$Z$105, MATCH('Long form'!E2215,'Provisions to capital'!$A$1:$Z$1,0),FALSE)</f>
        <v/>
      </c>
    </row>
    <row r="2216" spans="1:7" x14ac:dyDescent="0.4">
      <c r="A2216">
        <f t="shared" si="173"/>
        <v>93</v>
      </c>
      <c r="B2216">
        <f t="shared" si="174"/>
        <v>7</v>
      </c>
      <c r="C2216" t="str">
        <f t="shared" si="170"/>
        <v>Sweden2006</v>
      </c>
      <c r="D2216" t="str">
        <f t="shared" si="171"/>
        <v>Sweden</v>
      </c>
      <c r="E2216">
        <f t="shared" si="172"/>
        <v>2006</v>
      </c>
      <c r="F2216">
        <f>VLOOKUP(D2216,CAR!$A$2:$Z$110, MATCH('Long form'!E2216,CAR!$A$1:$Z$1,0),FALSE)</f>
        <v>0.10032734208937512</v>
      </c>
      <c r="G2216">
        <f>VLOOKUP(D2216,'Provisions to capital'!$A$2:$Z$105, MATCH('Long form'!E2216,'Provisions to capital'!$A$1:$Z$1,0),FALSE)</f>
        <v>0</v>
      </c>
    </row>
    <row r="2217" spans="1:7" x14ac:dyDescent="0.4">
      <c r="A2217">
        <f t="shared" si="173"/>
        <v>93</v>
      </c>
      <c r="B2217">
        <f t="shared" si="174"/>
        <v>8</v>
      </c>
      <c r="C2217" t="str">
        <f t="shared" si="170"/>
        <v>Sweden2007</v>
      </c>
      <c r="D2217" t="str">
        <f t="shared" si="171"/>
        <v>Sweden</v>
      </c>
      <c r="E2217">
        <f t="shared" si="172"/>
        <v>2007</v>
      </c>
      <c r="F2217">
        <f>VLOOKUP(D2217,CAR!$A$2:$Z$110, MATCH('Long form'!E2217,CAR!$A$1:$Z$1,0),FALSE)</f>
        <v>0.10129861268108886</v>
      </c>
      <c r="G2217">
        <f>VLOOKUP(D2217,'Provisions to capital'!$A$2:$Z$105, MATCH('Long form'!E2217,'Provisions to capital'!$A$1:$Z$1,0),FALSE)</f>
        <v>0</v>
      </c>
    </row>
    <row r="2218" spans="1:7" x14ac:dyDescent="0.4">
      <c r="A2218">
        <f t="shared" si="173"/>
        <v>93</v>
      </c>
      <c r="B2218">
        <f t="shared" si="174"/>
        <v>9</v>
      </c>
      <c r="C2218" t="str">
        <f t="shared" si="170"/>
        <v>Sweden2008</v>
      </c>
      <c r="D2218" t="str">
        <f t="shared" si="171"/>
        <v>Sweden</v>
      </c>
      <c r="E2218">
        <f t="shared" si="172"/>
        <v>2008</v>
      </c>
      <c r="F2218">
        <f>VLOOKUP(D2218,CAR!$A$2:$Z$110, MATCH('Long form'!E2218,CAR!$A$1:$Z$1,0),FALSE)</f>
        <v>0.10246806780135558</v>
      </c>
      <c r="G2218">
        <f>VLOOKUP(D2218,'Provisions to capital'!$A$2:$Z$105, MATCH('Long form'!E2218,'Provisions to capital'!$A$1:$Z$1,0),FALSE)</f>
        <v>0</v>
      </c>
    </row>
    <row r="2219" spans="1:7" x14ac:dyDescent="0.4">
      <c r="A2219">
        <f t="shared" si="173"/>
        <v>93</v>
      </c>
      <c r="B2219">
        <f t="shared" si="174"/>
        <v>10</v>
      </c>
      <c r="C2219" t="str">
        <f t="shared" si="170"/>
        <v>Sweden2009</v>
      </c>
      <c r="D2219" t="str">
        <f t="shared" si="171"/>
        <v>Sweden</v>
      </c>
      <c r="E2219">
        <f t="shared" si="172"/>
        <v>2009</v>
      </c>
      <c r="F2219">
        <f>VLOOKUP(D2219,CAR!$A$2:$Z$110, MATCH('Long form'!E2219,CAR!$A$1:$Z$1,0),FALSE)</f>
        <v>0.12699164441433514</v>
      </c>
      <c r="G2219">
        <f>VLOOKUP(D2219,'Provisions to capital'!$A$2:$Z$105, MATCH('Long form'!E2219,'Provisions to capital'!$A$1:$Z$1,0),FALSE)</f>
        <v>0</v>
      </c>
    </row>
    <row r="2220" spans="1:7" x14ac:dyDescent="0.4">
      <c r="A2220">
        <f t="shared" si="173"/>
        <v>93</v>
      </c>
      <c r="B2220">
        <f t="shared" si="174"/>
        <v>11</v>
      </c>
      <c r="C2220" t="str">
        <f t="shared" si="170"/>
        <v>Sweden2010</v>
      </c>
      <c r="D2220" t="str">
        <f t="shared" si="171"/>
        <v>Sweden</v>
      </c>
      <c r="E2220">
        <f t="shared" si="172"/>
        <v>2010</v>
      </c>
      <c r="F2220">
        <f>VLOOKUP(D2220,CAR!$A$2:$Z$110, MATCH('Long form'!E2220,CAR!$A$1:$Z$1,0),FALSE)</f>
        <v>0.12003370273487814</v>
      </c>
      <c r="G2220">
        <f>VLOOKUP(D2220,'Provisions to capital'!$A$2:$Z$105, MATCH('Long form'!E2220,'Provisions to capital'!$A$1:$Z$1,0),FALSE)</f>
        <v>0</v>
      </c>
    </row>
    <row r="2221" spans="1:7" x14ac:dyDescent="0.4">
      <c r="A2221">
        <f t="shared" si="173"/>
        <v>93</v>
      </c>
      <c r="B2221">
        <f t="shared" si="174"/>
        <v>12</v>
      </c>
      <c r="C2221" t="str">
        <f t="shared" si="170"/>
        <v>Sweden2011</v>
      </c>
      <c r="D2221" t="str">
        <f t="shared" si="171"/>
        <v>Sweden</v>
      </c>
      <c r="E2221">
        <f t="shared" si="172"/>
        <v>2011</v>
      </c>
      <c r="F2221">
        <f>VLOOKUP(D2221,CAR!$A$2:$Z$110, MATCH('Long form'!E2221,CAR!$A$1:$Z$1,0),FALSE)</f>
        <v>0.11476909110181342</v>
      </c>
      <c r="G2221">
        <f>VLOOKUP(D2221,'Provisions to capital'!$A$2:$Z$105, MATCH('Long form'!E2221,'Provisions to capital'!$A$1:$Z$1,0),FALSE)</f>
        <v>0</v>
      </c>
    </row>
    <row r="2222" spans="1:7" x14ac:dyDescent="0.4">
      <c r="A2222">
        <f t="shared" si="173"/>
        <v>93</v>
      </c>
      <c r="B2222">
        <f t="shared" si="174"/>
        <v>13</v>
      </c>
      <c r="C2222" t="str">
        <f t="shared" si="170"/>
        <v>Sweden2012</v>
      </c>
      <c r="D2222" t="str">
        <f t="shared" si="171"/>
        <v>Sweden</v>
      </c>
      <c r="E2222">
        <f t="shared" si="172"/>
        <v>2012</v>
      </c>
      <c r="F2222">
        <f>VLOOKUP(D2222,CAR!$A$2:$Z$110, MATCH('Long form'!E2222,CAR!$A$1:$Z$1,0),FALSE)</f>
        <v>0.11744094403307463</v>
      </c>
      <c r="G2222">
        <f>VLOOKUP(D2222,'Provisions to capital'!$A$2:$Z$105, MATCH('Long form'!E2222,'Provisions to capital'!$A$1:$Z$1,0),FALSE)</f>
        <v>0</v>
      </c>
    </row>
    <row r="2223" spans="1:7" x14ac:dyDescent="0.4">
      <c r="A2223">
        <f t="shared" si="173"/>
        <v>93</v>
      </c>
      <c r="B2223">
        <f t="shared" si="174"/>
        <v>14</v>
      </c>
      <c r="C2223" t="str">
        <f t="shared" si="170"/>
        <v>Sweden2013</v>
      </c>
      <c r="D2223" t="str">
        <f t="shared" si="171"/>
        <v>Sweden</v>
      </c>
      <c r="E2223">
        <f t="shared" si="172"/>
        <v>2013</v>
      </c>
      <c r="F2223">
        <f>VLOOKUP(D2223,CAR!$A$2:$Z$110, MATCH('Long form'!E2223,CAR!$A$1:$Z$1,0),FALSE)</f>
        <v>0.11955726031960681</v>
      </c>
      <c r="G2223">
        <f>VLOOKUP(D2223,'Provisions to capital'!$A$2:$Z$105, MATCH('Long form'!E2223,'Provisions to capital'!$A$1:$Z$1,0),FALSE)</f>
        <v>0</v>
      </c>
    </row>
    <row r="2224" spans="1:7" x14ac:dyDescent="0.4">
      <c r="A2224">
        <f t="shared" si="173"/>
        <v>93</v>
      </c>
      <c r="B2224">
        <f t="shared" si="174"/>
        <v>15</v>
      </c>
      <c r="C2224" t="str">
        <f t="shared" si="170"/>
        <v>Sweden2014</v>
      </c>
      <c r="D2224" t="str">
        <f t="shared" si="171"/>
        <v>Sweden</v>
      </c>
      <c r="E2224">
        <f t="shared" si="172"/>
        <v>2014</v>
      </c>
      <c r="F2224">
        <f>VLOOKUP(D2224,CAR!$A$2:$Z$110, MATCH('Long form'!E2224,CAR!$A$1:$Z$1,0),FALSE)</f>
        <v>0.22504813072095303</v>
      </c>
      <c r="G2224">
        <f>VLOOKUP(D2224,'Provisions to capital'!$A$2:$Z$105, MATCH('Long form'!E2224,'Provisions to capital'!$A$1:$Z$1,0),FALSE)</f>
        <v>0</v>
      </c>
    </row>
    <row r="2225" spans="1:7" x14ac:dyDescent="0.4">
      <c r="A2225">
        <f t="shared" si="173"/>
        <v>93</v>
      </c>
      <c r="B2225">
        <f t="shared" si="174"/>
        <v>16</v>
      </c>
      <c r="C2225" t="str">
        <f t="shared" si="170"/>
        <v>Sweden2015</v>
      </c>
      <c r="D2225" t="str">
        <f t="shared" si="171"/>
        <v>Sweden</v>
      </c>
      <c r="E2225">
        <f t="shared" si="172"/>
        <v>2015</v>
      </c>
      <c r="F2225">
        <f>VLOOKUP(D2225,CAR!$A$2:$Z$110, MATCH('Long form'!E2225,CAR!$A$1:$Z$1,0),FALSE)</f>
        <v>0.24220845614864017</v>
      </c>
      <c r="G2225">
        <f>VLOOKUP(D2225,'Provisions to capital'!$A$2:$Z$105, MATCH('Long form'!E2225,'Provisions to capital'!$A$1:$Z$1,0),FALSE)</f>
        <v>0</v>
      </c>
    </row>
    <row r="2226" spans="1:7" x14ac:dyDescent="0.4">
      <c r="A2226">
        <f t="shared" si="173"/>
        <v>93</v>
      </c>
      <c r="B2226">
        <f t="shared" si="174"/>
        <v>17</v>
      </c>
      <c r="C2226" t="str">
        <f t="shared" si="170"/>
        <v>Sweden2016</v>
      </c>
      <c r="D2226" t="str">
        <f t="shared" si="171"/>
        <v>Sweden</v>
      </c>
      <c r="E2226">
        <f t="shared" si="172"/>
        <v>2016</v>
      </c>
      <c r="F2226">
        <f>VLOOKUP(D2226,CAR!$A$2:$Z$110, MATCH('Long form'!E2226,CAR!$A$1:$Z$1,0),FALSE)</f>
        <v>0.26883507641334392</v>
      </c>
      <c r="G2226">
        <f>VLOOKUP(D2226,'Provisions to capital'!$A$2:$Z$105, MATCH('Long form'!E2226,'Provisions to capital'!$A$1:$Z$1,0),FALSE)</f>
        <v>1.1660400603670901E-2</v>
      </c>
    </row>
    <row r="2227" spans="1:7" x14ac:dyDescent="0.4">
      <c r="A2227">
        <f t="shared" si="173"/>
        <v>93</v>
      </c>
      <c r="B2227">
        <f t="shared" si="174"/>
        <v>18</v>
      </c>
      <c r="C2227" t="str">
        <f t="shared" si="170"/>
        <v>Sweden2017</v>
      </c>
      <c r="D2227" t="str">
        <f t="shared" si="171"/>
        <v>Sweden</v>
      </c>
      <c r="E2227">
        <f t="shared" si="172"/>
        <v>2017</v>
      </c>
      <c r="F2227">
        <f>VLOOKUP(D2227,CAR!$A$2:$Z$110, MATCH('Long form'!E2227,CAR!$A$1:$Z$1,0),FALSE)</f>
        <v>0.26378833886537295</v>
      </c>
      <c r="G2227">
        <f>VLOOKUP(D2227,'Provisions to capital'!$A$2:$Z$105, MATCH('Long form'!E2227,'Provisions to capital'!$A$1:$Z$1,0),FALSE)</f>
        <v>9.3530111217893421E-3</v>
      </c>
    </row>
    <row r="2228" spans="1:7" x14ac:dyDescent="0.4">
      <c r="A2228">
        <f t="shared" si="173"/>
        <v>93</v>
      </c>
      <c r="B2228">
        <f t="shared" si="174"/>
        <v>19</v>
      </c>
      <c r="C2228" t="str">
        <f t="shared" si="170"/>
        <v>Sweden2018</v>
      </c>
      <c r="D2228" t="str">
        <f t="shared" si="171"/>
        <v>Sweden</v>
      </c>
      <c r="E2228">
        <f t="shared" si="172"/>
        <v>2018</v>
      </c>
      <c r="F2228">
        <f>VLOOKUP(D2228,CAR!$A$2:$Z$110, MATCH('Long form'!E2228,CAR!$A$1:$Z$1,0),FALSE)</f>
        <v>0.21580683237267928</v>
      </c>
      <c r="G2228">
        <f>VLOOKUP(D2228,'Provisions to capital'!$A$2:$Z$105, MATCH('Long form'!E2228,'Provisions to capital'!$A$1:$Z$1,0),FALSE)</f>
        <v>7.5470928117854896E-3</v>
      </c>
    </row>
    <row r="2229" spans="1:7" x14ac:dyDescent="0.4">
      <c r="A2229">
        <f t="shared" si="173"/>
        <v>93</v>
      </c>
      <c r="B2229">
        <f t="shared" si="174"/>
        <v>20</v>
      </c>
      <c r="C2229" t="str">
        <f t="shared" si="170"/>
        <v>Sweden2019</v>
      </c>
      <c r="D2229" t="str">
        <f t="shared" si="171"/>
        <v>Sweden</v>
      </c>
      <c r="E2229">
        <f t="shared" si="172"/>
        <v>2019</v>
      </c>
      <c r="F2229">
        <f>VLOOKUP(D2229,CAR!$A$2:$Z$110, MATCH('Long form'!E2229,CAR!$A$1:$Z$1,0),FALSE)</f>
        <v>0.2278151195170347</v>
      </c>
      <c r="G2229">
        <f>VLOOKUP(D2229,'Provisions to capital'!$A$2:$Z$105, MATCH('Long form'!E2229,'Provisions to capital'!$A$1:$Z$1,0),FALSE)</f>
        <v>1.0362553326437323E-2</v>
      </c>
    </row>
    <row r="2230" spans="1:7" x14ac:dyDescent="0.4">
      <c r="A2230">
        <f t="shared" si="173"/>
        <v>93</v>
      </c>
      <c r="B2230">
        <f t="shared" si="174"/>
        <v>21</v>
      </c>
      <c r="C2230" t="str">
        <f t="shared" si="170"/>
        <v>Sweden2020</v>
      </c>
      <c r="D2230" t="str">
        <f t="shared" si="171"/>
        <v>Sweden</v>
      </c>
      <c r="E2230">
        <f t="shared" si="172"/>
        <v>2020</v>
      </c>
      <c r="F2230">
        <f>VLOOKUP(D2230,CAR!$A$2:$Z$110, MATCH('Long form'!E2230,CAR!$A$1:$Z$1,0),FALSE)</f>
        <v>0.23487197607919511</v>
      </c>
      <c r="G2230">
        <f>VLOOKUP(D2230,'Provisions to capital'!$A$2:$Z$105, MATCH('Long form'!E2230,'Provisions to capital'!$A$1:$Z$1,0),FALSE)</f>
        <v>2.2344783815321359E-2</v>
      </c>
    </row>
    <row r="2231" spans="1:7" x14ac:dyDescent="0.4">
      <c r="A2231">
        <f t="shared" si="173"/>
        <v>93</v>
      </c>
      <c r="B2231">
        <f t="shared" si="174"/>
        <v>22</v>
      </c>
      <c r="C2231" t="str">
        <f t="shared" si="170"/>
        <v>Sweden2021</v>
      </c>
      <c r="D2231" t="str">
        <f t="shared" si="171"/>
        <v>Sweden</v>
      </c>
      <c r="E2231">
        <f t="shared" si="172"/>
        <v>2021</v>
      </c>
      <c r="F2231">
        <f>VLOOKUP(D2231,CAR!$A$2:$Z$110, MATCH('Long form'!E2231,CAR!$A$1:$Z$1,0),FALSE)</f>
        <v>0.22956562997076471</v>
      </c>
      <c r="G2231">
        <f>VLOOKUP(D2231,'Provisions to capital'!$A$2:$Z$105, MATCH('Long form'!E2231,'Provisions to capital'!$A$1:$Z$1,0),FALSE)</f>
        <v>2.9385100516200863E-3</v>
      </c>
    </row>
    <row r="2232" spans="1:7" x14ac:dyDescent="0.4">
      <c r="A2232">
        <f t="shared" si="173"/>
        <v>93</v>
      </c>
      <c r="B2232">
        <f t="shared" si="174"/>
        <v>23</v>
      </c>
      <c r="C2232" t="str">
        <f t="shared" si="170"/>
        <v>Sweden2022</v>
      </c>
      <c r="D2232" t="str">
        <f t="shared" si="171"/>
        <v>Sweden</v>
      </c>
      <c r="E2232">
        <f t="shared" si="172"/>
        <v>2022</v>
      </c>
      <c r="F2232">
        <f>VLOOKUP(D2232,CAR!$A$2:$Z$110, MATCH('Long form'!E2232,CAR!$A$1:$Z$1,0),FALSE)</f>
        <v>0.22693183234680825</v>
      </c>
      <c r="G2232">
        <f>VLOOKUP(D2232,'Provisions to capital'!$A$2:$Z$105, MATCH('Long form'!E2232,'Provisions to capital'!$A$1:$Z$1,0),FALSE)</f>
        <v>8.8793370095032898E-3</v>
      </c>
    </row>
    <row r="2233" spans="1:7" x14ac:dyDescent="0.4">
      <c r="A2233">
        <f t="shared" si="173"/>
        <v>93</v>
      </c>
      <c r="B2233">
        <f t="shared" si="174"/>
        <v>24</v>
      </c>
      <c r="C2233" t="str">
        <f t="shared" si="170"/>
        <v>Sweden2023</v>
      </c>
      <c r="D2233" t="str">
        <f t="shared" si="171"/>
        <v>Sweden</v>
      </c>
      <c r="E2233">
        <f t="shared" si="172"/>
        <v>2023</v>
      </c>
      <c r="F2233">
        <f>VLOOKUP(D2233,CAR!$A$2:$Z$110, MATCH('Long form'!E2233,CAR!$A$1:$Z$1,0),FALSE)</f>
        <v>0.23114884372587011</v>
      </c>
      <c r="G2233">
        <f>VLOOKUP(D2233,'Provisions to capital'!$A$2:$Z$105, MATCH('Long form'!E2233,'Provisions to capital'!$A$1:$Z$1,0),FALSE)</f>
        <v>5.182922220897287E-3</v>
      </c>
    </row>
    <row r="2234" spans="1:7" ht="27" x14ac:dyDescent="0.4">
      <c r="A2234">
        <f t="shared" si="173"/>
        <v>94</v>
      </c>
      <c r="B2234">
        <f t="shared" si="174"/>
        <v>1</v>
      </c>
      <c r="C2234" t="str">
        <f t="shared" si="170"/>
        <v>Switzerland2000</v>
      </c>
      <c r="D2234" t="str">
        <f t="shared" si="171"/>
        <v>Switzerland</v>
      </c>
      <c r="E2234">
        <f t="shared" si="172"/>
        <v>2000</v>
      </c>
      <c r="F2234" t="str">
        <f>VLOOKUP(D2234,CAR!$A$2:$Z$110, MATCH('Long form'!E2234,CAR!$A$1:$Z$1,0),FALSE)</f>
        <v/>
      </c>
      <c r="G2234" t="str">
        <f>VLOOKUP(D2234,'Provisions to capital'!$A$2:$Z$105, MATCH('Long form'!E2234,'Provisions to capital'!$A$1:$Z$1,0),FALSE)</f>
        <v/>
      </c>
    </row>
    <row r="2235" spans="1:7" ht="27" x14ac:dyDescent="0.4">
      <c r="A2235">
        <f t="shared" si="173"/>
        <v>94</v>
      </c>
      <c r="B2235">
        <f t="shared" si="174"/>
        <v>2</v>
      </c>
      <c r="C2235" t="str">
        <f t="shared" si="170"/>
        <v>Switzerland2001</v>
      </c>
      <c r="D2235" t="str">
        <f t="shared" si="171"/>
        <v>Switzerland</v>
      </c>
      <c r="E2235">
        <f t="shared" si="172"/>
        <v>2001</v>
      </c>
      <c r="F2235" t="str">
        <f>VLOOKUP(D2235,CAR!$A$2:$Z$110, MATCH('Long form'!E2235,CAR!$A$1:$Z$1,0),FALSE)</f>
        <v/>
      </c>
      <c r="G2235" t="str">
        <f>VLOOKUP(D2235,'Provisions to capital'!$A$2:$Z$105, MATCH('Long form'!E2235,'Provisions to capital'!$A$1:$Z$1,0),FALSE)</f>
        <v/>
      </c>
    </row>
    <row r="2236" spans="1:7" ht="27" x14ac:dyDescent="0.4">
      <c r="A2236">
        <f t="shared" si="173"/>
        <v>94</v>
      </c>
      <c r="B2236">
        <f t="shared" si="174"/>
        <v>3</v>
      </c>
      <c r="C2236" t="str">
        <f t="shared" si="170"/>
        <v>Switzerland2002</v>
      </c>
      <c r="D2236" t="str">
        <f t="shared" si="171"/>
        <v>Switzerland</v>
      </c>
      <c r="E2236">
        <f t="shared" si="172"/>
        <v>2002</v>
      </c>
      <c r="F2236" t="str">
        <f>VLOOKUP(D2236,CAR!$A$2:$Z$110, MATCH('Long form'!E2236,CAR!$A$1:$Z$1,0),FALSE)</f>
        <v/>
      </c>
      <c r="G2236" t="str">
        <f>VLOOKUP(D2236,'Provisions to capital'!$A$2:$Z$105, MATCH('Long form'!E2236,'Provisions to capital'!$A$1:$Z$1,0),FALSE)</f>
        <v/>
      </c>
    </row>
    <row r="2237" spans="1:7" ht="27" x14ac:dyDescent="0.4">
      <c r="A2237">
        <f t="shared" si="173"/>
        <v>94</v>
      </c>
      <c r="B2237">
        <f t="shared" si="174"/>
        <v>4</v>
      </c>
      <c r="C2237" t="str">
        <f t="shared" si="170"/>
        <v>Switzerland2003</v>
      </c>
      <c r="D2237" t="str">
        <f t="shared" si="171"/>
        <v>Switzerland</v>
      </c>
      <c r="E2237">
        <f t="shared" si="172"/>
        <v>2003</v>
      </c>
      <c r="F2237" t="str">
        <f>VLOOKUP(D2237,CAR!$A$2:$Z$110, MATCH('Long form'!E2237,CAR!$A$1:$Z$1,0),FALSE)</f>
        <v/>
      </c>
      <c r="G2237" t="str">
        <f>VLOOKUP(D2237,'Provisions to capital'!$A$2:$Z$105, MATCH('Long form'!E2237,'Provisions to capital'!$A$1:$Z$1,0),FALSE)</f>
        <v/>
      </c>
    </row>
    <row r="2238" spans="1:7" ht="27" x14ac:dyDescent="0.4">
      <c r="A2238">
        <f t="shared" si="173"/>
        <v>94</v>
      </c>
      <c r="B2238">
        <f t="shared" si="174"/>
        <v>5</v>
      </c>
      <c r="C2238" t="str">
        <f t="shared" si="170"/>
        <v>Switzerland2004</v>
      </c>
      <c r="D2238" t="str">
        <f t="shared" si="171"/>
        <v>Switzerland</v>
      </c>
      <c r="E2238">
        <f t="shared" si="172"/>
        <v>2004</v>
      </c>
      <c r="F2238" t="str">
        <f>VLOOKUP(D2238,CAR!$A$2:$Z$110, MATCH('Long form'!E2238,CAR!$A$1:$Z$1,0),FALSE)</f>
        <v/>
      </c>
      <c r="G2238" t="str">
        <f>VLOOKUP(D2238,'Provisions to capital'!$A$2:$Z$105, MATCH('Long form'!E2238,'Provisions to capital'!$A$1:$Z$1,0),FALSE)</f>
        <v/>
      </c>
    </row>
    <row r="2239" spans="1:7" ht="27" x14ac:dyDescent="0.4">
      <c r="A2239">
        <f t="shared" si="173"/>
        <v>94</v>
      </c>
      <c r="B2239">
        <f t="shared" si="174"/>
        <v>6</v>
      </c>
      <c r="C2239" t="str">
        <f t="shared" si="170"/>
        <v>Switzerland2005</v>
      </c>
      <c r="D2239" t="str">
        <f t="shared" si="171"/>
        <v>Switzerland</v>
      </c>
      <c r="E2239">
        <f t="shared" si="172"/>
        <v>2005</v>
      </c>
      <c r="F2239">
        <f>VLOOKUP(D2239,CAR!$A$2:$Z$110, MATCH('Long form'!E2239,CAR!$A$1:$Z$1,0),FALSE)</f>
        <v>0.12418741187865587</v>
      </c>
      <c r="G2239">
        <f>VLOOKUP(D2239,'Provisions to capital'!$A$2:$Z$105, MATCH('Long form'!E2239,'Provisions to capital'!$A$1:$Z$1,0),FALSE)</f>
        <v>3.5350278181773533E-2</v>
      </c>
    </row>
    <row r="2240" spans="1:7" ht="27" x14ac:dyDescent="0.4">
      <c r="A2240">
        <f t="shared" si="173"/>
        <v>94</v>
      </c>
      <c r="B2240">
        <f t="shared" si="174"/>
        <v>7</v>
      </c>
      <c r="C2240" t="str">
        <f t="shared" si="170"/>
        <v>Switzerland2006</v>
      </c>
      <c r="D2240" t="str">
        <f t="shared" si="171"/>
        <v>Switzerland</v>
      </c>
      <c r="E2240">
        <f t="shared" si="172"/>
        <v>2006</v>
      </c>
      <c r="F2240">
        <f>VLOOKUP(D2240,CAR!$A$2:$Z$110, MATCH('Long form'!E2240,CAR!$A$1:$Z$1,0),FALSE)</f>
        <v>0.13437082906633743</v>
      </c>
      <c r="G2240">
        <f>VLOOKUP(D2240,'Provisions to capital'!$A$2:$Z$105, MATCH('Long form'!E2240,'Provisions to capital'!$A$1:$Z$1,0),FALSE)</f>
        <v>3.1757800999904495E-2</v>
      </c>
    </row>
    <row r="2241" spans="1:7" ht="27" x14ac:dyDescent="0.4">
      <c r="A2241">
        <f t="shared" si="173"/>
        <v>94</v>
      </c>
      <c r="B2241">
        <f t="shared" si="174"/>
        <v>8</v>
      </c>
      <c r="C2241" t="str">
        <f t="shared" si="170"/>
        <v>Switzerland2007</v>
      </c>
      <c r="D2241" t="str">
        <f t="shared" si="171"/>
        <v>Switzerland</v>
      </c>
      <c r="E2241">
        <f t="shared" si="172"/>
        <v>2007</v>
      </c>
      <c r="F2241">
        <f>VLOOKUP(D2241,CAR!$A$2:$Z$110, MATCH('Long form'!E2241,CAR!$A$1:$Z$1,0),FALSE)</f>
        <v>0.12188957684532412</v>
      </c>
      <c r="G2241">
        <f>VLOOKUP(D2241,'Provisions to capital'!$A$2:$Z$105, MATCH('Long form'!E2241,'Provisions to capital'!$A$1:$Z$1,0),FALSE)</f>
        <v>9.2270080160667248E-2</v>
      </c>
    </row>
    <row r="2242" spans="1:7" ht="27" x14ac:dyDescent="0.4">
      <c r="A2242">
        <f t="shared" si="173"/>
        <v>94</v>
      </c>
      <c r="B2242">
        <f t="shared" si="174"/>
        <v>9</v>
      </c>
      <c r="C2242" t="str">
        <f t="shared" si="170"/>
        <v>Switzerland2008</v>
      </c>
      <c r="D2242" t="str">
        <f t="shared" si="171"/>
        <v>Switzerland</v>
      </c>
      <c r="E2242">
        <f t="shared" si="172"/>
        <v>2008</v>
      </c>
      <c r="F2242">
        <f>VLOOKUP(D2242,CAR!$A$2:$Z$110, MATCH('Long form'!E2242,CAR!$A$1:$Z$1,0),FALSE)</f>
        <v>0.14973359857381929</v>
      </c>
      <c r="G2242">
        <f>VLOOKUP(D2242,'Provisions to capital'!$A$2:$Z$105, MATCH('Long form'!E2242,'Provisions to capital'!$A$1:$Z$1,0),FALSE)</f>
        <v>0.22324596108235384</v>
      </c>
    </row>
    <row r="2243" spans="1:7" ht="27" x14ac:dyDescent="0.4">
      <c r="A2243">
        <f t="shared" si="173"/>
        <v>94</v>
      </c>
      <c r="B2243">
        <f t="shared" si="174"/>
        <v>10</v>
      </c>
      <c r="C2243" t="str">
        <f t="shared" ref="C2243:C2306" si="175">D2243&amp;E2243</f>
        <v>Switzerland2009</v>
      </c>
      <c r="D2243" t="str">
        <f t="shared" ref="D2243:D2306" si="176">VLOOKUP(A2243,$J$2:$K$110,2,FALSE)</f>
        <v>Switzerland</v>
      </c>
      <c r="E2243">
        <f t="shared" ref="E2243:E2306" si="177">VLOOKUP(B2243,$N$2:$O$25,2,FALSE)</f>
        <v>2009</v>
      </c>
      <c r="F2243">
        <f>VLOOKUP(D2243,CAR!$A$2:$Z$110, MATCH('Long form'!E2243,CAR!$A$1:$Z$1,0),FALSE)</f>
        <v>0.17485588543612407</v>
      </c>
      <c r="G2243">
        <f>VLOOKUP(D2243,'Provisions to capital'!$A$2:$Z$105, MATCH('Long form'!E2243,'Provisions to capital'!$A$1:$Z$1,0),FALSE)</f>
        <v>5.4075334101382481E-2</v>
      </c>
    </row>
    <row r="2244" spans="1:7" ht="27" x14ac:dyDescent="0.4">
      <c r="A2244">
        <f t="shared" si="173"/>
        <v>94</v>
      </c>
      <c r="B2244">
        <f t="shared" si="174"/>
        <v>11</v>
      </c>
      <c r="C2244" t="str">
        <f t="shared" si="175"/>
        <v>Switzerland2010</v>
      </c>
      <c r="D2244" t="str">
        <f t="shared" si="176"/>
        <v>Switzerland</v>
      </c>
      <c r="E2244">
        <f t="shared" si="177"/>
        <v>2010</v>
      </c>
      <c r="F2244">
        <f>VLOOKUP(D2244,CAR!$A$2:$Z$110, MATCH('Long form'!E2244,CAR!$A$1:$Z$1,0),FALSE)</f>
        <v>0.17055212539916345</v>
      </c>
      <c r="G2244">
        <f>VLOOKUP(D2244,'Provisions to capital'!$A$2:$Z$105, MATCH('Long form'!E2244,'Provisions to capital'!$A$1:$Z$1,0),FALSE)</f>
        <v>6.8398097708858324E-2</v>
      </c>
    </row>
    <row r="2245" spans="1:7" ht="27" x14ac:dyDescent="0.4">
      <c r="A2245">
        <f t="shared" si="173"/>
        <v>94</v>
      </c>
      <c r="B2245">
        <f t="shared" si="174"/>
        <v>12</v>
      </c>
      <c r="C2245" t="str">
        <f t="shared" si="175"/>
        <v>Switzerland2011</v>
      </c>
      <c r="D2245" t="str">
        <f t="shared" si="176"/>
        <v>Switzerland</v>
      </c>
      <c r="E2245">
        <f t="shared" si="177"/>
        <v>2011</v>
      </c>
      <c r="F2245">
        <f>VLOOKUP(D2245,CAR!$A$2:$Z$110, MATCH('Long form'!E2245,CAR!$A$1:$Z$1,0),FALSE)</f>
        <v>0.16589449926355668</v>
      </c>
      <c r="G2245">
        <f>VLOOKUP(D2245,'Provisions to capital'!$A$2:$Z$105, MATCH('Long form'!E2245,'Provisions to capital'!$A$1:$Z$1,0),FALSE)</f>
        <v>3.3078049143411614E-2</v>
      </c>
    </row>
    <row r="2246" spans="1:7" ht="27" x14ac:dyDescent="0.4">
      <c r="A2246">
        <f t="shared" si="173"/>
        <v>94</v>
      </c>
      <c r="B2246">
        <f t="shared" si="174"/>
        <v>13</v>
      </c>
      <c r="C2246" t="str">
        <f t="shared" si="175"/>
        <v>Switzerland2012</v>
      </c>
      <c r="D2246" t="str">
        <f t="shared" si="176"/>
        <v>Switzerland</v>
      </c>
      <c r="E2246">
        <f t="shared" si="177"/>
        <v>2012</v>
      </c>
      <c r="F2246">
        <f>VLOOKUP(D2246,CAR!$A$2:$Z$110, MATCH('Long form'!E2246,CAR!$A$1:$Z$1,0),FALSE)</f>
        <v>0.16873638878128502</v>
      </c>
      <c r="G2246">
        <f>VLOOKUP(D2246,'Provisions to capital'!$A$2:$Z$105, MATCH('Long form'!E2246,'Provisions to capital'!$A$1:$Z$1,0),FALSE)</f>
        <v>8.1925932092518194E-2</v>
      </c>
    </row>
    <row r="2247" spans="1:7" ht="27" x14ac:dyDescent="0.4">
      <c r="A2247">
        <f t="shared" si="173"/>
        <v>94</v>
      </c>
      <c r="B2247">
        <f t="shared" si="174"/>
        <v>14</v>
      </c>
      <c r="C2247" t="str">
        <f t="shared" si="175"/>
        <v>Switzerland2013</v>
      </c>
      <c r="D2247" t="str">
        <f t="shared" si="176"/>
        <v>Switzerland</v>
      </c>
      <c r="E2247">
        <f t="shared" si="177"/>
        <v>2013</v>
      </c>
      <c r="F2247">
        <f>VLOOKUP(D2247,CAR!$A$2:$Z$110, MATCH('Long form'!E2247,CAR!$A$1:$Z$1,0),FALSE)</f>
        <v>0.18659513922672544</v>
      </c>
      <c r="G2247">
        <f>VLOOKUP(D2247,'Provisions to capital'!$A$2:$Z$105, MATCH('Long form'!E2247,'Provisions to capital'!$A$1:$Z$1,0),FALSE)</f>
        <v>6.4367056384688662E-2</v>
      </c>
    </row>
    <row r="2248" spans="1:7" ht="27" x14ac:dyDescent="0.4">
      <c r="A2248">
        <f t="shared" si="173"/>
        <v>94</v>
      </c>
      <c r="B2248">
        <f t="shared" si="174"/>
        <v>15</v>
      </c>
      <c r="C2248" t="str">
        <f t="shared" si="175"/>
        <v>Switzerland2014</v>
      </c>
      <c r="D2248" t="str">
        <f t="shared" si="176"/>
        <v>Switzerland</v>
      </c>
      <c r="E2248">
        <f t="shared" si="177"/>
        <v>2014</v>
      </c>
      <c r="F2248">
        <f>VLOOKUP(D2248,CAR!$A$2:$Z$110, MATCH('Long form'!E2248,CAR!$A$1:$Z$1,0),FALSE)</f>
        <v>0.16609402350648686</v>
      </c>
      <c r="G2248">
        <f>VLOOKUP(D2248,'Provisions to capital'!$A$2:$Z$105, MATCH('Long form'!E2248,'Provisions to capital'!$A$1:$Z$1,0),FALSE)</f>
        <v>7.665461371578379E-2</v>
      </c>
    </row>
    <row r="2249" spans="1:7" ht="27" x14ac:dyDescent="0.4">
      <c r="A2249">
        <f t="shared" si="173"/>
        <v>94</v>
      </c>
      <c r="B2249">
        <f t="shared" si="174"/>
        <v>16</v>
      </c>
      <c r="C2249" t="str">
        <f t="shared" si="175"/>
        <v>Switzerland2015</v>
      </c>
      <c r="D2249" t="str">
        <f t="shared" si="176"/>
        <v>Switzerland</v>
      </c>
      <c r="E2249">
        <f t="shared" si="177"/>
        <v>2015</v>
      </c>
      <c r="F2249">
        <f>VLOOKUP(D2249,CAR!$A$2:$Z$110, MATCH('Long form'!E2249,CAR!$A$1:$Z$1,0),FALSE)</f>
        <v>0.17022909627284866</v>
      </c>
      <c r="G2249">
        <f>VLOOKUP(D2249,'Provisions to capital'!$A$2:$Z$105, MATCH('Long form'!E2249,'Provisions to capital'!$A$1:$Z$1,0),FALSE)</f>
        <v>5.2909875614542475E-2</v>
      </c>
    </row>
    <row r="2250" spans="1:7" ht="27" x14ac:dyDescent="0.4">
      <c r="A2250">
        <f t="shared" si="173"/>
        <v>94</v>
      </c>
      <c r="B2250">
        <f t="shared" si="174"/>
        <v>17</v>
      </c>
      <c r="C2250" t="str">
        <f t="shared" si="175"/>
        <v>Switzerland2016</v>
      </c>
      <c r="D2250" t="str">
        <f t="shared" si="176"/>
        <v>Switzerland</v>
      </c>
      <c r="E2250">
        <f t="shared" si="177"/>
        <v>2016</v>
      </c>
      <c r="F2250">
        <f>VLOOKUP(D2250,CAR!$A$2:$Z$110, MATCH('Long form'!E2250,CAR!$A$1:$Z$1,0),FALSE)</f>
        <v>0.16082398179966215</v>
      </c>
      <c r="G2250">
        <f>VLOOKUP(D2250,'Provisions to capital'!$A$2:$Z$105, MATCH('Long form'!E2250,'Provisions to capital'!$A$1:$Z$1,0),FALSE)</f>
        <v>3.5121551544534099E-2</v>
      </c>
    </row>
    <row r="2251" spans="1:7" ht="27" x14ac:dyDescent="0.4">
      <c r="A2251">
        <f t="shared" si="173"/>
        <v>94</v>
      </c>
      <c r="B2251">
        <f t="shared" si="174"/>
        <v>18</v>
      </c>
      <c r="C2251" t="str">
        <f t="shared" si="175"/>
        <v>Switzerland2017</v>
      </c>
      <c r="D2251" t="str">
        <f t="shared" si="176"/>
        <v>Switzerland</v>
      </c>
      <c r="E2251">
        <f t="shared" si="177"/>
        <v>2017</v>
      </c>
      <c r="F2251">
        <f>VLOOKUP(D2251,CAR!$A$2:$Z$110, MATCH('Long form'!E2251,CAR!$A$1:$Z$1,0),FALSE)</f>
        <v>0.18574740483974106</v>
      </c>
      <c r="G2251">
        <f>VLOOKUP(D2251,'Provisions to capital'!$A$2:$Z$105, MATCH('Long form'!E2251,'Provisions to capital'!$A$1:$Z$1,0),FALSE)</f>
        <v>2.3947635504739891E-2</v>
      </c>
    </row>
    <row r="2252" spans="1:7" ht="27" x14ac:dyDescent="0.4">
      <c r="A2252">
        <f t="shared" si="173"/>
        <v>94</v>
      </c>
      <c r="B2252">
        <f t="shared" si="174"/>
        <v>19</v>
      </c>
      <c r="C2252" t="str">
        <f t="shared" si="175"/>
        <v>Switzerland2018</v>
      </c>
      <c r="D2252" t="str">
        <f t="shared" si="176"/>
        <v>Switzerland</v>
      </c>
      <c r="E2252">
        <f t="shared" si="177"/>
        <v>2018</v>
      </c>
      <c r="F2252">
        <f>VLOOKUP(D2252,CAR!$A$2:$Z$110, MATCH('Long form'!E2252,CAR!$A$1:$Z$1,0),FALSE)</f>
        <v>0.18623984922069844</v>
      </c>
      <c r="G2252">
        <f>VLOOKUP(D2252,'Provisions to capital'!$A$2:$Z$105, MATCH('Long form'!E2252,'Provisions to capital'!$A$1:$Z$1,0),FALSE)</f>
        <v>3.2178208459064848E-2</v>
      </c>
    </row>
    <row r="2253" spans="1:7" ht="27" x14ac:dyDescent="0.4">
      <c r="A2253">
        <f t="shared" si="173"/>
        <v>94</v>
      </c>
      <c r="B2253">
        <f t="shared" si="174"/>
        <v>20</v>
      </c>
      <c r="C2253" t="str">
        <f t="shared" si="175"/>
        <v>Switzerland2019</v>
      </c>
      <c r="D2253" t="str">
        <f t="shared" si="176"/>
        <v>Switzerland</v>
      </c>
      <c r="E2253">
        <f t="shared" si="177"/>
        <v>2019</v>
      </c>
      <c r="F2253">
        <f>VLOOKUP(D2253,CAR!$A$2:$Z$110, MATCH('Long form'!E2253,CAR!$A$1:$Z$1,0),FALSE)</f>
        <v>0.19325840162166247</v>
      </c>
      <c r="G2253">
        <f>VLOOKUP(D2253,'Provisions to capital'!$A$2:$Z$105, MATCH('Long form'!E2253,'Provisions to capital'!$A$1:$Z$1,0),FALSE)</f>
        <v>8.5383330704321025E-2</v>
      </c>
    </row>
    <row r="2254" spans="1:7" ht="27" x14ac:dyDescent="0.4">
      <c r="A2254">
        <f t="shared" si="173"/>
        <v>94</v>
      </c>
      <c r="B2254">
        <f t="shared" si="174"/>
        <v>21</v>
      </c>
      <c r="C2254" t="str">
        <f t="shared" si="175"/>
        <v>Switzerland2020</v>
      </c>
      <c r="D2254" t="str">
        <f t="shared" si="176"/>
        <v>Switzerland</v>
      </c>
      <c r="E2254">
        <f t="shared" si="177"/>
        <v>2020</v>
      </c>
      <c r="F2254">
        <f>VLOOKUP(D2254,CAR!$A$2:$Z$110, MATCH('Long form'!E2254,CAR!$A$1:$Z$1,0),FALSE)</f>
        <v>0.19691473288143321</v>
      </c>
      <c r="G2254">
        <f>VLOOKUP(D2254,'Provisions to capital'!$A$2:$Z$105, MATCH('Long form'!E2254,'Provisions to capital'!$A$1:$Z$1,0),FALSE)</f>
        <v>3.3765646539714068E-2</v>
      </c>
    </row>
    <row r="2255" spans="1:7" ht="27" x14ac:dyDescent="0.4">
      <c r="A2255">
        <f t="shared" si="173"/>
        <v>94</v>
      </c>
      <c r="B2255">
        <f t="shared" si="174"/>
        <v>22</v>
      </c>
      <c r="C2255" t="str">
        <f t="shared" si="175"/>
        <v>Switzerland2021</v>
      </c>
      <c r="D2255" t="str">
        <f t="shared" si="176"/>
        <v>Switzerland</v>
      </c>
      <c r="E2255">
        <f t="shared" si="177"/>
        <v>2021</v>
      </c>
      <c r="F2255">
        <f>VLOOKUP(D2255,CAR!$A$2:$Z$110, MATCH('Long form'!E2255,CAR!$A$1:$Z$1,0),FALSE)</f>
        <v>0.19574623166567967</v>
      </c>
      <c r="G2255">
        <f>VLOOKUP(D2255,'Provisions to capital'!$A$2:$Z$105, MATCH('Long form'!E2255,'Provisions to capital'!$A$1:$Z$1,0),FALSE)</f>
        <v>6.5835452713152082E-2</v>
      </c>
    </row>
    <row r="2256" spans="1:7" ht="27" x14ac:dyDescent="0.4">
      <c r="A2256">
        <f t="shared" si="173"/>
        <v>94</v>
      </c>
      <c r="B2256">
        <f t="shared" si="174"/>
        <v>23</v>
      </c>
      <c r="C2256" t="str">
        <f t="shared" si="175"/>
        <v>Switzerland2022</v>
      </c>
      <c r="D2256" t="str">
        <f t="shared" si="176"/>
        <v>Switzerland</v>
      </c>
      <c r="E2256">
        <f t="shared" si="177"/>
        <v>2022</v>
      </c>
      <c r="F2256">
        <f>VLOOKUP(D2256,CAR!$A$2:$Z$110, MATCH('Long form'!E2256,CAR!$A$1:$Z$1,0),FALSE)</f>
        <v>0.19779909397550396</v>
      </c>
      <c r="G2256">
        <f>VLOOKUP(D2256,'Provisions to capital'!$A$2:$Z$105, MATCH('Long form'!E2256,'Provisions to capital'!$A$1:$Z$1,0),FALSE)</f>
        <v>6.052359450654108E-2</v>
      </c>
    </row>
    <row r="2257" spans="1:7" ht="27" x14ac:dyDescent="0.4">
      <c r="A2257">
        <f t="shared" si="173"/>
        <v>94</v>
      </c>
      <c r="B2257">
        <f t="shared" si="174"/>
        <v>24</v>
      </c>
      <c r="C2257" t="str">
        <f t="shared" si="175"/>
        <v>Switzerland2023</v>
      </c>
      <c r="D2257" t="str">
        <f t="shared" si="176"/>
        <v>Switzerland</v>
      </c>
      <c r="E2257">
        <f t="shared" si="177"/>
        <v>2023</v>
      </c>
      <c r="F2257">
        <f>VLOOKUP(D2257,CAR!$A$2:$Z$110, MATCH('Long form'!E2257,CAR!$A$1:$Z$1,0),FALSE)</f>
        <v>0.19616799911002955</v>
      </c>
      <c r="G2257">
        <f>VLOOKUP(D2257,'Provisions to capital'!$A$2:$Z$105, MATCH('Long form'!E2257,'Provisions to capital'!$A$1:$Z$1,0),FALSE)</f>
        <v>5.0963754247248035E-2</v>
      </c>
    </row>
    <row r="2258" spans="1:7" ht="27" x14ac:dyDescent="0.4">
      <c r="A2258">
        <f t="shared" si="173"/>
        <v>95</v>
      </c>
      <c r="B2258">
        <f t="shared" si="174"/>
        <v>1</v>
      </c>
      <c r="C2258" t="str">
        <f t="shared" si="175"/>
        <v>Tajikistan, Rep. of2000</v>
      </c>
      <c r="D2258" t="str">
        <f t="shared" si="176"/>
        <v>Tajikistan, Rep. of</v>
      </c>
      <c r="E2258">
        <f t="shared" si="177"/>
        <v>2000</v>
      </c>
      <c r="F2258" t="str">
        <f>VLOOKUP(D2258,CAR!$A$2:$Z$110, MATCH('Long form'!E2258,CAR!$A$1:$Z$1,0),FALSE)</f>
        <v/>
      </c>
      <c r="G2258" t="str">
        <f>VLOOKUP(D2258,'Provisions to capital'!$A$2:$Z$105, MATCH('Long form'!E2258,'Provisions to capital'!$A$1:$Z$1,0),FALSE)</f>
        <v/>
      </c>
    </row>
    <row r="2259" spans="1:7" ht="27" x14ac:dyDescent="0.4">
      <c r="A2259">
        <f t="shared" si="173"/>
        <v>95</v>
      </c>
      <c r="B2259">
        <f t="shared" si="174"/>
        <v>2</v>
      </c>
      <c r="C2259" t="str">
        <f t="shared" si="175"/>
        <v>Tajikistan, Rep. of2001</v>
      </c>
      <c r="D2259" t="str">
        <f t="shared" si="176"/>
        <v>Tajikistan, Rep. of</v>
      </c>
      <c r="E2259">
        <f t="shared" si="177"/>
        <v>2001</v>
      </c>
      <c r="F2259" t="str">
        <f>VLOOKUP(D2259,CAR!$A$2:$Z$110, MATCH('Long form'!E2259,CAR!$A$1:$Z$1,0),FALSE)</f>
        <v/>
      </c>
      <c r="G2259" t="str">
        <f>VLOOKUP(D2259,'Provisions to capital'!$A$2:$Z$105, MATCH('Long form'!E2259,'Provisions to capital'!$A$1:$Z$1,0),FALSE)</f>
        <v/>
      </c>
    </row>
    <row r="2260" spans="1:7" ht="27" x14ac:dyDescent="0.4">
      <c r="A2260">
        <f t="shared" si="173"/>
        <v>95</v>
      </c>
      <c r="B2260">
        <f t="shared" si="174"/>
        <v>3</v>
      </c>
      <c r="C2260" t="str">
        <f t="shared" si="175"/>
        <v>Tajikistan, Rep. of2002</v>
      </c>
      <c r="D2260" t="str">
        <f t="shared" si="176"/>
        <v>Tajikistan, Rep. of</v>
      </c>
      <c r="E2260">
        <f t="shared" si="177"/>
        <v>2002</v>
      </c>
      <c r="F2260" t="str">
        <f>VLOOKUP(D2260,CAR!$A$2:$Z$110, MATCH('Long form'!E2260,CAR!$A$1:$Z$1,0),FALSE)</f>
        <v/>
      </c>
      <c r="G2260" t="str">
        <f>VLOOKUP(D2260,'Provisions to capital'!$A$2:$Z$105, MATCH('Long form'!E2260,'Provisions to capital'!$A$1:$Z$1,0),FALSE)</f>
        <v/>
      </c>
    </row>
    <row r="2261" spans="1:7" ht="27" x14ac:dyDescent="0.4">
      <c r="A2261">
        <f t="shared" si="173"/>
        <v>95</v>
      </c>
      <c r="B2261">
        <f t="shared" si="174"/>
        <v>4</v>
      </c>
      <c r="C2261" t="str">
        <f t="shared" si="175"/>
        <v>Tajikistan, Rep. of2003</v>
      </c>
      <c r="D2261" t="str">
        <f t="shared" si="176"/>
        <v>Tajikistan, Rep. of</v>
      </c>
      <c r="E2261">
        <f t="shared" si="177"/>
        <v>2003</v>
      </c>
      <c r="F2261" t="str">
        <f>VLOOKUP(D2261,CAR!$A$2:$Z$110, MATCH('Long form'!E2261,CAR!$A$1:$Z$1,0),FALSE)</f>
        <v/>
      </c>
      <c r="G2261" t="str">
        <f>VLOOKUP(D2261,'Provisions to capital'!$A$2:$Z$105, MATCH('Long form'!E2261,'Provisions to capital'!$A$1:$Z$1,0),FALSE)</f>
        <v/>
      </c>
    </row>
    <row r="2262" spans="1:7" ht="27" x14ac:dyDescent="0.4">
      <c r="A2262">
        <f t="shared" si="173"/>
        <v>95</v>
      </c>
      <c r="B2262">
        <f t="shared" si="174"/>
        <v>5</v>
      </c>
      <c r="C2262" t="str">
        <f t="shared" si="175"/>
        <v>Tajikistan, Rep. of2004</v>
      </c>
      <c r="D2262" t="str">
        <f t="shared" si="176"/>
        <v>Tajikistan, Rep. of</v>
      </c>
      <c r="E2262">
        <f t="shared" si="177"/>
        <v>2004</v>
      </c>
      <c r="F2262" t="str">
        <f>VLOOKUP(D2262,CAR!$A$2:$Z$110, MATCH('Long form'!E2262,CAR!$A$1:$Z$1,0),FALSE)</f>
        <v/>
      </c>
      <c r="G2262" t="str">
        <f>VLOOKUP(D2262,'Provisions to capital'!$A$2:$Z$105, MATCH('Long form'!E2262,'Provisions to capital'!$A$1:$Z$1,0),FALSE)</f>
        <v/>
      </c>
    </row>
    <row r="2263" spans="1:7" ht="27" x14ac:dyDescent="0.4">
      <c r="A2263">
        <f t="shared" si="173"/>
        <v>95</v>
      </c>
      <c r="B2263">
        <f t="shared" si="174"/>
        <v>6</v>
      </c>
      <c r="C2263" t="str">
        <f t="shared" si="175"/>
        <v>Tajikistan, Rep. of2005</v>
      </c>
      <c r="D2263" t="str">
        <f t="shared" si="176"/>
        <v>Tajikistan, Rep. of</v>
      </c>
      <c r="E2263">
        <f t="shared" si="177"/>
        <v>2005</v>
      </c>
      <c r="F2263" t="str">
        <f>VLOOKUP(D2263,CAR!$A$2:$Z$110, MATCH('Long form'!E2263,CAR!$A$1:$Z$1,0),FALSE)</f>
        <v/>
      </c>
      <c r="G2263" t="str">
        <f>VLOOKUP(D2263,'Provisions to capital'!$A$2:$Z$105, MATCH('Long form'!E2263,'Provisions to capital'!$A$1:$Z$1,0),FALSE)</f>
        <v/>
      </c>
    </row>
    <row r="2264" spans="1:7" ht="27" x14ac:dyDescent="0.4">
      <c r="A2264">
        <f t="shared" si="173"/>
        <v>95</v>
      </c>
      <c r="B2264">
        <f t="shared" si="174"/>
        <v>7</v>
      </c>
      <c r="C2264" t="str">
        <f t="shared" si="175"/>
        <v>Tajikistan, Rep. of2006</v>
      </c>
      <c r="D2264" t="str">
        <f t="shared" si="176"/>
        <v>Tajikistan, Rep. of</v>
      </c>
      <c r="E2264">
        <f t="shared" si="177"/>
        <v>2006</v>
      </c>
      <c r="F2264" t="str">
        <f>VLOOKUP(D2264,CAR!$A$2:$Z$110, MATCH('Long form'!E2264,CAR!$A$1:$Z$1,0),FALSE)</f>
        <v/>
      </c>
      <c r="G2264" t="str">
        <f>VLOOKUP(D2264,'Provisions to capital'!$A$2:$Z$105, MATCH('Long form'!E2264,'Provisions to capital'!$A$1:$Z$1,0),FALSE)</f>
        <v/>
      </c>
    </row>
    <row r="2265" spans="1:7" ht="27" x14ac:dyDescent="0.4">
      <c r="A2265">
        <f t="shared" si="173"/>
        <v>95</v>
      </c>
      <c r="B2265">
        <f t="shared" si="174"/>
        <v>8</v>
      </c>
      <c r="C2265" t="str">
        <f t="shared" si="175"/>
        <v>Tajikistan, Rep. of2007</v>
      </c>
      <c r="D2265" t="str">
        <f t="shared" si="176"/>
        <v>Tajikistan, Rep. of</v>
      </c>
      <c r="E2265">
        <f t="shared" si="177"/>
        <v>2007</v>
      </c>
      <c r="F2265" t="str">
        <f>VLOOKUP(D2265,CAR!$A$2:$Z$110, MATCH('Long form'!E2265,CAR!$A$1:$Z$1,0),FALSE)</f>
        <v/>
      </c>
      <c r="G2265" t="str">
        <f>VLOOKUP(D2265,'Provisions to capital'!$A$2:$Z$105, MATCH('Long form'!E2265,'Provisions to capital'!$A$1:$Z$1,0),FALSE)</f>
        <v/>
      </c>
    </row>
    <row r="2266" spans="1:7" ht="27" x14ac:dyDescent="0.4">
      <c r="A2266">
        <f t="shared" si="173"/>
        <v>95</v>
      </c>
      <c r="B2266">
        <f t="shared" si="174"/>
        <v>9</v>
      </c>
      <c r="C2266" t="str">
        <f t="shared" si="175"/>
        <v>Tajikistan, Rep. of2008</v>
      </c>
      <c r="D2266" t="str">
        <f t="shared" si="176"/>
        <v>Tajikistan, Rep. of</v>
      </c>
      <c r="E2266">
        <f t="shared" si="177"/>
        <v>2008</v>
      </c>
      <c r="F2266">
        <f>VLOOKUP(D2266,CAR!$A$2:$Z$110, MATCH('Long form'!E2266,CAR!$A$1:$Z$1,0),FALSE)</f>
        <v>0.2921068354880948</v>
      </c>
      <c r="G2266">
        <f>VLOOKUP(D2266,'Provisions to capital'!$A$2:$Z$105, MATCH('Long form'!E2266,'Provisions to capital'!$A$1:$Z$1,0),FALSE)</f>
        <v>0</v>
      </c>
    </row>
    <row r="2267" spans="1:7" ht="27" x14ac:dyDescent="0.4">
      <c r="A2267">
        <f t="shared" ref="A2267:A2330" si="178">A2243+1</f>
        <v>95</v>
      </c>
      <c r="B2267">
        <f t="shared" ref="B2267:B2330" si="179">B2243</f>
        <v>10</v>
      </c>
      <c r="C2267" t="str">
        <f t="shared" si="175"/>
        <v>Tajikistan, Rep. of2009</v>
      </c>
      <c r="D2267" t="str">
        <f t="shared" si="176"/>
        <v>Tajikistan, Rep. of</v>
      </c>
      <c r="E2267">
        <f t="shared" si="177"/>
        <v>2009</v>
      </c>
      <c r="F2267">
        <f>VLOOKUP(D2267,CAR!$A$2:$Z$110, MATCH('Long form'!E2267,CAR!$A$1:$Z$1,0),FALSE)</f>
        <v>0.29860640322685872</v>
      </c>
      <c r="G2267">
        <f>VLOOKUP(D2267,'Provisions to capital'!$A$2:$Z$105, MATCH('Long form'!E2267,'Provisions to capital'!$A$1:$Z$1,0),FALSE)</f>
        <v>0</v>
      </c>
    </row>
    <row r="2268" spans="1:7" ht="27" x14ac:dyDescent="0.4">
      <c r="A2268">
        <f t="shared" si="178"/>
        <v>95</v>
      </c>
      <c r="B2268">
        <f t="shared" si="179"/>
        <v>11</v>
      </c>
      <c r="C2268" t="str">
        <f t="shared" si="175"/>
        <v>Tajikistan, Rep. of2010</v>
      </c>
      <c r="D2268" t="str">
        <f t="shared" si="176"/>
        <v>Tajikistan, Rep. of</v>
      </c>
      <c r="E2268">
        <f t="shared" si="177"/>
        <v>2010</v>
      </c>
      <c r="F2268">
        <f>VLOOKUP(D2268,CAR!$A$2:$Z$110, MATCH('Long form'!E2268,CAR!$A$1:$Z$1,0),FALSE)</f>
        <v>0.27298295234711734</v>
      </c>
      <c r="G2268">
        <f>VLOOKUP(D2268,'Provisions to capital'!$A$2:$Z$105, MATCH('Long form'!E2268,'Provisions to capital'!$A$1:$Z$1,0),FALSE)</f>
        <v>8.3176179888126103E-2</v>
      </c>
    </row>
    <row r="2269" spans="1:7" ht="27" x14ac:dyDescent="0.4">
      <c r="A2269">
        <f t="shared" si="178"/>
        <v>95</v>
      </c>
      <c r="B2269">
        <f t="shared" si="179"/>
        <v>12</v>
      </c>
      <c r="C2269" t="str">
        <f t="shared" si="175"/>
        <v>Tajikistan, Rep. of2011</v>
      </c>
      <c r="D2269" t="str">
        <f t="shared" si="176"/>
        <v>Tajikistan, Rep. of</v>
      </c>
      <c r="E2269">
        <f t="shared" si="177"/>
        <v>2011</v>
      </c>
      <c r="F2269">
        <f>VLOOKUP(D2269,CAR!$A$2:$Z$110, MATCH('Long form'!E2269,CAR!$A$1:$Z$1,0),FALSE)</f>
        <v>0.24419156186792548</v>
      </c>
      <c r="G2269">
        <f>VLOOKUP(D2269,'Provisions to capital'!$A$2:$Z$105, MATCH('Long form'!E2269,'Provisions to capital'!$A$1:$Z$1,0),FALSE)</f>
        <v>4.9991479230295621E-2</v>
      </c>
    </row>
    <row r="2270" spans="1:7" ht="27" x14ac:dyDescent="0.4">
      <c r="A2270">
        <f t="shared" si="178"/>
        <v>95</v>
      </c>
      <c r="B2270">
        <f t="shared" si="179"/>
        <v>13</v>
      </c>
      <c r="C2270" t="str">
        <f t="shared" si="175"/>
        <v>Tajikistan, Rep. of2012</v>
      </c>
      <c r="D2270" t="str">
        <f t="shared" si="176"/>
        <v>Tajikistan, Rep. of</v>
      </c>
      <c r="E2270">
        <f t="shared" si="177"/>
        <v>2012</v>
      </c>
      <c r="F2270">
        <f>VLOOKUP(D2270,CAR!$A$2:$Z$110, MATCH('Long form'!E2270,CAR!$A$1:$Z$1,0),FALSE)</f>
        <v>0.25895938026141296</v>
      </c>
      <c r="G2270">
        <f>VLOOKUP(D2270,'Provisions to capital'!$A$2:$Z$105, MATCH('Long form'!E2270,'Provisions to capital'!$A$1:$Z$1,0),FALSE)</f>
        <v>6.2320860641791424E-2</v>
      </c>
    </row>
    <row r="2271" spans="1:7" ht="27" x14ac:dyDescent="0.4">
      <c r="A2271">
        <f t="shared" si="178"/>
        <v>95</v>
      </c>
      <c r="B2271">
        <f t="shared" si="179"/>
        <v>14</v>
      </c>
      <c r="C2271" t="str">
        <f t="shared" si="175"/>
        <v>Tajikistan, Rep. of2013</v>
      </c>
      <c r="D2271" t="str">
        <f t="shared" si="176"/>
        <v>Tajikistan, Rep. of</v>
      </c>
      <c r="E2271">
        <f t="shared" si="177"/>
        <v>2013</v>
      </c>
      <c r="F2271">
        <f>VLOOKUP(D2271,CAR!$A$2:$Z$110, MATCH('Long form'!E2271,CAR!$A$1:$Z$1,0),FALSE)</f>
        <v>0.22925016219962857</v>
      </c>
      <c r="G2271">
        <f>VLOOKUP(D2271,'Provisions to capital'!$A$2:$Z$105, MATCH('Long form'!E2271,'Provisions to capital'!$A$1:$Z$1,0),FALSE)</f>
        <v>7.2029071247300069E-2</v>
      </c>
    </row>
    <row r="2272" spans="1:7" ht="27" x14ac:dyDescent="0.4">
      <c r="A2272">
        <f t="shared" si="178"/>
        <v>95</v>
      </c>
      <c r="B2272">
        <f t="shared" si="179"/>
        <v>15</v>
      </c>
      <c r="C2272" t="str">
        <f t="shared" si="175"/>
        <v>Tajikistan, Rep. of2014</v>
      </c>
      <c r="D2272" t="str">
        <f t="shared" si="176"/>
        <v>Tajikistan, Rep. of</v>
      </c>
      <c r="E2272">
        <f t="shared" si="177"/>
        <v>2014</v>
      </c>
      <c r="F2272">
        <f>VLOOKUP(D2272,CAR!$A$2:$Z$110, MATCH('Long form'!E2272,CAR!$A$1:$Z$1,0),FALSE)</f>
        <v>0.1660095748506594</v>
      </c>
      <c r="G2272">
        <f>VLOOKUP(D2272,'Provisions to capital'!$A$2:$Z$105, MATCH('Long form'!E2272,'Provisions to capital'!$A$1:$Z$1,0),FALSE)</f>
        <v>0.42481569714428313</v>
      </c>
    </row>
    <row r="2273" spans="1:7" ht="27" x14ac:dyDescent="0.4">
      <c r="A2273">
        <f t="shared" si="178"/>
        <v>95</v>
      </c>
      <c r="B2273">
        <f t="shared" si="179"/>
        <v>16</v>
      </c>
      <c r="C2273" t="str">
        <f t="shared" si="175"/>
        <v>Tajikistan, Rep. of2015</v>
      </c>
      <c r="D2273" t="str">
        <f t="shared" si="176"/>
        <v>Tajikistan, Rep. of</v>
      </c>
      <c r="E2273">
        <f t="shared" si="177"/>
        <v>2015</v>
      </c>
      <c r="F2273">
        <f>VLOOKUP(D2273,CAR!$A$2:$Z$110, MATCH('Long form'!E2273,CAR!$A$1:$Z$1,0),FALSE)</f>
        <v>0.13142658731236428</v>
      </c>
      <c r="G2273">
        <f>VLOOKUP(D2273,'Provisions to capital'!$A$2:$Z$105, MATCH('Long form'!E2273,'Provisions to capital'!$A$1:$Z$1,0),FALSE)</f>
        <v>0</v>
      </c>
    </row>
    <row r="2274" spans="1:7" ht="27" x14ac:dyDescent="0.4">
      <c r="A2274">
        <f t="shared" si="178"/>
        <v>95</v>
      </c>
      <c r="B2274">
        <f t="shared" si="179"/>
        <v>17</v>
      </c>
      <c r="C2274" t="str">
        <f t="shared" si="175"/>
        <v>Tajikistan, Rep. of2016</v>
      </c>
      <c r="D2274" t="str">
        <f t="shared" si="176"/>
        <v>Tajikistan, Rep. of</v>
      </c>
      <c r="E2274">
        <f t="shared" si="177"/>
        <v>2016</v>
      </c>
      <c r="F2274">
        <f>VLOOKUP(D2274,CAR!$A$2:$Z$110, MATCH('Long form'!E2274,CAR!$A$1:$Z$1,0),FALSE)</f>
        <v>0.16995170061137385</v>
      </c>
      <c r="G2274">
        <f>VLOOKUP(D2274,'Provisions to capital'!$A$2:$Z$105, MATCH('Long form'!E2274,'Provisions to capital'!$A$1:$Z$1,0),FALSE)</f>
        <v>0</v>
      </c>
    </row>
    <row r="2275" spans="1:7" ht="27" x14ac:dyDescent="0.4">
      <c r="A2275">
        <f t="shared" si="178"/>
        <v>95</v>
      </c>
      <c r="B2275">
        <f t="shared" si="179"/>
        <v>18</v>
      </c>
      <c r="C2275" t="str">
        <f t="shared" si="175"/>
        <v>Tajikistan, Rep. of2017</v>
      </c>
      <c r="D2275" t="str">
        <f t="shared" si="176"/>
        <v>Tajikistan, Rep. of</v>
      </c>
      <c r="E2275">
        <f t="shared" si="177"/>
        <v>2017</v>
      </c>
      <c r="F2275">
        <f>VLOOKUP(D2275,CAR!$A$2:$Z$110, MATCH('Long form'!E2275,CAR!$A$1:$Z$1,0),FALSE)</f>
        <v>0.22930694941475913</v>
      </c>
      <c r="G2275">
        <f>VLOOKUP(D2275,'Provisions to capital'!$A$2:$Z$105, MATCH('Long form'!E2275,'Provisions to capital'!$A$1:$Z$1,0),FALSE)</f>
        <v>0</v>
      </c>
    </row>
    <row r="2276" spans="1:7" ht="27" x14ac:dyDescent="0.4">
      <c r="A2276">
        <f t="shared" si="178"/>
        <v>95</v>
      </c>
      <c r="B2276">
        <f t="shared" si="179"/>
        <v>19</v>
      </c>
      <c r="C2276" t="str">
        <f t="shared" si="175"/>
        <v>Tajikistan, Rep. of2018</v>
      </c>
      <c r="D2276" t="str">
        <f t="shared" si="176"/>
        <v>Tajikistan, Rep. of</v>
      </c>
      <c r="E2276">
        <f t="shared" si="177"/>
        <v>2018</v>
      </c>
      <c r="F2276">
        <f>VLOOKUP(D2276,CAR!$A$2:$Z$110, MATCH('Long form'!E2276,CAR!$A$1:$Z$1,0),FALSE)</f>
        <v>0.22068887754475705</v>
      </c>
      <c r="G2276">
        <f>VLOOKUP(D2276,'Provisions to capital'!$A$2:$Z$105, MATCH('Long form'!E2276,'Provisions to capital'!$A$1:$Z$1,0),FALSE)</f>
        <v>0</v>
      </c>
    </row>
    <row r="2277" spans="1:7" ht="27" x14ac:dyDescent="0.4">
      <c r="A2277">
        <f t="shared" si="178"/>
        <v>95</v>
      </c>
      <c r="B2277">
        <f t="shared" si="179"/>
        <v>20</v>
      </c>
      <c r="C2277" t="str">
        <f t="shared" si="175"/>
        <v>Tajikistan, Rep. of2019</v>
      </c>
      <c r="D2277" t="str">
        <f t="shared" si="176"/>
        <v>Tajikistan, Rep. of</v>
      </c>
      <c r="E2277">
        <f t="shared" si="177"/>
        <v>2019</v>
      </c>
      <c r="F2277">
        <f>VLOOKUP(D2277,CAR!$A$2:$Z$110, MATCH('Long form'!E2277,CAR!$A$1:$Z$1,0),FALSE)</f>
        <v>0.19946413973270233</v>
      </c>
      <c r="G2277">
        <f>VLOOKUP(D2277,'Provisions to capital'!$A$2:$Z$105, MATCH('Long form'!E2277,'Provisions to capital'!$A$1:$Z$1,0),FALSE)</f>
        <v>0</v>
      </c>
    </row>
    <row r="2278" spans="1:7" ht="27" x14ac:dyDescent="0.4">
      <c r="A2278">
        <f t="shared" si="178"/>
        <v>95</v>
      </c>
      <c r="B2278">
        <f t="shared" si="179"/>
        <v>21</v>
      </c>
      <c r="C2278" t="str">
        <f t="shared" si="175"/>
        <v>Tajikistan, Rep. of2020</v>
      </c>
      <c r="D2278" t="str">
        <f t="shared" si="176"/>
        <v>Tajikistan, Rep. of</v>
      </c>
      <c r="E2278">
        <f t="shared" si="177"/>
        <v>2020</v>
      </c>
      <c r="F2278">
        <f>VLOOKUP(D2278,CAR!$A$2:$Z$110, MATCH('Long form'!E2278,CAR!$A$1:$Z$1,0),FALSE)</f>
        <v>0.18213871032176049</v>
      </c>
      <c r="G2278">
        <f>VLOOKUP(D2278,'Provisions to capital'!$A$2:$Z$105, MATCH('Long form'!E2278,'Provisions to capital'!$A$1:$Z$1,0),FALSE)</f>
        <v>0</v>
      </c>
    </row>
    <row r="2279" spans="1:7" ht="27" x14ac:dyDescent="0.4">
      <c r="A2279">
        <f t="shared" si="178"/>
        <v>95</v>
      </c>
      <c r="B2279">
        <f t="shared" si="179"/>
        <v>22</v>
      </c>
      <c r="C2279" t="str">
        <f t="shared" si="175"/>
        <v>Tajikistan, Rep. of2021</v>
      </c>
      <c r="D2279" t="str">
        <f t="shared" si="176"/>
        <v>Tajikistan, Rep. of</v>
      </c>
      <c r="E2279">
        <f t="shared" si="177"/>
        <v>2021</v>
      </c>
      <c r="F2279">
        <f>VLOOKUP(D2279,CAR!$A$2:$Z$110, MATCH('Long form'!E2279,CAR!$A$1:$Z$1,0),FALSE)</f>
        <v>0.23374006449849302</v>
      </c>
      <c r="G2279">
        <f>VLOOKUP(D2279,'Provisions to capital'!$A$2:$Z$105, MATCH('Long form'!E2279,'Provisions to capital'!$A$1:$Z$1,0),FALSE)</f>
        <v>0</v>
      </c>
    </row>
    <row r="2280" spans="1:7" ht="27" x14ac:dyDescent="0.4">
      <c r="A2280">
        <f t="shared" si="178"/>
        <v>95</v>
      </c>
      <c r="B2280">
        <f t="shared" si="179"/>
        <v>23</v>
      </c>
      <c r="C2280" t="str">
        <f t="shared" si="175"/>
        <v>Tajikistan, Rep. of2022</v>
      </c>
      <c r="D2280" t="str">
        <f t="shared" si="176"/>
        <v>Tajikistan, Rep. of</v>
      </c>
      <c r="E2280">
        <f t="shared" si="177"/>
        <v>2022</v>
      </c>
      <c r="F2280" t="str">
        <f>VLOOKUP(D2280,CAR!$A$2:$Z$110, MATCH('Long form'!E2280,CAR!$A$1:$Z$1,0),FALSE)</f>
        <v/>
      </c>
      <c r="G2280" t="str">
        <f>VLOOKUP(D2280,'Provisions to capital'!$A$2:$Z$105, MATCH('Long form'!E2280,'Provisions to capital'!$A$1:$Z$1,0),FALSE)</f>
        <v/>
      </c>
    </row>
    <row r="2281" spans="1:7" ht="27" x14ac:dyDescent="0.4">
      <c r="A2281">
        <f t="shared" si="178"/>
        <v>95</v>
      </c>
      <c r="B2281">
        <f t="shared" si="179"/>
        <v>24</v>
      </c>
      <c r="C2281" t="str">
        <f t="shared" si="175"/>
        <v>Tajikistan, Rep. of2023</v>
      </c>
      <c r="D2281" t="str">
        <f t="shared" si="176"/>
        <v>Tajikistan, Rep. of</v>
      </c>
      <c r="E2281">
        <f t="shared" si="177"/>
        <v>2023</v>
      </c>
      <c r="F2281" t="str">
        <f>VLOOKUP(D2281,CAR!$A$2:$Z$110, MATCH('Long form'!E2281,CAR!$A$1:$Z$1,0),FALSE)</f>
        <v/>
      </c>
      <c r="G2281" t="str">
        <f>VLOOKUP(D2281,'Provisions to capital'!$A$2:$Z$105, MATCH('Long form'!E2281,'Provisions to capital'!$A$1:$Z$1,0),FALSE)</f>
        <v/>
      </c>
    </row>
    <row r="2282" spans="1:7" ht="40.5" x14ac:dyDescent="0.4">
      <c r="A2282">
        <f t="shared" si="178"/>
        <v>96</v>
      </c>
      <c r="B2282">
        <f t="shared" si="179"/>
        <v>1</v>
      </c>
      <c r="C2282" t="str">
        <f t="shared" si="175"/>
        <v>Tanzania, United Rep. of2000</v>
      </c>
      <c r="D2282" t="str">
        <f t="shared" si="176"/>
        <v>Tanzania, United Rep. of</v>
      </c>
      <c r="E2282">
        <f t="shared" si="177"/>
        <v>2000</v>
      </c>
      <c r="F2282" t="str">
        <f>VLOOKUP(D2282,CAR!$A$2:$Z$110, MATCH('Long form'!E2282,CAR!$A$1:$Z$1,0),FALSE)</f>
        <v/>
      </c>
      <c r="G2282" t="str">
        <f>VLOOKUP(D2282,'Provisions to capital'!$A$2:$Z$105, MATCH('Long form'!E2282,'Provisions to capital'!$A$1:$Z$1,0),FALSE)</f>
        <v/>
      </c>
    </row>
    <row r="2283" spans="1:7" ht="40.5" x14ac:dyDescent="0.4">
      <c r="A2283">
        <f t="shared" si="178"/>
        <v>96</v>
      </c>
      <c r="B2283">
        <f t="shared" si="179"/>
        <v>2</v>
      </c>
      <c r="C2283" t="str">
        <f t="shared" si="175"/>
        <v>Tanzania, United Rep. of2001</v>
      </c>
      <c r="D2283" t="str">
        <f t="shared" si="176"/>
        <v>Tanzania, United Rep. of</v>
      </c>
      <c r="E2283">
        <f t="shared" si="177"/>
        <v>2001</v>
      </c>
      <c r="F2283" t="str">
        <f>VLOOKUP(D2283,CAR!$A$2:$Z$110, MATCH('Long form'!E2283,CAR!$A$1:$Z$1,0),FALSE)</f>
        <v/>
      </c>
      <c r="G2283" t="str">
        <f>VLOOKUP(D2283,'Provisions to capital'!$A$2:$Z$105, MATCH('Long form'!E2283,'Provisions to capital'!$A$1:$Z$1,0),FALSE)</f>
        <v/>
      </c>
    </row>
    <row r="2284" spans="1:7" ht="40.5" x14ac:dyDescent="0.4">
      <c r="A2284">
        <f t="shared" si="178"/>
        <v>96</v>
      </c>
      <c r="B2284">
        <f t="shared" si="179"/>
        <v>3</v>
      </c>
      <c r="C2284" t="str">
        <f t="shared" si="175"/>
        <v>Tanzania, United Rep. of2002</v>
      </c>
      <c r="D2284" t="str">
        <f t="shared" si="176"/>
        <v>Tanzania, United Rep. of</v>
      </c>
      <c r="E2284">
        <f t="shared" si="177"/>
        <v>2002</v>
      </c>
      <c r="F2284" t="str">
        <f>VLOOKUP(D2284,CAR!$A$2:$Z$110, MATCH('Long form'!E2284,CAR!$A$1:$Z$1,0),FALSE)</f>
        <v/>
      </c>
      <c r="G2284" t="str">
        <f>VLOOKUP(D2284,'Provisions to capital'!$A$2:$Z$105, MATCH('Long form'!E2284,'Provisions to capital'!$A$1:$Z$1,0),FALSE)</f>
        <v/>
      </c>
    </row>
    <row r="2285" spans="1:7" ht="40.5" x14ac:dyDescent="0.4">
      <c r="A2285">
        <f t="shared" si="178"/>
        <v>96</v>
      </c>
      <c r="B2285">
        <f t="shared" si="179"/>
        <v>4</v>
      </c>
      <c r="C2285" t="str">
        <f t="shared" si="175"/>
        <v>Tanzania, United Rep. of2003</v>
      </c>
      <c r="D2285" t="str">
        <f t="shared" si="176"/>
        <v>Tanzania, United Rep. of</v>
      </c>
      <c r="E2285">
        <f t="shared" si="177"/>
        <v>2003</v>
      </c>
      <c r="F2285" t="str">
        <f>VLOOKUP(D2285,CAR!$A$2:$Z$110, MATCH('Long form'!E2285,CAR!$A$1:$Z$1,0),FALSE)</f>
        <v/>
      </c>
      <c r="G2285" t="str">
        <f>VLOOKUP(D2285,'Provisions to capital'!$A$2:$Z$105, MATCH('Long form'!E2285,'Provisions to capital'!$A$1:$Z$1,0),FALSE)</f>
        <v/>
      </c>
    </row>
    <row r="2286" spans="1:7" ht="40.5" x14ac:dyDescent="0.4">
      <c r="A2286">
        <f t="shared" si="178"/>
        <v>96</v>
      </c>
      <c r="B2286">
        <f t="shared" si="179"/>
        <v>5</v>
      </c>
      <c r="C2286" t="str">
        <f t="shared" si="175"/>
        <v>Tanzania, United Rep. of2004</v>
      </c>
      <c r="D2286" t="str">
        <f t="shared" si="176"/>
        <v>Tanzania, United Rep. of</v>
      </c>
      <c r="E2286">
        <f t="shared" si="177"/>
        <v>2004</v>
      </c>
      <c r="F2286" t="str">
        <f>VLOOKUP(D2286,CAR!$A$2:$Z$110, MATCH('Long form'!E2286,CAR!$A$1:$Z$1,0),FALSE)</f>
        <v/>
      </c>
      <c r="G2286" t="str">
        <f>VLOOKUP(D2286,'Provisions to capital'!$A$2:$Z$105, MATCH('Long form'!E2286,'Provisions to capital'!$A$1:$Z$1,0),FALSE)</f>
        <v/>
      </c>
    </row>
    <row r="2287" spans="1:7" ht="40.5" x14ac:dyDescent="0.4">
      <c r="A2287">
        <f t="shared" si="178"/>
        <v>96</v>
      </c>
      <c r="B2287">
        <f t="shared" si="179"/>
        <v>6</v>
      </c>
      <c r="C2287" t="str">
        <f t="shared" si="175"/>
        <v>Tanzania, United Rep. of2005</v>
      </c>
      <c r="D2287" t="str">
        <f t="shared" si="176"/>
        <v>Tanzania, United Rep. of</v>
      </c>
      <c r="E2287">
        <f t="shared" si="177"/>
        <v>2005</v>
      </c>
      <c r="F2287" t="str">
        <f>VLOOKUP(D2287,CAR!$A$2:$Z$110, MATCH('Long form'!E2287,CAR!$A$1:$Z$1,0),FALSE)</f>
        <v/>
      </c>
      <c r="G2287" t="str">
        <f>VLOOKUP(D2287,'Provisions to capital'!$A$2:$Z$105, MATCH('Long form'!E2287,'Provisions to capital'!$A$1:$Z$1,0),FALSE)</f>
        <v/>
      </c>
    </row>
    <row r="2288" spans="1:7" ht="40.5" x14ac:dyDescent="0.4">
      <c r="A2288">
        <f t="shared" si="178"/>
        <v>96</v>
      </c>
      <c r="B2288">
        <f t="shared" si="179"/>
        <v>7</v>
      </c>
      <c r="C2288" t="str">
        <f t="shared" si="175"/>
        <v>Tanzania, United Rep. of2006</v>
      </c>
      <c r="D2288" t="str">
        <f t="shared" si="176"/>
        <v>Tanzania, United Rep. of</v>
      </c>
      <c r="E2288">
        <f t="shared" si="177"/>
        <v>2006</v>
      </c>
      <c r="F2288" t="str">
        <f>VLOOKUP(D2288,CAR!$A$2:$Z$110, MATCH('Long form'!E2288,CAR!$A$1:$Z$1,0),FALSE)</f>
        <v/>
      </c>
      <c r="G2288" t="str">
        <f>VLOOKUP(D2288,'Provisions to capital'!$A$2:$Z$105, MATCH('Long form'!E2288,'Provisions to capital'!$A$1:$Z$1,0),FALSE)</f>
        <v/>
      </c>
    </row>
    <row r="2289" spans="1:7" ht="40.5" x14ac:dyDescent="0.4">
      <c r="A2289">
        <f t="shared" si="178"/>
        <v>96</v>
      </c>
      <c r="B2289">
        <f t="shared" si="179"/>
        <v>8</v>
      </c>
      <c r="C2289" t="str">
        <f t="shared" si="175"/>
        <v>Tanzania, United Rep. of2007</v>
      </c>
      <c r="D2289" t="str">
        <f t="shared" si="176"/>
        <v>Tanzania, United Rep. of</v>
      </c>
      <c r="E2289">
        <f t="shared" si="177"/>
        <v>2007</v>
      </c>
      <c r="F2289" t="str">
        <f>VLOOKUP(D2289,CAR!$A$2:$Z$110, MATCH('Long form'!E2289,CAR!$A$1:$Z$1,0),FALSE)</f>
        <v/>
      </c>
      <c r="G2289" t="str">
        <f>VLOOKUP(D2289,'Provisions to capital'!$A$2:$Z$105, MATCH('Long form'!E2289,'Provisions to capital'!$A$1:$Z$1,0),FALSE)</f>
        <v/>
      </c>
    </row>
    <row r="2290" spans="1:7" ht="40.5" x14ac:dyDescent="0.4">
      <c r="A2290">
        <f t="shared" si="178"/>
        <v>96</v>
      </c>
      <c r="B2290">
        <f t="shared" si="179"/>
        <v>9</v>
      </c>
      <c r="C2290" t="str">
        <f t="shared" si="175"/>
        <v>Tanzania, United Rep. of2008</v>
      </c>
      <c r="D2290" t="str">
        <f t="shared" si="176"/>
        <v>Tanzania, United Rep. of</v>
      </c>
      <c r="E2290">
        <f t="shared" si="177"/>
        <v>2008</v>
      </c>
      <c r="F2290" t="str">
        <f>VLOOKUP(D2290,CAR!$A$2:$Z$110, MATCH('Long form'!E2290,CAR!$A$1:$Z$1,0),FALSE)</f>
        <v/>
      </c>
      <c r="G2290" t="str">
        <f>VLOOKUP(D2290,'Provisions to capital'!$A$2:$Z$105, MATCH('Long form'!E2290,'Provisions to capital'!$A$1:$Z$1,0),FALSE)</f>
        <v/>
      </c>
    </row>
    <row r="2291" spans="1:7" ht="40.5" x14ac:dyDescent="0.4">
      <c r="A2291">
        <f t="shared" si="178"/>
        <v>96</v>
      </c>
      <c r="B2291">
        <f t="shared" si="179"/>
        <v>10</v>
      </c>
      <c r="C2291" t="str">
        <f t="shared" si="175"/>
        <v>Tanzania, United Rep. of2009</v>
      </c>
      <c r="D2291" t="str">
        <f t="shared" si="176"/>
        <v>Tanzania, United Rep. of</v>
      </c>
      <c r="E2291">
        <f t="shared" si="177"/>
        <v>2009</v>
      </c>
      <c r="F2291" t="str">
        <f>VLOOKUP(D2291,CAR!$A$2:$Z$110, MATCH('Long form'!E2291,CAR!$A$1:$Z$1,0),FALSE)</f>
        <v/>
      </c>
      <c r="G2291" t="str">
        <f>VLOOKUP(D2291,'Provisions to capital'!$A$2:$Z$105, MATCH('Long form'!E2291,'Provisions to capital'!$A$1:$Z$1,0),FALSE)</f>
        <v/>
      </c>
    </row>
    <row r="2292" spans="1:7" ht="40.5" x14ac:dyDescent="0.4">
      <c r="A2292">
        <f t="shared" si="178"/>
        <v>96</v>
      </c>
      <c r="B2292">
        <f t="shared" si="179"/>
        <v>11</v>
      </c>
      <c r="C2292" t="str">
        <f t="shared" si="175"/>
        <v>Tanzania, United Rep. of2010</v>
      </c>
      <c r="D2292" t="str">
        <f t="shared" si="176"/>
        <v>Tanzania, United Rep. of</v>
      </c>
      <c r="E2292">
        <f t="shared" si="177"/>
        <v>2010</v>
      </c>
      <c r="F2292">
        <f>VLOOKUP(D2292,CAR!$A$2:$Z$110, MATCH('Long form'!E2292,CAR!$A$1:$Z$1,0),FALSE)</f>
        <v>0.18183700424625221</v>
      </c>
      <c r="G2292">
        <f>VLOOKUP(D2292,'Provisions to capital'!$A$2:$Z$105, MATCH('Long form'!E2292,'Provisions to capital'!$A$1:$Z$1,0),FALSE)</f>
        <v>0.10675402942460986</v>
      </c>
    </row>
    <row r="2293" spans="1:7" ht="40.5" x14ac:dyDescent="0.4">
      <c r="A2293">
        <f t="shared" si="178"/>
        <v>96</v>
      </c>
      <c r="B2293">
        <f t="shared" si="179"/>
        <v>12</v>
      </c>
      <c r="C2293" t="str">
        <f t="shared" si="175"/>
        <v>Tanzania, United Rep. of2011</v>
      </c>
      <c r="D2293" t="str">
        <f t="shared" si="176"/>
        <v>Tanzania, United Rep. of</v>
      </c>
      <c r="E2293">
        <f t="shared" si="177"/>
        <v>2011</v>
      </c>
      <c r="F2293">
        <f>VLOOKUP(D2293,CAR!$A$2:$Z$110, MATCH('Long form'!E2293,CAR!$A$1:$Z$1,0),FALSE)</f>
        <v>0.17226158631676733</v>
      </c>
      <c r="G2293">
        <f>VLOOKUP(D2293,'Provisions to capital'!$A$2:$Z$105, MATCH('Long form'!E2293,'Provisions to capital'!$A$1:$Z$1,0),FALSE)</f>
        <v>7.4746784234052593E-2</v>
      </c>
    </row>
    <row r="2294" spans="1:7" ht="40.5" x14ac:dyDescent="0.4">
      <c r="A2294">
        <f t="shared" si="178"/>
        <v>96</v>
      </c>
      <c r="B2294">
        <f t="shared" si="179"/>
        <v>13</v>
      </c>
      <c r="C2294" t="str">
        <f t="shared" si="175"/>
        <v>Tanzania, United Rep. of2012</v>
      </c>
      <c r="D2294" t="str">
        <f t="shared" si="176"/>
        <v>Tanzania, United Rep. of</v>
      </c>
      <c r="E2294">
        <f t="shared" si="177"/>
        <v>2012</v>
      </c>
      <c r="F2294">
        <f>VLOOKUP(D2294,CAR!$A$2:$Z$110, MATCH('Long form'!E2294,CAR!$A$1:$Z$1,0),FALSE)</f>
        <v>0.17190577776330634</v>
      </c>
      <c r="G2294">
        <f>VLOOKUP(D2294,'Provisions to capital'!$A$2:$Z$105, MATCH('Long form'!E2294,'Provisions to capital'!$A$1:$Z$1,0),FALSE)</f>
        <v>6.2637078978360503E-2</v>
      </c>
    </row>
    <row r="2295" spans="1:7" ht="40.5" x14ac:dyDescent="0.4">
      <c r="A2295">
        <f t="shared" si="178"/>
        <v>96</v>
      </c>
      <c r="B2295">
        <f t="shared" si="179"/>
        <v>14</v>
      </c>
      <c r="C2295" t="str">
        <f t="shared" si="175"/>
        <v>Tanzania, United Rep. of2013</v>
      </c>
      <c r="D2295" t="str">
        <f t="shared" si="176"/>
        <v>Tanzania, United Rep. of</v>
      </c>
      <c r="E2295">
        <f t="shared" si="177"/>
        <v>2013</v>
      </c>
      <c r="F2295">
        <f>VLOOKUP(D2295,CAR!$A$2:$Z$110, MATCH('Long form'!E2295,CAR!$A$1:$Z$1,0),FALSE)</f>
        <v>0.18061605299134326</v>
      </c>
      <c r="G2295">
        <f>VLOOKUP(D2295,'Provisions to capital'!$A$2:$Z$105, MATCH('Long form'!E2295,'Provisions to capital'!$A$1:$Z$1,0),FALSE)</f>
        <v>7.5183725166500973E-2</v>
      </c>
    </row>
    <row r="2296" spans="1:7" ht="40.5" x14ac:dyDescent="0.4">
      <c r="A2296">
        <f t="shared" si="178"/>
        <v>96</v>
      </c>
      <c r="B2296">
        <f t="shared" si="179"/>
        <v>15</v>
      </c>
      <c r="C2296" t="str">
        <f t="shared" si="175"/>
        <v>Tanzania, United Rep. of2014</v>
      </c>
      <c r="D2296" t="str">
        <f t="shared" si="176"/>
        <v>Tanzania, United Rep. of</v>
      </c>
      <c r="E2296">
        <f t="shared" si="177"/>
        <v>2014</v>
      </c>
      <c r="F2296">
        <f>VLOOKUP(D2296,CAR!$A$2:$Z$110, MATCH('Long form'!E2296,CAR!$A$1:$Z$1,0),FALSE)</f>
        <v>0.1702978094545041</v>
      </c>
      <c r="G2296">
        <f>VLOOKUP(D2296,'Provisions to capital'!$A$2:$Z$105, MATCH('Long form'!E2296,'Provisions to capital'!$A$1:$Z$1,0),FALSE)</f>
        <v>7.6703443940190519E-2</v>
      </c>
    </row>
    <row r="2297" spans="1:7" ht="40.5" x14ac:dyDescent="0.4">
      <c r="A2297">
        <f t="shared" si="178"/>
        <v>96</v>
      </c>
      <c r="B2297">
        <f t="shared" si="179"/>
        <v>16</v>
      </c>
      <c r="C2297" t="str">
        <f t="shared" si="175"/>
        <v>Tanzania, United Rep. of2015</v>
      </c>
      <c r="D2297" t="str">
        <f t="shared" si="176"/>
        <v>Tanzania, United Rep. of</v>
      </c>
      <c r="E2297">
        <f t="shared" si="177"/>
        <v>2015</v>
      </c>
      <c r="F2297">
        <f>VLOOKUP(D2297,CAR!$A$2:$Z$110, MATCH('Long form'!E2297,CAR!$A$1:$Z$1,0),FALSE)</f>
        <v>0.18855991741424891</v>
      </c>
      <c r="G2297">
        <f>VLOOKUP(D2297,'Provisions to capital'!$A$2:$Z$105, MATCH('Long form'!E2297,'Provisions to capital'!$A$1:$Z$1,0),FALSE)</f>
        <v>4.3823327425182003E-2</v>
      </c>
    </row>
    <row r="2298" spans="1:7" ht="40.5" x14ac:dyDescent="0.4">
      <c r="A2298">
        <f t="shared" si="178"/>
        <v>96</v>
      </c>
      <c r="B2298">
        <f t="shared" si="179"/>
        <v>17</v>
      </c>
      <c r="C2298" t="str">
        <f t="shared" si="175"/>
        <v>Tanzania, United Rep. of2016</v>
      </c>
      <c r="D2298" t="str">
        <f t="shared" si="176"/>
        <v>Tanzania, United Rep. of</v>
      </c>
      <c r="E2298">
        <f t="shared" si="177"/>
        <v>2016</v>
      </c>
      <c r="F2298">
        <f>VLOOKUP(D2298,CAR!$A$2:$Z$110, MATCH('Long form'!E2298,CAR!$A$1:$Z$1,0),FALSE)</f>
        <v>0.1914926199590023</v>
      </c>
      <c r="G2298">
        <f>VLOOKUP(D2298,'Provisions to capital'!$A$2:$Z$105, MATCH('Long form'!E2298,'Provisions to capital'!$A$1:$Z$1,0),FALSE)</f>
        <v>9.7100337048655075E-2</v>
      </c>
    </row>
    <row r="2299" spans="1:7" ht="40.5" x14ac:dyDescent="0.4">
      <c r="A2299">
        <f t="shared" si="178"/>
        <v>96</v>
      </c>
      <c r="B2299">
        <f t="shared" si="179"/>
        <v>18</v>
      </c>
      <c r="C2299" t="str">
        <f t="shared" si="175"/>
        <v>Tanzania, United Rep. of2017</v>
      </c>
      <c r="D2299" t="str">
        <f t="shared" si="176"/>
        <v>Tanzania, United Rep. of</v>
      </c>
      <c r="E2299">
        <f t="shared" si="177"/>
        <v>2017</v>
      </c>
      <c r="F2299">
        <f>VLOOKUP(D2299,CAR!$A$2:$Z$110, MATCH('Long form'!E2299,CAR!$A$1:$Z$1,0),FALSE)</f>
        <v>0.19764535514558704</v>
      </c>
      <c r="G2299">
        <f>VLOOKUP(D2299,'Provisions to capital'!$A$2:$Z$105, MATCH('Long form'!E2299,'Provisions to capital'!$A$1:$Z$1,0),FALSE)</f>
        <v>0.13116872609050131</v>
      </c>
    </row>
    <row r="2300" spans="1:7" ht="40.5" x14ac:dyDescent="0.4">
      <c r="A2300">
        <f t="shared" si="178"/>
        <v>96</v>
      </c>
      <c r="B2300">
        <f t="shared" si="179"/>
        <v>19</v>
      </c>
      <c r="C2300" t="str">
        <f t="shared" si="175"/>
        <v>Tanzania, United Rep. of2018</v>
      </c>
      <c r="D2300" t="str">
        <f t="shared" si="176"/>
        <v>Tanzania, United Rep. of</v>
      </c>
      <c r="E2300">
        <f t="shared" si="177"/>
        <v>2018</v>
      </c>
      <c r="F2300">
        <f>VLOOKUP(D2300,CAR!$A$2:$Z$110, MATCH('Long form'!E2300,CAR!$A$1:$Z$1,0),FALSE)</f>
        <v>0.17144080611276927</v>
      </c>
      <c r="G2300">
        <f>VLOOKUP(D2300,'Provisions to capital'!$A$2:$Z$105, MATCH('Long form'!E2300,'Provisions to capital'!$A$1:$Z$1,0),FALSE)</f>
        <v>0.19145660554777377</v>
      </c>
    </row>
    <row r="2301" spans="1:7" ht="40.5" x14ac:dyDescent="0.4">
      <c r="A2301">
        <f t="shared" si="178"/>
        <v>96</v>
      </c>
      <c r="B2301">
        <f t="shared" si="179"/>
        <v>20</v>
      </c>
      <c r="C2301" t="str">
        <f t="shared" si="175"/>
        <v>Tanzania, United Rep. of2019</v>
      </c>
      <c r="D2301" t="str">
        <f t="shared" si="176"/>
        <v>Tanzania, United Rep. of</v>
      </c>
      <c r="E2301">
        <f t="shared" si="177"/>
        <v>2019</v>
      </c>
      <c r="F2301">
        <f>VLOOKUP(D2301,CAR!$A$2:$Z$110, MATCH('Long form'!E2301,CAR!$A$1:$Z$1,0),FALSE)</f>
        <v>0.17104914311149522</v>
      </c>
      <c r="G2301">
        <f>VLOOKUP(D2301,'Provisions to capital'!$A$2:$Z$105, MATCH('Long form'!E2301,'Provisions to capital'!$A$1:$Z$1,0),FALSE)</f>
        <v>0.16293088586677787</v>
      </c>
    </row>
    <row r="2302" spans="1:7" ht="40.5" x14ac:dyDescent="0.4">
      <c r="A2302">
        <f t="shared" si="178"/>
        <v>96</v>
      </c>
      <c r="B2302">
        <f t="shared" si="179"/>
        <v>21</v>
      </c>
      <c r="C2302" t="str">
        <f t="shared" si="175"/>
        <v>Tanzania, United Rep. of2020</v>
      </c>
      <c r="D2302" t="str">
        <f t="shared" si="176"/>
        <v>Tanzania, United Rep. of</v>
      </c>
      <c r="E2302">
        <f t="shared" si="177"/>
        <v>2020</v>
      </c>
      <c r="F2302">
        <f>VLOOKUP(D2302,CAR!$A$2:$Z$110, MATCH('Long form'!E2302,CAR!$A$1:$Z$1,0),FALSE)</f>
        <v>0.17915507498665897</v>
      </c>
      <c r="G2302">
        <f>VLOOKUP(D2302,'Provisions to capital'!$A$2:$Z$105, MATCH('Long form'!E2302,'Provisions to capital'!$A$1:$Z$1,0),FALSE)</f>
        <v>0.1305199544228374</v>
      </c>
    </row>
    <row r="2303" spans="1:7" ht="40.5" x14ac:dyDescent="0.4">
      <c r="A2303">
        <f t="shared" si="178"/>
        <v>96</v>
      </c>
      <c r="B2303">
        <f t="shared" si="179"/>
        <v>22</v>
      </c>
      <c r="C2303" t="str">
        <f t="shared" si="175"/>
        <v>Tanzania, United Rep. of2021</v>
      </c>
      <c r="D2303" t="str">
        <f t="shared" si="176"/>
        <v>Tanzania, United Rep. of</v>
      </c>
      <c r="E2303">
        <f t="shared" si="177"/>
        <v>2021</v>
      </c>
      <c r="F2303">
        <f>VLOOKUP(D2303,CAR!$A$2:$Z$110, MATCH('Long form'!E2303,CAR!$A$1:$Z$1,0),FALSE)</f>
        <v>0.20021609769379234</v>
      </c>
      <c r="G2303">
        <f>VLOOKUP(D2303,'Provisions to capital'!$A$2:$Z$105, MATCH('Long form'!E2303,'Provisions to capital'!$A$1:$Z$1,0),FALSE)</f>
        <v>0.121969913841646</v>
      </c>
    </row>
    <row r="2304" spans="1:7" ht="40.5" x14ac:dyDescent="0.4">
      <c r="A2304">
        <f t="shared" si="178"/>
        <v>96</v>
      </c>
      <c r="B2304">
        <f t="shared" si="179"/>
        <v>23</v>
      </c>
      <c r="C2304" t="str">
        <f t="shared" si="175"/>
        <v>Tanzania, United Rep. of2022</v>
      </c>
      <c r="D2304" t="str">
        <f t="shared" si="176"/>
        <v>Tanzania, United Rep. of</v>
      </c>
      <c r="E2304">
        <f t="shared" si="177"/>
        <v>2022</v>
      </c>
      <c r="F2304">
        <f>VLOOKUP(D2304,CAR!$A$2:$Z$110, MATCH('Long form'!E2304,CAR!$A$1:$Z$1,0),FALSE)</f>
        <v>0.18578434545762249</v>
      </c>
      <c r="G2304">
        <f>VLOOKUP(D2304,'Provisions to capital'!$A$2:$Z$105, MATCH('Long form'!E2304,'Provisions to capital'!$A$1:$Z$1,0),FALSE)</f>
        <v>0.10437167501375401</v>
      </c>
    </row>
    <row r="2305" spans="1:7" ht="40.5" x14ac:dyDescent="0.4">
      <c r="A2305">
        <f t="shared" si="178"/>
        <v>96</v>
      </c>
      <c r="B2305">
        <f t="shared" si="179"/>
        <v>24</v>
      </c>
      <c r="C2305" t="str">
        <f t="shared" si="175"/>
        <v>Tanzania, United Rep. of2023</v>
      </c>
      <c r="D2305" t="str">
        <f t="shared" si="176"/>
        <v>Tanzania, United Rep. of</v>
      </c>
      <c r="E2305">
        <f t="shared" si="177"/>
        <v>2023</v>
      </c>
      <c r="F2305" t="str">
        <f>VLOOKUP(D2305,CAR!$A$2:$Z$110, MATCH('Long form'!E2305,CAR!$A$1:$Z$1,0),FALSE)</f>
        <v/>
      </c>
      <c r="G2305" t="str">
        <f>VLOOKUP(D2305,'Provisions to capital'!$A$2:$Z$105, MATCH('Long form'!E2305,'Provisions to capital'!$A$1:$Z$1,0),FALSE)</f>
        <v/>
      </c>
    </row>
    <row r="2306" spans="1:7" x14ac:dyDescent="0.4">
      <c r="A2306">
        <f t="shared" si="178"/>
        <v>97</v>
      </c>
      <c r="B2306">
        <f t="shared" si="179"/>
        <v>1</v>
      </c>
      <c r="C2306" t="str">
        <f t="shared" si="175"/>
        <v>Thailand2000</v>
      </c>
      <c r="D2306" t="str">
        <f t="shared" si="176"/>
        <v>Thailand</v>
      </c>
      <c r="E2306">
        <f t="shared" si="177"/>
        <v>2000</v>
      </c>
      <c r="F2306" t="str">
        <f>VLOOKUP(D2306,CAR!$A$2:$Z$110, MATCH('Long form'!E2306,CAR!$A$1:$Z$1,0),FALSE)</f>
        <v/>
      </c>
      <c r="G2306" t="str">
        <f>VLOOKUP(D2306,'Provisions to capital'!$A$2:$Z$105, MATCH('Long form'!E2306,'Provisions to capital'!$A$1:$Z$1,0),FALSE)</f>
        <v/>
      </c>
    </row>
    <row r="2307" spans="1:7" x14ac:dyDescent="0.4">
      <c r="A2307">
        <f t="shared" si="178"/>
        <v>97</v>
      </c>
      <c r="B2307">
        <f t="shared" si="179"/>
        <v>2</v>
      </c>
      <c r="C2307" t="str">
        <f t="shared" ref="C2307:C2370" si="180">D2307&amp;E2307</f>
        <v>Thailand2001</v>
      </c>
      <c r="D2307" t="str">
        <f t="shared" ref="D2307:D2370" si="181">VLOOKUP(A2307,$J$2:$K$110,2,FALSE)</f>
        <v>Thailand</v>
      </c>
      <c r="E2307">
        <f t="shared" ref="E2307:E2370" si="182">VLOOKUP(B2307,$N$2:$O$25,2,FALSE)</f>
        <v>2001</v>
      </c>
      <c r="F2307" t="str">
        <f>VLOOKUP(D2307,CAR!$A$2:$Z$110, MATCH('Long form'!E2307,CAR!$A$1:$Z$1,0),FALSE)</f>
        <v/>
      </c>
      <c r="G2307" t="str">
        <f>VLOOKUP(D2307,'Provisions to capital'!$A$2:$Z$105, MATCH('Long form'!E2307,'Provisions to capital'!$A$1:$Z$1,0),FALSE)</f>
        <v/>
      </c>
    </row>
    <row r="2308" spans="1:7" x14ac:dyDescent="0.4">
      <c r="A2308">
        <f t="shared" si="178"/>
        <v>97</v>
      </c>
      <c r="B2308">
        <f t="shared" si="179"/>
        <v>3</v>
      </c>
      <c r="C2308" t="str">
        <f t="shared" si="180"/>
        <v>Thailand2002</v>
      </c>
      <c r="D2308" t="str">
        <f t="shared" si="181"/>
        <v>Thailand</v>
      </c>
      <c r="E2308">
        <f t="shared" si="182"/>
        <v>2002</v>
      </c>
      <c r="F2308" t="str">
        <f>VLOOKUP(D2308,CAR!$A$2:$Z$110, MATCH('Long form'!E2308,CAR!$A$1:$Z$1,0),FALSE)</f>
        <v/>
      </c>
      <c r="G2308" t="str">
        <f>VLOOKUP(D2308,'Provisions to capital'!$A$2:$Z$105, MATCH('Long form'!E2308,'Provisions to capital'!$A$1:$Z$1,0),FALSE)</f>
        <v/>
      </c>
    </row>
    <row r="2309" spans="1:7" x14ac:dyDescent="0.4">
      <c r="A2309">
        <f t="shared" si="178"/>
        <v>97</v>
      </c>
      <c r="B2309">
        <f t="shared" si="179"/>
        <v>4</v>
      </c>
      <c r="C2309" t="str">
        <f t="shared" si="180"/>
        <v>Thailand2003</v>
      </c>
      <c r="D2309" t="str">
        <f t="shared" si="181"/>
        <v>Thailand</v>
      </c>
      <c r="E2309">
        <f t="shared" si="182"/>
        <v>2003</v>
      </c>
      <c r="F2309" t="str">
        <f>VLOOKUP(D2309,CAR!$A$2:$Z$110, MATCH('Long form'!E2309,CAR!$A$1:$Z$1,0),FALSE)</f>
        <v/>
      </c>
      <c r="G2309" t="str">
        <f>VLOOKUP(D2309,'Provisions to capital'!$A$2:$Z$105, MATCH('Long form'!E2309,'Provisions to capital'!$A$1:$Z$1,0),FALSE)</f>
        <v/>
      </c>
    </row>
    <row r="2310" spans="1:7" x14ac:dyDescent="0.4">
      <c r="A2310">
        <f t="shared" si="178"/>
        <v>97</v>
      </c>
      <c r="B2310">
        <f t="shared" si="179"/>
        <v>5</v>
      </c>
      <c r="C2310" t="str">
        <f t="shared" si="180"/>
        <v>Thailand2004</v>
      </c>
      <c r="D2310" t="str">
        <f t="shared" si="181"/>
        <v>Thailand</v>
      </c>
      <c r="E2310">
        <f t="shared" si="182"/>
        <v>2004</v>
      </c>
      <c r="F2310" t="str">
        <f>VLOOKUP(D2310,CAR!$A$2:$Z$110, MATCH('Long form'!E2310,CAR!$A$1:$Z$1,0),FALSE)</f>
        <v/>
      </c>
      <c r="G2310" t="str">
        <f>VLOOKUP(D2310,'Provisions to capital'!$A$2:$Z$105, MATCH('Long form'!E2310,'Provisions to capital'!$A$1:$Z$1,0),FALSE)</f>
        <v/>
      </c>
    </row>
    <row r="2311" spans="1:7" x14ac:dyDescent="0.4">
      <c r="A2311">
        <f t="shared" si="178"/>
        <v>97</v>
      </c>
      <c r="B2311">
        <f t="shared" si="179"/>
        <v>6</v>
      </c>
      <c r="C2311" t="str">
        <f t="shared" si="180"/>
        <v>Thailand2005</v>
      </c>
      <c r="D2311" t="str">
        <f t="shared" si="181"/>
        <v>Thailand</v>
      </c>
      <c r="E2311">
        <f t="shared" si="182"/>
        <v>2005</v>
      </c>
      <c r="F2311" t="str">
        <f>VLOOKUP(D2311,CAR!$A$2:$Z$110, MATCH('Long form'!E2311,CAR!$A$1:$Z$1,0),FALSE)</f>
        <v/>
      </c>
      <c r="G2311" t="str">
        <f>VLOOKUP(D2311,'Provisions to capital'!$A$2:$Z$105, MATCH('Long form'!E2311,'Provisions to capital'!$A$1:$Z$1,0),FALSE)</f>
        <v/>
      </c>
    </row>
    <row r="2312" spans="1:7" x14ac:dyDescent="0.4">
      <c r="A2312">
        <f t="shared" si="178"/>
        <v>97</v>
      </c>
      <c r="B2312">
        <f t="shared" si="179"/>
        <v>7</v>
      </c>
      <c r="C2312" t="str">
        <f t="shared" si="180"/>
        <v>Thailand2006</v>
      </c>
      <c r="D2312" t="str">
        <f t="shared" si="181"/>
        <v>Thailand</v>
      </c>
      <c r="E2312">
        <f t="shared" si="182"/>
        <v>2006</v>
      </c>
      <c r="F2312">
        <f>VLOOKUP(D2312,CAR!$A$2:$Z$110, MATCH('Long form'!E2312,CAR!$A$1:$Z$1,0),FALSE)</f>
        <v>0.13847877366699848</v>
      </c>
      <c r="G2312">
        <f>VLOOKUP(D2312,'Provisions to capital'!$A$2:$Z$105, MATCH('Long form'!E2312,'Provisions to capital'!$A$1:$Z$1,0),FALSE)</f>
        <v>9.0277124237497355E-2</v>
      </c>
    </row>
    <row r="2313" spans="1:7" x14ac:dyDescent="0.4">
      <c r="A2313">
        <f t="shared" si="178"/>
        <v>97</v>
      </c>
      <c r="B2313">
        <f t="shared" si="179"/>
        <v>8</v>
      </c>
      <c r="C2313" t="str">
        <f t="shared" si="180"/>
        <v>Thailand2007</v>
      </c>
      <c r="D2313" t="str">
        <f t="shared" si="181"/>
        <v>Thailand</v>
      </c>
      <c r="E2313">
        <f t="shared" si="182"/>
        <v>2007</v>
      </c>
      <c r="F2313">
        <f>VLOOKUP(D2313,CAR!$A$2:$Z$110, MATCH('Long form'!E2313,CAR!$A$1:$Z$1,0),FALSE)</f>
        <v>0.14847711072369582</v>
      </c>
      <c r="G2313">
        <f>VLOOKUP(D2313,'Provisions to capital'!$A$2:$Z$105, MATCH('Long form'!E2313,'Provisions to capital'!$A$1:$Z$1,0),FALSE)</f>
        <v>0.12400888866881229</v>
      </c>
    </row>
    <row r="2314" spans="1:7" x14ac:dyDescent="0.4">
      <c r="A2314">
        <f t="shared" si="178"/>
        <v>97</v>
      </c>
      <c r="B2314">
        <f t="shared" si="179"/>
        <v>9</v>
      </c>
      <c r="C2314" t="str">
        <f t="shared" si="180"/>
        <v>Thailand2008</v>
      </c>
      <c r="D2314" t="str">
        <f t="shared" si="181"/>
        <v>Thailand</v>
      </c>
      <c r="E2314">
        <f t="shared" si="182"/>
        <v>2008</v>
      </c>
      <c r="F2314">
        <f>VLOOKUP(D2314,CAR!$A$2:$Z$110, MATCH('Long form'!E2314,CAR!$A$1:$Z$1,0),FALSE)</f>
        <v>0.13964868130501704</v>
      </c>
      <c r="G2314">
        <f>VLOOKUP(D2314,'Provisions to capital'!$A$2:$Z$105, MATCH('Long form'!E2314,'Provisions to capital'!$A$1:$Z$1,0),FALSE)</f>
        <v>5.7286014181238278E-2</v>
      </c>
    </row>
    <row r="2315" spans="1:7" x14ac:dyDescent="0.4">
      <c r="A2315">
        <f t="shared" si="178"/>
        <v>97</v>
      </c>
      <c r="B2315">
        <f t="shared" si="179"/>
        <v>10</v>
      </c>
      <c r="C2315" t="str">
        <f t="shared" si="180"/>
        <v>Thailand2009</v>
      </c>
      <c r="D2315" t="str">
        <f t="shared" si="181"/>
        <v>Thailand</v>
      </c>
      <c r="E2315">
        <f t="shared" si="182"/>
        <v>2009</v>
      </c>
      <c r="F2315">
        <f>VLOOKUP(D2315,CAR!$A$2:$Z$110, MATCH('Long form'!E2315,CAR!$A$1:$Z$1,0),FALSE)</f>
        <v>0.1575774476747587</v>
      </c>
      <c r="G2315">
        <f>VLOOKUP(D2315,'Provisions to capital'!$A$2:$Z$105, MATCH('Long form'!E2315,'Provisions to capital'!$A$1:$Z$1,0),FALSE)</f>
        <v>4.9670120254290948E-2</v>
      </c>
    </row>
    <row r="2316" spans="1:7" x14ac:dyDescent="0.4">
      <c r="A2316">
        <f t="shared" si="178"/>
        <v>97</v>
      </c>
      <c r="B2316">
        <f t="shared" si="179"/>
        <v>11</v>
      </c>
      <c r="C2316" t="str">
        <f t="shared" si="180"/>
        <v>Thailand2010</v>
      </c>
      <c r="D2316" t="str">
        <f t="shared" si="181"/>
        <v>Thailand</v>
      </c>
      <c r="E2316">
        <f t="shared" si="182"/>
        <v>2010</v>
      </c>
      <c r="F2316">
        <f>VLOOKUP(D2316,CAR!$A$2:$Z$110, MATCH('Long form'!E2316,CAR!$A$1:$Z$1,0),FALSE)</f>
        <v>0.16078869135809268</v>
      </c>
      <c r="G2316">
        <f>VLOOKUP(D2316,'Provisions to capital'!$A$2:$Z$105, MATCH('Long form'!E2316,'Provisions to capital'!$A$1:$Z$1,0),FALSE)</f>
        <v>3.5057680534727464E-2</v>
      </c>
    </row>
    <row r="2317" spans="1:7" x14ac:dyDescent="0.4">
      <c r="A2317">
        <f t="shared" si="178"/>
        <v>97</v>
      </c>
      <c r="B2317">
        <f t="shared" si="179"/>
        <v>12</v>
      </c>
      <c r="C2317" t="str">
        <f t="shared" si="180"/>
        <v>Thailand2011</v>
      </c>
      <c r="D2317" t="str">
        <f t="shared" si="181"/>
        <v>Thailand</v>
      </c>
      <c r="E2317">
        <f t="shared" si="182"/>
        <v>2011</v>
      </c>
      <c r="F2317">
        <f>VLOOKUP(D2317,CAR!$A$2:$Z$110, MATCH('Long form'!E2317,CAR!$A$1:$Z$1,0),FALSE)</f>
        <v>0.14815464141062351</v>
      </c>
      <c r="G2317">
        <f>VLOOKUP(D2317,'Provisions to capital'!$A$2:$Z$105, MATCH('Long form'!E2317,'Provisions to capital'!$A$1:$Z$1,0),FALSE)</f>
        <v>5.0278889788943848E-2</v>
      </c>
    </row>
    <row r="2318" spans="1:7" x14ac:dyDescent="0.4">
      <c r="A2318">
        <f t="shared" si="178"/>
        <v>97</v>
      </c>
      <c r="B2318">
        <f t="shared" si="179"/>
        <v>13</v>
      </c>
      <c r="C2318" t="str">
        <f t="shared" si="180"/>
        <v>Thailand2012</v>
      </c>
      <c r="D2318" t="str">
        <f t="shared" si="181"/>
        <v>Thailand</v>
      </c>
      <c r="E2318">
        <f t="shared" si="182"/>
        <v>2012</v>
      </c>
      <c r="F2318">
        <f>VLOOKUP(D2318,CAR!$A$2:$Z$110, MATCH('Long form'!E2318,CAR!$A$1:$Z$1,0),FALSE)</f>
        <v>0.16172247952021959</v>
      </c>
      <c r="G2318">
        <f>VLOOKUP(D2318,'Provisions to capital'!$A$2:$Z$105, MATCH('Long form'!E2318,'Provisions to capital'!$A$1:$Z$1,0),FALSE)</f>
        <v>4.4995444034373951E-2</v>
      </c>
    </row>
    <row r="2319" spans="1:7" x14ac:dyDescent="0.4">
      <c r="A2319">
        <f t="shared" si="178"/>
        <v>97</v>
      </c>
      <c r="B2319">
        <f t="shared" si="179"/>
        <v>14</v>
      </c>
      <c r="C2319" t="str">
        <f t="shared" si="180"/>
        <v>Thailand2013</v>
      </c>
      <c r="D2319" t="str">
        <f t="shared" si="181"/>
        <v>Thailand</v>
      </c>
      <c r="E2319">
        <f t="shared" si="182"/>
        <v>2013</v>
      </c>
      <c r="F2319">
        <f>VLOOKUP(D2319,CAR!$A$2:$Z$110, MATCH('Long form'!E2319,CAR!$A$1:$Z$1,0),FALSE)</f>
        <v>0.15461372037463103</v>
      </c>
      <c r="G2319">
        <f>VLOOKUP(D2319,'Provisions to capital'!$A$2:$Z$105, MATCH('Long form'!E2319,'Provisions to capital'!$A$1:$Z$1,0),FALSE)</f>
        <v>5.1916132447520157E-2</v>
      </c>
    </row>
    <row r="2320" spans="1:7" x14ac:dyDescent="0.4">
      <c r="A2320">
        <f t="shared" si="178"/>
        <v>97</v>
      </c>
      <c r="B2320">
        <f t="shared" si="179"/>
        <v>15</v>
      </c>
      <c r="C2320" t="str">
        <f t="shared" si="180"/>
        <v>Thailand2014</v>
      </c>
      <c r="D2320" t="str">
        <f t="shared" si="181"/>
        <v>Thailand</v>
      </c>
      <c r="E2320">
        <f t="shared" si="182"/>
        <v>2014</v>
      </c>
      <c r="F2320">
        <f>VLOOKUP(D2320,CAR!$A$2:$Z$110, MATCH('Long form'!E2320,CAR!$A$1:$Z$1,0),FALSE)</f>
        <v>0.16522207300657912</v>
      </c>
      <c r="G2320">
        <f>VLOOKUP(D2320,'Provisions to capital'!$A$2:$Z$105, MATCH('Long form'!E2320,'Provisions to capital'!$A$1:$Z$1,0),FALSE)</f>
        <v>4.500938361656466E-2</v>
      </c>
    </row>
    <row r="2321" spans="1:7" x14ac:dyDescent="0.4">
      <c r="A2321">
        <f t="shared" si="178"/>
        <v>97</v>
      </c>
      <c r="B2321">
        <f t="shared" si="179"/>
        <v>16</v>
      </c>
      <c r="C2321" t="str">
        <f t="shared" si="180"/>
        <v>Thailand2015</v>
      </c>
      <c r="D2321" t="str">
        <f t="shared" si="181"/>
        <v>Thailand</v>
      </c>
      <c r="E2321">
        <f t="shared" si="182"/>
        <v>2015</v>
      </c>
      <c r="F2321">
        <f>VLOOKUP(D2321,CAR!$A$2:$Z$110, MATCH('Long form'!E2321,CAR!$A$1:$Z$1,0),FALSE)</f>
        <v>0.17114015387754683</v>
      </c>
      <c r="G2321">
        <f>VLOOKUP(D2321,'Provisions to capital'!$A$2:$Z$105, MATCH('Long form'!E2321,'Provisions to capital'!$A$1:$Z$1,0),FALSE)</f>
        <v>6.9404663086332558E-2</v>
      </c>
    </row>
    <row r="2322" spans="1:7" x14ac:dyDescent="0.4">
      <c r="A2322">
        <f t="shared" si="178"/>
        <v>97</v>
      </c>
      <c r="B2322">
        <f t="shared" si="179"/>
        <v>17</v>
      </c>
      <c r="C2322" t="str">
        <f t="shared" si="180"/>
        <v>Thailand2016</v>
      </c>
      <c r="D2322" t="str">
        <f t="shared" si="181"/>
        <v>Thailand</v>
      </c>
      <c r="E2322">
        <f t="shared" si="182"/>
        <v>2016</v>
      </c>
      <c r="F2322">
        <f>VLOOKUP(D2322,CAR!$A$2:$Z$110, MATCH('Long form'!E2322,CAR!$A$1:$Z$1,0),FALSE)</f>
        <v>0.17758557115189119</v>
      </c>
      <c r="G2322">
        <f>VLOOKUP(D2322,'Provisions to capital'!$A$2:$Z$105, MATCH('Long form'!E2322,'Provisions to capital'!$A$1:$Z$1,0),FALSE)</f>
        <v>6.7588395624337619E-2</v>
      </c>
    </row>
    <row r="2323" spans="1:7" x14ac:dyDescent="0.4">
      <c r="A2323">
        <f t="shared" si="178"/>
        <v>97</v>
      </c>
      <c r="B2323">
        <f t="shared" si="179"/>
        <v>18</v>
      </c>
      <c r="C2323" t="str">
        <f t="shared" si="180"/>
        <v>Thailand2017</v>
      </c>
      <c r="D2323" t="str">
        <f t="shared" si="181"/>
        <v>Thailand</v>
      </c>
      <c r="E2323">
        <f t="shared" si="182"/>
        <v>2017</v>
      </c>
      <c r="F2323">
        <f>VLOOKUP(D2323,CAR!$A$2:$Z$110, MATCH('Long form'!E2323,CAR!$A$1:$Z$1,0),FALSE)</f>
        <v>0.17951216559648472</v>
      </c>
      <c r="G2323">
        <f>VLOOKUP(D2323,'Provisions to capital'!$A$2:$Z$105, MATCH('Long form'!E2323,'Provisions to capital'!$A$1:$Z$1,0),FALSE)</f>
        <v>7.6364499982586473E-2</v>
      </c>
    </row>
    <row r="2324" spans="1:7" x14ac:dyDescent="0.4">
      <c r="A2324">
        <f t="shared" si="178"/>
        <v>97</v>
      </c>
      <c r="B2324">
        <f t="shared" si="179"/>
        <v>19</v>
      </c>
      <c r="C2324" t="str">
        <f t="shared" si="180"/>
        <v>Thailand2018</v>
      </c>
      <c r="D2324" t="str">
        <f t="shared" si="181"/>
        <v>Thailand</v>
      </c>
      <c r="E2324">
        <f t="shared" si="182"/>
        <v>2018</v>
      </c>
      <c r="F2324" t="str">
        <f>VLOOKUP(D2324,CAR!$A$2:$Z$110, MATCH('Long form'!E2324,CAR!$A$1:$Z$1,0),FALSE)</f>
        <v/>
      </c>
      <c r="G2324" t="str">
        <f>VLOOKUP(D2324,'Provisions to capital'!$A$2:$Z$105, MATCH('Long form'!E2324,'Provisions to capital'!$A$1:$Z$1,0),FALSE)</f>
        <v/>
      </c>
    </row>
    <row r="2325" spans="1:7" x14ac:dyDescent="0.4">
      <c r="A2325">
        <f t="shared" si="178"/>
        <v>97</v>
      </c>
      <c r="B2325">
        <f t="shared" si="179"/>
        <v>20</v>
      </c>
      <c r="C2325" t="str">
        <f t="shared" si="180"/>
        <v>Thailand2019</v>
      </c>
      <c r="D2325" t="str">
        <f t="shared" si="181"/>
        <v>Thailand</v>
      </c>
      <c r="E2325">
        <f t="shared" si="182"/>
        <v>2019</v>
      </c>
      <c r="F2325" t="str">
        <f>VLOOKUP(D2325,CAR!$A$2:$Z$110, MATCH('Long form'!E2325,CAR!$A$1:$Z$1,0),FALSE)</f>
        <v/>
      </c>
      <c r="G2325" t="str">
        <f>VLOOKUP(D2325,'Provisions to capital'!$A$2:$Z$105, MATCH('Long form'!E2325,'Provisions to capital'!$A$1:$Z$1,0),FALSE)</f>
        <v/>
      </c>
    </row>
    <row r="2326" spans="1:7" x14ac:dyDescent="0.4">
      <c r="A2326">
        <f t="shared" si="178"/>
        <v>97</v>
      </c>
      <c r="B2326">
        <f t="shared" si="179"/>
        <v>21</v>
      </c>
      <c r="C2326" t="str">
        <f t="shared" si="180"/>
        <v>Thailand2020</v>
      </c>
      <c r="D2326" t="str">
        <f t="shared" si="181"/>
        <v>Thailand</v>
      </c>
      <c r="E2326">
        <f t="shared" si="182"/>
        <v>2020</v>
      </c>
      <c r="F2326">
        <f>VLOOKUP(D2326,CAR!$A$2:$Z$110, MATCH('Long form'!E2326,CAR!$A$1:$Z$1,0),FALSE)</f>
        <v>0.19750140362896695</v>
      </c>
      <c r="G2326">
        <f>VLOOKUP(D2326,'Provisions to capital'!$A$2:$Z$105, MATCH('Long form'!E2326,'Provisions to capital'!$A$1:$Z$1,0),FALSE)</f>
        <v>7.9639816419436474E-2</v>
      </c>
    </row>
    <row r="2327" spans="1:7" x14ac:dyDescent="0.4">
      <c r="A2327">
        <f t="shared" si="178"/>
        <v>97</v>
      </c>
      <c r="B2327">
        <f t="shared" si="179"/>
        <v>22</v>
      </c>
      <c r="C2327" t="str">
        <f t="shared" si="180"/>
        <v>Thailand2021</v>
      </c>
      <c r="D2327" t="str">
        <f t="shared" si="181"/>
        <v>Thailand</v>
      </c>
      <c r="E2327">
        <f t="shared" si="182"/>
        <v>2021</v>
      </c>
      <c r="F2327">
        <f>VLOOKUP(D2327,CAR!$A$2:$Z$110, MATCH('Long form'!E2327,CAR!$A$1:$Z$1,0),FALSE)</f>
        <v>0.19578848147109976</v>
      </c>
      <c r="G2327">
        <f>VLOOKUP(D2327,'Provisions to capital'!$A$2:$Z$105, MATCH('Long form'!E2327,'Provisions to capital'!$A$1:$Z$1,0),FALSE)</f>
        <v>6.8858096935991042E-2</v>
      </c>
    </row>
    <row r="2328" spans="1:7" x14ac:dyDescent="0.4">
      <c r="A2328">
        <f t="shared" si="178"/>
        <v>97</v>
      </c>
      <c r="B2328">
        <f t="shared" si="179"/>
        <v>23</v>
      </c>
      <c r="C2328" t="str">
        <f t="shared" si="180"/>
        <v>Thailand2022</v>
      </c>
      <c r="D2328" t="str">
        <f t="shared" si="181"/>
        <v>Thailand</v>
      </c>
      <c r="E2328">
        <f t="shared" si="182"/>
        <v>2022</v>
      </c>
      <c r="F2328">
        <f>VLOOKUP(D2328,CAR!$A$2:$Z$110, MATCH('Long form'!E2328,CAR!$A$1:$Z$1,0),FALSE)</f>
        <v>0.18885831030712852</v>
      </c>
      <c r="G2328">
        <f>VLOOKUP(D2328,'Provisions to capital'!$A$2:$Z$105, MATCH('Long form'!E2328,'Provisions to capital'!$A$1:$Z$1,0),FALSE)</f>
        <v>6.941990689398532E-2</v>
      </c>
    </row>
    <row r="2329" spans="1:7" x14ac:dyDescent="0.4">
      <c r="A2329">
        <f t="shared" si="178"/>
        <v>97</v>
      </c>
      <c r="B2329">
        <f t="shared" si="179"/>
        <v>24</v>
      </c>
      <c r="C2329" t="str">
        <f t="shared" si="180"/>
        <v>Thailand2023</v>
      </c>
      <c r="D2329" t="str">
        <f t="shared" si="181"/>
        <v>Thailand</v>
      </c>
      <c r="E2329">
        <f t="shared" si="182"/>
        <v>2023</v>
      </c>
      <c r="F2329">
        <f>VLOOKUP(D2329,CAR!$A$2:$Z$110, MATCH('Long form'!E2329,CAR!$A$1:$Z$1,0),FALSE)</f>
        <v>0.19580794025733639</v>
      </c>
      <c r="G2329">
        <f>VLOOKUP(D2329,'Provisions to capital'!$A$2:$Z$105, MATCH('Long form'!E2329,'Provisions to capital'!$A$1:$Z$1,0),FALSE)</f>
        <v>6.8471434081224622E-2</v>
      </c>
    </row>
    <row r="2330" spans="1:7" x14ac:dyDescent="0.4">
      <c r="A2330">
        <f t="shared" si="178"/>
        <v>98</v>
      </c>
      <c r="B2330">
        <f t="shared" si="179"/>
        <v>1</v>
      </c>
      <c r="C2330" t="str">
        <f t="shared" si="180"/>
        <v>Tonga2000</v>
      </c>
      <c r="D2330" t="str">
        <f t="shared" si="181"/>
        <v>Tonga</v>
      </c>
      <c r="E2330">
        <f t="shared" si="182"/>
        <v>2000</v>
      </c>
      <c r="F2330" t="str">
        <f>VLOOKUP(D2330,CAR!$A$2:$Z$110, MATCH('Long form'!E2330,CAR!$A$1:$Z$1,0),FALSE)</f>
        <v/>
      </c>
      <c r="G2330" t="str">
        <f>VLOOKUP(D2330,'Provisions to capital'!$A$2:$Z$105, MATCH('Long form'!E2330,'Provisions to capital'!$A$1:$Z$1,0),FALSE)</f>
        <v/>
      </c>
    </row>
    <row r="2331" spans="1:7" x14ac:dyDescent="0.4">
      <c r="A2331">
        <f t="shared" ref="A2331:A2394" si="183">A2307+1</f>
        <v>98</v>
      </c>
      <c r="B2331">
        <f t="shared" ref="B2331:B2394" si="184">B2307</f>
        <v>2</v>
      </c>
      <c r="C2331" t="str">
        <f t="shared" si="180"/>
        <v>Tonga2001</v>
      </c>
      <c r="D2331" t="str">
        <f t="shared" si="181"/>
        <v>Tonga</v>
      </c>
      <c r="E2331">
        <f t="shared" si="182"/>
        <v>2001</v>
      </c>
      <c r="F2331" t="str">
        <f>VLOOKUP(D2331,CAR!$A$2:$Z$110, MATCH('Long form'!E2331,CAR!$A$1:$Z$1,0),FALSE)</f>
        <v/>
      </c>
      <c r="G2331" t="str">
        <f>VLOOKUP(D2331,'Provisions to capital'!$A$2:$Z$105, MATCH('Long form'!E2331,'Provisions to capital'!$A$1:$Z$1,0),FALSE)</f>
        <v/>
      </c>
    </row>
    <row r="2332" spans="1:7" x14ac:dyDescent="0.4">
      <c r="A2332">
        <f t="shared" si="183"/>
        <v>98</v>
      </c>
      <c r="B2332">
        <f t="shared" si="184"/>
        <v>3</v>
      </c>
      <c r="C2332" t="str">
        <f t="shared" si="180"/>
        <v>Tonga2002</v>
      </c>
      <c r="D2332" t="str">
        <f t="shared" si="181"/>
        <v>Tonga</v>
      </c>
      <c r="E2332">
        <f t="shared" si="182"/>
        <v>2002</v>
      </c>
      <c r="F2332" t="str">
        <f>VLOOKUP(D2332,CAR!$A$2:$Z$110, MATCH('Long form'!E2332,CAR!$A$1:$Z$1,0),FALSE)</f>
        <v/>
      </c>
      <c r="G2332" t="str">
        <f>VLOOKUP(D2332,'Provisions to capital'!$A$2:$Z$105, MATCH('Long form'!E2332,'Provisions to capital'!$A$1:$Z$1,0),FALSE)</f>
        <v/>
      </c>
    </row>
    <row r="2333" spans="1:7" x14ac:dyDescent="0.4">
      <c r="A2333">
        <f t="shared" si="183"/>
        <v>98</v>
      </c>
      <c r="B2333">
        <f t="shared" si="184"/>
        <v>4</v>
      </c>
      <c r="C2333" t="str">
        <f t="shared" si="180"/>
        <v>Tonga2003</v>
      </c>
      <c r="D2333" t="str">
        <f t="shared" si="181"/>
        <v>Tonga</v>
      </c>
      <c r="E2333">
        <f t="shared" si="182"/>
        <v>2003</v>
      </c>
      <c r="F2333" t="str">
        <f>VLOOKUP(D2333,CAR!$A$2:$Z$110, MATCH('Long form'!E2333,CAR!$A$1:$Z$1,0),FALSE)</f>
        <v/>
      </c>
      <c r="G2333" t="str">
        <f>VLOOKUP(D2333,'Provisions to capital'!$A$2:$Z$105, MATCH('Long form'!E2333,'Provisions to capital'!$A$1:$Z$1,0),FALSE)</f>
        <v/>
      </c>
    </row>
    <row r="2334" spans="1:7" x14ac:dyDescent="0.4">
      <c r="A2334">
        <f t="shared" si="183"/>
        <v>98</v>
      </c>
      <c r="B2334">
        <f t="shared" si="184"/>
        <v>5</v>
      </c>
      <c r="C2334" t="str">
        <f t="shared" si="180"/>
        <v>Tonga2004</v>
      </c>
      <c r="D2334" t="str">
        <f t="shared" si="181"/>
        <v>Tonga</v>
      </c>
      <c r="E2334">
        <f t="shared" si="182"/>
        <v>2004</v>
      </c>
      <c r="F2334" t="str">
        <f>VLOOKUP(D2334,CAR!$A$2:$Z$110, MATCH('Long form'!E2334,CAR!$A$1:$Z$1,0),FALSE)</f>
        <v/>
      </c>
      <c r="G2334" t="str">
        <f>VLOOKUP(D2334,'Provisions to capital'!$A$2:$Z$105, MATCH('Long form'!E2334,'Provisions to capital'!$A$1:$Z$1,0),FALSE)</f>
        <v/>
      </c>
    </row>
    <row r="2335" spans="1:7" x14ac:dyDescent="0.4">
      <c r="A2335">
        <f t="shared" si="183"/>
        <v>98</v>
      </c>
      <c r="B2335">
        <f t="shared" si="184"/>
        <v>6</v>
      </c>
      <c r="C2335" t="str">
        <f t="shared" si="180"/>
        <v>Tonga2005</v>
      </c>
      <c r="D2335" t="str">
        <f t="shared" si="181"/>
        <v>Tonga</v>
      </c>
      <c r="E2335">
        <f t="shared" si="182"/>
        <v>2005</v>
      </c>
      <c r="F2335" t="str">
        <f>VLOOKUP(D2335,CAR!$A$2:$Z$110, MATCH('Long form'!E2335,CAR!$A$1:$Z$1,0),FALSE)</f>
        <v/>
      </c>
      <c r="G2335" t="str">
        <f>VLOOKUP(D2335,'Provisions to capital'!$A$2:$Z$105, MATCH('Long form'!E2335,'Provisions to capital'!$A$1:$Z$1,0),FALSE)</f>
        <v/>
      </c>
    </row>
    <row r="2336" spans="1:7" x14ac:dyDescent="0.4">
      <c r="A2336">
        <f t="shared" si="183"/>
        <v>98</v>
      </c>
      <c r="B2336">
        <f t="shared" si="184"/>
        <v>7</v>
      </c>
      <c r="C2336" t="str">
        <f t="shared" si="180"/>
        <v>Tonga2006</v>
      </c>
      <c r="D2336" t="str">
        <f t="shared" si="181"/>
        <v>Tonga</v>
      </c>
      <c r="E2336">
        <f t="shared" si="182"/>
        <v>2006</v>
      </c>
      <c r="F2336" t="str">
        <f>VLOOKUP(D2336,CAR!$A$2:$Z$110, MATCH('Long form'!E2336,CAR!$A$1:$Z$1,0),FALSE)</f>
        <v/>
      </c>
      <c r="G2336" t="str">
        <f>VLOOKUP(D2336,'Provisions to capital'!$A$2:$Z$105, MATCH('Long form'!E2336,'Provisions to capital'!$A$1:$Z$1,0),FALSE)</f>
        <v/>
      </c>
    </row>
    <row r="2337" spans="1:7" x14ac:dyDescent="0.4">
      <c r="A2337">
        <f t="shared" si="183"/>
        <v>98</v>
      </c>
      <c r="B2337">
        <f t="shared" si="184"/>
        <v>8</v>
      </c>
      <c r="C2337" t="str">
        <f t="shared" si="180"/>
        <v>Tonga2007</v>
      </c>
      <c r="D2337" t="str">
        <f t="shared" si="181"/>
        <v>Tonga</v>
      </c>
      <c r="E2337">
        <f t="shared" si="182"/>
        <v>2007</v>
      </c>
      <c r="F2337" t="str">
        <f>VLOOKUP(D2337,CAR!$A$2:$Z$110, MATCH('Long form'!E2337,CAR!$A$1:$Z$1,0),FALSE)</f>
        <v/>
      </c>
      <c r="G2337" t="str">
        <f>VLOOKUP(D2337,'Provisions to capital'!$A$2:$Z$105, MATCH('Long form'!E2337,'Provisions to capital'!$A$1:$Z$1,0),FALSE)</f>
        <v/>
      </c>
    </row>
    <row r="2338" spans="1:7" x14ac:dyDescent="0.4">
      <c r="A2338">
        <f t="shared" si="183"/>
        <v>98</v>
      </c>
      <c r="B2338">
        <f t="shared" si="184"/>
        <v>9</v>
      </c>
      <c r="C2338" t="str">
        <f t="shared" si="180"/>
        <v>Tonga2008</v>
      </c>
      <c r="D2338" t="str">
        <f t="shared" si="181"/>
        <v>Tonga</v>
      </c>
      <c r="E2338">
        <f t="shared" si="182"/>
        <v>2008</v>
      </c>
      <c r="F2338" t="str">
        <f>VLOOKUP(D2338,CAR!$A$2:$Z$110, MATCH('Long form'!E2338,CAR!$A$1:$Z$1,0),FALSE)</f>
        <v/>
      </c>
      <c r="G2338" t="str">
        <f>VLOOKUP(D2338,'Provisions to capital'!$A$2:$Z$105, MATCH('Long form'!E2338,'Provisions to capital'!$A$1:$Z$1,0),FALSE)</f>
        <v/>
      </c>
    </row>
    <row r="2339" spans="1:7" x14ac:dyDescent="0.4">
      <c r="A2339">
        <f t="shared" si="183"/>
        <v>98</v>
      </c>
      <c r="B2339">
        <f t="shared" si="184"/>
        <v>10</v>
      </c>
      <c r="C2339" t="str">
        <f t="shared" si="180"/>
        <v>Tonga2009</v>
      </c>
      <c r="D2339" t="str">
        <f t="shared" si="181"/>
        <v>Tonga</v>
      </c>
      <c r="E2339">
        <f t="shared" si="182"/>
        <v>2009</v>
      </c>
      <c r="F2339" t="str">
        <f>VLOOKUP(D2339,CAR!$A$2:$Z$110, MATCH('Long form'!E2339,CAR!$A$1:$Z$1,0),FALSE)</f>
        <v/>
      </c>
      <c r="G2339" t="str">
        <f>VLOOKUP(D2339,'Provisions to capital'!$A$2:$Z$105, MATCH('Long form'!E2339,'Provisions to capital'!$A$1:$Z$1,0),FALSE)</f>
        <v/>
      </c>
    </row>
    <row r="2340" spans="1:7" x14ac:dyDescent="0.4">
      <c r="A2340">
        <f t="shared" si="183"/>
        <v>98</v>
      </c>
      <c r="B2340">
        <f t="shared" si="184"/>
        <v>11</v>
      </c>
      <c r="C2340" t="str">
        <f t="shared" si="180"/>
        <v>Tonga2010</v>
      </c>
      <c r="D2340" t="str">
        <f t="shared" si="181"/>
        <v>Tonga</v>
      </c>
      <c r="E2340">
        <f t="shared" si="182"/>
        <v>2010</v>
      </c>
      <c r="F2340" t="str">
        <f>VLOOKUP(D2340,CAR!$A$2:$Z$110, MATCH('Long form'!E2340,CAR!$A$1:$Z$1,0),FALSE)</f>
        <v/>
      </c>
      <c r="G2340" t="str">
        <f>VLOOKUP(D2340,'Provisions to capital'!$A$2:$Z$105, MATCH('Long form'!E2340,'Provisions to capital'!$A$1:$Z$1,0),FALSE)</f>
        <v/>
      </c>
    </row>
    <row r="2341" spans="1:7" x14ac:dyDescent="0.4">
      <c r="A2341">
        <f t="shared" si="183"/>
        <v>98</v>
      </c>
      <c r="B2341">
        <f t="shared" si="184"/>
        <v>12</v>
      </c>
      <c r="C2341" t="str">
        <f t="shared" si="180"/>
        <v>Tonga2011</v>
      </c>
      <c r="D2341" t="str">
        <f t="shared" si="181"/>
        <v>Tonga</v>
      </c>
      <c r="E2341">
        <f t="shared" si="182"/>
        <v>2011</v>
      </c>
      <c r="F2341" t="str">
        <f>VLOOKUP(D2341,CAR!$A$2:$Z$110, MATCH('Long form'!E2341,CAR!$A$1:$Z$1,0),FALSE)</f>
        <v/>
      </c>
      <c r="G2341" t="str">
        <f>VLOOKUP(D2341,'Provisions to capital'!$A$2:$Z$105, MATCH('Long form'!E2341,'Provisions to capital'!$A$1:$Z$1,0),FALSE)</f>
        <v/>
      </c>
    </row>
    <row r="2342" spans="1:7" x14ac:dyDescent="0.4">
      <c r="A2342">
        <f t="shared" si="183"/>
        <v>98</v>
      </c>
      <c r="B2342">
        <f t="shared" si="184"/>
        <v>13</v>
      </c>
      <c r="C2342" t="str">
        <f t="shared" si="180"/>
        <v>Tonga2012</v>
      </c>
      <c r="D2342" t="str">
        <f t="shared" si="181"/>
        <v>Tonga</v>
      </c>
      <c r="E2342">
        <f t="shared" si="182"/>
        <v>2012</v>
      </c>
      <c r="F2342">
        <f>VLOOKUP(D2342,CAR!$A$2:$Z$110, MATCH('Long form'!E2342,CAR!$A$1:$Z$1,0),FALSE)</f>
        <v>0.31819844470034991</v>
      </c>
      <c r="G2342">
        <f>VLOOKUP(D2342,'Provisions to capital'!$A$2:$Z$105, MATCH('Long form'!E2342,'Provisions to capital'!$A$1:$Z$1,0),FALSE)</f>
        <v>2.6348276529821846E-2</v>
      </c>
    </row>
    <row r="2343" spans="1:7" x14ac:dyDescent="0.4">
      <c r="A2343">
        <f t="shared" si="183"/>
        <v>98</v>
      </c>
      <c r="B2343">
        <f t="shared" si="184"/>
        <v>14</v>
      </c>
      <c r="C2343" t="str">
        <f t="shared" si="180"/>
        <v>Tonga2013</v>
      </c>
      <c r="D2343" t="str">
        <f t="shared" si="181"/>
        <v>Tonga</v>
      </c>
      <c r="E2343">
        <f t="shared" si="182"/>
        <v>2013</v>
      </c>
      <c r="F2343">
        <f>VLOOKUP(D2343,CAR!$A$2:$Z$110, MATCH('Long form'!E2343,CAR!$A$1:$Z$1,0),FALSE)</f>
        <v>0.34196779858954074</v>
      </c>
      <c r="G2343">
        <f>VLOOKUP(D2343,'Provisions to capital'!$A$2:$Z$105, MATCH('Long form'!E2343,'Provisions to capital'!$A$1:$Z$1,0),FALSE)</f>
        <v>1.1363142571589971E-2</v>
      </c>
    </row>
    <row r="2344" spans="1:7" x14ac:dyDescent="0.4">
      <c r="A2344">
        <f t="shared" si="183"/>
        <v>98</v>
      </c>
      <c r="B2344">
        <f t="shared" si="184"/>
        <v>15</v>
      </c>
      <c r="C2344" t="str">
        <f t="shared" si="180"/>
        <v>Tonga2014</v>
      </c>
      <c r="D2344" t="str">
        <f t="shared" si="181"/>
        <v>Tonga</v>
      </c>
      <c r="E2344">
        <f t="shared" si="182"/>
        <v>2014</v>
      </c>
      <c r="F2344">
        <f>VLOOKUP(D2344,CAR!$A$2:$Z$110, MATCH('Long form'!E2344,CAR!$A$1:$Z$1,0),FALSE)</f>
        <v>0.39451421578204315</v>
      </c>
      <c r="G2344">
        <f>VLOOKUP(D2344,'Provisions to capital'!$A$2:$Z$105, MATCH('Long form'!E2344,'Provisions to capital'!$A$1:$Z$1,0),FALSE)</f>
        <v>1.2016922318253782E-2</v>
      </c>
    </row>
    <row r="2345" spans="1:7" x14ac:dyDescent="0.4">
      <c r="A2345">
        <f t="shared" si="183"/>
        <v>98</v>
      </c>
      <c r="B2345">
        <f t="shared" si="184"/>
        <v>16</v>
      </c>
      <c r="C2345" t="str">
        <f t="shared" si="180"/>
        <v>Tonga2015</v>
      </c>
      <c r="D2345" t="str">
        <f t="shared" si="181"/>
        <v>Tonga</v>
      </c>
      <c r="E2345">
        <f t="shared" si="182"/>
        <v>2015</v>
      </c>
      <c r="F2345">
        <f>VLOOKUP(D2345,CAR!$A$2:$Z$110, MATCH('Long form'!E2345,CAR!$A$1:$Z$1,0),FALSE)</f>
        <v>0.36416427136546592</v>
      </c>
      <c r="G2345">
        <f>VLOOKUP(D2345,'Provisions to capital'!$A$2:$Z$105, MATCH('Long form'!E2345,'Provisions to capital'!$A$1:$Z$1,0),FALSE)</f>
        <v>1.6512659178398375E-2</v>
      </c>
    </row>
    <row r="2346" spans="1:7" x14ac:dyDescent="0.4">
      <c r="A2346">
        <f t="shared" si="183"/>
        <v>98</v>
      </c>
      <c r="B2346">
        <f t="shared" si="184"/>
        <v>17</v>
      </c>
      <c r="C2346" t="str">
        <f t="shared" si="180"/>
        <v>Tonga2016</v>
      </c>
      <c r="D2346" t="str">
        <f t="shared" si="181"/>
        <v>Tonga</v>
      </c>
      <c r="E2346">
        <f t="shared" si="182"/>
        <v>2016</v>
      </c>
      <c r="F2346">
        <f>VLOOKUP(D2346,CAR!$A$2:$Z$110, MATCH('Long form'!E2346,CAR!$A$1:$Z$1,0),FALSE)</f>
        <v>0.30037100467019234</v>
      </c>
      <c r="G2346">
        <f>VLOOKUP(D2346,'Provisions to capital'!$A$2:$Z$105, MATCH('Long form'!E2346,'Provisions to capital'!$A$1:$Z$1,0),FALSE)</f>
        <v>-3.5824323340800102E-3</v>
      </c>
    </row>
    <row r="2347" spans="1:7" x14ac:dyDescent="0.4">
      <c r="A2347">
        <f t="shared" si="183"/>
        <v>98</v>
      </c>
      <c r="B2347">
        <f t="shared" si="184"/>
        <v>18</v>
      </c>
      <c r="C2347" t="str">
        <f t="shared" si="180"/>
        <v>Tonga2017</v>
      </c>
      <c r="D2347" t="str">
        <f t="shared" si="181"/>
        <v>Tonga</v>
      </c>
      <c r="E2347">
        <f t="shared" si="182"/>
        <v>2017</v>
      </c>
      <c r="F2347">
        <f>VLOOKUP(D2347,CAR!$A$2:$Z$110, MATCH('Long form'!E2347,CAR!$A$1:$Z$1,0),FALSE)</f>
        <v>0.26928810340719728</v>
      </c>
      <c r="G2347">
        <f>VLOOKUP(D2347,'Provisions to capital'!$A$2:$Z$105, MATCH('Long form'!E2347,'Provisions to capital'!$A$1:$Z$1,0),FALSE)</f>
        <v>-1.1157967280901828E-3</v>
      </c>
    </row>
    <row r="2348" spans="1:7" x14ac:dyDescent="0.4">
      <c r="A2348">
        <f t="shared" si="183"/>
        <v>98</v>
      </c>
      <c r="B2348">
        <f t="shared" si="184"/>
        <v>19</v>
      </c>
      <c r="C2348" t="str">
        <f t="shared" si="180"/>
        <v>Tonga2018</v>
      </c>
      <c r="D2348" t="str">
        <f t="shared" si="181"/>
        <v>Tonga</v>
      </c>
      <c r="E2348">
        <f t="shared" si="182"/>
        <v>2018</v>
      </c>
      <c r="F2348">
        <f>VLOOKUP(D2348,CAR!$A$2:$Z$110, MATCH('Long form'!E2348,CAR!$A$1:$Z$1,0),FALSE)</f>
        <v>0.27306211022267407</v>
      </c>
      <c r="G2348">
        <f>VLOOKUP(D2348,'Provisions to capital'!$A$2:$Z$105, MATCH('Long form'!E2348,'Provisions to capital'!$A$1:$Z$1,0),FALSE)</f>
        <v>1.6760456491544597E-2</v>
      </c>
    </row>
    <row r="2349" spans="1:7" x14ac:dyDescent="0.4">
      <c r="A2349">
        <f t="shared" si="183"/>
        <v>98</v>
      </c>
      <c r="B2349">
        <f t="shared" si="184"/>
        <v>20</v>
      </c>
      <c r="C2349" t="str">
        <f t="shared" si="180"/>
        <v>Tonga2019</v>
      </c>
      <c r="D2349" t="str">
        <f t="shared" si="181"/>
        <v>Tonga</v>
      </c>
      <c r="E2349">
        <f t="shared" si="182"/>
        <v>2019</v>
      </c>
      <c r="F2349">
        <f>VLOOKUP(D2349,CAR!$A$2:$Z$110, MATCH('Long form'!E2349,CAR!$A$1:$Z$1,0),FALSE)</f>
        <v>0.29466338377366119</v>
      </c>
      <c r="G2349">
        <f>VLOOKUP(D2349,'Provisions to capital'!$A$2:$Z$105, MATCH('Long form'!E2349,'Provisions to capital'!$A$1:$Z$1,0),FALSE)</f>
        <v>1.0173306324555481E-2</v>
      </c>
    </row>
    <row r="2350" spans="1:7" x14ac:dyDescent="0.4">
      <c r="A2350">
        <f t="shared" si="183"/>
        <v>98</v>
      </c>
      <c r="B2350">
        <f t="shared" si="184"/>
        <v>21</v>
      </c>
      <c r="C2350" t="str">
        <f t="shared" si="180"/>
        <v>Tonga2020</v>
      </c>
      <c r="D2350" t="str">
        <f t="shared" si="181"/>
        <v>Tonga</v>
      </c>
      <c r="E2350">
        <f t="shared" si="182"/>
        <v>2020</v>
      </c>
      <c r="F2350">
        <f>VLOOKUP(D2350,CAR!$A$2:$Z$110, MATCH('Long form'!E2350,CAR!$A$1:$Z$1,0),FALSE)</f>
        <v>0.30538637560512982</v>
      </c>
      <c r="G2350">
        <f>VLOOKUP(D2350,'Provisions to capital'!$A$2:$Z$105, MATCH('Long form'!E2350,'Provisions to capital'!$A$1:$Z$1,0),FALSE)</f>
        <v>5.7780634054019002E-2</v>
      </c>
    </row>
    <row r="2351" spans="1:7" x14ac:dyDescent="0.4">
      <c r="A2351">
        <f t="shared" si="183"/>
        <v>98</v>
      </c>
      <c r="B2351">
        <f t="shared" si="184"/>
        <v>22</v>
      </c>
      <c r="C2351" t="str">
        <f t="shared" si="180"/>
        <v>Tonga2021</v>
      </c>
      <c r="D2351" t="str">
        <f t="shared" si="181"/>
        <v>Tonga</v>
      </c>
      <c r="E2351">
        <f t="shared" si="182"/>
        <v>2021</v>
      </c>
      <c r="F2351">
        <f>VLOOKUP(D2351,CAR!$A$2:$Z$110, MATCH('Long form'!E2351,CAR!$A$1:$Z$1,0),FALSE)</f>
        <v>0.317248735862525</v>
      </c>
      <c r="G2351">
        <f>VLOOKUP(D2351,'Provisions to capital'!$A$2:$Z$105, MATCH('Long form'!E2351,'Provisions to capital'!$A$1:$Z$1,0),FALSE)</f>
        <v>3.0622460396914201E-3</v>
      </c>
    </row>
    <row r="2352" spans="1:7" x14ac:dyDescent="0.4">
      <c r="A2352">
        <f t="shared" si="183"/>
        <v>98</v>
      </c>
      <c r="B2352">
        <f t="shared" si="184"/>
        <v>23</v>
      </c>
      <c r="C2352" t="str">
        <f t="shared" si="180"/>
        <v>Tonga2022</v>
      </c>
      <c r="D2352" t="str">
        <f t="shared" si="181"/>
        <v>Tonga</v>
      </c>
      <c r="E2352">
        <f t="shared" si="182"/>
        <v>2022</v>
      </c>
      <c r="F2352">
        <f>VLOOKUP(D2352,CAR!$A$2:$Z$110, MATCH('Long form'!E2352,CAR!$A$1:$Z$1,0),FALSE)</f>
        <v>0.32273091602846443</v>
      </c>
      <c r="G2352">
        <f>VLOOKUP(D2352,'Provisions to capital'!$A$2:$Z$105, MATCH('Long form'!E2352,'Provisions to capital'!$A$1:$Z$1,0),FALSE)</f>
        <v>2.4135593979824461E-2</v>
      </c>
    </row>
    <row r="2353" spans="1:7" x14ac:dyDescent="0.4">
      <c r="A2353">
        <f t="shared" si="183"/>
        <v>98</v>
      </c>
      <c r="B2353">
        <f t="shared" si="184"/>
        <v>24</v>
      </c>
      <c r="C2353" t="str">
        <f t="shared" si="180"/>
        <v>Tonga2023</v>
      </c>
      <c r="D2353" t="str">
        <f t="shared" si="181"/>
        <v>Tonga</v>
      </c>
      <c r="E2353">
        <f t="shared" si="182"/>
        <v>2023</v>
      </c>
      <c r="F2353">
        <f>VLOOKUP(D2353,CAR!$A$2:$Z$110, MATCH('Long form'!E2353,CAR!$A$1:$Z$1,0),FALSE)</f>
        <v>0.30836335718718977</v>
      </c>
      <c r="G2353">
        <f>VLOOKUP(D2353,'Provisions to capital'!$A$2:$Z$105, MATCH('Long form'!E2353,'Provisions to capital'!$A$1:$Z$1,0),FALSE)</f>
        <v>-1.6812391628588441E-2</v>
      </c>
    </row>
    <row r="2354" spans="1:7" ht="40.5" x14ac:dyDescent="0.4">
      <c r="A2354">
        <f t="shared" si="183"/>
        <v>99</v>
      </c>
      <c r="B2354">
        <f t="shared" si="184"/>
        <v>1</v>
      </c>
      <c r="C2354" t="str">
        <f t="shared" si="180"/>
        <v>Trinidad and Tobago2000</v>
      </c>
      <c r="D2354" t="str">
        <f t="shared" si="181"/>
        <v>Trinidad and Tobago</v>
      </c>
      <c r="E2354">
        <f t="shared" si="182"/>
        <v>2000</v>
      </c>
      <c r="F2354" t="str">
        <f>VLOOKUP(D2354,CAR!$A$2:$Z$110, MATCH('Long form'!E2354,CAR!$A$1:$Z$1,0),FALSE)</f>
        <v/>
      </c>
      <c r="G2354" t="str">
        <f>VLOOKUP(D2354,'Provisions to capital'!$A$2:$Z$105, MATCH('Long form'!E2354,'Provisions to capital'!$A$1:$Z$1,0),FALSE)</f>
        <v/>
      </c>
    </row>
    <row r="2355" spans="1:7" ht="40.5" x14ac:dyDescent="0.4">
      <c r="A2355">
        <f t="shared" si="183"/>
        <v>99</v>
      </c>
      <c r="B2355">
        <f t="shared" si="184"/>
        <v>2</v>
      </c>
      <c r="C2355" t="str">
        <f t="shared" si="180"/>
        <v>Trinidad and Tobago2001</v>
      </c>
      <c r="D2355" t="str">
        <f t="shared" si="181"/>
        <v>Trinidad and Tobago</v>
      </c>
      <c r="E2355">
        <f t="shared" si="182"/>
        <v>2001</v>
      </c>
      <c r="F2355" t="str">
        <f>VLOOKUP(D2355,CAR!$A$2:$Z$110, MATCH('Long form'!E2355,CAR!$A$1:$Z$1,0),FALSE)</f>
        <v/>
      </c>
      <c r="G2355" t="str">
        <f>VLOOKUP(D2355,'Provisions to capital'!$A$2:$Z$105, MATCH('Long form'!E2355,'Provisions to capital'!$A$1:$Z$1,0),FALSE)</f>
        <v/>
      </c>
    </row>
    <row r="2356" spans="1:7" ht="40.5" x14ac:dyDescent="0.4">
      <c r="A2356">
        <f t="shared" si="183"/>
        <v>99</v>
      </c>
      <c r="B2356">
        <f t="shared" si="184"/>
        <v>3</v>
      </c>
      <c r="C2356" t="str">
        <f t="shared" si="180"/>
        <v>Trinidad and Tobago2002</v>
      </c>
      <c r="D2356" t="str">
        <f t="shared" si="181"/>
        <v>Trinidad and Tobago</v>
      </c>
      <c r="E2356">
        <f t="shared" si="182"/>
        <v>2002</v>
      </c>
      <c r="F2356" t="str">
        <f>VLOOKUP(D2356,CAR!$A$2:$Z$110, MATCH('Long form'!E2356,CAR!$A$1:$Z$1,0),FALSE)</f>
        <v/>
      </c>
      <c r="G2356" t="str">
        <f>VLOOKUP(D2356,'Provisions to capital'!$A$2:$Z$105, MATCH('Long form'!E2356,'Provisions to capital'!$A$1:$Z$1,0),FALSE)</f>
        <v/>
      </c>
    </row>
    <row r="2357" spans="1:7" ht="40.5" x14ac:dyDescent="0.4">
      <c r="A2357">
        <f t="shared" si="183"/>
        <v>99</v>
      </c>
      <c r="B2357">
        <f t="shared" si="184"/>
        <v>4</v>
      </c>
      <c r="C2357" t="str">
        <f t="shared" si="180"/>
        <v>Trinidad and Tobago2003</v>
      </c>
      <c r="D2357" t="str">
        <f t="shared" si="181"/>
        <v>Trinidad and Tobago</v>
      </c>
      <c r="E2357">
        <f t="shared" si="182"/>
        <v>2003</v>
      </c>
      <c r="F2357" t="str">
        <f>VLOOKUP(D2357,CAR!$A$2:$Z$110, MATCH('Long form'!E2357,CAR!$A$1:$Z$1,0),FALSE)</f>
        <v/>
      </c>
      <c r="G2357" t="str">
        <f>VLOOKUP(D2357,'Provisions to capital'!$A$2:$Z$105, MATCH('Long form'!E2357,'Provisions to capital'!$A$1:$Z$1,0),FALSE)</f>
        <v/>
      </c>
    </row>
    <row r="2358" spans="1:7" ht="40.5" x14ac:dyDescent="0.4">
      <c r="A2358">
        <f t="shared" si="183"/>
        <v>99</v>
      </c>
      <c r="B2358">
        <f t="shared" si="184"/>
        <v>5</v>
      </c>
      <c r="C2358" t="str">
        <f t="shared" si="180"/>
        <v>Trinidad and Tobago2004</v>
      </c>
      <c r="D2358" t="str">
        <f t="shared" si="181"/>
        <v>Trinidad and Tobago</v>
      </c>
      <c r="E2358">
        <f t="shared" si="182"/>
        <v>2004</v>
      </c>
      <c r="F2358" t="str">
        <f>VLOOKUP(D2358,CAR!$A$2:$Z$110, MATCH('Long form'!E2358,CAR!$A$1:$Z$1,0),FALSE)</f>
        <v/>
      </c>
      <c r="G2358" t="str">
        <f>VLOOKUP(D2358,'Provisions to capital'!$A$2:$Z$105, MATCH('Long form'!E2358,'Provisions to capital'!$A$1:$Z$1,0),FALSE)</f>
        <v/>
      </c>
    </row>
    <row r="2359" spans="1:7" ht="40.5" x14ac:dyDescent="0.4">
      <c r="A2359">
        <f t="shared" si="183"/>
        <v>99</v>
      </c>
      <c r="B2359">
        <f t="shared" si="184"/>
        <v>6</v>
      </c>
      <c r="C2359" t="str">
        <f t="shared" si="180"/>
        <v>Trinidad and Tobago2005</v>
      </c>
      <c r="D2359" t="str">
        <f t="shared" si="181"/>
        <v>Trinidad and Tobago</v>
      </c>
      <c r="E2359">
        <f t="shared" si="182"/>
        <v>2005</v>
      </c>
      <c r="F2359" t="str">
        <f>VLOOKUP(D2359,CAR!$A$2:$Z$110, MATCH('Long form'!E2359,CAR!$A$1:$Z$1,0),FALSE)</f>
        <v/>
      </c>
      <c r="G2359" t="str">
        <f>VLOOKUP(D2359,'Provisions to capital'!$A$2:$Z$105, MATCH('Long form'!E2359,'Provisions to capital'!$A$1:$Z$1,0),FALSE)</f>
        <v/>
      </c>
    </row>
    <row r="2360" spans="1:7" ht="40.5" x14ac:dyDescent="0.4">
      <c r="A2360">
        <f t="shared" si="183"/>
        <v>99</v>
      </c>
      <c r="B2360">
        <f t="shared" si="184"/>
        <v>7</v>
      </c>
      <c r="C2360" t="str">
        <f t="shared" si="180"/>
        <v>Trinidad and Tobago2006</v>
      </c>
      <c r="D2360" t="str">
        <f t="shared" si="181"/>
        <v>Trinidad and Tobago</v>
      </c>
      <c r="E2360">
        <f t="shared" si="182"/>
        <v>2006</v>
      </c>
      <c r="F2360" t="str">
        <f>VLOOKUP(D2360,CAR!$A$2:$Z$110, MATCH('Long form'!E2360,CAR!$A$1:$Z$1,0),FALSE)</f>
        <v/>
      </c>
      <c r="G2360" t="str">
        <f>VLOOKUP(D2360,'Provisions to capital'!$A$2:$Z$105, MATCH('Long form'!E2360,'Provisions to capital'!$A$1:$Z$1,0),FALSE)</f>
        <v/>
      </c>
    </row>
    <row r="2361" spans="1:7" ht="40.5" x14ac:dyDescent="0.4">
      <c r="A2361">
        <f t="shared" si="183"/>
        <v>99</v>
      </c>
      <c r="B2361">
        <f t="shared" si="184"/>
        <v>8</v>
      </c>
      <c r="C2361" t="str">
        <f t="shared" si="180"/>
        <v>Trinidad and Tobago2007</v>
      </c>
      <c r="D2361" t="str">
        <f t="shared" si="181"/>
        <v>Trinidad and Tobago</v>
      </c>
      <c r="E2361">
        <f t="shared" si="182"/>
        <v>2007</v>
      </c>
      <c r="F2361" t="str">
        <f>VLOOKUP(D2361,CAR!$A$2:$Z$110, MATCH('Long form'!E2361,CAR!$A$1:$Z$1,0),FALSE)</f>
        <v/>
      </c>
      <c r="G2361" t="str">
        <f>VLOOKUP(D2361,'Provisions to capital'!$A$2:$Z$105, MATCH('Long form'!E2361,'Provisions to capital'!$A$1:$Z$1,0),FALSE)</f>
        <v/>
      </c>
    </row>
    <row r="2362" spans="1:7" ht="40.5" x14ac:dyDescent="0.4">
      <c r="A2362">
        <f t="shared" si="183"/>
        <v>99</v>
      </c>
      <c r="B2362">
        <f t="shared" si="184"/>
        <v>9</v>
      </c>
      <c r="C2362" t="str">
        <f t="shared" si="180"/>
        <v>Trinidad and Tobago2008</v>
      </c>
      <c r="D2362" t="str">
        <f t="shared" si="181"/>
        <v>Trinidad and Tobago</v>
      </c>
      <c r="E2362">
        <f t="shared" si="182"/>
        <v>2008</v>
      </c>
      <c r="F2362">
        <f>VLOOKUP(D2362,CAR!$A$2:$Z$110, MATCH('Long form'!E2362,CAR!$A$1:$Z$1,0),FALSE)</f>
        <v>0.18753749280414878</v>
      </c>
      <c r="G2362">
        <f>VLOOKUP(D2362,'Provisions to capital'!$A$2:$Z$105, MATCH('Long form'!E2362,'Provisions to capital'!$A$1:$Z$1,0),FALSE)</f>
        <v>1.0193949992123402E-2</v>
      </c>
    </row>
    <row r="2363" spans="1:7" ht="40.5" x14ac:dyDescent="0.4">
      <c r="A2363">
        <f t="shared" si="183"/>
        <v>99</v>
      </c>
      <c r="B2363">
        <f t="shared" si="184"/>
        <v>10</v>
      </c>
      <c r="C2363" t="str">
        <f t="shared" si="180"/>
        <v>Trinidad and Tobago2009</v>
      </c>
      <c r="D2363" t="str">
        <f t="shared" si="181"/>
        <v>Trinidad and Tobago</v>
      </c>
      <c r="E2363">
        <f t="shared" si="182"/>
        <v>2009</v>
      </c>
      <c r="F2363">
        <f>VLOOKUP(D2363,CAR!$A$2:$Z$110, MATCH('Long form'!E2363,CAR!$A$1:$Z$1,0),FALSE)</f>
        <v>0.204968239643537</v>
      </c>
      <c r="G2363">
        <f>VLOOKUP(D2363,'Provisions to capital'!$A$2:$Z$105, MATCH('Long form'!E2363,'Provisions to capital'!$A$1:$Z$1,0),FALSE)</f>
        <v>6.1131984584010562E-2</v>
      </c>
    </row>
    <row r="2364" spans="1:7" ht="40.5" x14ac:dyDescent="0.4">
      <c r="A2364">
        <f t="shared" si="183"/>
        <v>99</v>
      </c>
      <c r="B2364">
        <f t="shared" si="184"/>
        <v>11</v>
      </c>
      <c r="C2364" t="str">
        <f t="shared" si="180"/>
        <v>Trinidad and Tobago2010</v>
      </c>
      <c r="D2364" t="str">
        <f t="shared" si="181"/>
        <v>Trinidad and Tobago</v>
      </c>
      <c r="E2364">
        <f t="shared" si="182"/>
        <v>2010</v>
      </c>
      <c r="F2364">
        <f>VLOOKUP(D2364,CAR!$A$2:$Z$110, MATCH('Long form'!E2364,CAR!$A$1:$Z$1,0),FALSE)</f>
        <v>0.24207597458453353</v>
      </c>
      <c r="G2364">
        <f>VLOOKUP(D2364,'Provisions to capital'!$A$2:$Z$105, MATCH('Long form'!E2364,'Provisions to capital'!$A$1:$Z$1,0),FALSE)</f>
        <v>3.7574239515841996E-2</v>
      </c>
    </row>
    <row r="2365" spans="1:7" ht="40.5" x14ac:dyDescent="0.4">
      <c r="A2365">
        <f t="shared" si="183"/>
        <v>99</v>
      </c>
      <c r="B2365">
        <f t="shared" si="184"/>
        <v>12</v>
      </c>
      <c r="C2365" t="str">
        <f t="shared" si="180"/>
        <v>Trinidad and Tobago2011</v>
      </c>
      <c r="D2365" t="str">
        <f t="shared" si="181"/>
        <v>Trinidad and Tobago</v>
      </c>
      <c r="E2365">
        <f t="shared" si="182"/>
        <v>2011</v>
      </c>
      <c r="F2365">
        <f>VLOOKUP(D2365,CAR!$A$2:$Z$110, MATCH('Long form'!E2365,CAR!$A$1:$Z$1,0),FALSE)</f>
        <v>0.25140369964913123</v>
      </c>
      <c r="G2365">
        <f>VLOOKUP(D2365,'Provisions to capital'!$A$2:$Z$105, MATCH('Long form'!E2365,'Provisions to capital'!$A$1:$Z$1,0),FALSE)</f>
        <v>3.3637500893974118E-2</v>
      </c>
    </row>
    <row r="2366" spans="1:7" ht="40.5" x14ac:dyDescent="0.4">
      <c r="A2366">
        <f t="shared" si="183"/>
        <v>99</v>
      </c>
      <c r="B2366">
        <f t="shared" si="184"/>
        <v>13</v>
      </c>
      <c r="C2366" t="str">
        <f t="shared" si="180"/>
        <v>Trinidad and Tobago2012</v>
      </c>
      <c r="D2366" t="str">
        <f t="shared" si="181"/>
        <v>Trinidad and Tobago</v>
      </c>
      <c r="E2366">
        <f t="shared" si="182"/>
        <v>2012</v>
      </c>
      <c r="F2366">
        <f>VLOOKUP(D2366,CAR!$A$2:$Z$110, MATCH('Long form'!E2366,CAR!$A$1:$Z$1,0),FALSE)</f>
        <v>0.24606152223127947</v>
      </c>
      <c r="G2366">
        <f>VLOOKUP(D2366,'Provisions to capital'!$A$2:$Z$105, MATCH('Long form'!E2366,'Provisions to capital'!$A$1:$Z$1,0),FALSE)</f>
        <v>3.1028981921462976E-2</v>
      </c>
    </row>
    <row r="2367" spans="1:7" ht="40.5" x14ac:dyDescent="0.4">
      <c r="A2367">
        <f t="shared" si="183"/>
        <v>99</v>
      </c>
      <c r="B2367">
        <f t="shared" si="184"/>
        <v>14</v>
      </c>
      <c r="C2367" t="str">
        <f t="shared" si="180"/>
        <v>Trinidad and Tobago2013</v>
      </c>
      <c r="D2367" t="str">
        <f t="shared" si="181"/>
        <v>Trinidad and Tobago</v>
      </c>
      <c r="E2367">
        <f t="shared" si="182"/>
        <v>2013</v>
      </c>
      <c r="F2367">
        <f>VLOOKUP(D2367,CAR!$A$2:$Z$110, MATCH('Long form'!E2367,CAR!$A$1:$Z$1,0),FALSE)</f>
        <v>0.23076799607655529</v>
      </c>
      <c r="G2367">
        <f>VLOOKUP(D2367,'Provisions to capital'!$A$2:$Z$105, MATCH('Long form'!E2367,'Provisions to capital'!$A$1:$Z$1,0),FALSE)</f>
        <v>-4.6831197992351055E-3</v>
      </c>
    </row>
    <row r="2368" spans="1:7" ht="40.5" x14ac:dyDescent="0.4">
      <c r="A2368">
        <f t="shared" si="183"/>
        <v>99</v>
      </c>
      <c r="B2368">
        <f t="shared" si="184"/>
        <v>15</v>
      </c>
      <c r="C2368" t="str">
        <f t="shared" si="180"/>
        <v>Trinidad and Tobago2014</v>
      </c>
      <c r="D2368" t="str">
        <f t="shared" si="181"/>
        <v>Trinidad and Tobago</v>
      </c>
      <c r="E2368">
        <f t="shared" si="182"/>
        <v>2014</v>
      </c>
      <c r="F2368">
        <f>VLOOKUP(D2368,CAR!$A$2:$Z$110, MATCH('Long form'!E2368,CAR!$A$1:$Z$1,0),FALSE)</f>
        <v>0.2251889947865463</v>
      </c>
      <c r="G2368">
        <f>VLOOKUP(D2368,'Provisions to capital'!$A$2:$Z$105, MATCH('Long form'!E2368,'Provisions to capital'!$A$1:$Z$1,0),FALSE)</f>
        <v>1.6120819993452013E-2</v>
      </c>
    </row>
    <row r="2369" spans="1:7" ht="40.5" x14ac:dyDescent="0.4">
      <c r="A2369">
        <f t="shared" si="183"/>
        <v>99</v>
      </c>
      <c r="B2369">
        <f t="shared" si="184"/>
        <v>16</v>
      </c>
      <c r="C2369" t="str">
        <f t="shared" si="180"/>
        <v>Trinidad and Tobago2015</v>
      </c>
      <c r="D2369" t="str">
        <f t="shared" si="181"/>
        <v>Trinidad and Tobago</v>
      </c>
      <c r="E2369">
        <f t="shared" si="182"/>
        <v>2015</v>
      </c>
      <c r="F2369">
        <f>VLOOKUP(D2369,CAR!$A$2:$Z$110, MATCH('Long form'!E2369,CAR!$A$1:$Z$1,0),FALSE)</f>
        <v>0.22146438971412302</v>
      </c>
      <c r="G2369">
        <f>VLOOKUP(D2369,'Provisions to capital'!$A$2:$Z$105, MATCH('Long form'!E2369,'Provisions to capital'!$A$1:$Z$1,0),FALSE)</f>
        <v>6.3341262712070115E-3</v>
      </c>
    </row>
    <row r="2370" spans="1:7" ht="40.5" x14ac:dyDescent="0.4">
      <c r="A2370">
        <f t="shared" si="183"/>
        <v>99</v>
      </c>
      <c r="B2370">
        <f t="shared" si="184"/>
        <v>17</v>
      </c>
      <c r="C2370" t="str">
        <f t="shared" si="180"/>
        <v>Trinidad and Tobago2016</v>
      </c>
      <c r="D2370" t="str">
        <f t="shared" si="181"/>
        <v>Trinidad and Tobago</v>
      </c>
      <c r="E2370">
        <f t="shared" si="182"/>
        <v>2016</v>
      </c>
      <c r="F2370">
        <f>VLOOKUP(D2370,CAR!$A$2:$Z$110, MATCH('Long form'!E2370,CAR!$A$1:$Z$1,0),FALSE)</f>
        <v>0.21862449570674031</v>
      </c>
      <c r="G2370">
        <f>VLOOKUP(D2370,'Provisions to capital'!$A$2:$Z$105, MATCH('Long form'!E2370,'Provisions to capital'!$A$1:$Z$1,0),FALSE)</f>
        <v>1.9071561915356234E-3</v>
      </c>
    </row>
    <row r="2371" spans="1:7" ht="40.5" x14ac:dyDescent="0.4">
      <c r="A2371">
        <f t="shared" si="183"/>
        <v>99</v>
      </c>
      <c r="B2371">
        <f t="shared" si="184"/>
        <v>18</v>
      </c>
      <c r="C2371" t="str">
        <f t="shared" ref="C2371:C2434" si="185">D2371&amp;E2371</f>
        <v>Trinidad and Tobago2017</v>
      </c>
      <c r="D2371" t="str">
        <f t="shared" ref="D2371:D2434" si="186">VLOOKUP(A2371,$J$2:$K$110,2,FALSE)</f>
        <v>Trinidad and Tobago</v>
      </c>
      <c r="E2371">
        <f t="shared" ref="E2371:E2434" si="187">VLOOKUP(B2371,$N$2:$O$25,2,FALSE)</f>
        <v>2017</v>
      </c>
      <c r="F2371">
        <f>VLOOKUP(D2371,CAR!$A$2:$Z$110, MATCH('Long form'!E2371,CAR!$A$1:$Z$1,0),FALSE)</f>
        <v>0.21013877718621268</v>
      </c>
      <c r="G2371">
        <f>VLOOKUP(D2371,'Provisions to capital'!$A$2:$Z$105, MATCH('Long form'!E2371,'Provisions to capital'!$A$1:$Z$1,0),FALSE)</f>
        <v>1.5217309971297293E-2</v>
      </c>
    </row>
    <row r="2372" spans="1:7" ht="40.5" x14ac:dyDescent="0.4">
      <c r="A2372">
        <f t="shared" si="183"/>
        <v>99</v>
      </c>
      <c r="B2372">
        <f t="shared" si="184"/>
        <v>19</v>
      </c>
      <c r="C2372" t="str">
        <f t="shared" si="185"/>
        <v>Trinidad and Tobago2018</v>
      </c>
      <c r="D2372" t="str">
        <f t="shared" si="186"/>
        <v>Trinidad and Tobago</v>
      </c>
      <c r="E2372">
        <f t="shared" si="187"/>
        <v>2018</v>
      </c>
      <c r="F2372">
        <f>VLOOKUP(D2372,CAR!$A$2:$Z$110, MATCH('Long form'!E2372,CAR!$A$1:$Z$1,0),FALSE)</f>
        <v>0.20876762061100648</v>
      </c>
      <c r="G2372">
        <f>VLOOKUP(D2372,'Provisions to capital'!$A$2:$Z$105, MATCH('Long form'!E2372,'Provisions to capital'!$A$1:$Z$1,0),FALSE)</f>
        <v>1.9689171198083395E-2</v>
      </c>
    </row>
    <row r="2373" spans="1:7" ht="40.5" x14ac:dyDescent="0.4">
      <c r="A2373">
        <f t="shared" si="183"/>
        <v>99</v>
      </c>
      <c r="B2373">
        <f t="shared" si="184"/>
        <v>20</v>
      </c>
      <c r="C2373" t="str">
        <f t="shared" si="185"/>
        <v>Trinidad and Tobago2019</v>
      </c>
      <c r="D2373" t="str">
        <f t="shared" si="186"/>
        <v>Trinidad and Tobago</v>
      </c>
      <c r="E2373">
        <f t="shared" si="187"/>
        <v>2019</v>
      </c>
      <c r="F2373">
        <f>VLOOKUP(D2373,CAR!$A$2:$Z$110, MATCH('Long form'!E2373,CAR!$A$1:$Z$1,0),FALSE)</f>
        <v>0.21161423817382577</v>
      </c>
      <c r="G2373">
        <f>VLOOKUP(D2373,'Provisions to capital'!$A$2:$Z$105, MATCH('Long form'!E2373,'Provisions to capital'!$A$1:$Z$1,0),FALSE)</f>
        <v>4.1825497782201695E-3</v>
      </c>
    </row>
    <row r="2374" spans="1:7" ht="40.5" x14ac:dyDescent="0.4">
      <c r="A2374">
        <f t="shared" si="183"/>
        <v>99</v>
      </c>
      <c r="B2374">
        <f t="shared" si="184"/>
        <v>21</v>
      </c>
      <c r="C2374" t="str">
        <f t="shared" si="185"/>
        <v>Trinidad and Tobago2020</v>
      </c>
      <c r="D2374" t="str">
        <f t="shared" si="186"/>
        <v>Trinidad and Tobago</v>
      </c>
      <c r="E2374">
        <f t="shared" si="187"/>
        <v>2020</v>
      </c>
      <c r="F2374">
        <f>VLOOKUP(D2374,CAR!$A$2:$Z$110, MATCH('Long form'!E2374,CAR!$A$1:$Z$1,0),FALSE)</f>
        <v>0.16364603541947337</v>
      </c>
      <c r="G2374">
        <f>VLOOKUP(D2374,'Provisions to capital'!$A$2:$Z$105, MATCH('Long form'!E2374,'Provisions to capital'!$A$1:$Z$1,0),FALSE)</f>
        <v>5.5590751550966239E-2</v>
      </c>
    </row>
    <row r="2375" spans="1:7" ht="40.5" x14ac:dyDescent="0.4">
      <c r="A2375">
        <f t="shared" si="183"/>
        <v>99</v>
      </c>
      <c r="B2375">
        <f t="shared" si="184"/>
        <v>22</v>
      </c>
      <c r="C2375" t="str">
        <f t="shared" si="185"/>
        <v>Trinidad and Tobago2021</v>
      </c>
      <c r="D2375" t="str">
        <f t="shared" si="186"/>
        <v>Trinidad and Tobago</v>
      </c>
      <c r="E2375">
        <f t="shared" si="187"/>
        <v>2021</v>
      </c>
      <c r="F2375">
        <f>VLOOKUP(D2375,CAR!$A$2:$Z$110, MATCH('Long form'!E2375,CAR!$A$1:$Z$1,0),FALSE)</f>
        <v>0.17134930132683024</v>
      </c>
      <c r="G2375">
        <f>VLOOKUP(D2375,'Provisions to capital'!$A$2:$Z$105, MATCH('Long form'!E2375,'Provisions to capital'!$A$1:$Z$1,0),FALSE)</f>
        <v>1.3950016652308935E-2</v>
      </c>
    </row>
    <row r="2376" spans="1:7" ht="40.5" x14ac:dyDescent="0.4">
      <c r="A2376">
        <f t="shared" si="183"/>
        <v>99</v>
      </c>
      <c r="B2376">
        <f t="shared" si="184"/>
        <v>23</v>
      </c>
      <c r="C2376" t="str">
        <f t="shared" si="185"/>
        <v>Trinidad and Tobago2022</v>
      </c>
      <c r="D2376" t="str">
        <f t="shared" si="186"/>
        <v>Trinidad and Tobago</v>
      </c>
      <c r="E2376">
        <f t="shared" si="187"/>
        <v>2022</v>
      </c>
      <c r="F2376">
        <f>VLOOKUP(D2376,CAR!$A$2:$Z$110, MATCH('Long form'!E2376,CAR!$A$1:$Z$1,0),FALSE)</f>
        <v>0.16764428242979659</v>
      </c>
      <c r="G2376">
        <f>VLOOKUP(D2376,'Provisions to capital'!$A$2:$Z$105, MATCH('Long form'!E2376,'Provisions to capital'!$A$1:$Z$1,0),FALSE)</f>
        <v>8.7763300385171692E-3</v>
      </c>
    </row>
    <row r="2377" spans="1:7" ht="40.5" x14ac:dyDescent="0.4">
      <c r="A2377">
        <f t="shared" si="183"/>
        <v>99</v>
      </c>
      <c r="B2377">
        <f t="shared" si="184"/>
        <v>24</v>
      </c>
      <c r="C2377" t="str">
        <f t="shared" si="185"/>
        <v>Trinidad and Tobago2023</v>
      </c>
      <c r="D2377" t="str">
        <f t="shared" si="186"/>
        <v>Trinidad and Tobago</v>
      </c>
      <c r="E2377">
        <f t="shared" si="187"/>
        <v>2023</v>
      </c>
      <c r="F2377">
        <f>VLOOKUP(D2377,CAR!$A$2:$Z$110, MATCH('Long form'!E2377,CAR!$A$1:$Z$1,0),FALSE)</f>
        <v>0.16300473009429572</v>
      </c>
      <c r="G2377">
        <f>VLOOKUP(D2377,'Provisions to capital'!$A$2:$Z$105, MATCH('Long form'!E2377,'Provisions to capital'!$A$1:$Z$1,0),FALSE)</f>
        <v>2.87436176141837E-2</v>
      </c>
    </row>
    <row r="2378" spans="1:7" ht="27" x14ac:dyDescent="0.4">
      <c r="A2378">
        <f t="shared" si="183"/>
        <v>100</v>
      </c>
      <c r="B2378">
        <f t="shared" si="184"/>
        <v>1</v>
      </c>
      <c r="C2378" t="str">
        <f t="shared" si="185"/>
        <v>Türkiye, Rep of2000</v>
      </c>
      <c r="D2378" t="str">
        <f t="shared" si="186"/>
        <v>Türkiye, Rep of</v>
      </c>
      <c r="E2378">
        <f t="shared" si="187"/>
        <v>2000</v>
      </c>
      <c r="F2378" t="str">
        <f>VLOOKUP(D2378,CAR!$A$2:$Z$110, MATCH('Long form'!E2378,CAR!$A$1:$Z$1,0),FALSE)</f>
        <v/>
      </c>
      <c r="G2378" t="str">
        <f>VLOOKUP(D2378,'Provisions to capital'!$A$2:$Z$105, MATCH('Long form'!E2378,'Provisions to capital'!$A$1:$Z$1,0),FALSE)</f>
        <v/>
      </c>
    </row>
    <row r="2379" spans="1:7" ht="27" x14ac:dyDescent="0.4">
      <c r="A2379">
        <f t="shared" si="183"/>
        <v>100</v>
      </c>
      <c r="B2379">
        <f t="shared" si="184"/>
        <v>2</v>
      </c>
      <c r="C2379" t="str">
        <f t="shared" si="185"/>
        <v>Türkiye, Rep of2001</v>
      </c>
      <c r="D2379" t="str">
        <f t="shared" si="186"/>
        <v>Türkiye, Rep of</v>
      </c>
      <c r="E2379">
        <f t="shared" si="187"/>
        <v>2001</v>
      </c>
      <c r="F2379" t="str">
        <f>VLOOKUP(D2379,CAR!$A$2:$Z$110, MATCH('Long form'!E2379,CAR!$A$1:$Z$1,0),FALSE)</f>
        <v/>
      </c>
      <c r="G2379" t="str">
        <f>VLOOKUP(D2379,'Provisions to capital'!$A$2:$Z$105, MATCH('Long form'!E2379,'Provisions to capital'!$A$1:$Z$1,0),FALSE)</f>
        <v/>
      </c>
    </row>
    <row r="2380" spans="1:7" ht="27" x14ac:dyDescent="0.4">
      <c r="A2380">
        <f t="shared" si="183"/>
        <v>100</v>
      </c>
      <c r="B2380">
        <f t="shared" si="184"/>
        <v>3</v>
      </c>
      <c r="C2380" t="str">
        <f t="shared" si="185"/>
        <v>Türkiye, Rep of2002</v>
      </c>
      <c r="D2380" t="str">
        <f t="shared" si="186"/>
        <v>Türkiye, Rep of</v>
      </c>
      <c r="E2380">
        <f t="shared" si="187"/>
        <v>2002</v>
      </c>
      <c r="F2380" t="str">
        <f>VLOOKUP(D2380,CAR!$A$2:$Z$110, MATCH('Long form'!E2380,CAR!$A$1:$Z$1,0),FALSE)</f>
        <v/>
      </c>
      <c r="G2380" t="str">
        <f>VLOOKUP(D2380,'Provisions to capital'!$A$2:$Z$105, MATCH('Long form'!E2380,'Provisions to capital'!$A$1:$Z$1,0),FALSE)</f>
        <v/>
      </c>
    </row>
    <row r="2381" spans="1:7" ht="27" x14ac:dyDescent="0.4">
      <c r="A2381">
        <f t="shared" si="183"/>
        <v>100</v>
      </c>
      <c r="B2381">
        <f t="shared" si="184"/>
        <v>4</v>
      </c>
      <c r="C2381" t="str">
        <f t="shared" si="185"/>
        <v>Türkiye, Rep of2003</v>
      </c>
      <c r="D2381" t="str">
        <f t="shared" si="186"/>
        <v>Türkiye, Rep of</v>
      </c>
      <c r="E2381">
        <f t="shared" si="187"/>
        <v>2003</v>
      </c>
      <c r="F2381" t="str">
        <f>VLOOKUP(D2381,CAR!$A$2:$Z$110, MATCH('Long form'!E2381,CAR!$A$1:$Z$1,0),FALSE)</f>
        <v/>
      </c>
      <c r="G2381" t="str">
        <f>VLOOKUP(D2381,'Provisions to capital'!$A$2:$Z$105, MATCH('Long form'!E2381,'Provisions to capital'!$A$1:$Z$1,0),FALSE)</f>
        <v/>
      </c>
    </row>
    <row r="2382" spans="1:7" ht="27" x14ac:dyDescent="0.4">
      <c r="A2382">
        <f t="shared" si="183"/>
        <v>100</v>
      </c>
      <c r="B2382">
        <f t="shared" si="184"/>
        <v>5</v>
      </c>
      <c r="C2382" t="str">
        <f t="shared" si="185"/>
        <v>Türkiye, Rep of2004</v>
      </c>
      <c r="D2382" t="str">
        <f t="shared" si="186"/>
        <v>Türkiye, Rep of</v>
      </c>
      <c r="E2382">
        <f t="shared" si="187"/>
        <v>2004</v>
      </c>
      <c r="F2382" t="str">
        <f>VLOOKUP(D2382,CAR!$A$2:$Z$110, MATCH('Long form'!E2382,CAR!$A$1:$Z$1,0),FALSE)</f>
        <v/>
      </c>
      <c r="G2382" t="str">
        <f>VLOOKUP(D2382,'Provisions to capital'!$A$2:$Z$105, MATCH('Long form'!E2382,'Provisions to capital'!$A$1:$Z$1,0),FALSE)</f>
        <v/>
      </c>
    </row>
    <row r="2383" spans="1:7" ht="27" x14ac:dyDescent="0.4">
      <c r="A2383">
        <f t="shared" si="183"/>
        <v>100</v>
      </c>
      <c r="B2383">
        <f t="shared" si="184"/>
        <v>6</v>
      </c>
      <c r="C2383" t="str">
        <f t="shared" si="185"/>
        <v>Türkiye, Rep of2005</v>
      </c>
      <c r="D2383" t="str">
        <f t="shared" si="186"/>
        <v>Türkiye, Rep of</v>
      </c>
      <c r="E2383">
        <f t="shared" si="187"/>
        <v>2005</v>
      </c>
      <c r="F2383">
        <f>VLOOKUP(D2383,CAR!$A$2:$Z$110, MATCH('Long form'!E2383,CAR!$A$1:$Z$1,0),FALSE)</f>
        <v>0.23726457217607999</v>
      </c>
      <c r="G2383">
        <f>VLOOKUP(D2383,'Provisions to capital'!$A$2:$Z$105, MATCH('Long form'!E2383,'Provisions to capital'!$A$1:$Z$1,0),FALSE)</f>
        <v>4.6435155250255482E-2</v>
      </c>
    </row>
    <row r="2384" spans="1:7" ht="27" x14ac:dyDescent="0.4">
      <c r="A2384">
        <f t="shared" si="183"/>
        <v>100</v>
      </c>
      <c r="B2384">
        <f t="shared" si="184"/>
        <v>7</v>
      </c>
      <c r="C2384" t="str">
        <f t="shared" si="185"/>
        <v>Türkiye, Rep of2006</v>
      </c>
      <c r="D2384" t="str">
        <f t="shared" si="186"/>
        <v>Türkiye, Rep of</v>
      </c>
      <c r="E2384">
        <f t="shared" si="187"/>
        <v>2006</v>
      </c>
      <c r="F2384">
        <f>VLOOKUP(D2384,CAR!$A$2:$Z$110, MATCH('Long form'!E2384,CAR!$A$1:$Z$1,0),FALSE)</f>
        <v>0.21903851026703794</v>
      </c>
      <c r="G2384">
        <f>VLOOKUP(D2384,'Provisions to capital'!$A$2:$Z$105, MATCH('Long form'!E2384,'Provisions to capital'!$A$1:$Z$1,0),FALSE)</f>
        <v>3.4825598272971423E-2</v>
      </c>
    </row>
    <row r="2385" spans="1:7" ht="27" x14ac:dyDescent="0.4">
      <c r="A2385">
        <f t="shared" si="183"/>
        <v>100</v>
      </c>
      <c r="B2385">
        <f t="shared" si="184"/>
        <v>8</v>
      </c>
      <c r="C2385" t="str">
        <f t="shared" si="185"/>
        <v>Türkiye, Rep of2007</v>
      </c>
      <c r="D2385" t="str">
        <f t="shared" si="186"/>
        <v>Türkiye, Rep of</v>
      </c>
      <c r="E2385">
        <f t="shared" si="187"/>
        <v>2007</v>
      </c>
      <c r="F2385">
        <f>VLOOKUP(D2385,CAR!$A$2:$Z$110, MATCH('Long form'!E2385,CAR!$A$1:$Z$1,0),FALSE)</f>
        <v>0.18939601299651204</v>
      </c>
      <c r="G2385">
        <f>VLOOKUP(D2385,'Provisions to capital'!$A$2:$Z$105, MATCH('Long form'!E2385,'Provisions to capital'!$A$1:$Z$1,0),FALSE)</f>
        <v>3.8219503035040743E-2</v>
      </c>
    </row>
    <row r="2386" spans="1:7" ht="27" x14ac:dyDescent="0.4">
      <c r="A2386">
        <f t="shared" si="183"/>
        <v>100</v>
      </c>
      <c r="B2386">
        <f t="shared" si="184"/>
        <v>9</v>
      </c>
      <c r="C2386" t="str">
        <f t="shared" si="185"/>
        <v>Türkiye, Rep of2008</v>
      </c>
      <c r="D2386" t="str">
        <f t="shared" si="186"/>
        <v>Türkiye, Rep of</v>
      </c>
      <c r="E2386">
        <f t="shared" si="187"/>
        <v>2008</v>
      </c>
      <c r="F2386">
        <f>VLOOKUP(D2386,CAR!$A$2:$Z$110, MATCH('Long form'!E2386,CAR!$A$1:$Z$1,0),FALSE)</f>
        <v>0.17994451501774808</v>
      </c>
      <c r="G2386">
        <f>VLOOKUP(D2386,'Provisions to capital'!$A$2:$Z$105, MATCH('Long form'!E2386,'Provisions to capital'!$A$1:$Z$1,0),FALSE)</f>
        <v>5.8697027186850041E-2</v>
      </c>
    </row>
    <row r="2387" spans="1:7" ht="27" x14ac:dyDescent="0.4">
      <c r="A2387">
        <f t="shared" si="183"/>
        <v>100</v>
      </c>
      <c r="B2387">
        <f t="shared" si="184"/>
        <v>10</v>
      </c>
      <c r="C2387" t="str">
        <f t="shared" si="185"/>
        <v>Türkiye, Rep of2009</v>
      </c>
      <c r="D2387" t="str">
        <f t="shared" si="186"/>
        <v>Türkiye, Rep of</v>
      </c>
      <c r="E2387">
        <f t="shared" si="187"/>
        <v>2009</v>
      </c>
      <c r="F2387">
        <f>VLOOKUP(D2387,CAR!$A$2:$Z$110, MATCH('Long form'!E2387,CAR!$A$1:$Z$1,0),FALSE)</f>
        <v>0.20622736132406286</v>
      </c>
      <c r="G2387">
        <f>VLOOKUP(D2387,'Provisions to capital'!$A$2:$Z$105, MATCH('Long form'!E2387,'Provisions to capital'!$A$1:$Z$1,0),FALSE)</f>
        <v>8.5732742951266205E-2</v>
      </c>
    </row>
    <row r="2388" spans="1:7" ht="27" x14ac:dyDescent="0.4">
      <c r="A2388">
        <f t="shared" si="183"/>
        <v>100</v>
      </c>
      <c r="B2388">
        <f t="shared" si="184"/>
        <v>11</v>
      </c>
      <c r="C2388" t="str">
        <f t="shared" si="185"/>
        <v>Türkiye, Rep of2010</v>
      </c>
      <c r="D2388" t="str">
        <f t="shared" si="186"/>
        <v>Türkiye, Rep of</v>
      </c>
      <c r="E2388">
        <f t="shared" si="187"/>
        <v>2010</v>
      </c>
      <c r="F2388">
        <f>VLOOKUP(D2388,CAR!$A$2:$Z$110, MATCH('Long form'!E2388,CAR!$A$1:$Z$1,0),FALSE)</f>
        <v>0.18972149500705704</v>
      </c>
      <c r="G2388">
        <f>VLOOKUP(D2388,'Provisions to capital'!$A$2:$Z$105, MATCH('Long form'!E2388,'Provisions to capital'!$A$1:$Z$1,0),FALSE)</f>
        <v>3.9311013068183229E-2</v>
      </c>
    </row>
    <row r="2389" spans="1:7" ht="27" x14ac:dyDescent="0.4">
      <c r="A2389">
        <f t="shared" si="183"/>
        <v>100</v>
      </c>
      <c r="B2389">
        <f t="shared" si="184"/>
        <v>12</v>
      </c>
      <c r="C2389" t="str">
        <f t="shared" si="185"/>
        <v>Türkiye, Rep of2011</v>
      </c>
      <c r="D2389" t="str">
        <f t="shared" si="186"/>
        <v>Türkiye, Rep of</v>
      </c>
      <c r="E2389">
        <f t="shared" si="187"/>
        <v>2011</v>
      </c>
      <c r="F2389">
        <f>VLOOKUP(D2389,CAR!$A$2:$Z$110, MATCH('Long form'!E2389,CAR!$A$1:$Z$1,0),FALSE)</f>
        <v>0.16550605893866954</v>
      </c>
      <c r="G2389">
        <f>VLOOKUP(D2389,'Provisions to capital'!$A$2:$Z$105, MATCH('Long form'!E2389,'Provisions to capital'!$A$1:$Z$1,0),FALSE)</f>
        <v>2.612868967458478E-2</v>
      </c>
    </row>
    <row r="2390" spans="1:7" ht="27" x14ac:dyDescent="0.4">
      <c r="A2390">
        <f t="shared" si="183"/>
        <v>100</v>
      </c>
      <c r="B2390">
        <f t="shared" si="184"/>
        <v>13</v>
      </c>
      <c r="C2390" t="str">
        <f t="shared" si="185"/>
        <v>Türkiye, Rep of2012</v>
      </c>
      <c r="D2390" t="str">
        <f t="shared" si="186"/>
        <v>Türkiye, Rep of</v>
      </c>
      <c r="E2390">
        <f t="shared" si="187"/>
        <v>2012</v>
      </c>
      <c r="F2390">
        <f>VLOOKUP(D2390,CAR!$A$2:$Z$110, MATCH('Long form'!E2390,CAR!$A$1:$Z$1,0),FALSE)</f>
        <v>0.17886200259246418</v>
      </c>
      <c r="G2390">
        <f>VLOOKUP(D2390,'Provisions to capital'!$A$2:$Z$105, MATCH('Long form'!E2390,'Provisions to capital'!$A$1:$Z$1,0),FALSE)</f>
        <v>4.0140787032239042E-2</v>
      </c>
    </row>
    <row r="2391" spans="1:7" ht="27" x14ac:dyDescent="0.4">
      <c r="A2391">
        <f t="shared" si="183"/>
        <v>100</v>
      </c>
      <c r="B2391">
        <f t="shared" si="184"/>
        <v>14</v>
      </c>
      <c r="C2391" t="str">
        <f t="shared" si="185"/>
        <v>Türkiye, Rep of2013</v>
      </c>
      <c r="D2391" t="str">
        <f t="shared" si="186"/>
        <v>Türkiye, Rep of</v>
      </c>
      <c r="E2391">
        <f t="shared" si="187"/>
        <v>2013</v>
      </c>
      <c r="F2391">
        <f>VLOOKUP(D2391,CAR!$A$2:$Z$110, MATCH('Long form'!E2391,CAR!$A$1:$Z$1,0),FALSE)</f>
        <v>0.15283599103589024</v>
      </c>
      <c r="G2391">
        <f>VLOOKUP(D2391,'Provisions to capital'!$A$2:$Z$105, MATCH('Long form'!E2391,'Provisions to capital'!$A$1:$Z$1,0),FALSE)</f>
        <v>4.7176684890625917E-2</v>
      </c>
    </row>
    <row r="2392" spans="1:7" ht="27" x14ac:dyDescent="0.4">
      <c r="A2392">
        <f t="shared" si="183"/>
        <v>100</v>
      </c>
      <c r="B2392">
        <f t="shared" si="184"/>
        <v>15</v>
      </c>
      <c r="C2392" t="str">
        <f t="shared" si="185"/>
        <v>Türkiye, Rep of2014</v>
      </c>
      <c r="D2392" t="str">
        <f t="shared" si="186"/>
        <v>Türkiye, Rep of</v>
      </c>
      <c r="E2392">
        <f t="shared" si="187"/>
        <v>2014</v>
      </c>
      <c r="F2392">
        <f>VLOOKUP(D2392,CAR!$A$2:$Z$110, MATCH('Long form'!E2392,CAR!$A$1:$Z$1,0),FALSE)</f>
        <v>0.16281158553982839</v>
      </c>
      <c r="G2392">
        <f>VLOOKUP(D2392,'Provisions to capital'!$A$2:$Z$105, MATCH('Long form'!E2392,'Provisions to capital'!$A$1:$Z$1,0),FALSE)</f>
        <v>5.0408321658025015E-2</v>
      </c>
    </row>
    <row r="2393" spans="1:7" ht="27" x14ac:dyDescent="0.4">
      <c r="A2393">
        <f t="shared" si="183"/>
        <v>100</v>
      </c>
      <c r="B2393">
        <f t="shared" si="184"/>
        <v>16</v>
      </c>
      <c r="C2393" t="str">
        <f t="shared" si="185"/>
        <v>Türkiye, Rep of2015</v>
      </c>
      <c r="D2393" t="str">
        <f t="shared" si="186"/>
        <v>Türkiye, Rep of</v>
      </c>
      <c r="E2393">
        <f t="shared" si="187"/>
        <v>2015</v>
      </c>
      <c r="F2393">
        <f>VLOOKUP(D2393,CAR!$A$2:$Z$110, MATCH('Long form'!E2393,CAR!$A$1:$Z$1,0),FALSE)</f>
        <v>0.15569451849446436</v>
      </c>
      <c r="G2393">
        <f>VLOOKUP(D2393,'Provisions to capital'!$A$2:$Z$105, MATCH('Long form'!E2393,'Provisions to capital'!$A$1:$Z$1,0),FALSE)</f>
        <v>6.3238398342377738E-2</v>
      </c>
    </row>
    <row r="2394" spans="1:7" ht="27" x14ac:dyDescent="0.4">
      <c r="A2394">
        <f t="shared" si="183"/>
        <v>100</v>
      </c>
      <c r="B2394">
        <f t="shared" si="184"/>
        <v>17</v>
      </c>
      <c r="C2394" t="str">
        <f t="shared" si="185"/>
        <v>Türkiye, Rep of2016</v>
      </c>
      <c r="D2394" t="str">
        <f t="shared" si="186"/>
        <v>Türkiye, Rep of</v>
      </c>
      <c r="E2394">
        <f t="shared" si="187"/>
        <v>2016</v>
      </c>
      <c r="F2394">
        <f>VLOOKUP(D2394,CAR!$A$2:$Z$110, MATCH('Long form'!E2394,CAR!$A$1:$Z$1,0),FALSE)</f>
        <v>0.15566516927689725</v>
      </c>
      <c r="G2394">
        <f>VLOOKUP(D2394,'Provisions to capital'!$A$2:$Z$105, MATCH('Long form'!E2394,'Provisions to capital'!$A$1:$Z$1,0),FALSE)</f>
        <v>6.1887534277758546E-2</v>
      </c>
    </row>
    <row r="2395" spans="1:7" ht="27" x14ac:dyDescent="0.4">
      <c r="A2395">
        <f t="shared" ref="A2395:A2458" si="188">A2371+1</f>
        <v>100</v>
      </c>
      <c r="B2395">
        <f t="shared" ref="B2395:B2458" si="189">B2371</f>
        <v>18</v>
      </c>
      <c r="C2395" t="str">
        <f t="shared" si="185"/>
        <v>Türkiye, Rep of2017</v>
      </c>
      <c r="D2395" t="str">
        <f t="shared" si="186"/>
        <v>Türkiye, Rep of</v>
      </c>
      <c r="E2395">
        <f t="shared" si="187"/>
        <v>2017</v>
      </c>
      <c r="F2395">
        <f>VLOOKUP(D2395,CAR!$A$2:$Z$110, MATCH('Long form'!E2395,CAR!$A$1:$Z$1,0),FALSE)</f>
        <v>0.16848112861316633</v>
      </c>
      <c r="G2395">
        <f>VLOOKUP(D2395,'Provisions to capital'!$A$2:$Z$105, MATCH('Long form'!E2395,'Provisions to capital'!$A$1:$Z$1,0),FALSE)</f>
        <v>4.7277002915751126E-2</v>
      </c>
    </row>
    <row r="2396" spans="1:7" ht="27" x14ac:dyDescent="0.4">
      <c r="A2396">
        <f t="shared" si="188"/>
        <v>100</v>
      </c>
      <c r="B2396">
        <f t="shared" si="189"/>
        <v>19</v>
      </c>
      <c r="C2396" t="str">
        <f t="shared" si="185"/>
        <v>Türkiye, Rep of2018</v>
      </c>
      <c r="D2396" t="str">
        <f t="shared" si="186"/>
        <v>Türkiye, Rep of</v>
      </c>
      <c r="E2396">
        <f t="shared" si="187"/>
        <v>2018</v>
      </c>
      <c r="F2396">
        <f>VLOOKUP(D2396,CAR!$A$2:$Z$110, MATCH('Long form'!E2396,CAR!$A$1:$Z$1,0),FALSE)</f>
        <v>0.1729713876641773</v>
      </c>
      <c r="G2396">
        <f>VLOOKUP(D2396,'Provisions to capital'!$A$2:$Z$105, MATCH('Long form'!E2396,'Provisions to capital'!$A$1:$Z$1,0),FALSE)</f>
        <v>6.8238958762996405E-2</v>
      </c>
    </row>
    <row r="2397" spans="1:7" ht="27" x14ac:dyDescent="0.4">
      <c r="A2397">
        <f t="shared" si="188"/>
        <v>100</v>
      </c>
      <c r="B2397">
        <f t="shared" si="189"/>
        <v>20</v>
      </c>
      <c r="C2397" t="str">
        <f t="shared" si="185"/>
        <v>Türkiye, Rep of2019</v>
      </c>
      <c r="D2397" t="str">
        <f t="shared" si="186"/>
        <v>Türkiye, Rep of</v>
      </c>
      <c r="E2397">
        <f t="shared" si="187"/>
        <v>2019</v>
      </c>
      <c r="F2397">
        <f>VLOOKUP(D2397,CAR!$A$2:$Z$110, MATCH('Long form'!E2397,CAR!$A$1:$Z$1,0),FALSE)</f>
        <v>0.18402040064002556</v>
      </c>
      <c r="G2397">
        <f>VLOOKUP(D2397,'Provisions to capital'!$A$2:$Z$105, MATCH('Long form'!E2397,'Provisions to capital'!$A$1:$Z$1,0),FALSE)</f>
        <v>8.9360511343391985E-2</v>
      </c>
    </row>
    <row r="2398" spans="1:7" ht="27" x14ac:dyDescent="0.4">
      <c r="A2398">
        <f t="shared" si="188"/>
        <v>100</v>
      </c>
      <c r="B2398">
        <f t="shared" si="189"/>
        <v>21</v>
      </c>
      <c r="C2398" t="str">
        <f t="shared" si="185"/>
        <v>Türkiye, Rep of2020</v>
      </c>
      <c r="D2398" t="str">
        <f t="shared" si="186"/>
        <v>Türkiye, Rep of</v>
      </c>
      <c r="E2398">
        <f t="shared" si="187"/>
        <v>2020</v>
      </c>
      <c r="F2398">
        <f>VLOOKUP(D2398,CAR!$A$2:$Z$110, MATCH('Long form'!E2398,CAR!$A$1:$Z$1,0),FALSE)</f>
        <v>0.18739497314573328</v>
      </c>
      <c r="G2398">
        <f>VLOOKUP(D2398,'Provisions to capital'!$A$2:$Z$105, MATCH('Long form'!E2398,'Provisions to capital'!$A$1:$Z$1,0),FALSE)</f>
        <v>5.3990544532687458E-2</v>
      </c>
    </row>
    <row r="2399" spans="1:7" ht="27" x14ac:dyDescent="0.4">
      <c r="A2399">
        <f t="shared" si="188"/>
        <v>100</v>
      </c>
      <c r="B2399">
        <f t="shared" si="189"/>
        <v>22</v>
      </c>
      <c r="C2399" t="str">
        <f t="shared" si="185"/>
        <v>Türkiye, Rep of2021</v>
      </c>
      <c r="D2399" t="str">
        <f t="shared" si="186"/>
        <v>Türkiye, Rep of</v>
      </c>
      <c r="E2399">
        <f t="shared" si="187"/>
        <v>2021</v>
      </c>
      <c r="F2399">
        <f>VLOOKUP(D2399,CAR!$A$2:$Z$110, MATCH('Long form'!E2399,CAR!$A$1:$Z$1,0),FALSE)</f>
        <v>0.18390020080667144</v>
      </c>
      <c r="G2399">
        <f>VLOOKUP(D2399,'Provisions to capital'!$A$2:$Z$105, MATCH('Long form'!E2399,'Provisions to capital'!$A$1:$Z$1,0),FALSE)</f>
        <v>4.7959240971115202E-2</v>
      </c>
    </row>
    <row r="2400" spans="1:7" ht="27" x14ac:dyDescent="0.4">
      <c r="A2400">
        <f t="shared" si="188"/>
        <v>100</v>
      </c>
      <c r="B2400">
        <f t="shared" si="189"/>
        <v>23</v>
      </c>
      <c r="C2400" t="str">
        <f t="shared" si="185"/>
        <v>Türkiye, Rep of2022</v>
      </c>
      <c r="D2400" t="str">
        <f t="shared" si="186"/>
        <v>Türkiye, Rep of</v>
      </c>
      <c r="E2400">
        <f t="shared" si="187"/>
        <v>2022</v>
      </c>
      <c r="F2400">
        <f>VLOOKUP(D2400,CAR!$A$2:$Z$110, MATCH('Long form'!E2400,CAR!$A$1:$Z$1,0),FALSE)</f>
        <v>0.19462207565847894</v>
      </c>
      <c r="G2400">
        <f>VLOOKUP(D2400,'Provisions to capital'!$A$2:$Z$105, MATCH('Long form'!E2400,'Provisions to capital'!$A$1:$Z$1,0),FALSE)</f>
        <v>4.4255784304526424E-2</v>
      </c>
    </row>
    <row r="2401" spans="1:7" ht="27" x14ac:dyDescent="0.4">
      <c r="A2401">
        <f t="shared" si="188"/>
        <v>100</v>
      </c>
      <c r="B2401">
        <f t="shared" si="189"/>
        <v>24</v>
      </c>
      <c r="C2401" t="str">
        <f t="shared" si="185"/>
        <v>Türkiye, Rep of2023</v>
      </c>
      <c r="D2401" t="str">
        <f t="shared" si="186"/>
        <v>Türkiye, Rep of</v>
      </c>
      <c r="E2401">
        <f t="shared" si="187"/>
        <v>2023</v>
      </c>
      <c r="F2401">
        <f>VLOOKUP(D2401,CAR!$A$2:$Z$110, MATCH('Long form'!E2401,CAR!$A$1:$Z$1,0),FALSE)</f>
        <v>0.19064603029766403</v>
      </c>
      <c r="G2401">
        <f>VLOOKUP(D2401,'Provisions to capital'!$A$2:$Z$105, MATCH('Long form'!E2401,'Provisions to capital'!$A$1:$Z$1,0),FALSE)</f>
        <v>2.8752696111554579E-2</v>
      </c>
    </row>
    <row r="2402" spans="1:7" x14ac:dyDescent="0.4">
      <c r="A2402">
        <f t="shared" si="188"/>
        <v>101</v>
      </c>
      <c r="B2402">
        <f t="shared" si="189"/>
        <v>1</v>
      </c>
      <c r="C2402" t="str">
        <f t="shared" si="185"/>
        <v>Uganda2000</v>
      </c>
      <c r="D2402" t="str">
        <f t="shared" si="186"/>
        <v>Uganda</v>
      </c>
      <c r="E2402">
        <f t="shared" si="187"/>
        <v>2000</v>
      </c>
      <c r="F2402" t="str">
        <f>VLOOKUP(D2402,CAR!$A$2:$Z$110, MATCH('Long form'!E2402,CAR!$A$1:$Z$1,0),FALSE)</f>
        <v/>
      </c>
      <c r="G2402" t="str">
        <f>VLOOKUP(D2402,'Provisions to capital'!$A$2:$Z$105, MATCH('Long form'!E2402,'Provisions to capital'!$A$1:$Z$1,0),FALSE)</f>
        <v/>
      </c>
    </row>
    <row r="2403" spans="1:7" x14ac:dyDescent="0.4">
      <c r="A2403">
        <f t="shared" si="188"/>
        <v>101</v>
      </c>
      <c r="B2403">
        <f t="shared" si="189"/>
        <v>2</v>
      </c>
      <c r="C2403" t="str">
        <f t="shared" si="185"/>
        <v>Uganda2001</v>
      </c>
      <c r="D2403" t="str">
        <f t="shared" si="186"/>
        <v>Uganda</v>
      </c>
      <c r="E2403">
        <f t="shared" si="187"/>
        <v>2001</v>
      </c>
      <c r="F2403" t="str">
        <f>VLOOKUP(D2403,CAR!$A$2:$Z$110, MATCH('Long form'!E2403,CAR!$A$1:$Z$1,0),FALSE)</f>
        <v/>
      </c>
      <c r="G2403" t="str">
        <f>VLOOKUP(D2403,'Provisions to capital'!$A$2:$Z$105, MATCH('Long form'!E2403,'Provisions to capital'!$A$1:$Z$1,0),FALSE)</f>
        <v/>
      </c>
    </row>
    <row r="2404" spans="1:7" x14ac:dyDescent="0.4">
      <c r="A2404">
        <f t="shared" si="188"/>
        <v>101</v>
      </c>
      <c r="B2404">
        <f t="shared" si="189"/>
        <v>3</v>
      </c>
      <c r="C2404" t="str">
        <f t="shared" si="185"/>
        <v>Uganda2002</v>
      </c>
      <c r="D2404" t="str">
        <f t="shared" si="186"/>
        <v>Uganda</v>
      </c>
      <c r="E2404">
        <f t="shared" si="187"/>
        <v>2002</v>
      </c>
      <c r="F2404" t="str">
        <f>VLOOKUP(D2404,CAR!$A$2:$Z$110, MATCH('Long form'!E2404,CAR!$A$1:$Z$1,0),FALSE)</f>
        <v/>
      </c>
      <c r="G2404" t="str">
        <f>VLOOKUP(D2404,'Provisions to capital'!$A$2:$Z$105, MATCH('Long form'!E2404,'Provisions to capital'!$A$1:$Z$1,0),FALSE)</f>
        <v/>
      </c>
    </row>
    <row r="2405" spans="1:7" x14ac:dyDescent="0.4">
      <c r="A2405">
        <f t="shared" si="188"/>
        <v>101</v>
      </c>
      <c r="B2405">
        <f t="shared" si="189"/>
        <v>4</v>
      </c>
      <c r="C2405" t="str">
        <f t="shared" si="185"/>
        <v>Uganda2003</v>
      </c>
      <c r="D2405" t="str">
        <f t="shared" si="186"/>
        <v>Uganda</v>
      </c>
      <c r="E2405">
        <f t="shared" si="187"/>
        <v>2003</v>
      </c>
      <c r="F2405" t="str">
        <f>VLOOKUP(D2405,CAR!$A$2:$Z$110, MATCH('Long form'!E2405,CAR!$A$1:$Z$1,0),FALSE)</f>
        <v/>
      </c>
      <c r="G2405" t="str">
        <f>VLOOKUP(D2405,'Provisions to capital'!$A$2:$Z$105, MATCH('Long form'!E2405,'Provisions to capital'!$A$1:$Z$1,0),FALSE)</f>
        <v/>
      </c>
    </row>
    <row r="2406" spans="1:7" x14ac:dyDescent="0.4">
      <c r="A2406">
        <f t="shared" si="188"/>
        <v>101</v>
      </c>
      <c r="B2406">
        <f t="shared" si="189"/>
        <v>5</v>
      </c>
      <c r="C2406" t="str">
        <f t="shared" si="185"/>
        <v>Uganda2004</v>
      </c>
      <c r="D2406" t="str">
        <f t="shared" si="186"/>
        <v>Uganda</v>
      </c>
      <c r="E2406">
        <f t="shared" si="187"/>
        <v>2004</v>
      </c>
      <c r="F2406" t="str">
        <f>VLOOKUP(D2406,CAR!$A$2:$Z$110, MATCH('Long form'!E2406,CAR!$A$1:$Z$1,0),FALSE)</f>
        <v/>
      </c>
      <c r="G2406" t="str">
        <f>VLOOKUP(D2406,'Provisions to capital'!$A$2:$Z$105, MATCH('Long form'!E2406,'Provisions to capital'!$A$1:$Z$1,0),FALSE)</f>
        <v/>
      </c>
    </row>
    <row r="2407" spans="1:7" x14ac:dyDescent="0.4">
      <c r="A2407">
        <f t="shared" si="188"/>
        <v>101</v>
      </c>
      <c r="B2407">
        <f t="shared" si="189"/>
        <v>6</v>
      </c>
      <c r="C2407" t="str">
        <f t="shared" si="185"/>
        <v>Uganda2005</v>
      </c>
      <c r="D2407" t="str">
        <f t="shared" si="186"/>
        <v>Uganda</v>
      </c>
      <c r="E2407">
        <f t="shared" si="187"/>
        <v>2005</v>
      </c>
      <c r="F2407">
        <f>VLOOKUP(D2407,CAR!$A$2:$Z$110, MATCH('Long form'!E2407,CAR!$A$1:$Z$1,0),FALSE)</f>
        <v>0.18306335179492467</v>
      </c>
      <c r="G2407">
        <f>VLOOKUP(D2407,'Provisions to capital'!$A$2:$Z$105, MATCH('Long form'!E2407,'Provisions to capital'!$A$1:$Z$1,0),FALSE)</f>
        <v>0</v>
      </c>
    </row>
    <row r="2408" spans="1:7" x14ac:dyDescent="0.4">
      <c r="A2408">
        <f t="shared" si="188"/>
        <v>101</v>
      </c>
      <c r="B2408">
        <f t="shared" si="189"/>
        <v>7</v>
      </c>
      <c r="C2408" t="str">
        <f t="shared" si="185"/>
        <v>Uganda2006</v>
      </c>
      <c r="D2408" t="str">
        <f t="shared" si="186"/>
        <v>Uganda</v>
      </c>
      <c r="E2408">
        <f t="shared" si="187"/>
        <v>2006</v>
      </c>
      <c r="F2408">
        <f>VLOOKUP(D2408,CAR!$A$2:$Z$110, MATCH('Long form'!E2408,CAR!$A$1:$Z$1,0),FALSE)</f>
        <v>0.17857882121392435</v>
      </c>
      <c r="G2408">
        <f>VLOOKUP(D2408,'Provisions to capital'!$A$2:$Z$105, MATCH('Long form'!E2408,'Provisions to capital'!$A$1:$Z$1,0),FALSE)</f>
        <v>0</v>
      </c>
    </row>
    <row r="2409" spans="1:7" x14ac:dyDescent="0.4">
      <c r="A2409">
        <f t="shared" si="188"/>
        <v>101</v>
      </c>
      <c r="B2409">
        <f t="shared" si="189"/>
        <v>8</v>
      </c>
      <c r="C2409" t="str">
        <f t="shared" si="185"/>
        <v>Uganda2007</v>
      </c>
      <c r="D2409" t="str">
        <f t="shared" si="186"/>
        <v>Uganda</v>
      </c>
      <c r="E2409">
        <f t="shared" si="187"/>
        <v>2007</v>
      </c>
      <c r="F2409">
        <f>VLOOKUP(D2409,CAR!$A$2:$Z$110, MATCH('Long form'!E2409,CAR!$A$1:$Z$1,0),FALSE)</f>
        <v>0.19323513024311317</v>
      </c>
      <c r="G2409">
        <f>VLOOKUP(D2409,'Provisions to capital'!$A$2:$Z$105, MATCH('Long form'!E2409,'Provisions to capital'!$A$1:$Z$1,0),FALSE)</f>
        <v>0</v>
      </c>
    </row>
    <row r="2410" spans="1:7" x14ac:dyDescent="0.4">
      <c r="A2410">
        <f t="shared" si="188"/>
        <v>101</v>
      </c>
      <c r="B2410">
        <f t="shared" si="189"/>
        <v>9</v>
      </c>
      <c r="C2410" t="str">
        <f t="shared" si="185"/>
        <v>Uganda2008</v>
      </c>
      <c r="D2410" t="str">
        <f t="shared" si="186"/>
        <v>Uganda</v>
      </c>
      <c r="E2410">
        <f t="shared" si="187"/>
        <v>2008</v>
      </c>
      <c r="F2410">
        <f>VLOOKUP(D2410,CAR!$A$2:$Z$110, MATCH('Long form'!E2410,CAR!$A$1:$Z$1,0),FALSE)</f>
        <v>0.21049182148578319</v>
      </c>
      <c r="G2410">
        <f>VLOOKUP(D2410,'Provisions to capital'!$A$2:$Z$105, MATCH('Long form'!E2410,'Provisions to capital'!$A$1:$Z$1,0),FALSE)</f>
        <v>0</v>
      </c>
    </row>
    <row r="2411" spans="1:7" x14ac:dyDescent="0.4">
      <c r="A2411">
        <f t="shared" si="188"/>
        <v>101</v>
      </c>
      <c r="B2411">
        <f t="shared" si="189"/>
        <v>10</v>
      </c>
      <c r="C2411" t="str">
        <f t="shared" si="185"/>
        <v>Uganda2009</v>
      </c>
      <c r="D2411" t="str">
        <f t="shared" si="186"/>
        <v>Uganda</v>
      </c>
      <c r="E2411">
        <f t="shared" si="187"/>
        <v>2009</v>
      </c>
      <c r="F2411">
        <f>VLOOKUP(D2411,CAR!$A$2:$Z$110, MATCH('Long form'!E2411,CAR!$A$1:$Z$1,0),FALSE)</f>
        <v>0.20949665462994832</v>
      </c>
      <c r="G2411">
        <f>VLOOKUP(D2411,'Provisions to capital'!$A$2:$Z$105, MATCH('Long form'!E2411,'Provisions to capital'!$A$1:$Z$1,0),FALSE)</f>
        <v>0</v>
      </c>
    </row>
    <row r="2412" spans="1:7" x14ac:dyDescent="0.4">
      <c r="A2412">
        <f t="shared" si="188"/>
        <v>101</v>
      </c>
      <c r="B2412">
        <f t="shared" si="189"/>
        <v>11</v>
      </c>
      <c r="C2412" t="str">
        <f t="shared" si="185"/>
        <v>Uganda2010</v>
      </c>
      <c r="D2412" t="str">
        <f t="shared" si="186"/>
        <v>Uganda</v>
      </c>
      <c r="E2412">
        <f t="shared" si="187"/>
        <v>2010</v>
      </c>
      <c r="F2412">
        <f>VLOOKUP(D2412,CAR!$A$2:$Z$110, MATCH('Long form'!E2412,CAR!$A$1:$Z$1,0),FALSE)</f>
        <v>0.20158723331154504</v>
      </c>
      <c r="G2412">
        <f>VLOOKUP(D2412,'Provisions to capital'!$A$2:$Z$105, MATCH('Long form'!E2412,'Provisions to capital'!$A$1:$Z$1,0),FALSE)</f>
        <v>0</v>
      </c>
    </row>
    <row r="2413" spans="1:7" x14ac:dyDescent="0.4">
      <c r="A2413">
        <f t="shared" si="188"/>
        <v>101</v>
      </c>
      <c r="B2413">
        <f t="shared" si="189"/>
        <v>12</v>
      </c>
      <c r="C2413" t="str">
        <f t="shared" si="185"/>
        <v>Uganda2011</v>
      </c>
      <c r="D2413" t="str">
        <f t="shared" si="186"/>
        <v>Uganda</v>
      </c>
      <c r="E2413">
        <f t="shared" si="187"/>
        <v>2011</v>
      </c>
      <c r="F2413">
        <f>VLOOKUP(D2413,CAR!$A$2:$Z$110, MATCH('Long form'!E2413,CAR!$A$1:$Z$1,0),FALSE)</f>
        <v>0.20322405184211861</v>
      </c>
      <c r="G2413">
        <f>VLOOKUP(D2413,'Provisions to capital'!$A$2:$Z$105, MATCH('Long form'!E2413,'Provisions to capital'!$A$1:$Z$1,0),FALSE)</f>
        <v>0</v>
      </c>
    </row>
    <row r="2414" spans="1:7" x14ac:dyDescent="0.4">
      <c r="A2414">
        <f t="shared" si="188"/>
        <v>101</v>
      </c>
      <c r="B2414">
        <f t="shared" si="189"/>
        <v>13</v>
      </c>
      <c r="C2414" t="str">
        <f t="shared" si="185"/>
        <v>Uganda2012</v>
      </c>
      <c r="D2414" t="str">
        <f t="shared" si="186"/>
        <v>Uganda</v>
      </c>
      <c r="E2414">
        <f t="shared" si="187"/>
        <v>2012</v>
      </c>
      <c r="F2414">
        <f>VLOOKUP(D2414,CAR!$A$2:$Z$110, MATCH('Long form'!E2414,CAR!$A$1:$Z$1,0),FALSE)</f>
        <v>0.21888608305386367</v>
      </c>
      <c r="G2414">
        <f>VLOOKUP(D2414,'Provisions to capital'!$A$2:$Z$105, MATCH('Long form'!E2414,'Provisions to capital'!$A$1:$Z$1,0),FALSE)</f>
        <v>0</v>
      </c>
    </row>
    <row r="2415" spans="1:7" x14ac:dyDescent="0.4">
      <c r="A2415">
        <f t="shared" si="188"/>
        <v>101</v>
      </c>
      <c r="B2415">
        <f t="shared" si="189"/>
        <v>14</v>
      </c>
      <c r="C2415" t="str">
        <f t="shared" si="185"/>
        <v>Uganda2013</v>
      </c>
      <c r="D2415" t="str">
        <f t="shared" si="186"/>
        <v>Uganda</v>
      </c>
      <c r="E2415">
        <f t="shared" si="187"/>
        <v>2013</v>
      </c>
      <c r="F2415">
        <f>VLOOKUP(D2415,CAR!$A$2:$Z$110, MATCH('Long form'!E2415,CAR!$A$1:$Z$1,0),FALSE)</f>
        <v>0.22133637622965255</v>
      </c>
      <c r="G2415">
        <f>VLOOKUP(D2415,'Provisions to capital'!$A$2:$Z$105, MATCH('Long form'!E2415,'Provisions to capital'!$A$1:$Z$1,0),FALSE)</f>
        <v>0</v>
      </c>
    </row>
    <row r="2416" spans="1:7" x14ac:dyDescent="0.4">
      <c r="A2416">
        <f t="shared" si="188"/>
        <v>101</v>
      </c>
      <c r="B2416">
        <f t="shared" si="189"/>
        <v>15</v>
      </c>
      <c r="C2416" t="str">
        <f t="shared" si="185"/>
        <v>Uganda2014</v>
      </c>
      <c r="D2416" t="str">
        <f t="shared" si="186"/>
        <v>Uganda</v>
      </c>
      <c r="E2416">
        <f t="shared" si="187"/>
        <v>2014</v>
      </c>
      <c r="F2416">
        <f>VLOOKUP(D2416,CAR!$A$2:$Z$110, MATCH('Long form'!E2416,CAR!$A$1:$Z$1,0),FALSE)</f>
        <v>0.22220696773042117</v>
      </c>
      <c r="G2416">
        <f>VLOOKUP(D2416,'Provisions to capital'!$A$2:$Z$105, MATCH('Long form'!E2416,'Provisions to capital'!$A$1:$Z$1,0),FALSE)</f>
        <v>0</v>
      </c>
    </row>
    <row r="2417" spans="1:7" x14ac:dyDescent="0.4">
      <c r="A2417">
        <f t="shared" si="188"/>
        <v>101</v>
      </c>
      <c r="B2417">
        <f t="shared" si="189"/>
        <v>16</v>
      </c>
      <c r="C2417" t="str">
        <f t="shared" si="185"/>
        <v>Uganda2015</v>
      </c>
      <c r="D2417" t="str">
        <f t="shared" si="186"/>
        <v>Uganda</v>
      </c>
      <c r="E2417">
        <f t="shared" si="187"/>
        <v>2015</v>
      </c>
      <c r="F2417">
        <f>VLOOKUP(D2417,CAR!$A$2:$Z$110, MATCH('Long form'!E2417,CAR!$A$1:$Z$1,0),FALSE)</f>
        <v>0.2096940028220606</v>
      </c>
      <c r="G2417">
        <f>VLOOKUP(D2417,'Provisions to capital'!$A$2:$Z$105, MATCH('Long form'!E2417,'Provisions to capital'!$A$1:$Z$1,0),FALSE)</f>
        <v>0</v>
      </c>
    </row>
    <row r="2418" spans="1:7" x14ac:dyDescent="0.4">
      <c r="A2418">
        <f t="shared" si="188"/>
        <v>101</v>
      </c>
      <c r="B2418">
        <f t="shared" si="189"/>
        <v>17</v>
      </c>
      <c r="C2418" t="str">
        <f t="shared" si="185"/>
        <v>Uganda2016</v>
      </c>
      <c r="D2418" t="str">
        <f t="shared" si="186"/>
        <v>Uganda</v>
      </c>
      <c r="E2418">
        <f t="shared" si="187"/>
        <v>2016</v>
      </c>
      <c r="F2418">
        <f>VLOOKUP(D2418,CAR!$A$2:$Z$110, MATCH('Long form'!E2418,CAR!$A$1:$Z$1,0),FALSE)</f>
        <v>0.19828166155105562</v>
      </c>
      <c r="G2418">
        <f>VLOOKUP(D2418,'Provisions to capital'!$A$2:$Z$105, MATCH('Long form'!E2418,'Provisions to capital'!$A$1:$Z$1,0),FALSE)</f>
        <v>0</v>
      </c>
    </row>
    <row r="2419" spans="1:7" x14ac:dyDescent="0.4">
      <c r="A2419">
        <f t="shared" si="188"/>
        <v>101</v>
      </c>
      <c r="B2419">
        <f t="shared" si="189"/>
        <v>18</v>
      </c>
      <c r="C2419" t="str">
        <f t="shared" si="185"/>
        <v>Uganda2017</v>
      </c>
      <c r="D2419" t="str">
        <f t="shared" si="186"/>
        <v>Uganda</v>
      </c>
      <c r="E2419">
        <f t="shared" si="187"/>
        <v>2017</v>
      </c>
      <c r="F2419">
        <f>VLOOKUP(D2419,CAR!$A$2:$Z$110, MATCH('Long form'!E2419,CAR!$A$1:$Z$1,0),FALSE)</f>
        <v>0.23558040914205389</v>
      </c>
      <c r="G2419">
        <f>VLOOKUP(D2419,'Provisions to capital'!$A$2:$Z$105, MATCH('Long form'!E2419,'Provisions to capital'!$A$1:$Z$1,0),FALSE)</f>
        <v>0</v>
      </c>
    </row>
    <row r="2420" spans="1:7" x14ac:dyDescent="0.4">
      <c r="A2420">
        <f t="shared" si="188"/>
        <v>101</v>
      </c>
      <c r="B2420">
        <f t="shared" si="189"/>
        <v>19</v>
      </c>
      <c r="C2420" t="str">
        <f t="shared" si="185"/>
        <v>Uganda2018</v>
      </c>
      <c r="D2420" t="str">
        <f t="shared" si="186"/>
        <v>Uganda</v>
      </c>
      <c r="E2420">
        <f t="shared" si="187"/>
        <v>2018</v>
      </c>
      <c r="F2420">
        <f>VLOOKUP(D2420,CAR!$A$2:$Z$110, MATCH('Long form'!E2420,CAR!$A$1:$Z$1,0),FALSE)</f>
        <v>0.2199281576175128</v>
      </c>
      <c r="G2420">
        <f>VLOOKUP(D2420,'Provisions to capital'!$A$2:$Z$105, MATCH('Long form'!E2420,'Provisions to capital'!$A$1:$Z$1,0),FALSE)</f>
        <v>4.4115272241346676E-2</v>
      </c>
    </row>
    <row r="2421" spans="1:7" x14ac:dyDescent="0.4">
      <c r="A2421">
        <f t="shared" si="188"/>
        <v>101</v>
      </c>
      <c r="B2421">
        <f t="shared" si="189"/>
        <v>20</v>
      </c>
      <c r="C2421" t="str">
        <f t="shared" si="185"/>
        <v>Uganda2019</v>
      </c>
      <c r="D2421" t="str">
        <f t="shared" si="186"/>
        <v>Uganda</v>
      </c>
      <c r="E2421">
        <f t="shared" si="187"/>
        <v>2019</v>
      </c>
      <c r="F2421">
        <f>VLOOKUP(D2421,CAR!$A$2:$Z$110, MATCH('Long form'!E2421,CAR!$A$1:$Z$1,0),FALSE)</f>
        <v>0.21411972412617405</v>
      </c>
      <c r="G2421">
        <f>VLOOKUP(D2421,'Provisions to capital'!$A$2:$Z$105, MATCH('Long form'!E2421,'Provisions to capital'!$A$1:$Z$1,0),FALSE)</f>
        <v>3.794832517537914E-2</v>
      </c>
    </row>
    <row r="2422" spans="1:7" x14ac:dyDescent="0.4">
      <c r="A2422">
        <f t="shared" si="188"/>
        <v>101</v>
      </c>
      <c r="B2422">
        <f t="shared" si="189"/>
        <v>21</v>
      </c>
      <c r="C2422" t="str">
        <f t="shared" si="185"/>
        <v>Uganda2020</v>
      </c>
      <c r="D2422" t="str">
        <f t="shared" si="186"/>
        <v>Uganda</v>
      </c>
      <c r="E2422">
        <f t="shared" si="187"/>
        <v>2020</v>
      </c>
      <c r="F2422">
        <f>VLOOKUP(D2422,CAR!$A$2:$Z$110, MATCH('Long form'!E2422,CAR!$A$1:$Z$1,0),FALSE)</f>
        <v>0.22329855915690622</v>
      </c>
      <c r="G2422">
        <f>VLOOKUP(D2422,'Provisions to capital'!$A$2:$Z$105, MATCH('Long form'!E2422,'Provisions to capital'!$A$1:$Z$1,0),FALSE)</f>
        <v>6.9016244820629735E-2</v>
      </c>
    </row>
    <row r="2423" spans="1:7" x14ac:dyDescent="0.4">
      <c r="A2423">
        <f t="shared" si="188"/>
        <v>101</v>
      </c>
      <c r="B2423">
        <f t="shared" si="189"/>
        <v>22</v>
      </c>
      <c r="C2423" t="str">
        <f t="shared" si="185"/>
        <v>Uganda2021</v>
      </c>
      <c r="D2423" t="str">
        <f t="shared" si="186"/>
        <v>Uganda</v>
      </c>
      <c r="E2423">
        <f t="shared" si="187"/>
        <v>2021</v>
      </c>
      <c r="F2423">
        <f>VLOOKUP(D2423,CAR!$A$2:$Z$110, MATCH('Long form'!E2423,CAR!$A$1:$Z$1,0),FALSE)</f>
        <v>0.24017825966932477</v>
      </c>
      <c r="G2423">
        <f>VLOOKUP(D2423,'Provisions to capital'!$A$2:$Z$105, MATCH('Long form'!E2423,'Provisions to capital'!$A$1:$Z$1,0),FALSE)</f>
        <v>7.7417822125695784E-2</v>
      </c>
    </row>
    <row r="2424" spans="1:7" x14ac:dyDescent="0.4">
      <c r="A2424">
        <f t="shared" si="188"/>
        <v>101</v>
      </c>
      <c r="B2424">
        <f t="shared" si="189"/>
        <v>23</v>
      </c>
      <c r="C2424" t="str">
        <f t="shared" si="185"/>
        <v>Uganda2022</v>
      </c>
      <c r="D2424" t="str">
        <f t="shared" si="186"/>
        <v>Uganda</v>
      </c>
      <c r="E2424">
        <f t="shared" si="187"/>
        <v>2022</v>
      </c>
      <c r="F2424">
        <f>VLOOKUP(D2424,CAR!$A$2:$Z$110, MATCH('Long form'!E2424,CAR!$A$1:$Z$1,0),FALSE)</f>
        <v>0.21935647130147859</v>
      </c>
      <c r="G2424">
        <f>VLOOKUP(D2424,'Provisions to capital'!$A$2:$Z$105, MATCH('Long form'!E2424,'Provisions to capital'!$A$1:$Z$1,0),FALSE)</f>
        <v>7.3124973907077895E-2</v>
      </c>
    </row>
    <row r="2425" spans="1:7" x14ac:dyDescent="0.4">
      <c r="A2425">
        <f t="shared" si="188"/>
        <v>101</v>
      </c>
      <c r="B2425">
        <f t="shared" si="189"/>
        <v>24</v>
      </c>
      <c r="C2425" t="str">
        <f t="shared" si="185"/>
        <v>Uganda2023</v>
      </c>
      <c r="D2425" t="str">
        <f t="shared" si="186"/>
        <v>Uganda</v>
      </c>
      <c r="E2425">
        <f t="shared" si="187"/>
        <v>2023</v>
      </c>
      <c r="F2425">
        <f>VLOOKUP(D2425,CAR!$A$2:$Z$110, MATCH('Long form'!E2425,CAR!$A$1:$Z$1,0),FALSE)</f>
        <v>0.2543800784880576</v>
      </c>
      <c r="G2425">
        <f>VLOOKUP(D2425,'Provisions to capital'!$A$2:$Z$105, MATCH('Long form'!E2425,'Provisions to capital'!$A$1:$Z$1,0),FALSE)</f>
        <v>5.8676472865706708E-2</v>
      </c>
    </row>
    <row r="2426" spans="1:7" x14ac:dyDescent="0.4">
      <c r="A2426">
        <f t="shared" si="188"/>
        <v>102</v>
      </c>
      <c r="B2426">
        <f t="shared" si="189"/>
        <v>1</v>
      </c>
      <c r="C2426" t="str">
        <f t="shared" si="185"/>
        <v>Ukraine2000</v>
      </c>
      <c r="D2426" t="str">
        <f t="shared" si="186"/>
        <v>Ukraine</v>
      </c>
      <c r="E2426">
        <f t="shared" si="187"/>
        <v>2000</v>
      </c>
      <c r="F2426" t="str">
        <f>VLOOKUP(D2426,CAR!$A$2:$Z$110, MATCH('Long form'!E2426,CAR!$A$1:$Z$1,0),FALSE)</f>
        <v/>
      </c>
      <c r="G2426" t="str">
        <f>VLOOKUP(D2426,'Provisions to capital'!$A$2:$Z$105, MATCH('Long form'!E2426,'Provisions to capital'!$A$1:$Z$1,0),FALSE)</f>
        <v/>
      </c>
    </row>
    <row r="2427" spans="1:7" x14ac:dyDescent="0.4">
      <c r="A2427">
        <f t="shared" si="188"/>
        <v>102</v>
      </c>
      <c r="B2427">
        <f t="shared" si="189"/>
        <v>2</v>
      </c>
      <c r="C2427" t="str">
        <f t="shared" si="185"/>
        <v>Ukraine2001</v>
      </c>
      <c r="D2427" t="str">
        <f t="shared" si="186"/>
        <v>Ukraine</v>
      </c>
      <c r="E2427">
        <f t="shared" si="187"/>
        <v>2001</v>
      </c>
      <c r="F2427" t="str">
        <f>VLOOKUP(D2427,CAR!$A$2:$Z$110, MATCH('Long form'!E2427,CAR!$A$1:$Z$1,0),FALSE)</f>
        <v/>
      </c>
      <c r="G2427" t="str">
        <f>VLOOKUP(D2427,'Provisions to capital'!$A$2:$Z$105, MATCH('Long form'!E2427,'Provisions to capital'!$A$1:$Z$1,0),FALSE)</f>
        <v/>
      </c>
    </row>
    <row r="2428" spans="1:7" x14ac:dyDescent="0.4">
      <c r="A2428">
        <f t="shared" si="188"/>
        <v>102</v>
      </c>
      <c r="B2428">
        <f t="shared" si="189"/>
        <v>3</v>
      </c>
      <c r="C2428" t="str">
        <f t="shared" si="185"/>
        <v>Ukraine2002</v>
      </c>
      <c r="D2428" t="str">
        <f t="shared" si="186"/>
        <v>Ukraine</v>
      </c>
      <c r="E2428">
        <f t="shared" si="187"/>
        <v>2002</v>
      </c>
      <c r="F2428" t="str">
        <f>VLOOKUP(D2428,CAR!$A$2:$Z$110, MATCH('Long form'!E2428,CAR!$A$1:$Z$1,0),FALSE)</f>
        <v/>
      </c>
      <c r="G2428" t="str">
        <f>VLOOKUP(D2428,'Provisions to capital'!$A$2:$Z$105, MATCH('Long form'!E2428,'Provisions to capital'!$A$1:$Z$1,0),FALSE)</f>
        <v/>
      </c>
    </row>
    <row r="2429" spans="1:7" x14ac:dyDescent="0.4">
      <c r="A2429">
        <f t="shared" si="188"/>
        <v>102</v>
      </c>
      <c r="B2429">
        <f t="shared" si="189"/>
        <v>4</v>
      </c>
      <c r="C2429" t="str">
        <f t="shared" si="185"/>
        <v>Ukraine2003</v>
      </c>
      <c r="D2429" t="str">
        <f t="shared" si="186"/>
        <v>Ukraine</v>
      </c>
      <c r="E2429">
        <f t="shared" si="187"/>
        <v>2003</v>
      </c>
      <c r="F2429" t="str">
        <f>VLOOKUP(D2429,CAR!$A$2:$Z$110, MATCH('Long form'!E2429,CAR!$A$1:$Z$1,0),FALSE)</f>
        <v/>
      </c>
      <c r="G2429" t="str">
        <f>VLOOKUP(D2429,'Provisions to capital'!$A$2:$Z$105, MATCH('Long form'!E2429,'Provisions to capital'!$A$1:$Z$1,0),FALSE)</f>
        <v/>
      </c>
    </row>
    <row r="2430" spans="1:7" x14ac:dyDescent="0.4">
      <c r="A2430">
        <f t="shared" si="188"/>
        <v>102</v>
      </c>
      <c r="B2430">
        <f t="shared" si="189"/>
        <v>5</v>
      </c>
      <c r="C2430" t="str">
        <f t="shared" si="185"/>
        <v>Ukraine2004</v>
      </c>
      <c r="D2430" t="str">
        <f t="shared" si="186"/>
        <v>Ukraine</v>
      </c>
      <c r="E2430">
        <f t="shared" si="187"/>
        <v>2004</v>
      </c>
      <c r="F2430" t="str">
        <f>VLOOKUP(D2430,CAR!$A$2:$Z$110, MATCH('Long form'!E2430,CAR!$A$1:$Z$1,0),FALSE)</f>
        <v/>
      </c>
      <c r="G2430" t="str">
        <f>VLOOKUP(D2430,'Provisions to capital'!$A$2:$Z$105, MATCH('Long form'!E2430,'Provisions to capital'!$A$1:$Z$1,0),FALSE)</f>
        <v/>
      </c>
    </row>
    <row r="2431" spans="1:7" x14ac:dyDescent="0.4">
      <c r="A2431">
        <f t="shared" si="188"/>
        <v>102</v>
      </c>
      <c r="B2431">
        <f t="shared" si="189"/>
        <v>6</v>
      </c>
      <c r="C2431" t="str">
        <f t="shared" si="185"/>
        <v>Ukraine2005</v>
      </c>
      <c r="D2431" t="str">
        <f t="shared" si="186"/>
        <v>Ukraine</v>
      </c>
      <c r="E2431">
        <f t="shared" si="187"/>
        <v>2005</v>
      </c>
      <c r="F2431">
        <f>VLOOKUP(D2431,CAR!$A$2:$Z$110, MATCH('Long form'!E2431,CAR!$A$1:$Z$1,0),FALSE)</f>
        <v>0.14947645612497562</v>
      </c>
      <c r="G2431">
        <f>VLOOKUP(D2431,'Provisions to capital'!$A$2:$Z$105, MATCH('Long form'!E2431,'Provisions to capital'!$A$1:$Z$1,0),FALSE)</f>
        <v>9.0114315982890325E-2</v>
      </c>
    </row>
    <row r="2432" spans="1:7" x14ac:dyDescent="0.4">
      <c r="A2432">
        <f t="shared" si="188"/>
        <v>102</v>
      </c>
      <c r="B2432">
        <f t="shared" si="189"/>
        <v>7</v>
      </c>
      <c r="C2432" t="str">
        <f t="shared" si="185"/>
        <v>Ukraine2006</v>
      </c>
      <c r="D2432" t="str">
        <f t="shared" si="186"/>
        <v>Ukraine</v>
      </c>
      <c r="E2432">
        <f t="shared" si="187"/>
        <v>2006</v>
      </c>
      <c r="F2432">
        <f>VLOOKUP(D2432,CAR!$A$2:$Z$110, MATCH('Long form'!E2432,CAR!$A$1:$Z$1,0),FALSE)</f>
        <v>0.1418501629657854</v>
      </c>
      <c r="G2432">
        <f>VLOOKUP(D2432,'Provisions to capital'!$A$2:$Z$105, MATCH('Long form'!E2432,'Provisions to capital'!$A$1:$Z$1,0),FALSE)</f>
        <v>0.10350123820425143</v>
      </c>
    </row>
    <row r="2433" spans="1:7" x14ac:dyDescent="0.4">
      <c r="A2433">
        <f t="shared" si="188"/>
        <v>102</v>
      </c>
      <c r="B2433">
        <f t="shared" si="189"/>
        <v>8</v>
      </c>
      <c r="C2433" t="str">
        <f t="shared" si="185"/>
        <v>Ukraine2007</v>
      </c>
      <c r="D2433" t="str">
        <f t="shared" si="186"/>
        <v>Ukraine</v>
      </c>
      <c r="E2433">
        <f t="shared" si="187"/>
        <v>2007</v>
      </c>
      <c r="F2433">
        <f>VLOOKUP(D2433,CAR!$A$2:$Z$110, MATCH('Long form'!E2433,CAR!$A$1:$Z$1,0),FALSE)</f>
        <v>0.13924317969579814</v>
      </c>
      <c r="G2433">
        <f>VLOOKUP(D2433,'Provisions to capital'!$A$2:$Z$105, MATCH('Long form'!E2433,'Provisions to capital'!$A$1:$Z$1,0),FALSE)</f>
        <v>8.7116669687966608E-2</v>
      </c>
    </row>
    <row r="2434" spans="1:7" x14ac:dyDescent="0.4">
      <c r="A2434">
        <f t="shared" si="188"/>
        <v>102</v>
      </c>
      <c r="B2434">
        <f t="shared" si="189"/>
        <v>9</v>
      </c>
      <c r="C2434" t="str">
        <f t="shared" si="185"/>
        <v>Ukraine2008</v>
      </c>
      <c r="D2434" t="str">
        <f t="shared" si="186"/>
        <v>Ukraine</v>
      </c>
      <c r="E2434">
        <f t="shared" si="187"/>
        <v>2008</v>
      </c>
      <c r="F2434">
        <f>VLOOKUP(D2434,CAR!$A$2:$Z$110, MATCH('Long form'!E2434,CAR!$A$1:$Z$1,0),FALSE)</f>
        <v>0.14009575418255754</v>
      </c>
      <c r="G2434">
        <f>VLOOKUP(D2434,'Provisions to capital'!$A$2:$Z$105, MATCH('Long form'!E2434,'Provisions to capital'!$A$1:$Z$1,0),FALSE)</f>
        <v>0.17599995449581363</v>
      </c>
    </row>
    <row r="2435" spans="1:7" x14ac:dyDescent="0.4">
      <c r="A2435">
        <f t="shared" si="188"/>
        <v>102</v>
      </c>
      <c r="B2435">
        <f t="shared" si="189"/>
        <v>10</v>
      </c>
      <c r="C2435" t="str">
        <f t="shared" ref="C2435:C2498" si="190">D2435&amp;E2435</f>
        <v>Ukraine2009</v>
      </c>
      <c r="D2435" t="str">
        <f t="shared" ref="D2435:D2498" si="191">VLOOKUP(A2435,$J$2:$K$110,2,FALSE)</f>
        <v>Ukraine</v>
      </c>
      <c r="E2435">
        <f t="shared" ref="E2435:E2498" si="192">VLOOKUP(B2435,$N$2:$O$25,2,FALSE)</f>
        <v>2009</v>
      </c>
      <c r="F2435">
        <f>VLOOKUP(D2435,CAR!$A$2:$Z$110, MATCH('Long form'!E2435,CAR!$A$1:$Z$1,0),FALSE)</f>
        <v>0.18082206257158046</v>
      </c>
      <c r="G2435">
        <f>VLOOKUP(D2435,'Provisions to capital'!$A$2:$Z$105, MATCH('Long form'!E2435,'Provisions to capital'!$A$1:$Z$1,0),FALSE)</f>
        <v>0.44470650055341543</v>
      </c>
    </row>
    <row r="2436" spans="1:7" x14ac:dyDescent="0.4">
      <c r="A2436">
        <f t="shared" si="188"/>
        <v>102</v>
      </c>
      <c r="B2436">
        <f t="shared" si="189"/>
        <v>11</v>
      </c>
      <c r="C2436" t="str">
        <f t="shared" si="190"/>
        <v>Ukraine2010</v>
      </c>
      <c r="D2436" t="str">
        <f t="shared" si="191"/>
        <v>Ukraine</v>
      </c>
      <c r="E2436">
        <f t="shared" si="192"/>
        <v>2010</v>
      </c>
      <c r="F2436">
        <f>VLOOKUP(D2436,CAR!$A$2:$Z$110, MATCH('Long form'!E2436,CAR!$A$1:$Z$1,0),FALSE)</f>
        <v>0.20832852332587273</v>
      </c>
      <c r="G2436">
        <f>VLOOKUP(D2436,'Provisions to capital'!$A$2:$Z$105, MATCH('Long form'!E2436,'Provisions to capital'!$A$1:$Z$1,0),FALSE)</f>
        <v>0.23340408216643962</v>
      </c>
    </row>
    <row r="2437" spans="1:7" x14ac:dyDescent="0.4">
      <c r="A2437">
        <f t="shared" si="188"/>
        <v>102</v>
      </c>
      <c r="B2437">
        <f t="shared" si="189"/>
        <v>12</v>
      </c>
      <c r="C2437" t="str">
        <f t="shared" si="190"/>
        <v>Ukraine2011</v>
      </c>
      <c r="D2437" t="str">
        <f t="shared" si="191"/>
        <v>Ukraine</v>
      </c>
      <c r="E2437">
        <f t="shared" si="192"/>
        <v>2011</v>
      </c>
      <c r="F2437">
        <f>VLOOKUP(D2437,CAR!$A$2:$Z$110, MATCH('Long form'!E2437,CAR!$A$1:$Z$1,0),FALSE)</f>
        <v>0.18895587061268007</v>
      </c>
      <c r="G2437">
        <f>VLOOKUP(D2437,'Provisions to capital'!$A$2:$Z$105, MATCH('Long form'!E2437,'Provisions to capital'!$A$1:$Z$1,0),FALSE)</f>
        <v>0.17267221948575115</v>
      </c>
    </row>
    <row r="2438" spans="1:7" x14ac:dyDescent="0.4">
      <c r="A2438">
        <f t="shared" si="188"/>
        <v>102</v>
      </c>
      <c r="B2438">
        <f t="shared" si="189"/>
        <v>13</v>
      </c>
      <c r="C2438" t="str">
        <f t="shared" si="190"/>
        <v>Ukraine2012</v>
      </c>
      <c r="D2438" t="str">
        <f t="shared" si="191"/>
        <v>Ukraine</v>
      </c>
      <c r="E2438">
        <f t="shared" si="192"/>
        <v>2012</v>
      </c>
      <c r="F2438">
        <f>VLOOKUP(D2438,CAR!$A$2:$Z$110, MATCH('Long form'!E2438,CAR!$A$1:$Z$1,0),FALSE)</f>
        <v>0.18055738776742503</v>
      </c>
      <c r="G2438">
        <f>VLOOKUP(D2438,'Provisions to capital'!$A$2:$Z$105, MATCH('Long form'!E2438,'Provisions to capital'!$A$1:$Z$1,0),FALSE)</f>
        <v>0.14926292256640944</v>
      </c>
    </row>
    <row r="2439" spans="1:7" x14ac:dyDescent="0.4">
      <c r="A2439">
        <f t="shared" si="188"/>
        <v>102</v>
      </c>
      <c r="B2439">
        <f t="shared" si="189"/>
        <v>14</v>
      </c>
      <c r="C2439" t="str">
        <f t="shared" si="190"/>
        <v>Ukraine2013</v>
      </c>
      <c r="D2439" t="str">
        <f t="shared" si="191"/>
        <v>Ukraine</v>
      </c>
      <c r="E2439">
        <f t="shared" si="192"/>
        <v>2013</v>
      </c>
      <c r="F2439">
        <f>VLOOKUP(D2439,CAR!$A$2:$Z$110, MATCH('Long form'!E2439,CAR!$A$1:$Z$1,0),FALSE)</f>
        <v>0.18263792616363839</v>
      </c>
      <c r="G2439">
        <f>VLOOKUP(D2439,'Provisions to capital'!$A$2:$Z$105, MATCH('Long form'!E2439,'Provisions to capital'!$A$1:$Z$1,0),FALSE)</f>
        <v>0.12625686958942992</v>
      </c>
    </row>
    <row r="2440" spans="1:7" x14ac:dyDescent="0.4">
      <c r="A2440">
        <f t="shared" si="188"/>
        <v>102</v>
      </c>
      <c r="B2440">
        <f t="shared" si="189"/>
        <v>15</v>
      </c>
      <c r="C2440" t="str">
        <f t="shared" si="190"/>
        <v>Ukraine2014</v>
      </c>
      <c r="D2440" t="str">
        <f t="shared" si="191"/>
        <v>Ukraine</v>
      </c>
      <c r="E2440">
        <f t="shared" si="192"/>
        <v>2014</v>
      </c>
      <c r="F2440">
        <f>VLOOKUP(D2440,CAR!$A$2:$Z$110, MATCH('Long form'!E2440,CAR!$A$1:$Z$1,0),FALSE)</f>
        <v>0.15602390916140599</v>
      </c>
      <c r="G2440">
        <f>VLOOKUP(D2440,'Provisions to capital'!$A$2:$Z$105, MATCH('Long form'!E2440,'Provisions to capital'!$A$1:$Z$1,0),FALSE)</f>
        <v>0.50747842498069029</v>
      </c>
    </row>
    <row r="2441" spans="1:7" x14ac:dyDescent="0.4">
      <c r="A2441">
        <f t="shared" si="188"/>
        <v>102</v>
      </c>
      <c r="B2441">
        <f t="shared" si="189"/>
        <v>16</v>
      </c>
      <c r="C2441" t="str">
        <f t="shared" si="190"/>
        <v>Ukraine2015</v>
      </c>
      <c r="D2441" t="str">
        <f t="shared" si="191"/>
        <v>Ukraine</v>
      </c>
      <c r="E2441">
        <f t="shared" si="192"/>
        <v>2015</v>
      </c>
      <c r="F2441">
        <f>VLOOKUP(D2441,CAR!$A$2:$Z$110, MATCH('Long form'!E2441,CAR!$A$1:$Z$1,0),FALSE)</f>
        <v>0.12307620316748874</v>
      </c>
      <c r="G2441">
        <f>VLOOKUP(D2441,'Provisions to capital'!$A$2:$Z$105, MATCH('Long form'!E2441,'Provisions to capital'!$A$1:$Z$1,0),FALSE)</f>
        <v>0.84907850096849302</v>
      </c>
    </row>
    <row r="2442" spans="1:7" x14ac:dyDescent="0.4">
      <c r="A2442">
        <f t="shared" si="188"/>
        <v>102</v>
      </c>
      <c r="B2442">
        <f t="shared" si="189"/>
        <v>17</v>
      </c>
      <c r="C2442" t="str">
        <f t="shared" si="190"/>
        <v>Ukraine2016</v>
      </c>
      <c r="D2442" t="str">
        <f t="shared" si="191"/>
        <v>Ukraine</v>
      </c>
      <c r="E2442">
        <f t="shared" si="192"/>
        <v>2016</v>
      </c>
      <c r="F2442">
        <f>VLOOKUP(D2442,CAR!$A$2:$Z$110, MATCH('Long form'!E2442,CAR!$A$1:$Z$1,0),FALSE)</f>
        <v>0.12693076262863343</v>
      </c>
      <c r="G2442">
        <f>VLOOKUP(D2442,'Provisions to capital'!$A$2:$Z$105, MATCH('Long form'!E2442,'Provisions to capital'!$A$1:$Z$1,0),FALSE)</f>
        <v>1.7098846818665983</v>
      </c>
    </row>
    <row r="2443" spans="1:7" x14ac:dyDescent="0.4">
      <c r="A2443">
        <f t="shared" si="188"/>
        <v>102</v>
      </c>
      <c r="B2443">
        <f t="shared" si="189"/>
        <v>18</v>
      </c>
      <c r="C2443" t="str">
        <f t="shared" si="190"/>
        <v>Ukraine2017</v>
      </c>
      <c r="D2443" t="str">
        <f t="shared" si="191"/>
        <v>Ukraine</v>
      </c>
      <c r="E2443">
        <f t="shared" si="192"/>
        <v>2017</v>
      </c>
      <c r="F2443">
        <f>VLOOKUP(D2443,CAR!$A$2:$Z$110, MATCH('Long form'!E2443,CAR!$A$1:$Z$1,0),FALSE)</f>
        <v>0.16100279440324908</v>
      </c>
      <c r="G2443">
        <f>VLOOKUP(D2443,'Provisions to capital'!$A$2:$Z$105, MATCH('Long form'!E2443,'Provisions to capital'!$A$1:$Z$1,0),FALSE)</f>
        <v>0.40928218778575676</v>
      </c>
    </row>
    <row r="2444" spans="1:7" x14ac:dyDescent="0.4">
      <c r="A2444">
        <f t="shared" si="188"/>
        <v>102</v>
      </c>
      <c r="B2444">
        <f t="shared" si="189"/>
        <v>19</v>
      </c>
      <c r="C2444" t="str">
        <f t="shared" si="190"/>
        <v>Ukraine2018</v>
      </c>
      <c r="D2444" t="str">
        <f t="shared" si="191"/>
        <v>Ukraine</v>
      </c>
      <c r="E2444">
        <f t="shared" si="192"/>
        <v>2018</v>
      </c>
      <c r="F2444">
        <f>VLOOKUP(D2444,CAR!$A$2:$Z$110, MATCH('Long form'!E2444,CAR!$A$1:$Z$1,0),FALSE)</f>
        <v>0.16184946015425364</v>
      </c>
      <c r="G2444">
        <f>VLOOKUP(D2444,'Provisions to capital'!$A$2:$Z$105, MATCH('Long form'!E2444,'Provisions to capital'!$A$1:$Z$1,0),FALSE)</f>
        <v>0.24923779546879302</v>
      </c>
    </row>
    <row r="2445" spans="1:7" x14ac:dyDescent="0.4">
      <c r="A2445">
        <f t="shared" si="188"/>
        <v>102</v>
      </c>
      <c r="B2445">
        <f t="shared" si="189"/>
        <v>20</v>
      </c>
      <c r="C2445" t="str">
        <f t="shared" si="190"/>
        <v>Ukraine2019</v>
      </c>
      <c r="D2445" t="str">
        <f t="shared" si="191"/>
        <v>Ukraine</v>
      </c>
      <c r="E2445">
        <f t="shared" si="192"/>
        <v>2019</v>
      </c>
      <c r="F2445">
        <f>VLOOKUP(D2445,CAR!$A$2:$Z$110, MATCH('Long form'!E2445,CAR!$A$1:$Z$1,0),FALSE)</f>
        <v>0.19664582259871555</v>
      </c>
      <c r="G2445">
        <f>VLOOKUP(D2445,'Provisions to capital'!$A$2:$Z$105, MATCH('Long form'!E2445,'Provisions to capital'!$A$1:$Z$1,0),FALSE)</f>
        <v>7.4175410641422329E-2</v>
      </c>
    </row>
    <row r="2446" spans="1:7" x14ac:dyDescent="0.4">
      <c r="A2446">
        <f t="shared" si="188"/>
        <v>102</v>
      </c>
      <c r="B2446">
        <f t="shared" si="189"/>
        <v>21</v>
      </c>
      <c r="C2446" t="str">
        <f t="shared" si="190"/>
        <v>Ukraine2020</v>
      </c>
      <c r="D2446" t="str">
        <f t="shared" si="191"/>
        <v>Ukraine</v>
      </c>
      <c r="E2446">
        <f t="shared" si="192"/>
        <v>2020</v>
      </c>
      <c r="F2446">
        <f>VLOOKUP(D2446,CAR!$A$2:$Z$110, MATCH('Long form'!E2446,CAR!$A$1:$Z$1,0),FALSE)</f>
        <v>0.21983735606404534</v>
      </c>
      <c r="G2446">
        <f>VLOOKUP(D2446,'Provisions to capital'!$A$2:$Z$105, MATCH('Long form'!E2446,'Provisions to capital'!$A$1:$Z$1,0),FALSE)</f>
        <v>0.10855912815919012</v>
      </c>
    </row>
    <row r="2447" spans="1:7" x14ac:dyDescent="0.4">
      <c r="A2447">
        <f t="shared" si="188"/>
        <v>102</v>
      </c>
      <c r="B2447">
        <f t="shared" si="189"/>
        <v>22</v>
      </c>
      <c r="C2447" t="str">
        <f t="shared" si="190"/>
        <v>Ukraine2021</v>
      </c>
      <c r="D2447" t="str">
        <f t="shared" si="191"/>
        <v>Ukraine</v>
      </c>
      <c r="E2447">
        <f t="shared" si="192"/>
        <v>2021</v>
      </c>
      <c r="F2447">
        <f>VLOOKUP(D2447,CAR!$A$2:$Z$110, MATCH('Long form'!E2447,CAR!$A$1:$Z$1,0),FALSE)</f>
        <v>0.18008965106923563</v>
      </c>
      <c r="G2447">
        <f>VLOOKUP(D2447,'Provisions to capital'!$A$2:$Z$105, MATCH('Long form'!E2447,'Provisions to capital'!$A$1:$Z$1,0),FALSE)</f>
        <v>3.5475191336496854E-2</v>
      </c>
    </row>
    <row r="2448" spans="1:7" x14ac:dyDescent="0.4">
      <c r="A2448">
        <f t="shared" si="188"/>
        <v>102</v>
      </c>
      <c r="B2448">
        <f t="shared" si="189"/>
        <v>23</v>
      </c>
      <c r="C2448" t="str">
        <f t="shared" si="190"/>
        <v>Ukraine2022</v>
      </c>
      <c r="D2448" t="str">
        <f t="shared" si="191"/>
        <v>Ukraine</v>
      </c>
      <c r="E2448">
        <f t="shared" si="192"/>
        <v>2022</v>
      </c>
      <c r="F2448">
        <f>VLOOKUP(D2448,CAR!$A$2:$Z$110, MATCH('Long form'!E2448,CAR!$A$1:$Z$1,0),FALSE)</f>
        <v>0.19678825105808298</v>
      </c>
      <c r="G2448">
        <f>VLOOKUP(D2448,'Provisions to capital'!$A$2:$Z$105, MATCH('Long form'!E2448,'Provisions to capital'!$A$1:$Z$1,0),FALSE)</f>
        <v>0.50324806532663202</v>
      </c>
    </row>
    <row r="2449" spans="1:7" x14ac:dyDescent="0.4">
      <c r="A2449">
        <f t="shared" si="188"/>
        <v>102</v>
      </c>
      <c r="B2449">
        <f t="shared" si="189"/>
        <v>24</v>
      </c>
      <c r="C2449" t="str">
        <f t="shared" si="190"/>
        <v>Ukraine2023</v>
      </c>
      <c r="D2449" t="str">
        <f t="shared" si="191"/>
        <v>Ukraine</v>
      </c>
      <c r="E2449">
        <f t="shared" si="192"/>
        <v>2023</v>
      </c>
      <c r="F2449">
        <f>VLOOKUP(D2449,CAR!$A$2:$Z$110, MATCH('Long form'!E2449,CAR!$A$1:$Z$1,0),FALSE)</f>
        <v>0.21072800707692754</v>
      </c>
      <c r="G2449">
        <f>VLOOKUP(D2449,'Provisions to capital'!$A$2:$Z$105, MATCH('Long form'!E2449,'Provisions to capital'!$A$1:$Z$1,0),FALSE)</f>
        <v>2.1442002620669668E-3</v>
      </c>
    </row>
    <row r="2450" spans="1:7" ht="40.5" x14ac:dyDescent="0.4">
      <c r="A2450">
        <f t="shared" si="188"/>
        <v>103</v>
      </c>
      <c r="B2450">
        <f t="shared" si="189"/>
        <v>1</v>
      </c>
      <c r="C2450" t="str">
        <f t="shared" si="190"/>
        <v>United Arab Emirates2000</v>
      </c>
      <c r="D2450" t="str">
        <f t="shared" si="191"/>
        <v>United Arab Emirates</v>
      </c>
      <c r="E2450">
        <f t="shared" si="192"/>
        <v>2000</v>
      </c>
      <c r="F2450" t="str">
        <f>VLOOKUP(D2450,CAR!$A$2:$Z$110, MATCH('Long form'!E2450,CAR!$A$1:$Z$1,0),FALSE)</f>
        <v/>
      </c>
      <c r="G2450" t="str">
        <f>VLOOKUP(D2450,'Provisions to capital'!$A$2:$Z$105, MATCH('Long form'!E2450,'Provisions to capital'!$A$1:$Z$1,0),FALSE)</f>
        <v/>
      </c>
    </row>
    <row r="2451" spans="1:7" ht="40.5" x14ac:dyDescent="0.4">
      <c r="A2451">
        <f t="shared" si="188"/>
        <v>103</v>
      </c>
      <c r="B2451">
        <f t="shared" si="189"/>
        <v>2</v>
      </c>
      <c r="C2451" t="str">
        <f t="shared" si="190"/>
        <v>United Arab Emirates2001</v>
      </c>
      <c r="D2451" t="str">
        <f t="shared" si="191"/>
        <v>United Arab Emirates</v>
      </c>
      <c r="E2451">
        <f t="shared" si="192"/>
        <v>2001</v>
      </c>
      <c r="F2451" t="str">
        <f>VLOOKUP(D2451,CAR!$A$2:$Z$110, MATCH('Long form'!E2451,CAR!$A$1:$Z$1,0),FALSE)</f>
        <v/>
      </c>
      <c r="G2451" t="str">
        <f>VLOOKUP(D2451,'Provisions to capital'!$A$2:$Z$105, MATCH('Long form'!E2451,'Provisions to capital'!$A$1:$Z$1,0),FALSE)</f>
        <v/>
      </c>
    </row>
    <row r="2452" spans="1:7" ht="40.5" x14ac:dyDescent="0.4">
      <c r="A2452">
        <f t="shared" si="188"/>
        <v>103</v>
      </c>
      <c r="B2452">
        <f t="shared" si="189"/>
        <v>3</v>
      </c>
      <c r="C2452" t="str">
        <f t="shared" si="190"/>
        <v>United Arab Emirates2002</v>
      </c>
      <c r="D2452" t="str">
        <f t="shared" si="191"/>
        <v>United Arab Emirates</v>
      </c>
      <c r="E2452">
        <f t="shared" si="192"/>
        <v>2002</v>
      </c>
      <c r="F2452" t="str">
        <f>VLOOKUP(D2452,CAR!$A$2:$Z$110, MATCH('Long form'!E2452,CAR!$A$1:$Z$1,0),FALSE)</f>
        <v/>
      </c>
      <c r="G2452" t="str">
        <f>VLOOKUP(D2452,'Provisions to capital'!$A$2:$Z$105, MATCH('Long form'!E2452,'Provisions to capital'!$A$1:$Z$1,0),FALSE)</f>
        <v/>
      </c>
    </row>
    <row r="2453" spans="1:7" ht="40.5" x14ac:dyDescent="0.4">
      <c r="A2453">
        <f t="shared" si="188"/>
        <v>103</v>
      </c>
      <c r="B2453">
        <f t="shared" si="189"/>
        <v>4</v>
      </c>
      <c r="C2453" t="str">
        <f t="shared" si="190"/>
        <v>United Arab Emirates2003</v>
      </c>
      <c r="D2453" t="str">
        <f t="shared" si="191"/>
        <v>United Arab Emirates</v>
      </c>
      <c r="E2453">
        <f t="shared" si="192"/>
        <v>2003</v>
      </c>
      <c r="F2453" t="str">
        <f>VLOOKUP(D2453,CAR!$A$2:$Z$110, MATCH('Long form'!E2453,CAR!$A$1:$Z$1,0),FALSE)</f>
        <v/>
      </c>
      <c r="G2453" t="str">
        <f>VLOOKUP(D2453,'Provisions to capital'!$A$2:$Z$105, MATCH('Long form'!E2453,'Provisions to capital'!$A$1:$Z$1,0),FALSE)</f>
        <v/>
      </c>
    </row>
    <row r="2454" spans="1:7" ht="40.5" x14ac:dyDescent="0.4">
      <c r="A2454">
        <f t="shared" si="188"/>
        <v>103</v>
      </c>
      <c r="B2454">
        <f t="shared" si="189"/>
        <v>5</v>
      </c>
      <c r="C2454" t="str">
        <f t="shared" si="190"/>
        <v>United Arab Emirates2004</v>
      </c>
      <c r="D2454" t="str">
        <f t="shared" si="191"/>
        <v>United Arab Emirates</v>
      </c>
      <c r="E2454">
        <f t="shared" si="192"/>
        <v>2004</v>
      </c>
      <c r="F2454" t="str">
        <f>VLOOKUP(D2454,CAR!$A$2:$Z$110, MATCH('Long form'!E2454,CAR!$A$1:$Z$1,0),FALSE)</f>
        <v/>
      </c>
      <c r="G2454" t="str">
        <f>VLOOKUP(D2454,'Provisions to capital'!$A$2:$Z$105, MATCH('Long form'!E2454,'Provisions to capital'!$A$1:$Z$1,0),FALSE)</f>
        <v/>
      </c>
    </row>
    <row r="2455" spans="1:7" ht="40.5" x14ac:dyDescent="0.4">
      <c r="A2455">
        <f t="shared" si="188"/>
        <v>103</v>
      </c>
      <c r="B2455">
        <f t="shared" si="189"/>
        <v>6</v>
      </c>
      <c r="C2455" t="str">
        <f t="shared" si="190"/>
        <v>United Arab Emirates2005</v>
      </c>
      <c r="D2455" t="str">
        <f t="shared" si="191"/>
        <v>United Arab Emirates</v>
      </c>
      <c r="E2455">
        <f t="shared" si="192"/>
        <v>2005</v>
      </c>
      <c r="F2455" t="str">
        <f>VLOOKUP(D2455,CAR!$A$2:$Z$110, MATCH('Long form'!E2455,CAR!$A$1:$Z$1,0),FALSE)</f>
        <v/>
      </c>
      <c r="G2455" t="str">
        <f>VLOOKUP(D2455,'Provisions to capital'!$A$2:$Z$105, MATCH('Long form'!E2455,'Provisions to capital'!$A$1:$Z$1,0),FALSE)</f>
        <v/>
      </c>
    </row>
    <row r="2456" spans="1:7" ht="40.5" x14ac:dyDescent="0.4">
      <c r="A2456">
        <f t="shared" si="188"/>
        <v>103</v>
      </c>
      <c r="B2456">
        <f t="shared" si="189"/>
        <v>7</v>
      </c>
      <c r="C2456" t="str">
        <f t="shared" si="190"/>
        <v>United Arab Emirates2006</v>
      </c>
      <c r="D2456" t="str">
        <f t="shared" si="191"/>
        <v>United Arab Emirates</v>
      </c>
      <c r="E2456">
        <f t="shared" si="192"/>
        <v>2006</v>
      </c>
      <c r="F2456" t="str">
        <f>VLOOKUP(D2456,CAR!$A$2:$Z$110, MATCH('Long form'!E2456,CAR!$A$1:$Z$1,0),FALSE)</f>
        <v/>
      </c>
      <c r="G2456" t="str">
        <f>VLOOKUP(D2456,'Provisions to capital'!$A$2:$Z$105, MATCH('Long form'!E2456,'Provisions to capital'!$A$1:$Z$1,0),FALSE)</f>
        <v/>
      </c>
    </row>
    <row r="2457" spans="1:7" ht="40.5" x14ac:dyDescent="0.4">
      <c r="A2457">
        <f t="shared" si="188"/>
        <v>103</v>
      </c>
      <c r="B2457">
        <f t="shared" si="189"/>
        <v>8</v>
      </c>
      <c r="C2457" t="str">
        <f t="shared" si="190"/>
        <v>United Arab Emirates2007</v>
      </c>
      <c r="D2457" t="str">
        <f t="shared" si="191"/>
        <v>United Arab Emirates</v>
      </c>
      <c r="E2457">
        <f t="shared" si="192"/>
        <v>2007</v>
      </c>
      <c r="F2457" t="str">
        <f>VLOOKUP(D2457,CAR!$A$2:$Z$110, MATCH('Long form'!E2457,CAR!$A$1:$Z$1,0),FALSE)</f>
        <v/>
      </c>
      <c r="G2457" t="str">
        <f>VLOOKUP(D2457,'Provisions to capital'!$A$2:$Z$105, MATCH('Long form'!E2457,'Provisions to capital'!$A$1:$Z$1,0),FALSE)</f>
        <v/>
      </c>
    </row>
    <row r="2458" spans="1:7" ht="40.5" x14ac:dyDescent="0.4">
      <c r="A2458">
        <f t="shared" si="188"/>
        <v>103</v>
      </c>
      <c r="B2458">
        <f t="shared" si="189"/>
        <v>9</v>
      </c>
      <c r="C2458" t="str">
        <f t="shared" si="190"/>
        <v>United Arab Emirates2008</v>
      </c>
      <c r="D2458" t="str">
        <f t="shared" si="191"/>
        <v>United Arab Emirates</v>
      </c>
      <c r="E2458">
        <f t="shared" si="192"/>
        <v>2008</v>
      </c>
      <c r="F2458" t="str">
        <f>VLOOKUP(D2458,CAR!$A$2:$Z$110, MATCH('Long form'!E2458,CAR!$A$1:$Z$1,0),FALSE)</f>
        <v/>
      </c>
      <c r="G2458" t="str">
        <f>VLOOKUP(D2458,'Provisions to capital'!$A$2:$Z$105, MATCH('Long form'!E2458,'Provisions to capital'!$A$1:$Z$1,0),FALSE)</f>
        <v/>
      </c>
    </row>
    <row r="2459" spans="1:7" ht="40.5" x14ac:dyDescent="0.4">
      <c r="A2459">
        <f t="shared" ref="A2459:A2522" si="193">A2435+1</f>
        <v>103</v>
      </c>
      <c r="B2459">
        <f t="shared" ref="B2459:B2522" si="194">B2435</f>
        <v>10</v>
      </c>
      <c r="C2459" t="str">
        <f t="shared" si="190"/>
        <v>United Arab Emirates2009</v>
      </c>
      <c r="D2459" t="str">
        <f t="shared" si="191"/>
        <v>United Arab Emirates</v>
      </c>
      <c r="E2459">
        <f t="shared" si="192"/>
        <v>2009</v>
      </c>
      <c r="F2459">
        <f>VLOOKUP(D2459,CAR!$A$2:$Z$110, MATCH('Long form'!E2459,CAR!$A$1:$Z$1,0),FALSE)</f>
        <v>0.19151618938262932</v>
      </c>
      <c r="G2459">
        <f>VLOOKUP(D2459,'Provisions to capital'!$A$2:$Z$105, MATCH('Long form'!E2459,'Provisions to capital'!$A$1:$Z$1,0),FALSE)</f>
        <v>8.0674362124191629E-2</v>
      </c>
    </row>
    <row r="2460" spans="1:7" ht="40.5" x14ac:dyDescent="0.4">
      <c r="A2460">
        <f t="shared" si="193"/>
        <v>103</v>
      </c>
      <c r="B2460">
        <f t="shared" si="194"/>
        <v>11</v>
      </c>
      <c r="C2460" t="str">
        <f t="shared" si="190"/>
        <v>United Arab Emirates2010</v>
      </c>
      <c r="D2460" t="str">
        <f t="shared" si="191"/>
        <v>United Arab Emirates</v>
      </c>
      <c r="E2460">
        <f t="shared" si="192"/>
        <v>2010</v>
      </c>
      <c r="F2460">
        <f>VLOOKUP(D2460,CAR!$A$2:$Z$110, MATCH('Long form'!E2460,CAR!$A$1:$Z$1,0),FALSE)</f>
        <v>0.19767529226254646</v>
      </c>
      <c r="G2460">
        <f>VLOOKUP(D2460,'Provisions to capital'!$A$2:$Z$105, MATCH('Long form'!E2460,'Provisions to capital'!$A$1:$Z$1,0),FALSE)</f>
        <v>6.4460140572139987E-2</v>
      </c>
    </row>
    <row r="2461" spans="1:7" ht="40.5" x14ac:dyDescent="0.4">
      <c r="A2461">
        <f t="shared" si="193"/>
        <v>103</v>
      </c>
      <c r="B2461">
        <f t="shared" si="194"/>
        <v>12</v>
      </c>
      <c r="C2461" t="str">
        <f t="shared" si="190"/>
        <v>United Arab Emirates2011</v>
      </c>
      <c r="D2461" t="str">
        <f t="shared" si="191"/>
        <v>United Arab Emirates</v>
      </c>
      <c r="E2461">
        <f t="shared" si="192"/>
        <v>2011</v>
      </c>
      <c r="F2461">
        <f>VLOOKUP(D2461,CAR!$A$2:$Z$110, MATCH('Long form'!E2461,CAR!$A$1:$Z$1,0),FALSE)</f>
        <v>0.20362533320983742</v>
      </c>
      <c r="G2461">
        <f>VLOOKUP(D2461,'Provisions to capital'!$A$2:$Z$105, MATCH('Long form'!E2461,'Provisions to capital'!$A$1:$Z$1,0),FALSE)</f>
        <v>6.1720449117082035E-2</v>
      </c>
    </row>
    <row r="2462" spans="1:7" ht="40.5" x14ac:dyDescent="0.4">
      <c r="A2462">
        <f t="shared" si="193"/>
        <v>103</v>
      </c>
      <c r="B2462">
        <f t="shared" si="194"/>
        <v>13</v>
      </c>
      <c r="C2462" t="str">
        <f t="shared" si="190"/>
        <v>United Arab Emirates2012</v>
      </c>
      <c r="D2462" t="str">
        <f t="shared" si="191"/>
        <v>United Arab Emirates</v>
      </c>
      <c r="E2462">
        <f t="shared" si="192"/>
        <v>2012</v>
      </c>
      <c r="F2462">
        <f>VLOOKUP(D2462,CAR!$A$2:$Z$110, MATCH('Long form'!E2462,CAR!$A$1:$Z$1,0),FALSE)</f>
        <v>0.20722715681597831</v>
      </c>
      <c r="G2462">
        <f>VLOOKUP(D2462,'Provisions to capital'!$A$2:$Z$105, MATCH('Long form'!E2462,'Provisions to capital'!$A$1:$Z$1,0),FALSE)</f>
        <v>5.1655546062058605E-2</v>
      </c>
    </row>
    <row r="2463" spans="1:7" ht="40.5" x14ac:dyDescent="0.4">
      <c r="A2463">
        <f t="shared" si="193"/>
        <v>103</v>
      </c>
      <c r="B2463">
        <f t="shared" si="194"/>
        <v>14</v>
      </c>
      <c r="C2463" t="str">
        <f t="shared" si="190"/>
        <v>United Arab Emirates2013</v>
      </c>
      <c r="D2463" t="str">
        <f t="shared" si="191"/>
        <v>United Arab Emirates</v>
      </c>
      <c r="E2463">
        <f t="shared" si="192"/>
        <v>2013</v>
      </c>
      <c r="F2463">
        <f>VLOOKUP(D2463,CAR!$A$2:$Z$110, MATCH('Long form'!E2463,CAR!$A$1:$Z$1,0),FALSE)</f>
        <v>0.19263892558575083</v>
      </c>
      <c r="G2463">
        <f>VLOOKUP(D2463,'Provisions to capital'!$A$2:$Z$105, MATCH('Long form'!E2463,'Provisions to capital'!$A$1:$Z$1,0),FALSE)</f>
        <v>4.14307571254134E-2</v>
      </c>
    </row>
    <row r="2464" spans="1:7" ht="40.5" x14ac:dyDescent="0.4">
      <c r="A2464">
        <f t="shared" si="193"/>
        <v>103</v>
      </c>
      <c r="B2464">
        <f t="shared" si="194"/>
        <v>15</v>
      </c>
      <c r="C2464" t="str">
        <f t="shared" si="190"/>
        <v>United Arab Emirates2014</v>
      </c>
      <c r="D2464" t="str">
        <f t="shared" si="191"/>
        <v>United Arab Emirates</v>
      </c>
      <c r="E2464">
        <f t="shared" si="192"/>
        <v>2014</v>
      </c>
      <c r="F2464">
        <f>VLOOKUP(D2464,CAR!$A$2:$Z$110, MATCH('Long form'!E2464,CAR!$A$1:$Z$1,0),FALSE)</f>
        <v>0.1811264358328831</v>
      </c>
      <c r="G2464">
        <f>VLOOKUP(D2464,'Provisions to capital'!$A$2:$Z$105, MATCH('Long form'!E2464,'Provisions to capital'!$A$1:$Z$1,0),FALSE)</f>
        <v>3.719393133366284E-2</v>
      </c>
    </row>
    <row r="2465" spans="1:7" ht="40.5" x14ac:dyDescent="0.4">
      <c r="A2465">
        <f t="shared" si="193"/>
        <v>103</v>
      </c>
      <c r="B2465">
        <f t="shared" si="194"/>
        <v>16</v>
      </c>
      <c r="C2465" t="str">
        <f t="shared" si="190"/>
        <v>United Arab Emirates2015</v>
      </c>
      <c r="D2465" t="str">
        <f t="shared" si="191"/>
        <v>United Arab Emirates</v>
      </c>
      <c r="E2465">
        <f t="shared" si="192"/>
        <v>2015</v>
      </c>
      <c r="F2465">
        <f>VLOOKUP(D2465,CAR!$A$2:$Z$110, MATCH('Long form'!E2465,CAR!$A$1:$Z$1,0),FALSE)</f>
        <v>0.18300625158694869</v>
      </c>
      <c r="G2465">
        <f>VLOOKUP(D2465,'Provisions to capital'!$A$2:$Z$105, MATCH('Long form'!E2465,'Provisions to capital'!$A$1:$Z$1,0),FALSE)</f>
        <v>4.69926244130148E-2</v>
      </c>
    </row>
    <row r="2466" spans="1:7" ht="40.5" x14ac:dyDescent="0.4">
      <c r="A2466">
        <f t="shared" si="193"/>
        <v>103</v>
      </c>
      <c r="B2466">
        <f t="shared" si="194"/>
        <v>17</v>
      </c>
      <c r="C2466" t="str">
        <f t="shared" si="190"/>
        <v>United Arab Emirates2016</v>
      </c>
      <c r="D2466" t="str">
        <f t="shared" si="191"/>
        <v>United Arab Emirates</v>
      </c>
      <c r="E2466">
        <f t="shared" si="192"/>
        <v>2016</v>
      </c>
      <c r="F2466">
        <f>VLOOKUP(D2466,CAR!$A$2:$Z$110, MATCH('Long form'!E2466,CAR!$A$1:$Z$1,0),FALSE)</f>
        <v>0.18906186804580752</v>
      </c>
      <c r="G2466">
        <f>VLOOKUP(D2466,'Provisions to capital'!$A$2:$Z$105, MATCH('Long form'!E2466,'Provisions to capital'!$A$1:$Z$1,0),FALSE)</f>
        <v>5.6818599924217048E-2</v>
      </c>
    </row>
    <row r="2467" spans="1:7" ht="40.5" x14ac:dyDescent="0.4">
      <c r="A2467">
        <f t="shared" si="193"/>
        <v>103</v>
      </c>
      <c r="B2467">
        <f t="shared" si="194"/>
        <v>18</v>
      </c>
      <c r="C2467" t="str">
        <f t="shared" si="190"/>
        <v>United Arab Emirates2017</v>
      </c>
      <c r="D2467" t="str">
        <f t="shared" si="191"/>
        <v>United Arab Emirates</v>
      </c>
      <c r="E2467">
        <f t="shared" si="192"/>
        <v>2017</v>
      </c>
      <c r="F2467">
        <f>VLOOKUP(D2467,CAR!$A$2:$Z$110, MATCH('Long form'!E2467,CAR!$A$1:$Z$1,0),FALSE)</f>
        <v>0.18096862307990375</v>
      </c>
      <c r="G2467">
        <f>VLOOKUP(D2467,'Provisions to capital'!$A$2:$Z$105, MATCH('Long form'!E2467,'Provisions to capital'!$A$1:$Z$1,0),FALSE)</f>
        <v>5.493023169748476E-2</v>
      </c>
    </row>
    <row r="2468" spans="1:7" ht="40.5" x14ac:dyDescent="0.4">
      <c r="A2468">
        <f t="shared" si="193"/>
        <v>103</v>
      </c>
      <c r="B2468">
        <f t="shared" si="194"/>
        <v>19</v>
      </c>
      <c r="C2468" t="str">
        <f t="shared" si="190"/>
        <v>United Arab Emirates2018</v>
      </c>
      <c r="D2468" t="str">
        <f t="shared" si="191"/>
        <v>United Arab Emirates</v>
      </c>
      <c r="E2468">
        <f t="shared" si="192"/>
        <v>2018</v>
      </c>
      <c r="F2468">
        <f>VLOOKUP(D2468,CAR!$A$2:$Z$110, MATCH('Long form'!E2468,CAR!$A$1:$Z$1,0),FALSE)</f>
        <v>0.17544961990414873</v>
      </c>
      <c r="G2468">
        <f>VLOOKUP(D2468,'Provisions to capital'!$A$2:$Z$105, MATCH('Long form'!E2468,'Provisions to capital'!$A$1:$Z$1,0),FALSE)</f>
        <v>6.5396859083191844E-2</v>
      </c>
    </row>
    <row r="2469" spans="1:7" ht="40.5" x14ac:dyDescent="0.4">
      <c r="A2469">
        <f t="shared" si="193"/>
        <v>103</v>
      </c>
      <c r="B2469">
        <f t="shared" si="194"/>
        <v>20</v>
      </c>
      <c r="C2469" t="str">
        <f t="shared" si="190"/>
        <v>United Arab Emirates2019</v>
      </c>
      <c r="D2469" t="str">
        <f t="shared" si="191"/>
        <v>United Arab Emirates</v>
      </c>
      <c r="E2469">
        <f t="shared" si="192"/>
        <v>2019</v>
      </c>
      <c r="F2469">
        <f>VLOOKUP(D2469,CAR!$A$2:$Z$110, MATCH('Long form'!E2469,CAR!$A$1:$Z$1,0),FALSE)</f>
        <v>0.17693482721263762</v>
      </c>
      <c r="G2469">
        <f>VLOOKUP(D2469,'Provisions to capital'!$A$2:$Z$105, MATCH('Long form'!E2469,'Provisions to capital'!$A$1:$Z$1,0),FALSE)</f>
        <v>5.491375179100956E-2</v>
      </c>
    </row>
    <row r="2470" spans="1:7" ht="40.5" x14ac:dyDescent="0.4">
      <c r="A2470">
        <f t="shared" si="193"/>
        <v>103</v>
      </c>
      <c r="B2470">
        <f t="shared" si="194"/>
        <v>21</v>
      </c>
      <c r="C2470" t="str">
        <f t="shared" si="190"/>
        <v>United Arab Emirates2020</v>
      </c>
      <c r="D2470" t="str">
        <f t="shared" si="191"/>
        <v>United Arab Emirates</v>
      </c>
      <c r="E2470">
        <f t="shared" si="192"/>
        <v>2020</v>
      </c>
      <c r="F2470">
        <f>VLOOKUP(D2470,CAR!$A$2:$Z$110, MATCH('Long form'!E2470,CAR!$A$1:$Z$1,0),FALSE)</f>
        <v>0.18144492751052943</v>
      </c>
      <c r="G2470">
        <f>VLOOKUP(D2470,'Provisions to capital'!$A$2:$Z$105, MATCH('Long form'!E2470,'Provisions to capital'!$A$1:$Z$1,0),FALSE)</f>
        <v>6.8492922088138952E-2</v>
      </c>
    </row>
    <row r="2471" spans="1:7" ht="40.5" x14ac:dyDescent="0.4">
      <c r="A2471">
        <f t="shared" si="193"/>
        <v>103</v>
      </c>
      <c r="B2471">
        <f t="shared" si="194"/>
        <v>22</v>
      </c>
      <c r="C2471" t="str">
        <f t="shared" si="190"/>
        <v>United Arab Emirates2021</v>
      </c>
      <c r="D2471" t="str">
        <f t="shared" si="191"/>
        <v>United Arab Emirates</v>
      </c>
      <c r="E2471">
        <f t="shared" si="192"/>
        <v>2021</v>
      </c>
      <c r="F2471">
        <f>VLOOKUP(D2471,CAR!$A$2:$Z$110, MATCH('Long form'!E2471,CAR!$A$1:$Z$1,0),FALSE)</f>
        <v>0.17125157659289827</v>
      </c>
      <c r="G2471">
        <f>VLOOKUP(D2471,'Provisions to capital'!$A$2:$Z$105, MATCH('Long form'!E2471,'Provisions to capital'!$A$1:$Z$1,0),FALSE)</f>
        <v>5.1938017668482966E-2</v>
      </c>
    </row>
    <row r="2472" spans="1:7" ht="40.5" x14ac:dyDescent="0.4">
      <c r="A2472">
        <f t="shared" si="193"/>
        <v>103</v>
      </c>
      <c r="B2472">
        <f t="shared" si="194"/>
        <v>23</v>
      </c>
      <c r="C2472" t="str">
        <f t="shared" si="190"/>
        <v>United Arab Emirates2022</v>
      </c>
      <c r="D2472" t="str">
        <f t="shared" si="191"/>
        <v>United Arab Emirates</v>
      </c>
      <c r="E2472">
        <f t="shared" si="192"/>
        <v>2022</v>
      </c>
      <c r="F2472">
        <f>VLOOKUP(D2472,CAR!$A$2:$Z$110, MATCH('Long form'!E2472,CAR!$A$1:$Z$1,0),FALSE)</f>
        <v>0.17385813781398604</v>
      </c>
      <c r="G2472">
        <f>VLOOKUP(D2472,'Provisions to capital'!$A$2:$Z$105, MATCH('Long form'!E2472,'Provisions to capital'!$A$1:$Z$1,0),FALSE)</f>
        <v>3.5514312341649916E-2</v>
      </c>
    </row>
    <row r="2473" spans="1:7" ht="40.5" x14ac:dyDescent="0.4">
      <c r="A2473">
        <f t="shared" si="193"/>
        <v>103</v>
      </c>
      <c r="B2473">
        <f t="shared" si="194"/>
        <v>24</v>
      </c>
      <c r="C2473" t="str">
        <f t="shared" si="190"/>
        <v>United Arab Emirates2023</v>
      </c>
      <c r="D2473" t="str">
        <f t="shared" si="191"/>
        <v>United Arab Emirates</v>
      </c>
      <c r="E2473">
        <f t="shared" si="192"/>
        <v>2023</v>
      </c>
      <c r="F2473">
        <f>VLOOKUP(D2473,CAR!$A$2:$Z$110, MATCH('Long form'!E2473,CAR!$A$1:$Z$1,0),FALSE)</f>
        <v>0.17922507430383341</v>
      </c>
      <c r="G2473">
        <f>VLOOKUP(D2473,'Provisions to capital'!$A$2:$Z$105, MATCH('Long form'!E2473,'Provisions to capital'!$A$1:$Z$1,0),FALSE)</f>
        <v>4.125811983284515E-2</v>
      </c>
    </row>
    <row r="2474" spans="1:7" ht="27" x14ac:dyDescent="0.4">
      <c r="A2474">
        <f t="shared" si="193"/>
        <v>104</v>
      </c>
      <c r="B2474">
        <f t="shared" si="194"/>
        <v>1</v>
      </c>
      <c r="C2474" t="str">
        <f t="shared" si="190"/>
        <v>United Kingdom2000</v>
      </c>
      <c r="D2474" t="str">
        <f t="shared" si="191"/>
        <v>United Kingdom</v>
      </c>
      <c r="E2474">
        <f t="shared" si="192"/>
        <v>2000</v>
      </c>
      <c r="F2474" t="str">
        <f>VLOOKUP(D2474,CAR!$A$2:$Z$110, MATCH('Long form'!E2474,CAR!$A$1:$Z$1,0),FALSE)</f>
        <v/>
      </c>
      <c r="G2474" t="str">
        <f>VLOOKUP(D2474,'Provisions to capital'!$A$2:$Z$105, MATCH('Long form'!E2474,'Provisions to capital'!$A$1:$Z$1,0),FALSE)</f>
        <v/>
      </c>
    </row>
    <row r="2475" spans="1:7" ht="27" x14ac:dyDescent="0.4">
      <c r="A2475">
        <f t="shared" si="193"/>
        <v>104</v>
      </c>
      <c r="B2475">
        <f t="shared" si="194"/>
        <v>2</v>
      </c>
      <c r="C2475" t="str">
        <f t="shared" si="190"/>
        <v>United Kingdom2001</v>
      </c>
      <c r="D2475" t="str">
        <f t="shared" si="191"/>
        <v>United Kingdom</v>
      </c>
      <c r="E2475">
        <f t="shared" si="192"/>
        <v>2001</v>
      </c>
      <c r="F2475" t="str">
        <f>VLOOKUP(D2475,CAR!$A$2:$Z$110, MATCH('Long form'!E2475,CAR!$A$1:$Z$1,0),FALSE)</f>
        <v/>
      </c>
      <c r="G2475" t="str">
        <f>VLOOKUP(D2475,'Provisions to capital'!$A$2:$Z$105, MATCH('Long form'!E2475,'Provisions to capital'!$A$1:$Z$1,0),FALSE)</f>
        <v/>
      </c>
    </row>
    <row r="2476" spans="1:7" ht="27" x14ac:dyDescent="0.4">
      <c r="A2476">
        <f t="shared" si="193"/>
        <v>104</v>
      </c>
      <c r="B2476">
        <f t="shared" si="194"/>
        <v>3</v>
      </c>
      <c r="C2476" t="str">
        <f t="shared" si="190"/>
        <v>United Kingdom2002</v>
      </c>
      <c r="D2476" t="str">
        <f t="shared" si="191"/>
        <v>United Kingdom</v>
      </c>
      <c r="E2476">
        <f t="shared" si="192"/>
        <v>2002</v>
      </c>
      <c r="F2476" t="str">
        <f>VLOOKUP(D2476,CAR!$A$2:$Z$110, MATCH('Long form'!E2476,CAR!$A$1:$Z$1,0),FALSE)</f>
        <v/>
      </c>
      <c r="G2476" t="str">
        <f>VLOOKUP(D2476,'Provisions to capital'!$A$2:$Z$105, MATCH('Long form'!E2476,'Provisions to capital'!$A$1:$Z$1,0),FALSE)</f>
        <v/>
      </c>
    </row>
    <row r="2477" spans="1:7" ht="27" x14ac:dyDescent="0.4">
      <c r="A2477">
        <f t="shared" si="193"/>
        <v>104</v>
      </c>
      <c r="B2477">
        <f t="shared" si="194"/>
        <v>4</v>
      </c>
      <c r="C2477" t="str">
        <f t="shared" si="190"/>
        <v>United Kingdom2003</v>
      </c>
      <c r="D2477" t="str">
        <f t="shared" si="191"/>
        <v>United Kingdom</v>
      </c>
      <c r="E2477">
        <f t="shared" si="192"/>
        <v>2003</v>
      </c>
      <c r="F2477" t="str">
        <f>VLOOKUP(D2477,CAR!$A$2:$Z$110, MATCH('Long form'!E2477,CAR!$A$1:$Z$1,0),FALSE)</f>
        <v/>
      </c>
      <c r="G2477" t="str">
        <f>VLOOKUP(D2477,'Provisions to capital'!$A$2:$Z$105, MATCH('Long form'!E2477,'Provisions to capital'!$A$1:$Z$1,0),FALSE)</f>
        <v/>
      </c>
    </row>
    <row r="2478" spans="1:7" ht="27" x14ac:dyDescent="0.4">
      <c r="A2478">
        <f t="shared" si="193"/>
        <v>104</v>
      </c>
      <c r="B2478">
        <f t="shared" si="194"/>
        <v>5</v>
      </c>
      <c r="C2478" t="str">
        <f t="shared" si="190"/>
        <v>United Kingdom2004</v>
      </c>
      <c r="D2478" t="str">
        <f t="shared" si="191"/>
        <v>United Kingdom</v>
      </c>
      <c r="E2478">
        <f t="shared" si="192"/>
        <v>2004</v>
      </c>
      <c r="F2478" t="str">
        <f>VLOOKUP(D2478,CAR!$A$2:$Z$110, MATCH('Long form'!E2478,CAR!$A$1:$Z$1,0),FALSE)</f>
        <v/>
      </c>
      <c r="G2478" t="str">
        <f>VLOOKUP(D2478,'Provisions to capital'!$A$2:$Z$105, MATCH('Long form'!E2478,'Provisions to capital'!$A$1:$Z$1,0),FALSE)</f>
        <v/>
      </c>
    </row>
    <row r="2479" spans="1:7" ht="27" x14ac:dyDescent="0.4">
      <c r="A2479">
        <f t="shared" si="193"/>
        <v>104</v>
      </c>
      <c r="B2479">
        <f t="shared" si="194"/>
        <v>6</v>
      </c>
      <c r="C2479" t="str">
        <f t="shared" si="190"/>
        <v>United Kingdom2005</v>
      </c>
      <c r="D2479" t="str">
        <f t="shared" si="191"/>
        <v>United Kingdom</v>
      </c>
      <c r="E2479">
        <f t="shared" si="192"/>
        <v>2005</v>
      </c>
      <c r="F2479">
        <f>VLOOKUP(D2479,CAR!$A$2:$Z$110, MATCH('Long form'!E2479,CAR!$A$1:$Z$1,0),FALSE)</f>
        <v>0.12760403627709183</v>
      </c>
      <c r="G2479">
        <f>VLOOKUP(D2479,'Provisions to capital'!$A$2:$Z$105, MATCH('Long form'!E2479,'Provisions to capital'!$A$1:$Z$1,0),FALSE)</f>
        <v>0</v>
      </c>
    </row>
    <row r="2480" spans="1:7" ht="27" x14ac:dyDescent="0.4">
      <c r="A2480">
        <f t="shared" si="193"/>
        <v>104</v>
      </c>
      <c r="B2480">
        <f t="shared" si="194"/>
        <v>7</v>
      </c>
      <c r="C2480" t="str">
        <f t="shared" si="190"/>
        <v>United Kingdom2006</v>
      </c>
      <c r="D2480" t="str">
        <f t="shared" si="191"/>
        <v>United Kingdom</v>
      </c>
      <c r="E2480">
        <f t="shared" si="192"/>
        <v>2006</v>
      </c>
      <c r="F2480" t="str">
        <f>VLOOKUP(D2480,CAR!$A$2:$Z$110, MATCH('Long form'!E2480,CAR!$A$1:$Z$1,0),FALSE)</f>
        <v/>
      </c>
      <c r="G2480" t="str">
        <f>VLOOKUP(D2480,'Provisions to capital'!$A$2:$Z$105, MATCH('Long form'!E2480,'Provisions to capital'!$A$1:$Z$1,0),FALSE)</f>
        <v/>
      </c>
    </row>
    <row r="2481" spans="1:7" ht="27" x14ac:dyDescent="0.4">
      <c r="A2481">
        <f t="shared" si="193"/>
        <v>104</v>
      </c>
      <c r="B2481">
        <f t="shared" si="194"/>
        <v>8</v>
      </c>
      <c r="C2481" t="str">
        <f t="shared" si="190"/>
        <v>United Kingdom2007</v>
      </c>
      <c r="D2481" t="str">
        <f t="shared" si="191"/>
        <v>United Kingdom</v>
      </c>
      <c r="E2481">
        <f t="shared" si="192"/>
        <v>2007</v>
      </c>
      <c r="F2481" t="str">
        <f>VLOOKUP(D2481,CAR!$A$2:$Z$110, MATCH('Long form'!E2481,CAR!$A$1:$Z$1,0),FALSE)</f>
        <v/>
      </c>
      <c r="G2481" t="str">
        <f>VLOOKUP(D2481,'Provisions to capital'!$A$2:$Z$105, MATCH('Long form'!E2481,'Provisions to capital'!$A$1:$Z$1,0),FALSE)</f>
        <v/>
      </c>
    </row>
    <row r="2482" spans="1:7" ht="27" x14ac:dyDescent="0.4">
      <c r="A2482">
        <f t="shared" si="193"/>
        <v>104</v>
      </c>
      <c r="B2482">
        <f t="shared" si="194"/>
        <v>9</v>
      </c>
      <c r="C2482" t="str">
        <f t="shared" si="190"/>
        <v>United Kingdom2008</v>
      </c>
      <c r="D2482" t="str">
        <f t="shared" si="191"/>
        <v>United Kingdom</v>
      </c>
      <c r="E2482">
        <f t="shared" si="192"/>
        <v>2008</v>
      </c>
      <c r="F2482">
        <f>VLOOKUP(D2482,CAR!$A$2:$Z$110, MATCH('Long form'!E2482,CAR!$A$1:$Z$1,0),FALSE)</f>
        <v>0.12918385676144425</v>
      </c>
      <c r="G2482">
        <f>VLOOKUP(D2482,'Provisions to capital'!$A$2:$Z$105, MATCH('Long form'!E2482,'Provisions to capital'!$A$1:$Z$1,0),FALSE)</f>
        <v>0</v>
      </c>
    </row>
    <row r="2483" spans="1:7" ht="27" x14ac:dyDescent="0.4">
      <c r="A2483">
        <f t="shared" si="193"/>
        <v>104</v>
      </c>
      <c r="B2483">
        <f t="shared" si="194"/>
        <v>10</v>
      </c>
      <c r="C2483" t="str">
        <f t="shared" si="190"/>
        <v>United Kingdom2009</v>
      </c>
      <c r="D2483" t="str">
        <f t="shared" si="191"/>
        <v>United Kingdom</v>
      </c>
      <c r="E2483">
        <f t="shared" si="192"/>
        <v>2009</v>
      </c>
      <c r="F2483">
        <f>VLOOKUP(D2483,CAR!$A$2:$Z$110, MATCH('Long form'!E2483,CAR!$A$1:$Z$1,0),FALSE)</f>
        <v>0.14800380970626495</v>
      </c>
      <c r="G2483">
        <f>VLOOKUP(D2483,'Provisions to capital'!$A$2:$Z$105, MATCH('Long form'!E2483,'Provisions to capital'!$A$1:$Z$1,0),FALSE)</f>
        <v>0</v>
      </c>
    </row>
    <row r="2484" spans="1:7" ht="27" x14ac:dyDescent="0.4">
      <c r="A2484">
        <f t="shared" si="193"/>
        <v>104</v>
      </c>
      <c r="B2484">
        <f t="shared" si="194"/>
        <v>11</v>
      </c>
      <c r="C2484" t="str">
        <f t="shared" si="190"/>
        <v>United Kingdom2010</v>
      </c>
      <c r="D2484" t="str">
        <f t="shared" si="191"/>
        <v>United Kingdom</v>
      </c>
      <c r="E2484">
        <f t="shared" si="192"/>
        <v>2010</v>
      </c>
      <c r="F2484">
        <f>VLOOKUP(D2484,CAR!$A$2:$Z$110, MATCH('Long form'!E2484,CAR!$A$1:$Z$1,0),FALSE)</f>
        <v>0.15885847132812783</v>
      </c>
      <c r="G2484">
        <f>VLOOKUP(D2484,'Provisions to capital'!$A$2:$Z$105, MATCH('Long form'!E2484,'Provisions to capital'!$A$1:$Z$1,0),FALSE)</f>
        <v>0</v>
      </c>
    </row>
    <row r="2485" spans="1:7" ht="27" x14ac:dyDescent="0.4">
      <c r="A2485">
        <f t="shared" si="193"/>
        <v>104</v>
      </c>
      <c r="B2485">
        <f t="shared" si="194"/>
        <v>12</v>
      </c>
      <c r="C2485" t="str">
        <f t="shared" si="190"/>
        <v>United Kingdom2011</v>
      </c>
      <c r="D2485" t="str">
        <f t="shared" si="191"/>
        <v>United Kingdom</v>
      </c>
      <c r="E2485">
        <f t="shared" si="192"/>
        <v>2011</v>
      </c>
      <c r="F2485">
        <f>VLOOKUP(D2485,CAR!$A$2:$Z$110, MATCH('Long form'!E2485,CAR!$A$1:$Z$1,0),FALSE)</f>
        <v>0.1573169799697543</v>
      </c>
      <c r="G2485">
        <f>VLOOKUP(D2485,'Provisions to capital'!$A$2:$Z$105, MATCH('Long form'!E2485,'Provisions to capital'!$A$1:$Z$1,0),FALSE)</f>
        <v>0</v>
      </c>
    </row>
    <row r="2486" spans="1:7" ht="27" x14ac:dyDescent="0.4">
      <c r="A2486">
        <f t="shared" si="193"/>
        <v>104</v>
      </c>
      <c r="B2486">
        <f t="shared" si="194"/>
        <v>13</v>
      </c>
      <c r="C2486" t="str">
        <f t="shared" si="190"/>
        <v>United Kingdom2012</v>
      </c>
      <c r="D2486" t="str">
        <f t="shared" si="191"/>
        <v>United Kingdom</v>
      </c>
      <c r="E2486">
        <f t="shared" si="192"/>
        <v>2012</v>
      </c>
      <c r="F2486">
        <f>VLOOKUP(D2486,CAR!$A$2:$Z$110, MATCH('Long form'!E2486,CAR!$A$1:$Z$1,0),FALSE)</f>
        <v>0.17067639677788585</v>
      </c>
      <c r="G2486">
        <f>VLOOKUP(D2486,'Provisions to capital'!$A$2:$Z$105, MATCH('Long form'!E2486,'Provisions to capital'!$A$1:$Z$1,0),FALSE)</f>
        <v>0</v>
      </c>
    </row>
    <row r="2487" spans="1:7" ht="27" x14ac:dyDescent="0.4">
      <c r="A2487">
        <f t="shared" si="193"/>
        <v>104</v>
      </c>
      <c r="B2487">
        <f t="shared" si="194"/>
        <v>14</v>
      </c>
      <c r="C2487" t="str">
        <f t="shared" si="190"/>
        <v>United Kingdom2013</v>
      </c>
      <c r="D2487" t="str">
        <f t="shared" si="191"/>
        <v>United Kingdom</v>
      </c>
      <c r="E2487">
        <f t="shared" si="192"/>
        <v>2013</v>
      </c>
      <c r="F2487">
        <f>VLOOKUP(D2487,CAR!$A$2:$Z$110, MATCH('Long form'!E2487,CAR!$A$1:$Z$1,0),FALSE)</f>
        <v>0.19614216929179268</v>
      </c>
      <c r="G2487">
        <f>VLOOKUP(D2487,'Provisions to capital'!$A$2:$Z$105, MATCH('Long form'!E2487,'Provisions to capital'!$A$1:$Z$1,0),FALSE)</f>
        <v>0</v>
      </c>
    </row>
    <row r="2488" spans="1:7" ht="27" x14ac:dyDescent="0.4">
      <c r="A2488">
        <f t="shared" si="193"/>
        <v>104</v>
      </c>
      <c r="B2488">
        <f t="shared" si="194"/>
        <v>15</v>
      </c>
      <c r="C2488" t="str">
        <f t="shared" si="190"/>
        <v>United Kingdom2014</v>
      </c>
      <c r="D2488" t="str">
        <f t="shared" si="191"/>
        <v>United Kingdom</v>
      </c>
      <c r="E2488">
        <f t="shared" si="192"/>
        <v>2014</v>
      </c>
      <c r="F2488">
        <f>VLOOKUP(D2488,CAR!$A$2:$Z$110, MATCH('Long form'!E2488,CAR!$A$1:$Z$1,0),FALSE)</f>
        <v>0.17316619933038857</v>
      </c>
      <c r="G2488">
        <f>VLOOKUP(D2488,'Provisions to capital'!$A$2:$Z$105, MATCH('Long form'!E2488,'Provisions to capital'!$A$1:$Z$1,0),FALSE)</f>
        <v>0</v>
      </c>
    </row>
    <row r="2489" spans="1:7" ht="27" x14ac:dyDescent="0.4">
      <c r="A2489">
        <f t="shared" si="193"/>
        <v>104</v>
      </c>
      <c r="B2489">
        <f t="shared" si="194"/>
        <v>16</v>
      </c>
      <c r="C2489" t="str">
        <f t="shared" si="190"/>
        <v>United Kingdom2015</v>
      </c>
      <c r="D2489" t="str">
        <f t="shared" si="191"/>
        <v>United Kingdom</v>
      </c>
      <c r="E2489">
        <f t="shared" si="192"/>
        <v>2015</v>
      </c>
      <c r="F2489">
        <f>VLOOKUP(D2489,CAR!$A$2:$Z$110, MATCH('Long form'!E2489,CAR!$A$1:$Z$1,0),FALSE)</f>
        <v>0.19610969055563415</v>
      </c>
      <c r="G2489">
        <f>VLOOKUP(D2489,'Provisions to capital'!$A$2:$Z$105, MATCH('Long form'!E2489,'Provisions to capital'!$A$1:$Z$1,0),FALSE)</f>
        <v>0</v>
      </c>
    </row>
    <row r="2490" spans="1:7" ht="27" x14ac:dyDescent="0.4">
      <c r="A2490">
        <f t="shared" si="193"/>
        <v>104</v>
      </c>
      <c r="B2490">
        <f t="shared" si="194"/>
        <v>17</v>
      </c>
      <c r="C2490" t="str">
        <f t="shared" si="190"/>
        <v>United Kingdom2016</v>
      </c>
      <c r="D2490" t="str">
        <f t="shared" si="191"/>
        <v>United Kingdom</v>
      </c>
      <c r="E2490">
        <f t="shared" si="192"/>
        <v>2016</v>
      </c>
      <c r="F2490">
        <f>VLOOKUP(D2490,CAR!$A$2:$Z$110, MATCH('Long form'!E2490,CAR!$A$1:$Z$1,0),FALSE)</f>
        <v>0.20635536070436092</v>
      </c>
      <c r="G2490">
        <f>VLOOKUP(D2490,'Provisions to capital'!$A$2:$Z$105, MATCH('Long form'!E2490,'Provisions to capital'!$A$1:$Z$1,0),FALSE)</f>
        <v>0</v>
      </c>
    </row>
    <row r="2491" spans="1:7" ht="27" x14ac:dyDescent="0.4">
      <c r="A2491">
        <f t="shared" si="193"/>
        <v>104</v>
      </c>
      <c r="B2491">
        <f t="shared" si="194"/>
        <v>18</v>
      </c>
      <c r="C2491" t="str">
        <f t="shared" si="190"/>
        <v>United Kingdom2017</v>
      </c>
      <c r="D2491" t="str">
        <f t="shared" si="191"/>
        <v>United Kingdom</v>
      </c>
      <c r="E2491">
        <f t="shared" si="192"/>
        <v>2017</v>
      </c>
      <c r="F2491">
        <f>VLOOKUP(D2491,CAR!$A$2:$Z$110, MATCH('Long form'!E2491,CAR!$A$1:$Z$1,0),FALSE)</f>
        <v>0.20694281824134697</v>
      </c>
      <c r="G2491">
        <f>VLOOKUP(D2491,'Provisions to capital'!$A$2:$Z$105, MATCH('Long form'!E2491,'Provisions to capital'!$A$1:$Z$1,0),FALSE)</f>
        <v>0</v>
      </c>
    </row>
    <row r="2492" spans="1:7" ht="27" x14ac:dyDescent="0.4">
      <c r="A2492">
        <f t="shared" si="193"/>
        <v>104</v>
      </c>
      <c r="B2492">
        <f t="shared" si="194"/>
        <v>19</v>
      </c>
      <c r="C2492" t="str">
        <f t="shared" si="190"/>
        <v>United Kingdom2018</v>
      </c>
      <c r="D2492" t="str">
        <f t="shared" si="191"/>
        <v>United Kingdom</v>
      </c>
      <c r="E2492">
        <f t="shared" si="192"/>
        <v>2018</v>
      </c>
      <c r="F2492">
        <f>VLOOKUP(D2492,CAR!$A$2:$Z$110, MATCH('Long form'!E2492,CAR!$A$1:$Z$1,0),FALSE)</f>
        <v>0.21389609389145992</v>
      </c>
      <c r="G2492">
        <f>VLOOKUP(D2492,'Provisions to capital'!$A$2:$Z$105, MATCH('Long form'!E2492,'Provisions to capital'!$A$1:$Z$1,0),FALSE)</f>
        <v>1.0049772744485415E-2</v>
      </c>
    </row>
    <row r="2493" spans="1:7" ht="27" x14ac:dyDescent="0.4">
      <c r="A2493">
        <f t="shared" si="193"/>
        <v>104</v>
      </c>
      <c r="B2493">
        <f t="shared" si="194"/>
        <v>20</v>
      </c>
      <c r="C2493" t="str">
        <f t="shared" si="190"/>
        <v>United Kingdom2019</v>
      </c>
      <c r="D2493" t="str">
        <f t="shared" si="191"/>
        <v>United Kingdom</v>
      </c>
      <c r="E2493">
        <f t="shared" si="192"/>
        <v>2019</v>
      </c>
      <c r="F2493">
        <f>VLOOKUP(D2493,CAR!$A$2:$Z$110, MATCH('Long form'!E2493,CAR!$A$1:$Z$1,0),FALSE)</f>
        <v>0.21251137383752761</v>
      </c>
      <c r="G2493">
        <f>VLOOKUP(D2493,'Provisions to capital'!$A$2:$Z$105, MATCH('Long form'!E2493,'Provisions to capital'!$A$1:$Z$1,0),FALSE)</f>
        <v>1.6696805597239125E-2</v>
      </c>
    </row>
    <row r="2494" spans="1:7" ht="27" x14ac:dyDescent="0.4">
      <c r="A2494">
        <f t="shared" si="193"/>
        <v>104</v>
      </c>
      <c r="B2494">
        <f t="shared" si="194"/>
        <v>21</v>
      </c>
      <c r="C2494" t="str">
        <f t="shared" si="190"/>
        <v>United Kingdom2020</v>
      </c>
      <c r="D2494" t="str">
        <f t="shared" si="191"/>
        <v>United Kingdom</v>
      </c>
      <c r="E2494">
        <f t="shared" si="192"/>
        <v>2020</v>
      </c>
      <c r="F2494">
        <f>VLOOKUP(D2494,CAR!$A$2:$Z$110, MATCH('Long form'!E2494,CAR!$A$1:$Z$1,0),FALSE)</f>
        <v>0.21607460897622366</v>
      </c>
      <c r="G2494">
        <f>VLOOKUP(D2494,'Provisions to capital'!$A$2:$Z$105, MATCH('Long form'!E2494,'Provisions to capital'!$A$1:$Z$1,0),FALSE)</f>
        <v>4.000681695740313E-2</v>
      </c>
    </row>
    <row r="2495" spans="1:7" ht="27" x14ac:dyDescent="0.4">
      <c r="A2495">
        <f t="shared" si="193"/>
        <v>104</v>
      </c>
      <c r="B2495">
        <f t="shared" si="194"/>
        <v>22</v>
      </c>
      <c r="C2495" t="str">
        <f t="shared" si="190"/>
        <v>United Kingdom2021</v>
      </c>
      <c r="D2495" t="str">
        <f t="shared" si="191"/>
        <v>United Kingdom</v>
      </c>
      <c r="E2495">
        <f t="shared" si="192"/>
        <v>2021</v>
      </c>
      <c r="F2495">
        <f>VLOOKUP(D2495,CAR!$A$2:$Z$110, MATCH('Long form'!E2495,CAR!$A$1:$Z$1,0),FALSE)</f>
        <v>0.22050750374507108</v>
      </c>
      <c r="G2495">
        <f>VLOOKUP(D2495,'Provisions to capital'!$A$2:$Z$105, MATCH('Long form'!E2495,'Provisions to capital'!$A$1:$Z$1,0),FALSE)</f>
        <v>-4.6470279339625338E-3</v>
      </c>
    </row>
    <row r="2496" spans="1:7" ht="27" x14ac:dyDescent="0.4">
      <c r="A2496">
        <f t="shared" si="193"/>
        <v>104</v>
      </c>
      <c r="B2496">
        <f t="shared" si="194"/>
        <v>23</v>
      </c>
      <c r="C2496" t="str">
        <f t="shared" si="190"/>
        <v>United Kingdom2022</v>
      </c>
      <c r="D2496" t="str">
        <f t="shared" si="191"/>
        <v>United Kingdom</v>
      </c>
      <c r="E2496">
        <f t="shared" si="192"/>
        <v>2022</v>
      </c>
      <c r="F2496">
        <f>VLOOKUP(D2496,CAR!$A$2:$Z$110, MATCH('Long form'!E2496,CAR!$A$1:$Z$1,0),FALSE)</f>
        <v>0.21433451562801339</v>
      </c>
      <c r="G2496">
        <f>VLOOKUP(D2496,'Provisions to capital'!$A$2:$Z$105, MATCH('Long form'!E2496,'Provisions to capital'!$A$1:$Z$1,0),FALSE)</f>
        <v>1.3329632704101074E-2</v>
      </c>
    </row>
    <row r="2497" spans="1:7" ht="27" x14ac:dyDescent="0.4">
      <c r="A2497">
        <f t="shared" si="193"/>
        <v>104</v>
      </c>
      <c r="B2497">
        <f t="shared" si="194"/>
        <v>24</v>
      </c>
      <c r="C2497" t="str">
        <f t="shared" si="190"/>
        <v>United Kingdom2023</v>
      </c>
      <c r="D2497" t="str">
        <f t="shared" si="191"/>
        <v>United Kingdom</v>
      </c>
      <c r="E2497">
        <f t="shared" si="192"/>
        <v>2023</v>
      </c>
      <c r="F2497">
        <f>VLOOKUP(D2497,CAR!$A$2:$Z$110, MATCH('Long form'!E2497,CAR!$A$1:$Z$1,0),FALSE)</f>
        <v>0.21265978790009429</v>
      </c>
      <c r="G2497">
        <f>VLOOKUP(D2497,'Provisions to capital'!$A$2:$Z$105, MATCH('Long form'!E2497,'Provisions to capital'!$A$1:$Z$1,0),FALSE)</f>
        <v>1.1931623008122992E-2</v>
      </c>
    </row>
    <row r="2498" spans="1:7" x14ac:dyDescent="0.4">
      <c r="A2498">
        <f t="shared" si="193"/>
        <v>105</v>
      </c>
      <c r="B2498">
        <f t="shared" si="194"/>
        <v>1</v>
      </c>
      <c r="C2498" t="str">
        <f t="shared" si="190"/>
        <v>Uruguay2000</v>
      </c>
      <c r="D2498" t="str">
        <f t="shared" si="191"/>
        <v>Uruguay</v>
      </c>
      <c r="E2498">
        <f t="shared" si="192"/>
        <v>2000</v>
      </c>
      <c r="F2498" t="str">
        <f>VLOOKUP(D2498,CAR!$A$2:$Z$110, MATCH('Long form'!E2498,CAR!$A$1:$Z$1,0),FALSE)</f>
        <v/>
      </c>
      <c r="G2498" t="str">
        <f>VLOOKUP(D2498,'Provisions to capital'!$A$2:$Z$105, MATCH('Long form'!E2498,'Provisions to capital'!$A$1:$Z$1,0),FALSE)</f>
        <v/>
      </c>
    </row>
    <row r="2499" spans="1:7" x14ac:dyDescent="0.4">
      <c r="A2499">
        <f t="shared" si="193"/>
        <v>105</v>
      </c>
      <c r="B2499">
        <f t="shared" si="194"/>
        <v>2</v>
      </c>
      <c r="C2499" t="str">
        <f t="shared" ref="C2499:C2562" si="195">D2499&amp;E2499</f>
        <v>Uruguay2001</v>
      </c>
      <c r="D2499" t="str">
        <f t="shared" ref="D2499:D2562" si="196">VLOOKUP(A2499,$J$2:$K$110,2,FALSE)</f>
        <v>Uruguay</v>
      </c>
      <c r="E2499">
        <f t="shared" ref="E2499:E2562" si="197">VLOOKUP(B2499,$N$2:$O$25,2,FALSE)</f>
        <v>2001</v>
      </c>
      <c r="F2499" t="str">
        <f>VLOOKUP(D2499,CAR!$A$2:$Z$110, MATCH('Long form'!E2499,CAR!$A$1:$Z$1,0),FALSE)</f>
        <v/>
      </c>
      <c r="G2499" t="str">
        <f>VLOOKUP(D2499,'Provisions to capital'!$A$2:$Z$105, MATCH('Long form'!E2499,'Provisions to capital'!$A$1:$Z$1,0),FALSE)</f>
        <v/>
      </c>
    </row>
    <row r="2500" spans="1:7" x14ac:dyDescent="0.4">
      <c r="A2500">
        <f t="shared" si="193"/>
        <v>105</v>
      </c>
      <c r="B2500">
        <f t="shared" si="194"/>
        <v>3</v>
      </c>
      <c r="C2500" t="str">
        <f t="shared" si="195"/>
        <v>Uruguay2002</v>
      </c>
      <c r="D2500" t="str">
        <f t="shared" si="196"/>
        <v>Uruguay</v>
      </c>
      <c r="E2500">
        <f t="shared" si="197"/>
        <v>2002</v>
      </c>
      <c r="F2500" t="str">
        <f>VLOOKUP(D2500,CAR!$A$2:$Z$110, MATCH('Long form'!E2500,CAR!$A$1:$Z$1,0),FALSE)</f>
        <v/>
      </c>
      <c r="G2500" t="str">
        <f>VLOOKUP(D2500,'Provisions to capital'!$A$2:$Z$105, MATCH('Long form'!E2500,'Provisions to capital'!$A$1:$Z$1,0),FALSE)</f>
        <v/>
      </c>
    </row>
    <row r="2501" spans="1:7" x14ac:dyDescent="0.4">
      <c r="A2501">
        <f t="shared" si="193"/>
        <v>105</v>
      </c>
      <c r="B2501">
        <f t="shared" si="194"/>
        <v>4</v>
      </c>
      <c r="C2501" t="str">
        <f t="shared" si="195"/>
        <v>Uruguay2003</v>
      </c>
      <c r="D2501" t="str">
        <f t="shared" si="196"/>
        <v>Uruguay</v>
      </c>
      <c r="E2501">
        <f t="shared" si="197"/>
        <v>2003</v>
      </c>
      <c r="F2501" t="str">
        <f>VLOOKUP(D2501,CAR!$A$2:$Z$110, MATCH('Long form'!E2501,CAR!$A$1:$Z$1,0),FALSE)</f>
        <v/>
      </c>
      <c r="G2501" t="str">
        <f>VLOOKUP(D2501,'Provisions to capital'!$A$2:$Z$105, MATCH('Long form'!E2501,'Provisions to capital'!$A$1:$Z$1,0),FALSE)</f>
        <v/>
      </c>
    </row>
    <row r="2502" spans="1:7" x14ac:dyDescent="0.4">
      <c r="A2502">
        <f t="shared" si="193"/>
        <v>105</v>
      </c>
      <c r="B2502">
        <f t="shared" si="194"/>
        <v>5</v>
      </c>
      <c r="C2502" t="str">
        <f t="shared" si="195"/>
        <v>Uruguay2004</v>
      </c>
      <c r="D2502" t="str">
        <f t="shared" si="196"/>
        <v>Uruguay</v>
      </c>
      <c r="E2502">
        <f t="shared" si="197"/>
        <v>2004</v>
      </c>
      <c r="F2502" t="str">
        <f>VLOOKUP(D2502,CAR!$A$2:$Z$110, MATCH('Long form'!E2502,CAR!$A$1:$Z$1,0),FALSE)</f>
        <v/>
      </c>
      <c r="G2502" t="str">
        <f>VLOOKUP(D2502,'Provisions to capital'!$A$2:$Z$105, MATCH('Long form'!E2502,'Provisions to capital'!$A$1:$Z$1,0),FALSE)</f>
        <v/>
      </c>
    </row>
    <row r="2503" spans="1:7" x14ac:dyDescent="0.4">
      <c r="A2503">
        <f t="shared" si="193"/>
        <v>105</v>
      </c>
      <c r="B2503">
        <f t="shared" si="194"/>
        <v>6</v>
      </c>
      <c r="C2503" t="str">
        <f t="shared" si="195"/>
        <v>Uruguay2005</v>
      </c>
      <c r="D2503" t="str">
        <f t="shared" si="196"/>
        <v>Uruguay</v>
      </c>
      <c r="E2503">
        <f t="shared" si="197"/>
        <v>2005</v>
      </c>
      <c r="F2503" t="str">
        <f>VLOOKUP(D2503,CAR!$A$2:$Z$110, MATCH('Long form'!E2503,CAR!$A$1:$Z$1,0),FALSE)</f>
        <v/>
      </c>
      <c r="G2503" t="str">
        <f>VLOOKUP(D2503,'Provisions to capital'!$A$2:$Z$105, MATCH('Long form'!E2503,'Provisions to capital'!$A$1:$Z$1,0),FALSE)</f>
        <v/>
      </c>
    </row>
    <row r="2504" spans="1:7" x14ac:dyDescent="0.4">
      <c r="A2504">
        <f t="shared" si="193"/>
        <v>105</v>
      </c>
      <c r="B2504">
        <f t="shared" si="194"/>
        <v>7</v>
      </c>
      <c r="C2504" t="str">
        <f t="shared" si="195"/>
        <v>Uruguay2006</v>
      </c>
      <c r="D2504" t="str">
        <f t="shared" si="196"/>
        <v>Uruguay</v>
      </c>
      <c r="E2504">
        <f t="shared" si="197"/>
        <v>2006</v>
      </c>
      <c r="F2504" t="str">
        <f>VLOOKUP(D2504,CAR!$A$2:$Z$110, MATCH('Long form'!E2504,CAR!$A$1:$Z$1,0),FALSE)</f>
        <v/>
      </c>
      <c r="G2504" t="str">
        <f>VLOOKUP(D2504,'Provisions to capital'!$A$2:$Z$105, MATCH('Long form'!E2504,'Provisions to capital'!$A$1:$Z$1,0),FALSE)</f>
        <v/>
      </c>
    </row>
    <row r="2505" spans="1:7" x14ac:dyDescent="0.4">
      <c r="A2505">
        <f t="shared" si="193"/>
        <v>105</v>
      </c>
      <c r="B2505">
        <f t="shared" si="194"/>
        <v>8</v>
      </c>
      <c r="C2505" t="str">
        <f t="shared" si="195"/>
        <v>Uruguay2007</v>
      </c>
      <c r="D2505" t="str">
        <f t="shared" si="196"/>
        <v>Uruguay</v>
      </c>
      <c r="E2505">
        <f t="shared" si="197"/>
        <v>2007</v>
      </c>
      <c r="F2505" t="str">
        <f>VLOOKUP(D2505,CAR!$A$2:$Z$110, MATCH('Long form'!E2505,CAR!$A$1:$Z$1,0),FALSE)</f>
        <v/>
      </c>
      <c r="G2505" t="str">
        <f>VLOOKUP(D2505,'Provisions to capital'!$A$2:$Z$105, MATCH('Long form'!E2505,'Provisions to capital'!$A$1:$Z$1,0),FALSE)</f>
        <v/>
      </c>
    </row>
    <row r="2506" spans="1:7" x14ac:dyDescent="0.4">
      <c r="A2506">
        <f t="shared" si="193"/>
        <v>105</v>
      </c>
      <c r="B2506">
        <f t="shared" si="194"/>
        <v>9</v>
      </c>
      <c r="C2506" t="str">
        <f t="shared" si="195"/>
        <v>Uruguay2008</v>
      </c>
      <c r="D2506" t="str">
        <f t="shared" si="196"/>
        <v>Uruguay</v>
      </c>
      <c r="E2506">
        <f t="shared" si="197"/>
        <v>2008</v>
      </c>
      <c r="F2506" t="str">
        <f>VLOOKUP(D2506,CAR!$A$2:$Z$110, MATCH('Long form'!E2506,CAR!$A$1:$Z$1,0),FALSE)</f>
        <v/>
      </c>
      <c r="G2506" t="str">
        <f>VLOOKUP(D2506,'Provisions to capital'!$A$2:$Z$105, MATCH('Long form'!E2506,'Provisions to capital'!$A$1:$Z$1,0),FALSE)</f>
        <v/>
      </c>
    </row>
    <row r="2507" spans="1:7" x14ac:dyDescent="0.4">
      <c r="A2507">
        <f t="shared" si="193"/>
        <v>105</v>
      </c>
      <c r="B2507">
        <f t="shared" si="194"/>
        <v>10</v>
      </c>
      <c r="C2507" t="str">
        <f t="shared" si="195"/>
        <v>Uruguay2009</v>
      </c>
      <c r="D2507" t="str">
        <f t="shared" si="196"/>
        <v>Uruguay</v>
      </c>
      <c r="E2507">
        <f t="shared" si="197"/>
        <v>2009</v>
      </c>
      <c r="F2507" t="str">
        <f>VLOOKUP(D2507,CAR!$A$2:$Z$110, MATCH('Long form'!E2507,CAR!$A$1:$Z$1,0),FALSE)</f>
        <v/>
      </c>
      <c r="G2507" t="str">
        <f>VLOOKUP(D2507,'Provisions to capital'!$A$2:$Z$105, MATCH('Long form'!E2507,'Provisions to capital'!$A$1:$Z$1,0),FALSE)</f>
        <v/>
      </c>
    </row>
    <row r="2508" spans="1:7" x14ac:dyDescent="0.4">
      <c r="A2508">
        <f t="shared" si="193"/>
        <v>105</v>
      </c>
      <c r="B2508">
        <f t="shared" si="194"/>
        <v>11</v>
      </c>
      <c r="C2508" t="str">
        <f t="shared" si="195"/>
        <v>Uruguay2010</v>
      </c>
      <c r="D2508" t="str">
        <f t="shared" si="196"/>
        <v>Uruguay</v>
      </c>
      <c r="E2508">
        <f t="shared" si="197"/>
        <v>2010</v>
      </c>
      <c r="F2508" t="str">
        <f>VLOOKUP(D2508,CAR!$A$2:$Z$110, MATCH('Long form'!E2508,CAR!$A$1:$Z$1,0),FALSE)</f>
        <v/>
      </c>
      <c r="G2508" t="str">
        <f>VLOOKUP(D2508,'Provisions to capital'!$A$2:$Z$105, MATCH('Long form'!E2508,'Provisions to capital'!$A$1:$Z$1,0),FALSE)</f>
        <v/>
      </c>
    </row>
    <row r="2509" spans="1:7" x14ac:dyDescent="0.4">
      <c r="A2509">
        <f t="shared" si="193"/>
        <v>105</v>
      </c>
      <c r="B2509">
        <f t="shared" si="194"/>
        <v>12</v>
      </c>
      <c r="C2509" t="str">
        <f t="shared" si="195"/>
        <v>Uruguay2011</v>
      </c>
      <c r="D2509" t="str">
        <f t="shared" si="196"/>
        <v>Uruguay</v>
      </c>
      <c r="E2509">
        <f t="shared" si="197"/>
        <v>2011</v>
      </c>
      <c r="F2509" t="str">
        <f>VLOOKUP(D2509,CAR!$A$2:$Z$110, MATCH('Long form'!E2509,CAR!$A$1:$Z$1,0),FALSE)</f>
        <v/>
      </c>
      <c r="G2509" t="str">
        <f>VLOOKUP(D2509,'Provisions to capital'!$A$2:$Z$105, MATCH('Long form'!E2509,'Provisions to capital'!$A$1:$Z$1,0),FALSE)</f>
        <v/>
      </c>
    </row>
    <row r="2510" spans="1:7" x14ac:dyDescent="0.4">
      <c r="A2510">
        <f t="shared" si="193"/>
        <v>105</v>
      </c>
      <c r="B2510">
        <f t="shared" si="194"/>
        <v>13</v>
      </c>
      <c r="C2510" t="str">
        <f t="shared" si="195"/>
        <v>Uruguay2012</v>
      </c>
      <c r="D2510" t="str">
        <f t="shared" si="196"/>
        <v>Uruguay</v>
      </c>
      <c r="E2510">
        <f t="shared" si="197"/>
        <v>2012</v>
      </c>
      <c r="F2510" t="str">
        <f>VLOOKUP(D2510,CAR!$A$2:$Z$110, MATCH('Long form'!E2510,CAR!$A$1:$Z$1,0),FALSE)</f>
        <v/>
      </c>
      <c r="G2510" t="str">
        <f>VLOOKUP(D2510,'Provisions to capital'!$A$2:$Z$105, MATCH('Long form'!E2510,'Provisions to capital'!$A$1:$Z$1,0),FALSE)</f>
        <v/>
      </c>
    </row>
    <row r="2511" spans="1:7" x14ac:dyDescent="0.4">
      <c r="A2511">
        <f t="shared" si="193"/>
        <v>105</v>
      </c>
      <c r="B2511">
        <f t="shared" si="194"/>
        <v>14</v>
      </c>
      <c r="C2511" t="str">
        <f t="shared" si="195"/>
        <v>Uruguay2013</v>
      </c>
      <c r="D2511" t="str">
        <f t="shared" si="196"/>
        <v>Uruguay</v>
      </c>
      <c r="E2511">
        <f t="shared" si="197"/>
        <v>2013</v>
      </c>
      <c r="F2511" t="str">
        <f>VLOOKUP(D2511,CAR!$A$2:$Z$110, MATCH('Long form'!E2511,CAR!$A$1:$Z$1,0),FALSE)</f>
        <v/>
      </c>
      <c r="G2511" t="str">
        <f>VLOOKUP(D2511,'Provisions to capital'!$A$2:$Z$105, MATCH('Long form'!E2511,'Provisions to capital'!$A$1:$Z$1,0),FALSE)</f>
        <v/>
      </c>
    </row>
    <row r="2512" spans="1:7" x14ac:dyDescent="0.4">
      <c r="A2512">
        <f t="shared" si="193"/>
        <v>105</v>
      </c>
      <c r="B2512">
        <f t="shared" si="194"/>
        <v>15</v>
      </c>
      <c r="C2512" t="str">
        <f t="shared" si="195"/>
        <v>Uruguay2014</v>
      </c>
      <c r="D2512" t="str">
        <f t="shared" si="196"/>
        <v>Uruguay</v>
      </c>
      <c r="E2512">
        <f t="shared" si="197"/>
        <v>2014</v>
      </c>
      <c r="F2512" t="str">
        <f>VLOOKUP(D2512,CAR!$A$2:$Z$110, MATCH('Long form'!E2512,CAR!$A$1:$Z$1,0),FALSE)</f>
        <v/>
      </c>
      <c r="G2512" t="str">
        <f>VLOOKUP(D2512,'Provisions to capital'!$A$2:$Z$105, MATCH('Long form'!E2512,'Provisions to capital'!$A$1:$Z$1,0),FALSE)</f>
        <v/>
      </c>
    </row>
    <row r="2513" spans="1:7" x14ac:dyDescent="0.4">
      <c r="A2513">
        <f t="shared" si="193"/>
        <v>105</v>
      </c>
      <c r="B2513">
        <f t="shared" si="194"/>
        <v>16</v>
      </c>
      <c r="C2513" t="str">
        <f t="shared" si="195"/>
        <v>Uruguay2015</v>
      </c>
      <c r="D2513" t="str">
        <f t="shared" si="196"/>
        <v>Uruguay</v>
      </c>
      <c r="E2513">
        <f t="shared" si="197"/>
        <v>2015</v>
      </c>
      <c r="F2513">
        <f>VLOOKUP(D2513,CAR!$A$2:$Z$110, MATCH('Long form'!E2513,CAR!$A$1:$Z$1,0),FALSE)</f>
        <v>0.1264373867095821</v>
      </c>
      <c r="G2513">
        <f>VLOOKUP(D2513,'Provisions to capital'!$A$2:$Z$105, MATCH('Long form'!E2513,'Provisions to capital'!$A$1:$Z$1,0),FALSE)</f>
        <v>4.8459123317351936E-2</v>
      </c>
    </row>
    <row r="2514" spans="1:7" x14ac:dyDescent="0.4">
      <c r="A2514">
        <f t="shared" si="193"/>
        <v>105</v>
      </c>
      <c r="B2514">
        <f t="shared" si="194"/>
        <v>17</v>
      </c>
      <c r="C2514" t="str">
        <f t="shared" si="195"/>
        <v>Uruguay2016</v>
      </c>
      <c r="D2514" t="str">
        <f t="shared" si="196"/>
        <v>Uruguay</v>
      </c>
      <c r="E2514">
        <f t="shared" si="197"/>
        <v>2016</v>
      </c>
      <c r="F2514">
        <f>VLOOKUP(D2514,CAR!$A$2:$Z$110, MATCH('Long form'!E2514,CAR!$A$1:$Z$1,0),FALSE)</f>
        <v>0.1417763079834661</v>
      </c>
      <c r="G2514">
        <f>VLOOKUP(D2514,'Provisions to capital'!$A$2:$Z$105, MATCH('Long form'!E2514,'Provisions to capital'!$A$1:$Z$1,0),FALSE)</f>
        <v>5.3273792811049721E-2</v>
      </c>
    </row>
    <row r="2515" spans="1:7" x14ac:dyDescent="0.4">
      <c r="A2515">
        <f t="shared" si="193"/>
        <v>105</v>
      </c>
      <c r="B2515">
        <f t="shared" si="194"/>
        <v>18</v>
      </c>
      <c r="C2515" t="str">
        <f t="shared" si="195"/>
        <v>Uruguay2017</v>
      </c>
      <c r="D2515" t="str">
        <f t="shared" si="196"/>
        <v>Uruguay</v>
      </c>
      <c r="E2515">
        <f t="shared" si="197"/>
        <v>2017</v>
      </c>
      <c r="F2515">
        <f>VLOOKUP(D2515,CAR!$A$2:$Z$110, MATCH('Long form'!E2515,CAR!$A$1:$Z$1,0),FALSE)</f>
        <v>0.15557745372460977</v>
      </c>
      <c r="G2515">
        <f>VLOOKUP(D2515,'Provisions to capital'!$A$2:$Z$105, MATCH('Long form'!E2515,'Provisions to capital'!$A$1:$Z$1,0),FALSE)</f>
        <v>4.9174409214938902E-2</v>
      </c>
    </row>
    <row r="2516" spans="1:7" x14ac:dyDescent="0.4">
      <c r="A2516">
        <f t="shared" si="193"/>
        <v>105</v>
      </c>
      <c r="B2516">
        <f t="shared" si="194"/>
        <v>19</v>
      </c>
      <c r="C2516" t="str">
        <f t="shared" si="195"/>
        <v>Uruguay2018</v>
      </c>
      <c r="D2516" t="str">
        <f t="shared" si="196"/>
        <v>Uruguay</v>
      </c>
      <c r="E2516">
        <f t="shared" si="197"/>
        <v>2018</v>
      </c>
      <c r="F2516">
        <f>VLOOKUP(D2516,CAR!$A$2:$Z$110, MATCH('Long form'!E2516,CAR!$A$1:$Z$1,0),FALSE)</f>
        <v>0.16621288397557607</v>
      </c>
      <c r="G2516">
        <f>VLOOKUP(D2516,'Provisions to capital'!$A$2:$Z$105, MATCH('Long form'!E2516,'Provisions to capital'!$A$1:$Z$1,0),FALSE)</f>
        <v>4.136035894568247E-2</v>
      </c>
    </row>
    <row r="2517" spans="1:7" x14ac:dyDescent="0.4">
      <c r="A2517">
        <f t="shared" si="193"/>
        <v>105</v>
      </c>
      <c r="B2517">
        <f t="shared" si="194"/>
        <v>20</v>
      </c>
      <c r="C2517" t="str">
        <f t="shared" si="195"/>
        <v>Uruguay2019</v>
      </c>
      <c r="D2517" t="str">
        <f t="shared" si="196"/>
        <v>Uruguay</v>
      </c>
      <c r="E2517">
        <f t="shared" si="197"/>
        <v>2019</v>
      </c>
      <c r="F2517">
        <f>VLOOKUP(D2517,CAR!$A$2:$Z$110, MATCH('Long form'!E2517,CAR!$A$1:$Z$1,0),FALSE)</f>
        <v>0.16774034041007818</v>
      </c>
      <c r="G2517">
        <f>VLOOKUP(D2517,'Provisions to capital'!$A$2:$Z$105, MATCH('Long form'!E2517,'Provisions to capital'!$A$1:$Z$1,0),FALSE)</f>
        <v>4.9313112004370489E-2</v>
      </c>
    </row>
    <row r="2518" spans="1:7" x14ac:dyDescent="0.4">
      <c r="A2518">
        <f t="shared" si="193"/>
        <v>105</v>
      </c>
      <c r="B2518">
        <f t="shared" si="194"/>
        <v>21</v>
      </c>
      <c r="C2518" t="str">
        <f t="shared" si="195"/>
        <v>Uruguay2020</v>
      </c>
      <c r="D2518" t="str">
        <f t="shared" si="196"/>
        <v>Uruguay</v>
      </c>
      <c r="E2518">
        <f t="shared" si="197"/>
        <v>2020</v>
      </c>
      <c r="F2518">
        <f>VLOOKUP(D2518,CAR!$A$2:$Z$110, MATCH('Long form'!E2518,CAR!$A$1:$Z$1,0),FALSE)</f>
        <v>0.17708311025511242</v>
      </c>
      <c r="G2518">
        <f>VLOOKUP(D2518,'Provisions to capital'!$A$2:$Z$105, MATCH('Long form'!E2518,'Provisions to capital'!$A$1:$Z$1,0),FALSE)</f>
        <v>3.9356232151628937E-2</v>
      </c>
    </row>
    <row r="2519" spans="1:7" x14ac:dyDescent="0.4">
      <c r="A2519">
        <f t="shared" si="193"/>
        <v>105</v>
      </c>
      <c r="B2519">
        <f t="shared" si="194"/>
        <v>22</v>
      </c>
      <c r="C2519" t="str">
        <f t="shared" si="195"/>
        <v>Uruguay2021</v>
      </c>
      <c r="D2519" t="str">
        <f t="shared" si="196"/>
        <v>Uruguay</v>
      </c>
      <c r="E2519">
        <f t="shared" si="197"/>
        <v>2021</v>
      </c>
      <c r="F2519">
        <f>VLOOKUP(D2519,CAR!$A$2:$Z$110, MATCH('Long form'!E2519,CAR!$A$1:$Z$1,0),FALSE)</f>
        <v>0.16337384293693991</v>
      </c>
      <c r="G2519">
        <f>VLOOKUP(D2519,'Provisions to capital'!$A$2:$Z$105, MATCH('Long form'!E2519,'Provisions to capital'!$A$1:$Z$1,0),FALSE)</f>
        <v>2.4210617198064693E-2</v>
      </c>
    </row>
    <row r="2520" spans="1:7" x14ac:dyDescent="0.4">
      <c r="A2520">
        <f t="shared" si="193"/>
        <v>105</v>
      </c>
      <c r="B2520">
        <f t="shared" si="194"/>
        <v>23</v>
      </c>
      <c r="C2520" t="str">
        <f t="shared" si="195"/>
        <v>Uruguay2022</v>
      </c>
      <c r="D2520" t="str">
        <f t="shared" si="196"/>
        <v>Uruguay</v>
      </c>
      <c r="E2520">
        <f t="shared" si="197"/>
        <v>2022</v>
      </c>
      <c r="F2520">
        <f>VLOOKUP(D2520,CAR!$A$2:$Z$110, MATCH('Long form'!E2520,CAR!$A$1:$Z$1,0),FALSE)</f>
        <v>0.16857344656515361</v>
      </c>
      <c r="G2520">
        <f>VLOOKUP(D2520,'Provisions to capital'!$A$2:$Z$105, MATCH('Long form'!E2520,'Provisions to capital'!$A$1:$Z$1,0),FALSE)</f>
        <v>4.2902374142983687E-2</v>
      </c>
    </row>
    <row r="2521" spans="1:7" x14ac:dyDescent="0.4">
      <c r="A2521">
        <f t="shared" si="193"/>
        <v>105</v>
      </c>
      <c r="B2521">
        <f t="shared" si="194"/>
        <v>24</v>
      </c>
      <c r="C2521" t="str">
        <f t="shared" si="195"/>
        <v>Uruguay2023</v>
      </c>
      <c r="D2521" t="str">
        <f t="shared" si="196"/>
        <v>Uruguay</v>
      </c>
      <c r="E2521">
        <f t="shared" si="197"/>
        <v>2023</v>
      </c>
      <c r="F2521">
        <f>VLOOKUP(D2521,CAR!$A$2:$Z$110, MATCH('Long form'!E2521,CAR!$A$1:$Z$1,0),FALSE)</f>
        <v>0.16983429944967532</v>
      </c>
      <c r="G2521">
        <f>VLOOKUP(D2521,'Provisions to capital'!$A$2:$Z$105, MATCH('Long form'!E2521,'Provisions to capital'!$A$1:$Z$1,0),FALSE)</f>
        <v>5.1593876933216848E-2</v>
      </c>
    </row>
    <row r="2522" spans="1:7" ht="27" x14ac:dyDescent="0.4">
      <c r="A2522">
        <f t="shared" si="193"/>
        <v>106</v>
      </c>
      <c r="B2522">
        <f t="shared" si="194"/>
        <v>1</v>
      </c>
      <c r="C2522" t="str">
        <f t="shared" si="195"/>
        <v>Uzbekistan, Rep. of2000</v>
      </c>
      <c r="D2522" t="str">
        <f t="shared" si="196"/>
        <v>Uzbekistan, Rep. of</v>
      </c>
      <c r="E2522">
        <f t="shared" si="197"/>
        <v>2000</v>
      </c>
      <c r="F2522" t="str">
        <f>VLOOKUP(D2522,CAR!$A$2:$Z$110, MATCH('Long form'!E2522,CAR!$A$1:$Z$1,0),FALSE)</f>
        <v/>
      </c>
      <c r="G2522" t="str">
        <f>VLOOKUP(D2522,'Provisions to capital'!$A$2:$Z$105, MATCH('Long form'!E2522,'Provisions to capital'!$A$1:$Z$1,0),FALSE)</f>
        <v/>
      </c>
    </row>
    <row r="2523" spans="1:7" ht="27" x14ac:dyDescent="0.4">
      <c r="A2523">
        <f t="shared" ref="A2523:A2586" si="198">A2499+1</f>
        <v>106</v>
      </c>
      <c r="B2523">
        <f t="shared" ref="B2523:B2586" si="199">B2499</f>
        <v>2</v>
      </c>
      <c r="C2523" t="str">
        <f t="shared" si="195"/>
        <v>Uzbekistan, Rep. of2001</v>
      </c>
      <c r="D2523" t="str">
        <f t="shared" si="196"/>
        <v>Uzbekistan, Rep. of</v>
      </c>
      <c r="E2523">
        <f t="shared" si="197"/>
        <v>2001</v>
      </c>
      <c r="F2523" t="str">
        <f>VLOOKUP(D2523,CAR!$A$2:$Z$110, MATCH('Long form'!E2523,CAR!$A$1:$Z$1,0),FALSE)</f>
        <v/>
      </c>
      <c r="G2523" t="str">
        <f>VLOOKUP(D2523,'Provisions to capital'!$A$2:$Z$105, MATCH('Long form'!E2523,'Provisions to capital'!$A$1:$Z$1,0),FALSE)</f>
        <v/>
      </c>
    </row>
    <row r="2524" spans="1:7" ht="27" x14ac:dyDescent="0.4">
      <c r="A2524">
        <f t="shared" si="198"/>
        <v>106</v>
      </c>
      <c r="B2524">
        <f t="shared" si="199"/>
        <v>3</v>
      </c>
      <c r="C2524" t="str">
        <f t="shared" si="195"/>
        <v>Uzbekistan, Rep. of2002</v>
      </c>
      <c r="D2524" t="str">
        <f t="shared" si="196"/>
        <v>Uzbekistan, Rep. of</v>
      </c>
      <c r="E2524">
        <f t="shared" si="197"/>
        <v>2002</v>
      </c>
      <c r="F2524" t="str">
        <f>VLOOKUP(D2524,CAR!$A$2:$Z$110, MATCH('Long form'!E2524,CAR!$A$1:$Z$1,0),FALSE)</f>
        <v/>
      </c>
      <c r="G2524" t="str">
        <f>VLOOKUP(D2524,'Provisions to capital'!$A$2:$Z$105, MATCH('Long form'!E2524,'Provisions to capital'!$A$1:$Z$1,0),FALSE)</f>
        <v/>
      </c>
    </row>
    <row r="2525" spans="1:7" ht="27" x14ac:dyDescent="0.4">
      <c r="A2525">
        <f t="shared" si="198"/>
        <v>106</v>
      </c>
      <c r="B2525">
        <f t="shared" si="199"/>
        <v>4</v>
      </c>
      <c r="C2525" t="str">
        <f t="shared" si="195"/>
        <v>Uzbekistan, Rep. of2003</v>
      </c>
      <c r="D2525" t="str">
        <f t="shared" si="196"/>
        <v>Uzbekistan, Rep. of</v>
      </c>
      <c r="E2525">
        <f t="shared" si="197"/>
        <v>2003</v>
      </c>
      <c r="F2525" t="str">
        <f>VLOOKUP(D2525,CAR!$A$2:$Z$110, MATCH('Long form'!E2525,CAR!$A$1:$Z$1,0),FALSE)</f>
        <v/>
      </c>
      <c r="G2525" t="str">
        <f>VLOOKUP(D2525,'Provisions to capital'!$A$2:$Z$105, MATCH('Long form'!E2525,'Provisions to capital'!$A$1:$Z$1,0),FALSE)</f>
        <v/>
      </c>
    </row>
    <row r="2526" spans="1:7" ht="27" x14ac:dyDescent="0.4">
      <c r="A2526">
        <f t="shared" si="198"/>
        <v>106</v>
      </c>
      <c r="B2526">
        <f t="shared" si="199"/>
        <v>5</v>
      </c>
      <c r="C2526" t="str">
        <f t="shared" si="195"/>
        <v>Uzbekistan, Rep. of2004</v>
      </c>
      <c r="D2526" t="str">
        <f t="shared" si="196"/>
        <v>Uzbekistan, Rep. of</v>
      </c>
      <c r="E2526">
        <f t="shared" si="197"/>
        <v>2004</v>
      </c>
      <c r="F2526" t="str">
        <f>VLOOKUP(D2526,CAR!$A$2:$Z$110, MATCH('Long form'!E2526,CAR!$A$1:$Z$1,0),FALSE)</f>
        <v/>
      </c>
      <c r="G2526" t="str">
        <f>VLOOKUP(D2526,'Provisions to capital'!$A$2:$Z$105, MATCH('Long form'!E2526,'Provisions to capital'!$A$1:$Z$1,0),FALSE)</f>
        <v/>
      </c>
    </row>
    <row r="2527" spans="1:7" ht="27" x14ac:dyDescent="0.4">
      <c r="A2527">
        <f t="shared" si="198"/>
        <v>106</v>
      </c>
      <c r="B2527">
        <f t="shared" si="199"/>
        <v>6</v>
      </c>
      <c r="C2527" t="str">
        <f t="shared" si="195"/>
        <v>Uzbekistan, Rep. of2005</v>
      </c>
      <c r="D2527" t="str">
        <f t="shared" si="196"/>
        <v>Uzbekistan, Rep. of</v>
      </c>
      <c r="E2527">
        <f t="shared" si="197"/>
        <v>2005</v>
      </c>
      <c r="F2527" t="str">
        <f>VLOOKUP(D2527,CAR!$A$2:$Z$110, MATCH('Long form'!E2527,CAR!$A$1:$Z$1,0),FALSE)</f>
        <v/>
      </c>
      <c r="G2527" t="str">
        <f>VLOOKUP(D2527,'Provisions to capital'!$A$2:$Z$105, MATCH('Long form'!E2527,'Provisions to capital'!$A$1:$Z$1,0),FALSE)</f>
        <v/>
      </c>
    </row>
    <row r="2528" spans="1:7" ht="27" x14ac:dyDescent="0.4">
      <c r="A2528">
        <f t="shared" si="198"/>
        <v>106</v>
      </c>
      <c r="B2528">
        <f t="shared" si="199"/>
        <v>7</v>
      </c>
      <c r="C2528" t="str">
        <f t="shared" si="195"/>
        <v>Uzbekistan, Rep. of2006</v>
      </c>
      <c r="D2528" t="str">
        <f t="shared" si="196"/>
        <v>Uzbekistan, Rep. of</v>
      </c>
      <c r="E2528">
        <f t="shared" si="197"/>
        <v>2006</v>
      </c>
      <c r="F2528" t="str">
        <f>VLOOKUP(D2528,CAR!$A$2:$Z$110, MATCH('Long form'!E2528,CAR!$A$1:$Z$1,0),FALSE)</f>
        <v/>
      </c>
      <c r="G2528" t="str">
        <f>VLOOKUP(D2528,'Provisions to capital'!$A$2:$Z$105, MATCH('Long form'!E2528,'Provisions to capital'!$A$1:$Z$1,0),FALSE)</f>
        <v/>
      </c>
    </row>
    <row r="2529" spans="1:7" ht="27" x14ac:dyDescent="0.4">
      <c r="A2529">
        <f t="shared" si="198"/>
        <v>106</v>
      </c>
      <c r="B2529">
        <f t="shared" si="199"/>
        <v>8</v>
      </c>
      <c r="C2529" t="str">
        <f t="shared" si="195"/>
        <v>Uzbekistan, Rep. of2007</v>
      </c>
      <c r="D2529" t="str">
        <f t="shared" si="196"/>
        <v>Uzbekistan, Rep. of</v>
      </c>
      <c r="E2529">
        <f t="shared" si="197"/>
        <v>2007</v>
      </c>
      <c r="F2529" t="str">
        <f>VLOOKUP(D2529,CAR!$A$2:$Z$110, MATCH('Long form'!E2529,CAR!$A$1:$Z$1,0),FALSE)</f>
        <v/>
      </c>
      <c r="G2529" t="str">
        <f>VLOOKUP(D2529,'Provisions to capital'!$A$2:$Z$105, MATCH('Long form'!E2529,'Provisions to capital'!$A$1:$Z$1,0),FALSE)</f>
        <v/>
      </c>
    </row>
    <row r="2530" spans="1:7" ht="27" x14ac:dyDescent="0.4">
      <c r="A2530">
        <f t="shared" si="198"/>
        <v>106</v>
      </c>
      <c r="B2530">
        <f t="shared" si="199"/>
        <v>9</v>
      </c>
      <c r="C2530" t="str">
        <f t="shared" si="195"/>
        <v>Uzbekistan, Rep. of2008</v>
      </c>
      <c r="D2530" t="str">
        <f t="shared" si="196"/>
        <v>Uzbekistan, Rep. of</v>
      </c>
      <c r="E2530">
        <f t="shared" si="197"/>
        <v>2008</v>
      </c>
      <c r="F2530" t="str">
        <f>VLOOKUP(D2530,CAR!$A$2:$Z$110, MATCH('Long form'!E2530,CAR!$A$1:$Z$1,0),FALSE)</f>
        <v/>
      </c>
      <c r="G2530" t="str">
        <f>VLOOKUP(D2530,'Provisions to capital'!$A$2:$Z$105, MATCH('Long form'!E2530,'Provisions to capital'!$A$1:$Z$1,0),FALSE)</f>
        <v/>
      </c>
    </row>
    <row r="2531" spans="1:7" ht="27" x14ac:dyDescent="0.4">
      <c r="A2531">
        <f t="shared" si="198"/>
        <v>106</v>
      </c>
      <c r="B2531">
        <f t="shared" si="199"/>
        <v>10</v>
      </c>
      <c r="C2531" t="str">
        <f t="shared" si="195"/>
        <v>Uzbekistan, Rep. of2009</v>
      </c>
      <c r="D2531" t="str">
        <f t="shared" si="196"/>
        <v>Uzbekistan, Rep. of</v>
      </c>
      <c r="E2531">
        <f t="shared" si="197"/>
        <v>2009</v>
      </c>
      <c r="F2531" t="str">
        <f>VLOOKUP(D2531,CAR!$A$2:$Z$110, MATCH('Long form'!E2531,CAR!$A$1:$Z$1,0),FALSE)</f>
        <v/>
      </c>
      <c r="G2531" t="str">
        <f>VLOOKUP(D2531,'Provisions to capital'!$A$2:$Z$105, MATCH('Long form'!E2531,'Provisions to capital'!$A$1:$Z$1,0),FALSE)</f>
        <v/>
      </c>
    </row>
    <row r="2532" spans="1:7" ht="27" x14ac:dyDescent="0.4">
      <c r="A2532">
        <f t="shared" si="198"/>
        <v>106</v>
      </c>
      <c r="B2532">
        <f t="shared" si="199"/>
        <v>11</v>
      </c>
      <c r="C2532" t="str">
        <f t="shared" si="195"/>
        <v>Uzbekistan, Rep. of2010</v>
      </c>
      <c r="D2532" t="str">
        <f t="shared" si="196"/>
        <v>Uzbekistan, Rep. of</v>
      </c>
      <c r="E2532">
        <f t="shared" si="197"/>
        <v>2010</v>
      </c>
      <c r="F2532">
        <f>VLOOKUP(D2532,CAR!$A$2:$Z$110, MATCH('Long form'!E2532,CAR!$A$1:$Z$1,0),FALSE)</f>
        <v>0.23432044689900336</v>
      </c>
      <c r="G2532">
        <f>VLOOKUP(D2532,'Provisions to capital'!$A$2:$Z$105, MATCH('Long form'!E2532,'Provisions to capital'!$A$1:$Z$1,0),FALSE)</f>
        <v>0</v>
      </c>
    </row>
    <row r="2533" spans="1:7" ht="27" x14ac:dyDescent="0.4">
      <c r="A2533">
        <f t="shared" si="198"/>
        <v>106</v>
      </c>
      <c r="B2533">
        <f t="shared" si="199"/>
        <v>12</v>
      </c>
      <c r="C2533" t="str">
        <f t="shared" si="195"/>
        <v>Uzbekistan, Rep. of2011</v>
      </c>
      <c r="D2533" t="str">
        <f t="shared" si="196"/>
        <v>Uzbekistan, Rep. of</v>
      </c>
      <c r="E2533">
        <f t="shared" si="197"/>
        <v>2011</v>
      </c>
      <c r="F2533">
        <f>VLOOKUP(D2533,CAR!$A$2:$Z$110, MATCH('Long form'!E2533,CAR!$A$1:$Z$1,0),FALSE)</f>
        <v>0.24225234282695005</v>
      </c>
      <c r="G2533">
        <f>VLOOKUP(D2533,'Provisions to capital'!$A$2:$Z$105, MATCH('Long form'!E2533,'Provisions to capital'!$A$1:$Z$1,0),FALSE)</f>
        <v>0</v>
      </c>
    </row>
    <row r="2534" spans="1:7" ht="27" x14ac:dyDescent="0.4">
      <c r="A2534">
        <f t="shared" si="198"/>
        <v>106</v>
      </c>
      <c r="B2534">
        <f t="shared" si="199"/>
        <v>13</v>
      </c>
      <c r="C2534" t="str">
        <f t="shared" si="195"/>
        <v>Uzbekistan, Rep. of2012</v>
      </c>
      <c r="D2534" t="str">
        <f t="shared" si="196"/>
        <v>Uzbekistan, Rep. of</v>
      </c>
      <c r="E2534">
        <f t="shared" si="197"/>
        <v>2012</v>
      </c>
      <c r="F2534">
        <f>VLOOKUP(D2534,CAR!$A$2:$Z$110, MATCH('Long form'!E2534,CAR!$A$1:$Z$1,0),FALSE)</f>
        <v>0.18250065879184793</v>
      </c>
      <c r="G2534">
        <f>VLOOKUP(D2534,'Provisions to capital'!$A$2:$Z$105, MATCH('Long form'!E2534,'Provisions to capital'!$A$1:$Z$1,0),FALSE)</f>
        <v>0</v>
      </c>
    </row>
    <row r="2535" spans="1:7" ht="27" x14ac:dyDescent="0.4">
      <c r="A2535">
        <f t="shared" si="198"/>
        <v>106</v>
      </c>
      <c r="B2535">
        <f t="shared" si="199"/>
        <v>14</v>
      </c>
      <c r="C2535" t="str">
        <f t="shared" si="195"/>
        <v>Uzbekistan, Rep. of2013</v>
      </c>
      <c r="D2535" t="str">
        <f t="shared" si="196"/>
        <v>Uzbekistan, Rep. of</v>
      </c>
      <c r="E2535">
        <f t="shared" si="197"/>
        <v>2013</v>
      </c>
      <c r="F2535">
        <f>VLOOKUP(D2535,CAR!$A$2:$Z$110, MATCH('Long form'!E2535,CAR!$A$1:$Z$1,0),FALSE)</f>
        <v>0.16689354617819177</v>
      </c>
      <c r="G2535">
        <f>VLOOKUP(D2535,'Provisions to capital'!$A$2:$Z$105, MATCH('Long form'!E2535,'Provisions to capital'!$A$1:$Z$1,0),FALSE)</f>
        <v>0</v>
      </c>
    </row>
    <row r="2536" spans="1:7" ht="27" x14ac:dyDescent="0.4">
      <c r="A2536">
        <f t="shared" si="198"/>
        <v>106</v>
      </c>
      <c r="B2536">
        <f t="shared" si="199"/>
        <v>15</v>
      </c>
      <c r="C2536" t="str">
        <f t="shared" si="195"/>
        <v>Uzbekistan, Rep. of2014</v>
      </c>
      <c r="D2536" t="str">
        <f t="shared" si="196"/>
        <v>Uzbekistan, Rep. of</v>
      </c>
      <c r="E2536">
        <f t="shared" si="197"/>
        <v>2014</v>
      </c>
      <c r="F2536">
        <f>VLOOKUP(D2536,CAR!$A$2:$Z$110, MATCH('Long form'!E2536,CAR!$A$1:$Z$1,0),FALSE)</f>
        <v>0.17517437577823294</v>
      </c>
      <c r="G2536">
        <f>VLOOKUP(D2536,'Provisions to capital'!$A$2:$Z$105, MATCH('Long form'!E2536,'Provisions to capital'!$A$1:$Z$1,0),FALSE)</f>
        <v>0</v>
      </c>
    </row>
    <row r="2537" spans="1:7" ht="27" x14ac:dyDescent="0.4">
      <c r="A2537">
        <f t="shared" si="198"/>
        <v>106</v>
      </c>
      <c r="B2537">
        <f t="shared" si="199"/>
        <v>16</v>
      </c>
      <c r="C2537" t="str">
        <f t="shared" si="195"/>
        <v>Uzbekistan, Rep. of2015</v>
      </c>
      <c r="D2537" t="str">
        <f t="shared" si="196"/>
        <v>Uzbekistan, Rep. of</v>
      </c>
      <c r="E2537">
        <f t="shared" si="197"/>
        <v>2015</v>
      </c>
      <c r="F2537">
        <f>VLOOKUP(D2537,CAR!$A$2:$Z$110, MATCH('Long form'!E2537,CAR!$A$1:$Z$1,0),FALSE)</f>
        <v>0.14724960936221701</v>
      </c>
      <c r="G2537">
        <f>VLOOKUP(D2537,'Provisions to capital'!$A$2:$Z$105, MATCH('Long form'!E2537,'Provisions to capital'!$A$1:$Z$1,0),FALSE)</f>
        <v>0</v>
      </c>
    </row>
    <row r="2538" spans="1:7" ht="27" x14ac:dyDescent="0.4">
      <c r="A2538">
        <f t="shared" si="198"/>
        <v>106</v>
      </c>
      <c r="B2538">
        <f t="shared" si="199"/>
        <v>17</v>
      </c>
      <c r="C2538" t="str">
        <f t="shared" si="195"/>
        <v>Uzbekistan, Rep. of2016</v>
      </c>
      <c r="D2538" t="str">
        <f t="shared" si="196"/>
        <v>Uzbekistan, Rep. of</v>
      </c>
      <c r="E2538">
        <f t="shared" si="197"/>
        <v>2016</v>
      </c>
      <c r="F2538">
        <f>VLOOKUP(D2538,CAR!$A$2:$Z$110, MATCH('Long form'!E2538,CAR!$A$1:$Z$1,0),FALSE)</f>
        <v>0.14727528893699185</v>
      </c>
      <c r="G2538">
        <f>VLOOKUP(D2538,'Provisions to capital'!$A$2:$Z$105, MATCH('Long form'!E2538,'Provisions to capital'!$A$1:$Z$1,0),FALSE)</f>
        <v>0</v>
      </c>
    </row>
    <row r="2539" spans="1:7" ht="27" x14ac:dyDescent="0.4">
      <c r="A2539">
        <f t="shared" si="198"/>
        <v>106</v>
      </c>
      <c r="B2539">
        <f t="shared" si="199"/>
        <v>18</v>
      </c>
      <c r="C2539" t="str">
        <f t="shared" si="195"/>
        <v>Uzbekistan, Rep. of2017</v>
      </c>
      <c r="D2539" t="str">
        <f t="shared" si="196"/>
        <v>Uzbekistan, Rep. of</v>
      </c>
      <c r="E2539">
        <f t="shared" si="197"/>
        <v>2017</v>
      </c>
      <c r="F2539">
        <f>VLOOKUP(D2539,CAR!$A$2:$Z$110, MATCH('Long form'!E2539,CAR!$A$1:$Z$1,0),FALSE)</f>
        <v>0.18770634806649966</v>
      </c>
      <c r="G2539">
        <f>VLOOKUP(D2539,'Provisions to capital'!$A$2:$Z$105, MATCH('Long form'!E2539,'Provisions to capital'!$A$1:$Z$1,0),FALSE)</f>
        <v>0</v>
      </c>
    </row>
    <row r="2540" spans="1:7" ht="27" x14ac:dyDescent="0.4">
      <c r="A2540">
        <f t="shared" si="198"/>
        <v>106</v>
      </c>
      <c r="B2540">
        <f t="shared" si="199"/>
        <v>19</v>
      </c>
      <c r="C2540" t="str">
        <f t="shared" si="195"/>
        <v>Uzbekistan, Rep. of2018</v>
      </c>
      <c r="D2540" t="str">
        <f t="shared" si="196"/>
        <v>Uzbekistan, Rep. of</v>
      </c>
      <c r="E2540">
        <f t="shared" si="197"/>
        <v>2018</v>
      </c>
      <c r="F2540">
        <f>VLOOKUP(D2540,CAR!$A$2:$Z$110, MATCH('Long form'!E2540,CAR!$A$1:$Z$1,0),FALSE)</f>
        <v>0.15636479270063067</v>
      </c>
      <c r="G2540">
        <f>VLOOKUP(D2540,'Provisions to capital'!$A$2:$Z$105, MATCH('Long form'!E2540,'Provisions to capital'!$A$1:$Z$1,0),FALSE)</f>
        <v>0</v>
      </c>
    </row>
    <row r="2541" spans="1:7" ht="27" x14ac:dyDescent="0.4">
      <c r="A2541">
        <f t="shared" si="198"/>
        <v>106</v>
      </c>
      <c r="B2541">
        <f t="shared" si="199"/>
        <v>20</v>
      </c>
      <c r="C2541" t="str">
        <f t="shared" si="195"/>
        <v>Uzbekistan, Rep. of2019</v>
      </c>
      <c r="D2541" t="str">
        <f t="shared" si="196"/>
        <v>Uzbekistan, Rep. of</v>
      </c>
      <c r="E2541">
        <f t="shared" si="197"/>
        <v>2019</v>
      </c>
      <c r="F2541">
        <f>VLOOKUP(D2541,CAR!$A$2:$Z$110, MATCH('Long form'!E2541,CAR!$A$1:$Z$1,0),FALSE)</f>
        <v>0.23523360278844019</v>
      </c>
      <c r="G2541">
        <f>VLOOKUP(D2541,'Provisions to capital'!$A$2:$Z$105, MATCH('Long form'!E2541,'Provisions to capital'!$A$1:$Z$1,0),FALSE)</f>
        <v>7.3488846454426909E-2</v>
      </c>
    </row>
    <row r="2542" spans="1:7" ht="27" x14ac:dyDescent="0.4">
      <c r="A2542">
        <f t="shared" si="198"/>
        <v>106</v>
      </c>
      <c r="B2542">
        <f t="shared" si="199"/>
        <v>21</v>
      </c>
      <c r="C2542" t="str">
        <f t="shared" si="195"/>
        <v>Uzbekistan, Rep. of2020</v>
      </c>
      <c r="D2542" t="str">
        <f t="shared" si="196"/>
        <v>Uzbekistan, Rep. of</v>
      </c>
      <c r="E2542">
        <f t="shared" si="197"/>
        <v>2020</v>
      </c>
      <c r="F2542">
        <f>VLOOKUP(D2542,CAR!$A$2:$Z$110, MATCH('Long form'!E2542,CAR!$A$1:$Z$1,0),FALSE)</f>
        <v>0.18359278869359494</v>
      </c>
      <c r="G2542">
        <f>VLOOKUP(D2542,'Provisions to capital'!$A$2:$Z$105, MATCH('Long form'!E2542,'Provisions to capital'!$A$1:$Z$1,0),FALSE)</f>
        <v>0.10924841567396658</v>
      </c>
    </row>
    <row r="2543" spans="1:7" ht="27" x14ac:dyDescent="0.4">
      <c r="A2543">
        <f t="shared" si="198"/>
        <v>106</v>
      </c>
      <c r="B2543">
        <f t="shared" si="199"/>
        <v>22</v>
      </c>
      <c r="C2543" t="str">
        <f t="shared" si="195"/>
        <v>Uzbekistan, Rep. of2021</v>
      </c>
      <c r="D2543" t="str">
        <f t="shared" si="196"/>
        <v>Uzbekistan, Rep. of</v>
      </c>
      <c r="E2543">
        <f t="shared" si="197"/>
        <v>2021</v>
      </c>
      <c r="F2543">
        <f>VLOOKUP(D2543,CAR!$A$2:$Z$110, MATCH('Long form'!E2543,CAR!$A$1:$Z$1,0),FALSE)</f>
        <v>0.1749943401090534</v>
      </c>
      <c r="G2543">
        <f>VLOOKUP(D2543,'Provisions to capital'!$A$2:$Z$105, MATCH('Long form'!E2543,'Provisions to capital'!$A$1:$Z$1,0),FALSE)</f>
        <v>0.17411027050245184</v>
      </c>
    </row>
    <row r="2544" spans="1:7" ht="27" x14ac:dyDescent="0.4">
      <c r="A2544">
        <f t="shared" si="198"/>
        <v>106</v>
      </c>
      <c r="B2544">
        <f t="shared" si="199"/>
        <v>23</v>
      </c>
      <c r="C2544" t="str">
        <f t="shared" si="195"/>
        <v>Uzbekistan, Rep. of2022</v>
      </c>
      <c r="D2544" t="str">
        <f t="shared" si="196"/>
        <v>Uzbekistan, Rep. of</v>
      </c>
      <c r="E2544">
        <f t="shared" si="197"/>
        <v>2022</v>
      </c>
      <c r="F2544">
        <f>VLOOKUP(D2544,CAR!$A$2:$Z$110, MATCH('Long form'!E2544,CAR!$A$1:$Z$1,0),FALSE)</f>
        <v>0.17823308700188825</v>
      </c>
      <c r="G2544">
        <f>VLOOKUP(D2544,'Provisions to capital'!$A$2:$Z$105, MATCH('Long form'!E2544,'Provisions to capital'!$A$1:$Z$1,0),FALSE)</f>
        <v>0.16619293319037029</v>
      </c>
    </row>
    <row r="2545" spans="1:7" ht="27" x14ac:dyDescent="0.4">
      <c r="A2545">
        <f t="shared" si="198"/>
        <v>106</v>
      </c>
      <c r="B2545">
        <f t="shared" si="199"/>
        <v>24</v>
      </c>
      <c r="C2545" t="str">
        <f t="shared" si="195"/>
        <v>Uzbekistan, Rep. of2023</v>
      </c>
      <c r="D2545" t="str">
        <f t="shared" si="196"/>
        <v>Uzbekistan, Rep. of</v>
      </c>
      <c r="E2545">
        <f t="shared" si="197"/>
        <v>2023</v>
      </c>
      <c r="F2545">
        <f>VLOOKUP(D2545,CAR!$A$2:$Z$110, MATCH('Long form'!E2545,CAR!$A$1:$Z$1,0),FALSE)</f>
        <v>0.17537115415739823</v>
      </c>
      <c r="G2545">
        <f>VLOOKUP(D2545,'Provisions to capital'!$A$2:$Z$105, MATCH('Long form'!E2545,'Provisions to capital'!$A$1:$Z$1,0),FALSE)</f>
        <v>0.17384918803434918</v>
      </c>
    </row>
    <row r="2546" spans="1:7" x14ac:dyDescent="0.4">
      <c r="A2546">
        <f t="shared" si="198"/>
        <v>107</v>
      </c>
      <c r="B2546">
        <f t="shared" si="199"/>
        <v>1</v>
      </c>
      <c r="C2546" t="str">
        <f t="shared" si="195"/>
        <v>Vanuatu2000</v>
      </c>
      <c r="D2546" t="str">
        <f t="shared" si="196"/>
        <v>Vanuatu</v>
      </c>
      <c r="E2546">
        <f t="shared" si="197"/>
        <v>2000</v>
      </c>
      <c r="F2546" t="str">
        <f>VLOOKUP(D2546,CAR!$A$2:$Z$110, MATCH('Long form'!E2546,CAR!$A$1:$Z$1,0),FALSE)</f>
        <v/>
      </c>
      <c r="G2546" t="str">
        <f>VLOOKUP(D2546,'Provisions to capital'!$A$2:$Z$105, MATCH('Long form'!E2546,'Provisions to capital'!$A$1:$Z$1,0),FALSE)</f>
        <v/>
      </c>
    </row>
    <row r="2547" spans="1:7" x14ac:dyDescent="0.4">
      <c r="A2547">
        <f t="shared" si="198"/>
        <v>107</v>
      </c>
      <c r="B2547">
        <f t="shared" si="199"/>
        <v>2</v>
      </c>
      <c r="C2547" t="str">
        <f t="shared" si="195"/>
        <v>Vanuatu2001</v>
      </c>
      <c r="D2547" t="str">
        <f t="shared" si="196"/>
        <v>Vanuatu</v>
      </c>
      <c r="E2547">
        <f t="shared" si="197"/>
        <v>2001</v>
      </c>
      <c r="F2547" t="str">
        <f>VLOOKUP(D2547,CAR!$A$2:$Z$110, MATCH('Long form'!E2547,CAR!$A$1:$Z$1,0),FALSE)</f>
        <v/>
      </c>
      <c r="G2547" t="str">
        <f>VLOOKUP(D2547,'Provisions to capital'!$A$2:$Z$105, MATCH('Long form'!E2547,'Provisions to capital'!$A$1:$Z$1,0),FALSE)</f>
        <v/>
      </c>
    </row>
    <row r="2548" spans="1:7" x14ac:dyDescent="0.4">
      <c r="A2548">
        <f t="shared" si="198"/>
        <v>107</v>
      </c>
      <c r="B2548">
        <f t="shared" si="199"/>
        <v>3</v>
      </c>
      <c r="C2548" t="str">
        <f t="shared" si="195"/>
        <v>Vanuatu2002</v>
      </c>
      <c r="D2548" t="str">
        <f t="shared" si="196"/>
        <v>Vanuatu</v>
      </c>
      <c r="E2548">
        <f t="shared" si="197"/>
        <v>2002</v>
      </c>
      <c r="F2548" t="str">
        <f>VLOOKUP(D2548,CAR!$A$2:$Z$110, MATCH('Long form'!E2548,CAR!$A$1:$Z$1,0),FALSE)</f>
        <v/>
      </c>
      <c r="G2548" t="str">
        <f>VLOOKUP(D2548,'Provisions to capital'!$A$2:$Z$105, MATCH('Long form'!E2548,'Provisions to capital'!$A$1:$Z$1,0),FALSE)</f>
        <v/>
      </c>
    </row>
    <row r="2549" spans="1:7" x14ac:dyDescent="0.4">
      <c r="A2549">
        <f t="shared" si="198"/>
        <v>107</v>
      </c>
      <c r="B2549">
        <f t="shared" si="199"/>
        <v>4</v>
      </c>
      <c r="C2549" t="str">
        <f t="shared" si="195"/>
        <v>Vanuatu2003</v>
      </c>
      <c r="D2549" t="str">
        <f t="shared" si="196"/>
        <v>Vanuatu</v>
      </c>
      <c r="E2549">
        <f t="shared" si="197"/>
        <v>2003</v>
      </c>
      <c r="F2549" t="str">
        <f>VLOOKUP(D2549,CAR!$A$2:$Z$110, MATCH('Long form'!E2549,CAR!$A$1:$Z$1,0),FALSE)</f>
        <v/>
      </c>
      <c r="G2549" t="str">
        <f>VLOOKUP(D2549,'Provisions to capital'!$A$2:$Z$105, MATCH('Long form'!E2549,'Provisions to capital'!$A$1:$Z$1,0),FALSE)</f>
        <v/>
      </c>
    </row>
    <row r="2550" spans="1:7" x14ac:dyDescent="0.4">
      <c r="A2550">
        <f t="shared" si="198"/>
        <v>107</v>
      </c>
      <c r="B2550">
        <f t="shared" si="199"/>
        <v>5</v>
      </c>
      <c r="C2550" t="str">
        <f t="shared" si="195"/>
        <v>Vanuatu2004</v>
      </c>
      <c r="D2550" t="str">
        <f t="shared" si="196"/>
        <v>Vanuatu</v>
      </c>
      <c r="E2550">
        <f t="shared" si="197"/>
        <v>2004</v>
      </c>
      <c r="F2550" t="str">
        <f>VLOOKUP(D2550,CAR!$A$2:$Z$110, MATCH('Long form'!E2550,CAR!$A$1:$Z$1,0),FALSE)</f>
        <v/>
      </c>
      <c r="G2550" t="str">
        <f>VLOOKUP(D2550,'Provisions to capital'!$A$2:$Z$105, MATCH('Long form'!E2550,'Provisions to capital'!$A$1:$Z$1,0),FALSE)</f>
        <v/>
      </c>
    </row>
    <row r="2551" spans="1:7" x14ac:dyDescent="0.4">
      <c r="A2551">
        <f t="shared" si="198"/>
        <v>107</v>
      </c>
      <c r="B2551">
        <f t="shared" si="199"/>
        <v>6</v>
      </c>
      <c r="C2551" t="str">
        <f t="shared" si="195"/>
        <v>Vanuatu2005</v>
      </c>
      <c r="D2551" t="str">
        <f t="shared" si="196"/>
        <v>Vanuatu</v>
      </c>
      <c r="E2551">
        <f t="shared" si="197"/>
        <v>2005</v>
      </c>
      <c r="F2551" t="str">
        <f>VLOOKUP(D2551,CAR!$A$2:$Z$110, MATCH('Long form'!E2551,CAR!$A$1:$Z$1,0),FALSE)</f>
        <v/>
      </c>
      <c r="G2551" t="str">
        <f>VLOOKUP(D2551,'Provisions to capital'!$A$2:$Z$105, MATCH('Long form'!E2551,'Provisions to capital'!$A$1:$Z$1,0),FALSE)</f>
        <v/>
      </c>
    </row>
    <row r="2552" spans="1:7" x14ac:dyDescent="0.4">
      <c r="A2552">
        <f t="shared" si="198"/>
        <v>107</v>
      </c>
      <c r="B2552">
        <f t="shared" si="199"/>
        <v>7</v>
      </c>
      <c r="C2552" t="str">
        <f t="shared" si="195"/>
        <v>Vanuatu2006</v>
      </c>
      <c r="D2552" t="str">
        <f t="shared" si="196"/>
        <v>Vanuatu</v>
      </c>
      <c r="E2552">
        <f t="shared" si="197"/>
        <v>2006</v>
      </c>
      <c r="F2552" t="str">
        <f>VLOOKUP(D2552,CAR!$A$2:$Z$110, MATCH('Long form'!E2552,CAR!$A$1:$Z$1,0),FALSE)</f>
        <v/>
      </c>
      <c r="G2552" t="str">
        <f>VLOOKUP(D2552,'Provisions to capital'!$A$2:$Z$105, MATCH('Long form'!E2552,'Provisions to capital'!$A$1:$Z$1,0),FALSE)</f>
        <v/>
      </c>
    </row>
    <row r="2553" spans="1:7" x14ac:dyDescent="0.4">
      <c r="A2553">
        <f t="shared" si="198"/>
        <v>107</v>
      </c>
      <c r="B2553">
        <f t="shared" si="199"/>
        <v>8</v>
      </c>
      <c r="C2553" t="str">
        <f t="shared" si="195"/>
        <v>Vanuatu2007</v>
      </c>
      <c r="D2553" t="str">
        <f t="shared" si="196"/>
        <v>Vanuatu</v>
      </c>
      <c r="E2553">
        <f t="shared" si="197"/>
        <v>2007</v>
      </c>
      <c r="F2553" t="str">
        <f>VLOOKUP(D2553,CAR!$A$2:$Z$110, MATCH('Long form'!E2553,CAR!$A$1:$Z$1,0),FALSE)</f>
        <v/>
      </c>
      <c r="G2553" t="str">
        <f>VLOOKUP(D2553,'Provisions to capital'!$A$2:$Z$105, MATCH('Long form'!E2553,'Provisions to capital'!$A$1:$Z$1,0),FALSE)</f>
        <v/>
      </c>
    </row>
    <row r="2554" spans="1:7" x14ac:dyDescent="0.4">
      <c r="A2554">
        <f t="shared" si="198"/>
        <v>107</v>
      </c>
      <c r="B2554">
        <f t="shared" si="199"/>
        <v>9</v>
      </c>
      <c r="C2554" t="str">
        <f t="shared" si="195"/>
        <v>Vanuatu2008</v>
      </c>
      <c r="D2554" t="str">
        <f t="shared" si="196"/>
        <v>Vanuatu</v>
      </c>
      <c r="E2554">
        <f t="shared" si="197"/>
        <v>2008</v>
      </c>
      <c r="F2554" t="str">
        <f>VLOOKUP(D2554,CAR!$A$2:$Z$110, MATCH('Long form'!E2554,CAR!$A$1:$Z$1,0),FALSE)</f>
        <v/>
      </c>
      <c r="G2554" t="str">
        <f>VLOOKUP(D2554,'Provisions to capital'!$A$2:$Z$105, MATCH('Long form'!E2554,'Provisions to capital'!$A$1:$Z$1,0),FALSE)</f>
        <v/>
      </c>
    </row>
    <row r="2555" spans="1:7" x14ac:dyDescent="0.4">
      <c r="A2555">
        <f t="shared" si="198"/>
        <v>107</v>
      </c>
      <c r="B2555">
        <f t="shared" si="199"/>
        <v>10</v>
      </c>
      <c r="C2555" t="str">
        <f t="shared" si="195"/>
        <v>Vanuatu2009</v>
      </c>
      <c r="D2555" t="str">
        <f t="shared" si="196"/>
        <v>Vanuatu</v>
      </c>
      <c r="E2555">
        <f t="shared" si="197"/>
        <v>2009</v>
      </c>
      <c r="F2555" t="str">
        <f>VLOOKUP(D2555,CAR!$A$2:$Z$110, MATCH('Long form'!E2555,CAR!$A$1:$Z$1,0),FALSE)</f>
        <v/>
      </c>
      <c r="G2555" t="str">
        <f>VLOOKUP(D2555,'Provisions to capital'!$A$2:$Z$105, MATCH('Long form'!E2555,'Provisions to capital'!$A$1:$Z$1,0),FALSE)</f>
        <v/>
      </c>
    </row>
    <row r="2556" spans="1:7" x14ac:dyDescent="0.4">
      <c r="A2556">
        <f t="shared" si="198"/>
        <v>107</v>
      </c>
      <c r="B2556">
        <f t="shared" si="199"/>
        <v>11</v>
      </c>
      <c r="C2556" t="str">
        <f t="shared" si="195"/>
        <v>Vanuatu2010</v>
      </c>
      <c r="D2556" t="str">
        <f t="shared" si="196"/>
        <v>Vanuatu</v>
      </c>
      <c r="E2556">
        <f t="shared" si="197"/>
        <v>2010</v>
      </c>
      <c r="F2556">
        <f>VLOOKUP(D2556,CAR!$A$2:$Z$110, MATCH('Long form'!E2556,CAR!$A$1:$Z$1,0),FALSE)</f>
        <v>0.24700815714478094</v>
      </c>
      <c r="G2556">
        <f>VLOOKUP(D2556,'Provisions to capital'!$A$2:$Z$105, MATCH('Long form'!E2556,'Provisions to capital'!$A$1:$Z$1,0),FALSE)</f>
        <v>3.6344586347979616E-2</v>
      </c>
    </row>
    <row r="2557" spans="1:7" x14ac:dyDescent="0.4">
      <c r="A2557">
        <f t="shared" si="198"/>
        <v>107</v>
      </c>
      <c r="B2557">
        <f t="shared" si="199"/>
        <v>12</v>
      </c>
      <c r="C2557" t="str">
        <f t="shared" si="195"/>
        <v>Vanuatu2011</v>
      </c>
      <c r="D2557" t="str">
        <f t="shared" si="196"/>
        <v>Vanuatu</v>
      </c>
      <c r="E2557">
        <f t="shared" si="197"/>
        <v>2011</v>
      </c>
      <c r="F2557">
        <f>VLOOKUP(D2557,CAR!$A$2:$Z$110, MATCH('Long form'!E2557,CAR!$A$1:$Z$1,0),FALSE)</f>
        <v>0.17700659077707662</v>
      </c>
      <c r="G2557">
        <f>VLOOKUP(D2557,'Provisions to capital'!$A$2:$Z$105, MATCH('Long form'!E2557,'Provisions to capital'!$A$1:$Z$1,0),FALSE)</f>
        <v>0.11764121466499208</v>
      </c>
    </row>
    <row r="2558" spans="1:7" x14ac:dyDescent="0.4">
      <c r="A2558">
        <f t="shared" si="198"/>
        <v>107</v>
      </c>
      <c r="B2558">
        <f t="shared" si="199"/>
        <v>13</v>
      </c>
      <c r="C2558" t="str">
        <f t="shared" si="195"/>
        <v>Vanuatu2012</v>
      </c>
      <c r="D2558" t="str">
        <f t="shared" si="196"/>
        <v>Vanuatu</v>
      </c>
      <c r="E2558">
        <f t="shared" si="197"/>
        <v>2012</v>
      </c>
      <c r="F2558">
        <f>VLOOKUP(D2558,CAR!$A$2:$Z$110, MATCH('Long form'!E2558,CAR!$A$1:$Z$1,0),FALSE)</f>
        <v>0.18786023440005528</v>
      </c>
      <c r="G2558">
        <f>VLOOKUP(D2558,'Provisions to capital'!$A$2:$Z$105, MATCH('Long form'!E2558,'Provisions to capital'!$A$1:$Z$1,0),FALSE)</f>
        <v>0.14119812800668416</v>
      </c>
    </row>
    <row r="2559" spans="1:7" x14ac:dyDescent="0.4">
      <c r="A2559">
        <f t="shared" si="198"/>
        <v>107</v>
      </c>
      <c r="B2559">
        <f t="shared" si="199"/>
        <v>14</v>
      </c>
      <c r="C2559" t="str">
        <f t="shared" si="195"/>
        <v>Vanuatu2013</v>
      </c>
      <c r="D2559" t="str">
        <f t="shared" si="196"/>
        <v>Vanuatu</v>
      </c>
      <c r="E2559">
        <f t="shared" si="197"/>
        <v>2013</v>
      </c>
      <c r="F2559">
        <f>VLOOKUP(D2559,CAR!$A$2:$Z$110, MATCH('Long form'!E2559,CAR!$A$1:$Z$1,0),FALSE)</f>
        <v>0.23769012648583468</v>
      </c>
      <c r="G2559">
        <f>VLOOKUP(D2559,'Provisions to capital'!$A$2:$Z$105, MATCH('Long form'!E2559,'Provisions to capital'!$A$1:$Z$1,0),FALSE)</f>
        <v>3.6576672333585233E-2</v>
      </c>
    </row>
    <row r="2560" spans="1:7" x14ac:dyDescent="0.4">
      <c r="A2560">
        <f t="shared" si="198"/>
        <v>107</v>
      </c>
      <c r="B2560">
        <f t="shared" si="199"/>
        <v>15</v>
      </c>
      <c r="C2560" t="str">
        <f t="shared" si="195"/>
        <v>Vanuatu2014</v>
      </c>
      <c r="D2560" t="str">
        <f t="shared" si="196"/>
        <v>Vanuatu</v>
      </c>
      <c r="E2560">
        <f t="shared" si="197"/>
        <v>2014</v>
      </c>
      <c r="F2560">
        <f>VLOOKUP(D2560,CAR!$A$2:$Z$110, MATCH('Long form'!E2560,CAR!$A$1:$Z$1,0),FALSE)</f>
        <v>0.23145839717054748</v>
      </c>
      <c r="G2560">
        <f>VLOOKUP(D2560,'Provisions to capital'!$A$2:$Z$105, MATCH('Long form'!E2560,'Provisions to capital'!$A$1:$Z$1,0),FALSE)</f>
        <v>3.9200139392508743E-2</v>
      </c>
    </row>
    <row r="2561" spans="1:7" x14ac:dyDescent="0.4">
      <c r="A2561">
        <f t="shared" si="198"/>
        <v>107</v>
      </c>
      <c r="B2561">
        <f t="shared" si="199"/>
        <v>16</v>
      </c>
      <c r="C2561" t="str">
        <f t="shared" si="195"/>
        <v>Vanuatu2015</v>
      </c>
      <c r="D2561" t="str">
        <f t="shared" si="196"/>
        <v>Vanuatu</v>
      </c>
      <c r="E2561">
        <f t="shared" si="197"/>
        <v>2015</v>
      </c>
      <c r="F2561">
        <f>VLOOKUP(D2561,CAR!$A$2:$Z$110, MATCH('Long form'!E2561,CAR!$A$1:$Z$1,0),FALSE)</f>
        <v>0.2163528183130522</v>
      </c>
      <c r="G2561">
        <f>VLOOKUP(D2561,'Provisions to capital'!$A$2:$Z$105, MATCH('Long form'!E2561,'Provisions to capital'!$A$1:$Z$1,0),FALSE)</f>
        <v>8.778886920590806E-2</v>
      </c>
    </row>
    <row r="2562" spans="1:7" x14ac:dyDescent="0.4">
      <c r="A2562">
        <f t="shared" si="198"/>
        <v>107</v>
      </c>
      <c r="B2562">
        <f t="shared" si="199"/>
        <v>17</v>
      </c>
      <c r="C2562" t="str">
        <f t="shared" si="195"/>
        <v>Vanuatu2016</v>
      </c>
      <c r="D2562" t="str">
        <f t="shared" si="196"/>
        <v>Vanuatu</v>
      </c>
      <c r="E2562">
        <f t="shared" si="197"/>
        <v>2016</v>
      </c>
      <c r="F2562">
        <f>VLOOKUP(D2562,CAR!$A$2:$Z$110, MATCH('Long form'!E2562,CAR!$A$1:$Z$1,0),FALSE)</f>
        <v>0.19418950921716138</v>
      </c>
      <c r="G2562">
        <f>VLOOKUP(D2562,'Provisions to capital'!$A$2:$Z$105, MATCH('Long form'!E2562,'Provisions to capital'!$A$1:$Z$1,0),FALSE)</f>
        <v>3.4470655187300858E-2</v>
      </c>
    </row>
    <row r="2563" spans="1:7" x14ac:dyDescent="0.4">
      <c r="A2563">
        <f t="shared" si="198"/>
        <v>107</v>
      </c>
      <c r="B2563">
        <f t="shared" si="199"/>
        <v>18</v>
      </c>
      <c r="C2563" t="str">
        <f t="shared" ref="C2563:C2617" si="200">D2563&amp;E2563</f>
        <v>Vanuatu2017</v>
      </c>
      <c r="D2563" t="str">
        <f t="shared" ref="D2563:D2617" si="201">VLOOKUP(A2563,$J$2:$K$110,2,FALSE)</f>
        <v>Vanuatu</v>
      </c>
      <c r="E2563">
        <f t="shared" ref="E2563:E2617" si="202">VLOOKUP(B2563,$N$2:$O$25,2,FALSE)</f>
        <v>2017</v>
      </c>
      <c r="F2563">
        <f>VLOOKUP(D2563,CAR!$A$2:$Z$110, MATCH('Long form'!E2563,CAR!$A$1:$Z$1,0),FALSE)</f>
        <v>0.17903500083638832</v>
      </c>
      <c r="G2563">
        <f>VLOOKUP(D2563,'Provisions to capital'!$A$2:$Z$105, MATCH('Long form'!E2563,'Provisions to capital'!$A$1:$Z$1,0),FALSE)</f>
        <v>0.13607772379180921</v>
      </c>
    </row>
    <row r="2564" spans="1:7" x14ac:dyDescent="0.4">
      <c r="A2564">
        <f t="shared" si="198"/>
        <v>107</v>
      </c>
      <c r="B2564">
        <f t="shared" si="199"/>
        <v>19</v>
      </c>
      <c r="C2564" t="str">
        <f t="shared" si="200"/>
        <v>Vanuatu2018</v>
      </c>
      <c r="D2564" t="str">
        <f t="shared" si="201"/>
        <v>Vanuatu</v>
      </c>
      <c r="E2564">
        <f t="shared" si="202"/>
        <v>2018</v>
      </c>
      <c r="F2564" t="str">
        <f>VLOOKUP(D2564,CAR!$A$2:$Z$110, MATCH('Long form'!E2564,CAR!$A$1:$Z$1,0),FALSE)</f>
        <v/>
      </c>
      <c r="G2564" t="str">
        <f>VLOOKUP(D2564,'Provisions to capital'!$A$2:$Z$105, MATCH('Long form'!E2564,'Provisions to capital'!$A$1:$Z$1,0),FALSE)</f>
        <v/>
      </c>
    </row>
    <row r="2565" spans="1:7" x14ac:dyDescent="0.4">
      <c r="A2565">
        <f t="shared" si="198"/>
        <v>107</v>
      </c>
      <c r="B2565">
        <f t="shared" si="199"/>
        <v>20</v>
      </c>
      <c r="C2565" t="str">
        <f t="shared" si="200"/>
        <v>Vanuatu2019</v>
      </c>
      <c r="D2565" t="str">
        <f t="shared" si="201"/>
        <v>Vanuatu</v>
      </c>
      <c r="E2565">
        <f t="shared" si="202"/>
        <v>2019</v>
      </c>
      <c r="F2565" t="str">
        <f>VLOOKUP(D2565,CAR!$A$2:$Z$110, MATCH('Long form'!E2565,CAR!$A$1:$Z$1,0),FALSE)</f>
        <v/>
      </c>
      <c r="G2565" t="str">
        <f>VLOOKUP(D2565,'Provisions to capital'!$A$2:$Z$105, MATCH('Long form'!E2565,'Provisions to capital'!$A$1:$Z$1,0),FALSE)</f>
        <v/>
      </c>
    </row>
    <row r="2566" spans="1:7" x14ac:dyDescent="0.4">
      <c r="A2566">
        <f t="shared" si="198"/>
        <v>107</v>
      </c>
      <c r="B2566">
        <f t="shared" si="199"/>
        <v>21</v>
      </c>
      <c r="C2566" t="str">
        <f t="shared" si="200"/>
        <v>Vanuatu2020</v>
      </c>
      <c r="D2566" t="str">
        <f t="shared" si="201"/>
        <v>Vanuatu</v>
      </c>
      <c r="E2566">
        <f t="shared" si="202"/>
        <v>2020</v>
      </c>
      <c r="F2566" t="str">
        <f>VLOOKUP(D2566,CAR!$A$2:$Z$110, MATCH('Long form'!E2566,CAR!$A$1:$Z$1,0),FALSE)</f>
        <v/>
      </c>
      <c r="G2566" t="str">
        <f>VLOOKUP(D2566,'Provisions to capital'!$A$2:$Z$105, MATCH('Long form'!E2566,'Provisions to capital'!$A$1:$Z$1,0),FALSE)</f>
        <v/>
      </c>
    </row>
    <row r="2567" spans="1:7" x14ac:dyDescent="0.4">
      <c r="A2567">
        <f t="shared" si="198"/>
        <v>107</v>
      </c>
      <c r="B2567">
        <f t="shared" si="199"/>
        <v>22</v>
      </c>
      <c r="C2567" t="str">
        <f t="shared" si="200"/>
        <v>Vanuatu2021</v>
      </c>
      <c r="D2567" t="str">
        <f t="shared" si="201"/>
        <v>Vanuatu</v>
      </c>
      <c r="E2567">
        <f t="shared" si="202"/>
        <v>2021</v>
      </c>
      <c r="F2567" t="str">
        <f>VLOOKUP(D2567,CAR!$A$2:$Z$110, MATCH('Long form'!E2567,CAR!$A$1:$Z$1,0),FALSE)</f>
        <v/>
      </c>
      <c r="G2567" t="str">
        <f>VLOOKUP(D2567,'Provisions to capital'!$A$2:$Z$105, MATCH('Long form'!E2567,'Provisions to capital'!$A$1:$Z$1,0),FALSE)</f>
        <v/>
      </c>
    </row>
    <row r="2568" spans="1:7" x14ac:dyDescent="0.4">
      <c r="A2568">
        <f t="shared" si="198"/>
        <v>107</v>
      </c>
      <c r="B2568">
        <f t="shared" si="199"/>
        <v>23</v>
      </c>
      <c r="C2568" t="str">
        <f t="shared" si="200"/>
        <v>Vanuatu2022</v>
      </c>
      <c r="D2568" t="str">
        <f t="shared" si="201"/>
        <v>Vanuatu</v>
      </c>
      <c r="E2568">
        <f t="shared" si="202"/>
        <v>2022</v>
      </c>
      <c r="F2568" t="str">
        <f>VLOOKUP(D2568,CAR!$A$2:$Z$110, MATCH('Long form'!E2568,CAR!$A$1:$Z$1,0),FALSE)</f>
        <v/>
      </c>
      <c r="G2568" t="str">
        <f>VLOOKUP(D2568,'Provisions to capital'!$A$2:$Z$105, MATCH('Long form'!E2568,'Provisions to capital'!$A$1:$Z$1,0),FALSE)</f>
        <v/>
      </c>
    </row>
    <row r="2569" spans="1:7" x14ac:dyDescent="0.4">
      <c r="A2569">
        <f t="shared" si="198"/>
        <v>107</v>
      </c>
      <c r="B2569">
        <f t="shared" si="199"/>
        <v>24</v>
      </c>
      <c r="C2569" t="str">
        <f t="shared" si="200"/>
        <v>Vanuatu2023</v>
      </c>
      <c r="D2569" t="str">
        <f t="shared" si="201"/>
        <v>Vanuatu</v>
      </c>
      <c r="E2569">
        <f t="shared" si="202"/>
        <v>2023</v>
      </c>
      <c r="F2569" t="str">
        <f>VLOOKUP(D2569,CAR!$A$2:$Z$110, MATCH('Long form'!E2569,CAR!$A$1:$Z$1,0),FALSE)</f>
        <v/>
      </c>
      <c r="G2569" t="str">
        <f>VLOOKUP(D2569,'Provisions to capital'!$A$2:$Z$105, MATCH('Long form'!E2569,'Provisions to capital'!$A$1:$Z$1,0),FALSE)</f>
        <v/>
      </c>
    </row>
    <row r="2570" spans="1:7" x14ac:dyDescent="0.4">
      <c r="A2570">
        <f t="shared" si="198"/>
        <v>108</v>
      </c>
      <c r="B2570">
        <f t="shared" si="199"/>
        <v>1</v>
      </c>
      <c r="C2570" t="str">
        <f t="shared" si="200"/>
        <v>Vietnam2000</v>
      </c>
      <c r="D2570" t="str">
        <f t="shared" si="201"/>
        <v>Vietnam</v>
      </c>
      <c r="E2570">
        <f t="shared" si="202"/>
        <v>2000</v>
      </c>
      <c r="F2570" t="str">
        <f>VLOOKUP(D2570,CAR!$A$2:$Z$110, MATCH('Long form'!E2570,CAR!$A$1:$Z$1,0),FALSE)</f>
        <v/>
      </c>
      <c r="G2570" t="str">
        <f>VLOOKUP(D2570,'Provisions to capital'!$A$2:$Z$105, MATCH('Long form'!E2570,'Provisions to capital'!$A$1:$Z$1,0),FALSE)</f>
        <v/>
      </c>
    </row>
    <row r="2571" spans="1:7" x14ac:dyDescent="0.4">
      <c r="A2571">
        <f t="shared" si="198"/>
        <v>108</v>
      </c>
      <c r="B2571">
        <f t="shared" si="199"/>
        <v>2</v>
      </c>
      <c r="C2571" t="str">
        <f t="shared" si="200"/>
        <v>Vietnam2001</v>
      </c>
      <c r="D2571" t="str">
        <f t="shared" si="201"/>
        <v>Vietnam</v>
      </c>
      <c r="E2571">
        <f t="shared" si="202"/>
        <v>2001</v>
      </c>
      <c r="F2571" t="str">
        <f>VLOOKUP(D2571,CAR!$A$2:$Z$110, MATCH('Long form'!E2571,CAR!$A$1:$Z$1,0),FALSE)</f>
        <v/>
      </c>
      <c r="G2571" t="str">
        <f>VLOOKUP(D2571,'Provisions to capital'!$A$2:$Z$105, MATCH('Long form'!E2571,'Provisions to capital'!$A$1:$Z$1,0),FALSE)</f>
        <v/>
      </c>
    </row>
    <row r="2572" spans="1:7" x14ac:dyDescent="0.4">
      <c r="A2572">
        <f t="shared" si="198"/>
        <v>108</v>
      </c>
      <c r="B2572">
        <f t="shared" si="199"/>
        <v>3</v>
      </c>
      <c r="C2572" t="str">
        <f t="shared" si="200"/>
        <v>Vietnam2002</v>
      </c>
      <c r="D2572" t="str">
        <f t="shared" si="201"/>
        <v>Vietnam</v>
      </c>
      <c r="E2572">
        <f t="shared" si="202"/>
        <v>2002</v>
      </c>
      <c r="F2572" t="str">
        <f>VLOOKUP(D2572,CAR!$A$2:$Z$110, MATCH('Long form'!E2572,CAR!$A$1:$Z$1,0),FALSE)</f>
        <v/>
      </c>
      <c r="G2572" t="str">
        <f>VLOOKUP(D2572,'Provisions to capital'!$A$2:$Z$105, MATCH('Long form'!E2572,'Provisions to capital'!$A$1:$Z$1,0),FALSE)</f>
        <v/>
      </c>
    </row>
    <row r="2573" spans="1:7" x14ac:dyDescent="0.4">
      <c r="A2573">
        <f t="shared" si="198"/>
        <v>108</v>
      </c>
      <c r="B2573">
        <f t="shared" si="199"/>
        <v>4</v>
      </c>
      <c r="C2573" t="str">
        <f t="shared" si="200"/>
        <v>Vietnam2003</v>
      </c>
      <c r="D2573" t="str">
        <f t="shared" si="201"/>
        <v>Vietnam</v>
      </c>
      <c r="E2573">
        <f t="shared" si="202"/>
        <v>2003</v>
      </c>
      <c r="F2573" t="str">
        <f>VLOOKUP(D2573,CAR!$A$2:$Z$110, MATCH('Long form'!E2573,CAR!$A$1:$Z$1,0),FALSE)</f>
        <v/>
      </c>
      <c r="G2573" t="str">
        <f>VLOOKUP(D2573,'Provisions to capital'!$A$2:$Z$105, MATCH('Long form'!E2573,'Provisions to capital'!$A$1:$Z$1,0),FALSE)</f>
        <v/>
      </c>
    </row>
    <row r="2574" spans="1:7" x14ac:dyDescent="0.4">
      <c r="A2574">
        <f t="shared" si="198"/>
        <v>108</v>
      </c>
      <c r="B2574">
        <f t="shared" si="199"/>
        <v>5</v>
      </c>
      <c r="C2574" t="str">
        <f t="shared" si="200"/>
        <v>Vietnam2004</v>
      </c>
      <c r="D2574" t="str">
        <f t="shared" si="201"/>
        <v>Vietnam</v>
      </c>
      <c r="E2574">
        <f t="shared" si="202"/>
        <v>2004</v>
      </c>
      <c r="F2574" t="str">
        <f>VLOOKUP(D2574,CAR!$A$2:$Z$110, MATCH('Long form'!E2574,CAR!$A$1:$Z$1,0),FALSE)</f>
        <v/>
      </c>
      <c r="G2574" t="str">
        <f>VLOOKUP(D2574,'Provisions to capital'!$A$2:$Z$105, MATCH('Long form'!E2574,'Provisions to capital'!$A$1:$Z$1,0),FALSE)</f>
        <v/>
      </c>
    </row>
    <row r="2575" spans="1:7" x14ac:dyDescent="0.4">
      <c r="A2575">
        <f t="shared" si="198"/>
        <v>108</v>
      </c>
      <c r="B2575">
        <f t="shared" si="199"/>
        <v>6</v>
      </c>
      <c r="C2575" t="str">
        <f t="shared" si="200"/>
        <v>Vietnam2005</v>
      </c>
      <c r="D2575" t="str">
        <f t="shared" si="201"/>
        <v>Vietnam</v>
      </c>
      <c r="E2575">
        <f t="shared" si="202"/>
        <v>2005</v>
      </c>
      <c r="F2575" t="str">
        <f>VLOOKUP(D2575,CAR!$A$2:$Z$110, MATCH('Long form'!E2575,CAR!$A$1:$Z$1,0),FALSE)</f>
        <v/>
      </c>
      <c r="G2575" t="str">
        <f>VLOOKUP(D2575,'Provisions to capital'!$A$2:$Z$105, MATCH('Long form'!E2575,'Provisions to capital'!$A$1:$Z$1,0),FALSE)</f>
        <v/>
      </c>
    </row>
    <row r="2576" spans="1:7" x14ac:dyDescent="0.4">
      <c r="A2576">
        <f t="shared" si="198"/>
        <v>108</v>
      </c>
      <c r="B2576">
        <f t="shared" si="199"/>
        <v>7</v>
      </c>
      <c r="C2576" t="str">
        <f t="shared" si="200"/>
        <v>Vietnam2006</v>
      </c>
      <c r="D2576" t="str">
        <f t="shared" si="201"/>
        <v>Vietnam</v>
      </c>
      <c r="E2576">
        <f t="shared" si="202"/>
        <v>2006</v>
      </c>
      <c r="F2576" t="str">
        <f>VLOOKUP(D2576,CAR!$A$2:$Z$110, MATCH('Long form'!E2576,CAR!$A$1:$Z$1,0),FALSE)</f>
        <v/>
      </c>
      <c r="G2576" t="str">
        <f>VLOOKUP(D2576,'Provisions to capital'!$A$2:$Z$105, MATCH('Long form'!E2576,'Provisions to capital'!$A$1:$Z$1,0),FALSE)</f>
        <v/>
      </c>
    </row>
    <row r="2577" spans="1:7" x14ac:dyDescent="0.4">
      <c r="A2577">
        <f t="shared" si="198"/>
        <v>108</v>
      </c>
      <c r="B2577">
        <f t="shared" si="199"/>
        <v>8</v>
      </c>
      <c r="C2577" t="str">
        <f t="shared" si="200"/>
        <v>Vietnam2007</v>
      </c>
      <c r="D2577" t="str">
        <f t="shared" si="201"/>
        <v>Vietnam</v>
      </c>
      <c r="E2577">
        <f t="shared" si="202"/>
        <v>2007</v>
      </c>
      <c r="F2577" t="str">
        <f>VLOOKUP(D2577,CAR!$A$2:$Z$110, MATCH('Long form'!E2577,CAR!$A$1:$Z$1,0),FALSE)</f>
        <v/>
      </c>
      <c r="G2577" t="str">
        <f>VLOOKUP(D2577,'Provisions to capital'!$A$2:$Z$105, MATCH('Long form'!E2577,'Provisions to capital'!$A$1:$Z$1,0),FALSE)</f>
        <v/>
      </c>
    </row>
    <row r="2578" spans="1:7" x14ac:dyDescent="0.4">
      <c r="A2578">
        <f t="shared" si="198"/>
        <v>108</v>
      </c>
      <c r="B2578">
        <f t="shared" si="199"/>
        <v>9</v>
      </c>
      <c r="C2578" t="str">
        <f t="shared" si="200"/>
        <v>Vietnam2008</v>
      </c>
      <c r="D2578" t="str">
        <f t="shared" si="201"/>
        <v>Vietnam</v>
      </c>
      <c r="E2578">
        <f t="shared" si="202"/>
        <v>2008</v>
      </c>
      <c r="F2578">
        <f>VLOOKUP(D2578,CAR!$A$2:$Z$110, MATCH('Long form'!E2578,CAR!$A$1:$Z$1,0),FALSE)</f>
        <v>0.13876018527838641</v>
      </c>
      <c r="G2578">
        <f>VLOOKUP(D2578,'Provisions to capital'!$A$2:$Z$105, MATCH('Long form'!E2578,'Provisions to capital'!$A$1:$Z$1,0),FALSE)</f>
        <v>9.745260288625425E-2</v>
      </c>
    </row>
    <row r="2579" spans="1:7" x14ac:dyDescent="0.4">
      <c r="A2579">
        <f t="shared" si="198"/>
        <v>108</v>
      </c>
      <c r="B2579">
        <f t="shared" si="199"/>
        <v>10</v>
      </c>
      <c r="C2579" t="str">
        <f t="shared" si="200"/>
        <v>Vietnam2009</v>
      </c>
      <c r="D2579" t="str">
        <f t="shared" si="201"/>
        <v>Vietnam</v>
      </c>
      <c r="E2579">
        <f t="shared" si="202"/>
        <v>2009</v>
      </c>
      <c r="F2579">
        <f>VLOOKUP(D2579,CAR!$A$2:$Z$110, MATCH('Long form'!E2579,CAR!$A$1:$Z$1,0),FALSE)</f>
        <v>0.12034222094135301</v>
      </c>
      <c r="G2579">
        <f>VLOOKUP(D2579,'Provisions to capital'!$A$2:$Z$105, MATCH('Long form'!E2579,'Provisions to capital'!$A$1:$Z$1,0),FALSE)</f>
        <v>4.9634079296090268E-2</v>
      </c>
    </row>
    <row r="2580" spans="1:7" x14ac:dyDescent="0.4">
      <c r="A2580">
        <f t="shared" si="198"/>
        <v>108</v>
      </c>
      <c r="B2580">
        <f t="shared" si="199"/>
        <v>11</v>
      </c>
      <c r="C2580" t="str">
        <f t="shared" si="200"/>
        <v>Vietnam2010</v>
      </c>
      <c r="D2580" t="str">
        <f t="shared" si="201"/>
        <v>Vietnam</v>
      </c>
      <c r="E2580">
        <f t="shared" si="202"/>
        <v>2010</v>
      </c>
      <c r="F2580">
        <f>VLOOKUP(D2580,CAR!$A$2:$Z$110, MATCH('Long form'!E2580,CAR!$A$1:$Z$1,0),FALSE)</f>
        <v>0.11329991949893542</v>
      </c>
      <c r="G2580">
        <f>VLOOKUP(D2580,'Provisions to capital'!$A$2:$Z$105, MATCH('Long form'!E2580,'Provisions to capital'!$A$1:$Z$1,0),FALSE)</f>
        <v>6.0311455957300808E-2</v>
      </c>
    </row>
    <row r="2581" spans="1:7" x14ac:dyDescent="0.4">
      <c r="A2581">
        <f t="shared" si="198"/>
        <v>108</v>
      </c>
      <c r="B2581">
        <f t="shared" si="199"/>
        <v>12</v>
      </c>
      <c r="C2581" t="str">
        <f t="shared" si="200"/>
        <v>Vietnam2011</v>
      </c>
      <c r="D2581" t="str">
        <f t="shared" si="201"/>
        <v>Vietnam</v>
      </c>
      <c r="E2581">
        <f t="shared" si="202"/>
        <v>2011</v>
      </c>
      <c r="F2581">
        <f>VLOOKUP(D2581,CAR!$A$2:$Z$110, MATCH('Long form'!E2581,CAR!$A$1:$Z$1,0),FALSE)</f>
        <v>0.12900540155994858</v>
      </c>
      <c r="G2581">
        <f>VLOOKUP(D2581,'Provisions to capital'!$A$2:$Z$105, MATCH('Long form'!E2581,'Provisions to capital'!$A$1:$Z$1,0),FALSE)</f>
        <v>8.4136676164046867E-2</v>
      </c>
    </row>
    <row r="2582" spans="1:7" x14ac:dyDescent="0.4">
      <c r="A2582">
        <f t="shared" si="198"/>
        <v>108</v>
      </c>
      <c r="B2582">
        <f t="shared" si="199"/>
        <v>13</v>
      </c>
      <c r="C2582" t="str">
        <f t="shared" si="200"/>
        <v>Vietnam2012</v>
      </c>
      <c r="D2582" t="str">
        <f t="shared" si="201"/>
        <v>Vietnam</v>
      </c>
      <c r="E2582">
        <f t="shared" si="202"/>
        <v>2012</v>
      </c>
      <c r="F2582">
        <f>VLOOKUP(D2582,CAR!$A$2:$Z$110, MATCH('Long form'!E2582,CAR!$A$1:$Z$1,0),FALSE)</f>
        <v>0.11848500734513295</v>
      </c>
      <c r="G2582">
        <f>VLOOKUP(D2582,'Provisions to capital'!$A$2:$Z$105, MATCH('Long form'!E2582,'Provisions to capital'!$A$1:$Z$1,0),FALSE)</f>
        <v>0.12213300521699989</v>
      </c>
    </row>
    <row r="2583" spans="1:7" x14ac:dyDescent="0.4">
      <c r="A2583">
        <f t="shared" si="198"/>
        <v>108</v>
      </c>
      <c r="B2583">
        <f t="shared" si="199"/>
        <v>14</v>
      </c>
      <c r="C2583" t="str">
        <f t="shared" si="200"/>
        <v>Vietnam2013</v>
      </c>
      <c r="D2583" t="str">
        <f t="shared" si="201"/>
        <v>Vietnam</v>
      </c>
      <c r="E2583">
        <f t="shared" si="202"/>
        <v>2013</v>
      </c>
      <c r="F2583">
        <f>VLOOKUP(D2583,CAR!$A$2:$Z$110, MATCH('Long form'!E2583,CAR!$A$1:$Z$1,0),FALSE)</f>
        <v>0.13376833129997701</v>
      </c>
      <c r="G2583">
        <f>VLOOKUP(D2583,'Provisions to capital'!$A$2:$Z$105, MATCH('Long form'!E2583,'Provisions to capital'!$A$1:$Z$1,0),FALSE)</f>
        <v>8.6151810315486327E-2</v>
      </c>
    </row>
    <row r="2584" spans="1:7" x14ac:dyDescent="0.4">
      <c r="A2584">
        <f t="shared" si="198"/>
        <v>108</v>
      </c>
      <c r="B2584">
        <f t="shared" si="199"/>
        <v>15</v>
      </c>
      <c r="C2584" t="str">
        <f t="shared" si="200"/>
        <v>Vietnam2014</v>
      </c>
      <c r="D2584" t="str">
        <f t="shared" si="201"/>
        <v>Vietnam</v>
      </c>
      <c r="E2584">
        <f t="shared" si="202"/>
        <v>2014</v>
      </c>
      <c r="F2584">
        <f>VLOOKUP(D2584,CAR!$A$2:$Z$110, MATCH('Long form'!E2584,CAR!$A$1:$Z$1,0),FALSE)</f>
        <v>0.1182652243767343</v>
      </c>
      <c r="G2584">
        <f>VLOOKUP(D2584,'Provisions to capital'!$A$2:$Z$105, MATCH('Long form'!E2584,'Provisions to capital'!$A$1:$Z$1,0),FALSE)</f>
        <v>0.11614287649578095</v>
      </c>
    </row>
    <row r="2585" spans="1:7" x14ac:dyDescent="0.4">
      <c r="A2585">
        <f t="shared" si="198"/>
        <v>108</v>
      </c>
      <c r="B2585">
        <f t="shared" si="199"/>
        <v>16</v>
      </c>
      <c r="C2585" t="str">
        <f t="shared" si="200"/>
        <v>Vietnam2015</v>
      </c>
      <c r="D2585" t="str">
        <f t="shared" si="201"/>
        <v>Vietnam</v>
      </c>
      <c r="E2585">
        <f t="shared" si="202"/>
        <v>2015</v>
      </c>
      <c r="F2585">
        <f>VLOOKUP(D2585,CAR!$A$2:$Z$110, MATCH('Long form'!E2585,CAR!$A$1:$Z$1,0),FALSE)</f>
        <v>0.12770429899331812</v>
      </c>
      <c r="G2585">
        <f>VLOOKUP(D2585,'Provisions to capital'!$A$2:$Z$105, MATCH('Long form'!E2585,'Provisions to capital'!$A$1:$Z$1,0),FALSE)</f>
        <v>9.1723931167231945E-2</v>
      </c>
    </row>
    <row r="2586" spans="1:7" x14ac:dyDescent="0.4">
      <c r="A2586">
        <f t="shared" si="198"/>
        <v>108</v>
      </c>
      <c r="B2586">
        <f t="shared" si="199"/>
        <v>17</v>
      </c>
      <c r="C2586" t="str">
        <f t="shared" si="200"/>
        <v>Vietnam2016</v>
      </c>
      <c r="D2586" t="str">
        <f t="shared" si="201"/>
        <v>Vietnam</v>
      </c>
      <c r="E2586">
        <f t="shared" si="202"/>
        <v>2016</v>
      </c>
      <c r="F2586">
        <f>VLOOKUP(D2586,CAR!$A$2:$Z$110, MATCH('Long form'!E2586,CAR!$A$1:$Z$1,0),FALSE)</f>
        <v>0.12640172553823451</v>
      </c>
      <c r="G2586">
        <f>VLOOKUP(D2586,'Provisions to capital'!$A$2:$Z$105, MATCH('Long form'!E2586,'Provisions to capital'!$A$1:$Z$1,0),FALSE)</f>
        <v>8.8481723696638509E-2</v>
      </c>
    </row>
    <row r="2587" spans="1:7" x14ac:dyDescent="0.4">
      <c r="A2587">
        <f t="shared" ref="A2587:A2617" si="203">A2563+1</f>
        <v>108</v>
      </c>
      <c r="B2587">
        <f t="shared" ref="B2587:B2617" si="204">B2563</f>
        <v>18</v>
      </c>
      <c r="C2587" t="str">
        <f t="shared" si="200"/>
        <v>Vietnam2017</v>
      </c>
      <c r="D2587" t="str">
        <f t="shared" si="201"/>
        <v>Vietnam</v>
      </c>
      <c r="E2587">
        <f t="shared" si="202"/>
        <v>2017</v>
      </c>
      <c r="F2587">
        <f>VLOOKUP(D2587,CAR!$A$2:$Z$110, MATCH('Long form'!E2587,CAR!$A$1:$Z$1,0),FALSE)</f>
        <v>0.12097681990751845</v>
      </c>
      <c r="G2587">
        <f>VLOOKUP(D2587,'Provisions to capital'!$A$2:$Z$105, MATCH('Long form'!E2587,'Provisions to capital'!$A$1:$Z$1,0),FALSE)</f>
        <v>0.11159062686506636</v>
      </c>
    </row>
    <row r="2588" spans="1:7" x14ac:dyDescent="0.4">
      <c r="A2588">
        <f t="shared" si="203"/>
        <v>108</v>
      </c>
      <c r="B2588">
        <f t="shared" si="204"/>
        <v>19</v>
      </c>
      <c r="C2588" t="str">
        <f t="shared" si="200"/>
        <v>Vietnam2018</v>
      </c>
      <c r="D2588" t="str">
        <f t="shared" si="201"/>
        <v>Vietnam</v>
      </c>
      <c r="E2588">
        <f t="shared" si="202"/>
        <v>2018</v>
      </c>
      <c r="F2588">
        <f>VLOOKUP(D2588,CAR!$A$2:$Z$110, MATCH('Long form'!E2588,CAR!$A$1:$Z$1,0),FALSE)</f>
        <v>0.11945801710588129</v>
      </c>
      <c r="G2588">
        <f>VLOOKUP(D2588,'Provisions to capital'!$A$2:$Z$105, MATCH('Long form'!E2588,'Provisions to capital'!$A$1:$Z$1,0),FALSE)</f>
        <v>9.4970689131548006E-2</v>
      </c>
    </row>
    <row r="2589" spans="1:7" x14ac:dyDescent="0.4">
      <c r="A2589">
        <f t="shared" si="203"/>
        <v>108</v>
      </c>
      <c r="B2589">
        <f t="shared" si="204"/>
        <v>20</v>
      </c>
      <c r="C2589" t="str">
        <f t="shared" si="200"/>
        <v>Vietnam2019</v>
      </c>
      <c r="D2589" t="str">
        <f t="shared" si="201"/>
        <v>Vietnam</v>
      </c>
      <c r="E2589">
        <f t="shared" si="202"/>
        <v>2019</v>
      </c>
      <c r="F2589">
        <f>VLOOKUP(D2589,CAR!$A$2:$Z$110, MATCH('Long form'!E2589,CAR!$A$1:$Z$1,0),FALSE)</f>
        <v>0.11790644051939221</v>
      </c>
      <c r="G2589">
        <f>VLOOKUP(D2589,'Provisions to capital'!$A$2:$Z$105, MATCH('Long form'!E2589,'Provisions to capital'!$A$1:$Z$1,0),FALSE)</f>
        <v>0.10223134664557951</v>
      </c>
    </row>
    <row r="2590" spans="1:7" x14ac:dyDescent="0.4">
      <c r="A2590">
        <f t="shared" si="203"/>
        <v>108</v>
      </c>
      <c r="B2590">
        <f t="shared" si="204"/>
        <v>21</v>
      </c>
      <c r="C2590" t="str">
        <f t="shared" si="200"/>
        <v>Vietnam2020</v>
      </c>
      <c r="D2590" t="str">
        <f t="shared" si="201"/>
        <v>Vietnam</v>
      </c>
      <c r="E2590">
        <f t="shared" si="202"/>
        <v>2020</v>
      </c>
      <c r="F2590">
        <f>VLOOKUP(D2590,CAR!$A$2:$Z$110, MATCH('Long form'!E2590,CAR!$A$1:$Z$1,0),FALSE)</f>
        <v>0.11141650703873884</v>
      </c>
      <c r="G2590">
        <f>VLOOKUP(D2590,'Provisions to capital'!$A$2:$Z$105, MATCH('Long form'!E2590,'Provisions to capital'!$A$1:$Z$1,0),FALSE)</f>
        <v>8.4380535700905798E-2</v>
      </c>
    </row>
    <row r="2591" spans="1:7" x14ac:dyDescent="0.4">
      <c r="A2591">
        <f t="shared" si="203"/>
        <v>108</v>
      </c>
      <c r="B2591">
        <f t="shared" si="204"/>
        <v>22</v>
      </c>
      <c r="C2591" t="str">
        <f t="shared" si="200"/>
        <v>Vietnam2021</v>
      </c>
      <c r="D2591" t="str">
        <f t="shared" si="201"/>
        <v>Vietnam</v>
      </c>
      <c r="E2591">
        <f t="shared" si="202"/>
        <v>2021</v>
      </c>
      <c r="F2591">
        <f>VLOOKUP(D2591,CAR!$A$2:$Z$110, MATCH('Long form'!E2591,CAR!$A$1:$Z$1,0),FALSE)</f>
        <v>0.11307398924631874</v>
      </c>
      <c r="G2591">
        <f>VLOOKUP(D2591,'Provisions to capital'!$A$2:$Z$105, MATCH('Long form'!E2591,'Provisions to capital'!$A$1:$Z$1,0),FALSE)</f>
        <v>0.10007054479950762</v>
      </c>
    </row>
    <row r="2592" spans="1:7" x14ac:dyDescent="0.4">
      <c r="A2592">
        <f t="shared" si="203"/>
        <v>108</v>
      </c>
      <c r="B2592">
        <f t="shared" si="204"/>
        <v>23</v>
      </c>
      <c r="C2592" t="str">
        <f t="shared" si="200"/>
        <v>Vietnam2022</v>
      </c>
      <c r="D2592" t="str">
        <f t="shared" si="201"/>
        <v>Vietnam</v>
      </c>
      <c r="E2592">
        <f t="shared" si="202"/>
        <v>2022</v>
      </c>
      <c r="F2592">
        <f>VLOOKUP(D2592,CAR!$A$2:$Z$110, MATCH('Long form'!E2592,CAR!$A$1:$Z$1,0),FALSE)</f>
        <v>0.11548036063686298</v>
      </c>
      <c r="G2592">
        <f>VLOOKUP(D2592,'Provisions to capital'!$A$2:$Z$105, MATCH('Long form'!E2592,'Provisions to capital'!$A$1:$Z$1,0),FALSE)</f>
        <v>8.1618300692646209E-2</v>
      </c>
    </row>
    <row r="2593" spans="1:7" x14ac:dyDescent="0.4">
      <c r="A2593">
        <f t="shared" si="203"/>
        <v>108</v>
      </c>
      <c r="B2593">
        <f t="shared" si="204"/>
        <v>24</v>
      </c>
      <c r="C2593" t="str">
        <f t="shared" si="200"/>
        <v>Vietnam2023</v>
      </c>
      <c r="D2593" t="str">
        <f t="shared" si="201"/>
        <v>Vietnam</v>
      </c>
      <c r="E2593">
        <f t="shared" si="202"/>
        <v>2023</v>
      </c>
      <c r="F2593" t="str">
        <f>VLOOKUP(D2593,CAR!$A$2:$Z$110, MATCH('Long form'!E2593,CAR!$A$1:$Z$1,0),FALSE)</f>
        <v/>
      </c>
      <c r="G2593" t="str">
        <f>VLOOKUP(D2593,'Provisions to capital'!$A$2:$Z$105, MATCH('Long form'!E2593,'Provisions to capital'!$A$1:$Z$1,0),FALSE)</f>
        <v/>
      </c>
    </row>
    <row r="2594" spans="1:7" x14ac:dyDescent="0.4">
      <c r="A2594">
        <f t="shared" si="203"/>
        <v>109</v>
      </c>
      <c r="B2594">
        <f t="shared" si="204"/>
        <v>1</v>
      </c>
      <c r="C2594" t="str">
        <f t="shared" si="200"/>
        <v>Zambia2000</v>
      </c>
      <c r="D2594" t="str">
        <f t="shared" si="201"/>
        <v>Zambia</v>
      </c>
      <c r="E2594">
        <f t="shared" si="202"/>
        <v>2000</v>
      </c>
      <c r="F2594" t="str">
        <f>VLOOKUP(D2594,CAR!$A$2:$Z$110, MATCH('Long form'!E2594,CAR!$A$1:$Z$1,0),FALSE)</f>
        <v/>
      </c>
      <c r="G2594" t="str">
        <f>VLOOKUP(D2594,'Provisions to capital'!$A$2:$Z$105, MATCH('Long form'!E2594,'Provisions to capital'!$A$1:$Z$1,0),FALSE)</f>
        <v/>
      </c>
    </row>
    <row r="2595" spans="1:7" x14ac:dyDescent="0.4">
      <c r="A2595">
        <f t="shared" si="203"/>
        <v>109</v>
      </c>
      <c r="B2595">
        <f t="shared" si="204"/>
        <v>2</v>
      </c>
      <c r="C2595" t="str">
        <f t="shared" si="200"/>
        <v>Zambia2001</v>
      </c>
      <c r="D2595" t="str">
        <f t="shared" si="201"/>
        <v>Zambia</v>
      </c>
      <c r="E2595">
        <f t="shared" si="202"/>
        <v>2001</v>
      </c>
      <c r="F2595" t="str">
        <f>VLOOKUP(D2595,CAR!$A$2:$Z$110, MATCH('Long form'!E2595,CAR!$A$1:$Z$1,0),FALSE)</f>
        <v/>
      </c>
      <c r="G2595" t="str">
        <f>VLOOKUP(D2595,'Provisions to capital'!$A$2:$Z$105, MATCH('Long form'!E2595,'Provisions to capital'!$A$1:$Z$1,0),FALSE)</f>
        <v/>
      </c>
    </row>
    <row r="2596" spans="1:7" x14ac:dyDescent="0.4">
      <c r="A2596">
        <f t="shared" si="203"/>
        <v>109</v>
      </c>
      <c r="B2596">
        <f t="shared" si="204"/>
        <v>3</v>
      </c>
      <c r="C2596" t="str">
        <f t="shared" si="200"/>
        <v>Zambia2002</v>
      </c>
      <c r="D2596" t="str">
        <f t="shared" si="201"/>
        <v>Zambia</v>
      </c>
      <c r="E2596">
        <f t="shared" si="202"/>
        <v>2002</v>
      </c>
      <c r="F2596" t="str">
        <f>VLOOKUP(D2596,CAR!$A$2:$Z$110, MATCH('Long form'!E2596,CAR!$A$1:$Z$1,0),FALSE)</f>
        <v/>
      </c>
      <c r="G2596" t="str">
        <f>VLOOKUP(D2596,'Provisions to capital'!$A$2:$Z$105, MATCH('Long form'!E2596,'Provisions to capital'!$A$1:$Z$1,0),FALSE)</f>
        <v/>
      </c>
    </row>
    <row r="2597" spans="1:7" x14ac:dyDescent="0.4">
      <c r="A2597">
        <f t="shared" si="203"/>
        <v>109</v>
      </c>
      <c r="B2597">
        <f t="shared" si="204"/>
        <v>4</v>
      </c>
      <c r="C2597" t="str">
        <f t="shared" si="200"/>
        <v>Zambia2003</v>
      </c>
      <c r="D2597" t="str">
        <f t="shared" si="201"/>
        <v>Zambia</v>
      </c>
      <c r="E2597">
        <f t="shared" si="202"/>
        <v>2003</v>
      </c>
      <c r="F2597" t="str">
        <f>VLOOKUP(D2597,CAR!$A$2:$Z$110, MATCH('Long form'!E2597,CAR!$A$1:$Z$1,0),FALSE)</f>
        <v/>
      </c>
      <c r="G2597" t="str">
        <f>VLOOKUP(D2597,'Provisions to capital'!$A$2:$Z$105, MATCH('Long form'!E2597,'Provisions to capital'!$A$1:$Z$1,0),FALSE)</f>
        <v/>
      </c>
    </row>
    <row r="2598" spans="1:7" x14ac:dyDescent="0.4">
      <c r="A2598">
        <f t="shared" si="203"/>
        <v>109</v>
      </c>
      <c r="B2598">
        <f t="shared" si="204"/>
        <v>5</v>
      </c>
      <c r="C2598" t="str">
        <f t="shared" si="200"/>
        <v>Zambia2004</v>
      </c>
      <c r="D2598" t="str">
        <f t="shared" si="201"/>
        <v>Zambia</v>
      </c>
      <c r="E2598">
        <f t="shared" si="202"/>
        <v>2004</v>
      </c>
      <c r="F2598" t="str">
        <f>VLOOKUP(D2598,CAR!$A$2:$Z$110, MATCH('Long form'!E2598,CAR!$A$1:$Z$1,0),FALSE)</f>
        <v/>
      </c>
      <c r="G2598" t="str">
        <f>VLOOKUP(D2598,'Provisions to capital'!$A$2:$Z$105, MATCH('Long form'!E2598,'Provisions to capital'!$A$1:$Z$1,0),FALSE)</f>
        <v/>
      </c>
    </row>
    <row r="2599" spans="1:7" x14ac:dyDescent="0.4">
      <c r="A2599">
        <f t="shared" si="203"/>
        <v>109</v>
      </c>
      <c r="B2599">
        <f t="shared" si="204"/>
        <v>6</v>
      </c>
      <c r="C2599" t="str">
        <f t="shared" si="200"/>
        <v>Zambia2005</v>
      </c>
      <c r="D2599" t="str">
        <f t="shared" si="201"/>
        <v>Zambia</v>
      </c>
      <c r="E2599">
        <f t="shared" si="202"/>
        <v>2005</v>
      </c>
      <c r="F2599" t="str">
        <f>VLOOKUP(D2599,CAR!$A$2:$Z$110, MATCH('Long form'!E2599,CAR!$A$1:$Z$1,0),FALSE)</f>
        <v/>
      </c>
      <c r="G2599" t="str">
        <f>VLOOKUP(D2599,'Provisions to capital'!$A$2:$Z$105, MATCH('Long form'!E2599,'Provisions to capital'!$A$1:$Z$1,0),FALSE)</f>
        <v/>
      </c>
    </row>
    <row r="2600" spans="1:7" x14ac:dyDescent="0.4">
      <c r="A2600">
        <f t="shared" si="203"/>
        <v>109</v>
      </c>
      <c r="B2600">
        <f t="shared" si="204"/>
        <v>7</v>
      </c>
      <c r="C2600" t="str">
        <f t="shared" si="200"/>
        <v>Zambia2006</v>
      </c>
      <c r="D2600" t="str">
        <f t="shared" si="201"/>
        <v>Zambia</v>
      </c>
      <c r="E2600">
        <f t="shared" si="202"/>
        <v>2006</v>
      </c>
      <c r="F2600" t="str">
        <f>VLOOKUP(D2600,CAR!$A$2:$Z$110, MATCH('Long form'!E2600,CAR!$A$1:$Z$1,0),FALSE)</f>
        <v/>
      </c>
      <c r="G2600" t="str">
        <f>VLOOKUP(D2600,'Provisions to capital'!$A$2:$Z$105, MATCH('Long form'!E2600,'Provisions to capital'!$A$1:$Z$1,0),FALSE)</f>
        <v/>
      </c>
    </row>
    <row r="2601" spans="1:7" x14ac:dyDescent="0.4">
      <c r="A2601">
        <f t="shared" si="203"/>
        <v>109</v>
      </c>
      <c r="B2601">
        <f t="shared" si="204"/>
        <v>8</v>
      </c>
      <c r="C2601" t="str">
        <f t="shared" si="200"/>
        <v>Zambia2007</v>
      </c>
      <c r="D2601" t="str">
        <f t="shared" si="201"/>
        <v>Zambia</v>
      </c>
      <c r="E2601">
        <f t="shared" si="202"/>
        <v>2007</v>
      </c>
      <c r="F2601">
        <f>VLOOKUP(D2601,CAR!$A$2:$Z$110, MATCH('Long form'!E2601,CAR!$A$1:$Z$1,0),FALSE)</f>
        <v>0.20963311906163559</v>
      </c>
      <c r="G2601">
        <f>VLOOKUP(D2601,'Provisions to capital'!$A$2:$Z$105, MATCH('Long form'!E2601,'Provisions to capital'!$A$1:$Z$1,0),FALSE)</f>
        <v>7.4193304665163093E-2</v>
      </c>
    </row>
    <row r="2602" spans="1:7" x14ac:dyDescent="0.4">
      <c r="A2602">
        <f t="shared" si="203"/>
        <v>109</v>
      </c>
      <c r="B2602">
        <f t="shared" si="204"/>
        <v>9</v>
      </c>
      <c r="C2602" t="str">
        <f t="shared" si="200"/>
        <v>Zambia2008</v>
      </c>
      <c r="D2602" t="str">
        <f t="shared" si="201"/>
        <v>Zambia</v>
      </c>
      <c r="E2602">
        <f t="shared" si="202"/>
        <v>2008</v>
      </c>
      <c r="F2602">
        <f>VLOOKUP(D2602,CAR!$A$2:$Z$110, MATCH('Long form'!E2602,CAR!$A$1:$Z$1,0),FALSE)</f>
        <v>0.21910298909088366</v>
      </c>
      <c r="G2602">
        <f>VLOOKUP(D2602,'Provisions to capital'!$A$2:$Z$105, MATCH('Long form'!E2602,'Provisions to capital'!$A$1:$Z$1,0),FALSE)</f>
        <v>3.1039125759486016E-2</v>
      </c>
    </row>
    <row r="2603" spans="1:7" x14ac:dyDescent="0.4">
      <c r="A2603">
        <f t="shared" si="203"/>
        <v>109</v>
      </c>
      <c r="B2603">
        <f t="shared" si="204"/>
        <v>10</v>
      </c>
      <c r="C2603" t="str">
        <f t="shared" si="200"/>
        <v>Zambia2009</v>
      </c>
      <c r="D2603" t="str">
        <f t="shared" si="201"/>
        <v>Zambia</v>
      </c>
      <c r="E2603">
        <f t="shared" si="202"/>
        <v>2009</v>
      </c>
      <c r="F2603">
        <f>VLOOKUP(D2603,CAR!$A$2:$Z$110, MATCH('Long form'!E2603,CAR!$A$1:$Z$1,0),FALSE)</f>
        <v>4.3109847532051569E-2</v>
      </c>
      <c r="G2603">
        <f>VLOOKUP(D2603,'Provisions to capital'!$A$2:$Z$105, MATCH('Long form'!E2603,'Provisions to capital'!$A$1:$Z$1,0),FALSE)</f>
        <v>2.7159342322836397</v>
      </c>
    </row>
    <row r="2604" spans="1:7" x14ac:dyDescent="0.4">
      <c r="A2604">
        <f t="shared" si="203"/>
        <v>109</v>
      </c>
      <c r="B2604">
        <f t="shared" si="204"/>
        <v>11</v>
      </c>
      <c r="C2604" t="str">
        <f t="shared" si="200"/>
        <v>Zambia2010</v>
      </c>
      <c r="D2604" t="str">
        <f t="shared" si="201"/>
        <v>Zambia</v>
      </c>
      <c r="E2604">
        <f t="shared" si="202"/>
        <v>2010</v>
      </c>
      <c r="F2604">
        <f>VLOOKUP(D2604,CAR!$A$2:$Z$110, MATCH('Long form'!E2604,CAR!$A$1:$Z$1,0),FALSE)</f>
        <v>0.22054239893909267</v>
      </c>
      <c r="G2604">
        <f>VLOOKUP(D2604,'Provisions to capital'!$A$2:$Z$105, MATCH('Long form'!E2604,'Provisions to capital'!$A$1:$Z$1,0),FALSE)</f>
        <v>0.1093364703587081</v>
      </c>
    </row>
    <row r="2605" spans="1:7" x14ac:dyDescent="0.4">
      <c r="A2605">
        <f t="shared" si="203"/>
        <v>109</v>
      </c>
      <c r="B2605">
        <f t="shared" si="204"/>
        <v>12</v>
      </c>
      <c r="C2605" t="str">
        <f t="shared" si="200"/>
        <v>Zambia2011</v>
      </c>
      <c r="D2605" t="str">
        <f t="shared" si="201"/>
        <v>Zambia</v>
      </c>
      <c r="E2605">
        <f t="shared" si="202"/>
        <v>2011</v>
      </c>
      <c r="F2605">
        <f>VLOOKUP(D2605,CAR!$A$2:$Z$110, MATCH('Long form'!E2605,CAR!$A$1:$Z$1,0),FALSE)</f>
        <v>0.1917826357879274</v>
      </c>
      <c r="G2605">
        <f>VLOOKUP(D2605,'Provisions to capital'!$A$2:$Z$105, MATCH('Long form'!E2605,'Provisions to capital'!$A$1:$Z$1,0),FALSE)</f>
        <v>7.4231580009924639E-3</v>
      </c>
    </row>
    <row r="2606" spans="1:7" x14ac:dyDescent="0.4">
      <c r="A2606">
        <f t="shared" si="203"/>
        <v>109</v>
      </c>
      <c r="B2606">
        <f t="shared" si="204"/>
        <v>13</v>
      </c>
      <c r="C2606" t="str">
        <f t="shared" si="200"/>
        <v>Zambia2012</v>
      </c>
      <c r="D2606" t="str">
        <f t="shared" si="201"/>
        <v>Zambia</v>
      </c>
      <c r="E2606">
        <f t="shared" si="202"/>
        <v>2012</v>
      </c>
      <c r="F2606">
        <f>VLOOKUP(D2606,CAR!$A$2:$Z$110, MATCH('Long form'!E2606,CAR!$A$1:$Z$1,0),FALSE)</f>
        <v>0.21286737560479801</v>
      </c>
      <c r="G2606">
        <f>VLOOKUP(D2606,'Provisions to capital'!$A$2:$Z$105, MATCH('Long form'!E2606,'Provisions to capital'!$A$1:$Z$1,0),FALSE)</f>
        <v>3.064282796766838E-2</v>
      </c>
    </row>
    <row r="2607" spans="1:7" x14ac:dyDescent="0.4">
      <c r="A2607">
        <f t="shared" si="203"/>
        <v>109</v>
      </c>
      <c r="B2607">
        <f t="shared" si="204"/>
        <v>14</v>
      </c>
      <c r="C2607" t="str">
        <f t="shared" si="200"/>
        <v>Zambia2013</v>
      </c>
      <c r="D2607" t="str">
        <f t="shared" si="201"/>
        <v>Zambia</v>
      </c>
      <c r="E2607">
        <f t="shared" si="202"/>
        <v>2013</v>
      </c>
      <c r="F2607">
        <f>VLOOKUP(D2607,CAR!$A$2:$Z$110, MATCH('Long form'!E2607,CAR!$A$1:$Z$1,0),FALSE)</f>
        <v>0.26827424108727904</v>
      </c>
      <c r="G2607">
        <f>VLOOKUP(D2607,'Provisions to capital'!$A$2:$Z$105, MATCH('Long form'!E2607,'Provisions to capital'!$A$1:$Z$1,0),FALSE)</f>
        <v>2.984392434880721E-2</v>
      </c>
    </row>
    <row r="2608" spans="1:7" x14ac:dyDescent="0.4">
      <c r="A2608">
        <f t="shared" si="203"/>
        <v>109</v>
      </c>
      <c r="B2608">
        <f t="shared" si="204"/>
        <v>15</v>
      </c>
      <c r="C2608" t="str">
        <f t="shared" si="200"/>
        <v>Zambia2014</v>
      </c>
      <c r="D2608" t="str">
        <f t="shared" si="201"/>
        <v>Zambia</v>
      </c>
      <c r="E2608">
        <f t="shared" si="202"/>
        <v>2014</v>
      </c>
      <c r="F2608">
        <f>VLOOKUP(D2608,CAR!$A$2:$Z$110, MATCH('Long form'!E2608,CAR!$A$1:$Z$1,0),FALSE)</f>
        <v>0.26972561133110207</v>
      </c>
      <c r="G2608">
        <f>VLOOKUP(D2608,'Provisions to capital'!$A$2:$Z$105, MATCH('Long form'!E2608,'Provisions to capital'!$A$1:$Z$1,0),FALSE)</f>
        <v>2.3562004085189981E-2</v>
      </c>
    </row>
    <row r="2609" spans="1:7" x14ac:dyDescent="0.4">
      <c r="A2609">
        <f t="shared" si="203"/>
        <v>109</v>
      </c>
      <c r="B2609">
        <f t="shared" si="204"/>
        <v>16</v>
      </c>
      <c r="C2609" t="str">
        <f t="shared" si="200"/>
        <v>Zambia2015</v>
      </c>
      <c r="D2609" t="str">
        <f t="shared" si="201"/>
        <v>Zambia</v>
      </c>
      <c r="E2609">
        <f t="shared" si="202"/>
        <v>2015</v>
      </c>
      <c r="F2609">
        <f>VLOOKUP(D2609,CAR!$A$2:$Z$110, MATCH('Long form'!E2609,CAR!$A$1:$Z$1,0),FALSE)</f>
        <v>0.21014408466039536</v>
      </c>
      <c r="G2609">
        <f>VLOOKUP(D2609,'Provisions to capital'!$A$2:$Z$105, MATCH('Long form'!E2609,'Provisions to capital'!$A$1:$Z$1,0),FALSE)</f>
        <v>3.8789083455877324E-2</v>
      </c>
    </row>
    <row r="2610" spans="1:7" x14ac:dyDescent="0.4">
      <c r="A2610">
        <f t="shared" si="203"/>
        <v>109</v>
      </c>
      <c r="B2610">
        <f t="shared" si="204"/>
        <v>17</v>
      </c>
      <c r="C2610" t="str">
        <f t="shared" si="200"/>
        <v>Zambia2016</v>
      </c>
      <c r="D2610" t="str">
        <f t="shared" si="201"/>
        <v>Zambia</v>
      </c>
      <c r="E2610">
        <f t="shared" si="202"/>
        <v>2016</v>
      </c>
      <c r="F2610">
        <f>VLOOKUP(D2610,CAR!$A$2:$Z$110, MATCH('Long form'!E2610,CAR!$A$1:$Z$1,0),FALSE)</f>
        <v>0.26164821060440691</v>
      </c>
      <c r="G2610">
        <f>VLOOKUP(D2610,'Provisions to capital'!$A$2:$Z$105, MATCH('Long form'!E2610,'Provisions to capital'!$A$1:$Z$1,0),FALSE)</f>
        <v>4.9581516849367561E-2</v>
      </c>
    </row>
    <row r="2611" spans="1:7" x14ac:dyDescent="0.4">
      <c r="A2611">
        <f t="shared" si="203"/>
        <v>109</v>
      </c>
      <c r="B2611">
        <f t="shared" si="204"/>
        <v>18</v>
      </c>
      <c r="C2611" t="str">
        <f t="shared" si="200"/>
        <v>Zambia2017</v>
      </c>
      <c r="D2611" t="str">
        <f t="shared" si="201"/>
        <v>Zambia</v>
      </c>
      <c r="E2611">
        <f t="shared" si="202"/>
        <v>2017</v>
      </c>
      <c r="F2611">
        <f>VLOOKUP(D2611,CAR!$A$2:$Z$110, MATCH('Long form'!E2611,CAR!$A$1:$Z$1,0),FALSE)</f>
        <v>0.26480080773474274</v>
      </c>
      <c r="G2611">
        <f>VLOOKUP(D2611,'Provisions to capital'!$A$2:$Z$105, MATCH('Long form'!E2611,'Provisions to capital'!$A$1:$Z$1,0),FALSE)</f>
        <v>6.1861316792787578E-2</v>
      </c>
    </row>
    <row r="2612" spans="1:7" x14ac:dyDescent="0.4">
      <c r="A2612">
        <f t="shared" si="203"/>
        <v>109</v>
      </c>
      <c r="B2612">
        <f t="shared" si="204"/>
        <v>19</v>
      </c>
      <c r="C2612" t="str">
        <f t="shared" si="200"/>
        <v>Zambia2018</v>
      </c>
      <c r="D2612" t="str">
        <f t="shared" si="201"/>
        <v>Zambia</v>
      </c>
      <c r="E2612">
        <f t="shared" si="202"/>
        <v>2018</v>
      </c>
      <c r="F2612">
        <f>VLOOKUP(D2612,CAR!$A$2:$Z$110, MATCH('Long form'!E2612,CAR!$A$1:$Z$1,0),FALSE)</f>
        <v>0.22102723706884495</v>
      </c>
      <c r="G2612">
        <f>VLOOKUP(D2612,'Provisions to capital'!$A$2:$Z$105, MATCH('Long form'!E2612,'Provisions to capital'!$A$1:$Z$1,0),FALSE)</f>
        <v>7.1395440548164643E-2</v>
      </c>
    </row>
    <row r="2613" spans="1:7" x14ac:dyDescent="0.4">
      <c r="A2613">
        <f t="shared" si="203"/>
        <v>109</v>
      </c>
      <c r="B2613">
        <f t="shared" si="204"/>
        <v>20</v>
      </c>
      <c r="C2613" t="str">
        <f t="shared" si="200"/>
        <v>Zambia2019</v>
      </c>
      <c r="D2613" t="str">
        <f t="shared" si="201"/>
        <v>Zambia</v>
      </c>
      <c r="E2613">
        <f t="shared" si="202"/>
        <v>2019</v>
      </c>
      <c r="F2613">
        <f>VLOOKUP(D2613,CAR!$A$2:$Z$110, MATCH('Long form'!E2613,CAR!$A$1:$Z$1,0),FALSE)</f>
        <v>0.22230504322127551</v>
      </c>
      <c r="G2613">
        <f>VLOOKUP(D2613,'Provisions to capital'!$A$2:$Z$105, MATCH('Long form'!E2613,'Provisions to capital'!$A$1:$Z$1,0),FALSE)</f>
        <v>5.5258913722353004E-2</v>
      </c>
    </row>
    <row r="2614" spans="1:7" x14ac:dyDescent="0.4">
      <c r="A2614">
        <f t="shared" si="203"/>
        <v>109</v>
      </c>
      <c r="B2614">
        <f t="shared" si="204"/>
        <v>21</v>
      </c>
      <c r="C2614" t="str">
        <f t="shared" si="200"/>
        <v>Zambia2020</v>
      </c>
      <c r="D2614" t="str">
        <f t="shared" si="201"/>
        <v>Zambia</v>
      </c>
      <c r="E2614">
        <f t="shared" si="202"/>
        <v>2020</v>
      </c>
      <c r="F2614">
        <f>VLOOKUP(D2614,CAR!$A$2:$Z$110, MATCH('Long form'!E2614,CAR!$A$1:$Z$1,0),FALSE)</f>
        <v>0.2009404396179045</v>
      </c>
      <c r="G2614">
        <f>VLOOKUP(D2614,'Provisions to capital'!$A$2:$Z$105, MATCH('Long form'!E2614,'Provisions to capital'!$A$1:$Z$1,0),FALSE)</f>
        <v>8.4412843199145465E-2</v>
      </c>
    </row>
    <row r="2615" spans="1:7" x14ac:dyDescent="0.4">
      <c r="A2615">
        <f t="shared" si="203"/>
        <v>109</v>
      </c>
      <c r="B2615">
        <f t="shared" si="204"/>
        <v>22</v>
      </c>
      <c r="C2615" t="str">
        <f t="shared" si="200"/>
        <v>Zambia2021</v>
      </c>
      <c r="D2615" t="str">
        <f t="shared" si="201"/>
        <v>Zambia</v>
      </c>
      <c r="E2615">
        <f t="shared" si="202"/>
        <v>2021</v>
      </c>
      <c r="F2615">
        <f>VLOOKUP(D2615,CAR!$A$2:$Z$110, MATCH('Long form'!E2615,CAR!$A$1:$Z$1,0),FALSE)</f>
        <v>0.24592690228724731</v>
      </c>
      <c r="G2615">
        <f>VLOOKUP(D2615,'Provisions to capital'!$A$2:$Z$105, MATCH('Long form'!E2615,'Provisions to capital'!$A$1:$Z$1,0),FALSE)</f>
        <v>2.9180804620208736E-2</v>
      </c>
    </row>
    <row r="2616" spans="1:7" x14ac:dyDescent="0.4">
      <c r="A2616">
        <f t="shared" si="203"/>
        <v>109</v>
      </c>
      <c r="B2616">
        <f t="shared" si="204"/>
        <v>23</v>
      </c>
      <c r="C2616" t="str">
        <f t="shared" si="200"/>
        <v>Zambia2022</v>
      </c>
      <c r="D2616" t="str">
        <f t="shared" si="201"/>
        <v>Zambia</v>
      </c>
      <c r="E2616">
        <f t="shared" si="202"/>
        <v>2022</v>
      </c>
      <c r="F2616">
        <f>VLOOKUP(D2616,CAR!$A$2:$Z$110, MATCH('Long form'!E2616,CAR!$A$1:$Z$1,0),FALSE)</f>
        <v>0.22772682635814451</v>
      </c>
      <c r="G2616">
        <f>VLOOKUP(D2616,'Provisions to capital'!$A$2:$Z$105, MATCH('Long form'!E2616,'Provisions to capital'!$A$1:$Z$1,0),FALSE)</f>
        <v>8.9972810107611743E-3</v>
      </c>
    </row>
    <row r="2617" spans="1:7" x14ac:dyDescent="0.4">
      <c r="A2617">
        <f t="shared" si="203"/>
        <v>109</v>
      </c>
      <c r="B2617">
        <f t="shared" si="204"/>
        <v>24</v>
      </c>
      <c r="C2617" t="str">
        <f t="shared" si="200"/>
        <v>Zambia2023</v>
      </c>
      <c r="D2617" t="str">
        <f t="shared" si="201"/>
        <v>Zambia</v>
      </c>
      <c r="E2617">
        <f t="shared" si="202"/>
        <v>2023</v>
      </c>
      <c r="F2617" t="str">
        <f>VLOOKUP(D2617,CAR!$A$2:$Z$110, MATCH('Long form'!E2617,CAR!$A$1:$Z$1,0),FALSE)</f>
        <v/>
      </c>
      <c r="G2617" t="str">
        <f>VLOOKUP(D2617,'Provisions to capital'!$A$2:$Z$105, MATCH('Long form'!E2617,'Provisions to capital'!$A$1:$Z$1,0),FALSE)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41EA-13C6-41A4-8B0C-56C97958F435}">
  <dimension ref="A1:I2617"/>
  <sheetViews>
    <sheetView workbookViewId="0">
      <selection activeCell="H2" sqref="H2"/>
    </sheetView>
  </sheetViews>
  <sheetFormatPr defaultRowHeight="13.5" x14ac:dyDescent="0.4"/>
  <cols>
    <col min="1" max="1" width="23" customWidth="1"/>
    <col min="2" max="3" width="17.17578125" customWidth="1"/>
  </cols>
  <sheetData>
    <row r="1" spans="1:9" ht="27" x14ac:dyDescent="0.4">
      <c r="A1" s="6" t="s">
        <v>116</v>
      </c>
      <c r="B1" t="s">
        <v>121</v>
      </c>
      <c r="C1" t="s">
        <v>122</v>
      </c>
      <c r="D1" t="s">
        <v>114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</row>
    <row r="2" spans="1:9" x14ac:dyDescent="0.4">
      <c r="A2" t="str">
        <f>C2&amp;D2</f>
        <v>Albania2000</v>
      </c>
      <c r="B2" t="s">
        <v>0</v>
      </c>
      <c r="C2" t="s">
        <v>0</v>
      </c>
      <c r="D2">
        <v>2000</v>
      </c>
      <c r="E2">
        <v>5.0018136346830902E-2</v>
      </c>
      <c r="F2">
        <v>22.102499999999999</v>
      </c>
      <c r="G2">
        <v>16.8</v>
      </c>
      <c r="H2">
        <v>6.9462165924425392</v>
      </c>
      <c r="I2">
        <v>32.006301543904293</v>
      </c>
    </row>
    <row r="3" spans="1:9" x14ac:dyDescent="0.4">
      <c r="A3" t="str">
        <f t="shared" ref="A3:A66" si="0">C3&amp;D3</f>
        <v>Albania2001</v>
      </c>
      <c r="B3" t="s">
        <v>0</v>
      </c>
      <c r="C3" t="s">
        <v>0</v>
      </c>
      <c r="D3">
        <v>2001</v>
      </c>
      <c r="E3">
        <v>3.10758827031434</v>
      </c>
      <c r="F3">
        <v>19.654166666666701</v>
      </c>
      <c r="G3">
        <v>16.399999999999999</v>
      </c>
      <c r="H3">
        <v>8.2933126312102274</v>
      </c>
      <c r="I3">
        <v>30.868442305770813</v>
      </c>
    </row>
    <row r="4" spans="1:9" x14ac:dyDescent="0.4">
      <c r="A4" t="str">
        <f t="shared" si="0"/>
        <v>Albania2002</v>
      </c>
      <c r="B4" t="s">
        <v>0</v>
      </c>
      <c r="C4" t="s">
        <v>0</v>
      </c>
      <c r="D4">
        <v>2002</v>
      </c>
      <c r="E4">
        <v>7.7705258343155199</v>
      </c>
      <c r="F4">
        <v>15.304166666666699</v>
      </c>
      <c r="G4">
        <v>4.6150000000000002</v>
      </c>
      <c r="H4">
        <v>4.5365241603567483</v>
      </c>
      <c r="I4">
        <v>23.15316834062547</v>
      </c>
    </row>
    <row r="5" spans="1:9" x14ac:dyDescent="0.4">
      <c r="A5" t="str">
        <f t="shared" si="0"/>
        <v>Albania2003</v>
      </c>
      <c r="B5" t="s">
        <v>0</v>
      </c>
      <c r="C5" t="s">
        <v>0</v>
      </c>
      <c r="D5">
        <v>2003</v>
      </c>
      <c r="E5">
        <v>0.48400261181846999</v>
      </c>
      <c r="F5">
        <v>14.2708333333333</v>
      </c>
      <c r="G5">
        <v>15</v>
      </c>
      <c r="H5">
        <v>5.5286374649178782</v>
      </c>
      <c r="I5">
        <v>24.22619848023389</v>
      </c>
    </row>
    <row r="6" spans="1:9" x14ac:dyDescent="0.4">
      <c r="A6" t="str">
        <f t="shared" si="0"/>
        <v>Albania2004</v>
      </c>
      <c r="B6" t="s">
        <v>0</v>
      </c>
      <c r="C6" t="s">
        <v>0</v>
      </c>
      <c r="D6">
        <v>2004</v>
      </c>
      <c r="E6">
        <v>2.2800191693810099</v>
      </c>
      <c r="F6">
        <v>11.7615218344487</v>
      </c>
      <c r="G6">
        <v>14.4</v>
      </c>
      <c r="H6">
        <v>5.5146679109791421</v>
      </c>
      <c r="I6">
        <v>22.92687309285057</v>
      </c>
    </row>
    <row r="7" spans="1:9" x14ac:dyDescent="0.4">
      <c r="A7" t="str">
        <f t="shared" si="0"/>
        <v>Albania2005</v>
      </c>
      <c r="B7" t="s">
        <v>0</v>
      </c>
      <c r="C7" t="s">
        <v>0</v>
      </c>
      <c r="D7">
        <v>2005</v>
      </c>
      <c r="E7">
        <v>2.36658195679796</v>
      </c>
      <c r="F7">
        <v>13.074999999999999</v>
      </c>
      <c r="G7">
        <v>6.5659999999999998</v>
      </c>
      <c r="H7">
        <v>5.5264242469546474</v>
      </c>
      <c r="I7">
        <v>16.481157709843313</v>
      </c>
    </row>
    <row r="8" spans="1:9" x14ac:dyDescent="0.4">
      <c r="A8" t="str">
        <f t="shared" si="0"/>
        <v>Albania2006</v>
      </c>
      <c r="B8" t="s">
        <v>0</v>
      </c>
      <c r="C8" t="s">
        <v>0</v>
      </c>
      <c r="D8">
        <v>2006</v>
      </c>
      <c r="E8">
        <v>2.3707283190428199</v>
      </c>
      <c r="F8">
        <v>12.939942861851501</v>
      </c>
      <c r="G8">
        <v>13.8</v>
      </c>
      <c r="H8">
        <v>5.9026590359192426</v>
      </c>
      <c r="I8">
        <v>23.208012144975079</v>
      </c>
    </row>
    <row r="9" spans="1:9" x14ac:dyDescent="0.4">
      <c r="A9" t="str">
        <f t="shared" si="0"/>
        <v>Albania2007</v>
      </c>
      <c r="B9" t="s">
        <v>0</v>
      </c>
      <c r="C9" t="s">
        <v>0</v>
      </c>
      <c r="D9">
        <v>2007</v>
      </c>
      <c r="E9">
        <v>2.93268248162323</v>
      </c>
      <c r="F9">
        <v>14.099622787166201</v>
      </c>
      <c r="G9">
        <v>15.965999999999999</v>
      </c>
      <c r="H9">
        <v>5.9832595185556698</v>
      </c>
      <c r="I9">
        <v>27.01504575023376</v>
      </c>
    </row>
    <row r="10" spans="1:9" x14ac:dyDescent="0.4">
      <c r="A10" t="str">
        <f t="shared" si="0"/>
        <v>Albania2008</v>
      </c>
      <c r="B10" t="s">
        <v>0</v>
      </c>
      <c r="C10" t="s">
        <v>0</v>
      </c>
      <c r="D10">
        <v>2008</v>
      </c>
      <c r="E10">
        <v>3.3208709038926401</v>
      </c>
      <c r="F10">
        <v>13.0196427128802</v>
      </c>
      <c r="G10">
        <v>13.06</v>
      </c>
      <c r="H10">
        <v>7.5000414302015059</v>
      </c>
      <c r="I10">
        <v>21.900472186571335</v>
      </c>
    </row>
    <row r="11" spans="1:9" x14ac:dyDescent="0.4">
      <c r="A11" t="str">
        <f t="shared" si="0"/>
        <v>Albania2009</v>
      </c>
      <c r="B11" t="s">
        <v>0</v>
      </c>
      <c r="C11" t="s">
        <v>0</v>
      </c>
      <c r="D11">
        <v>2009</v>
      </c>
      <c r="E11">
        <v>2.2669220945083102</v>
      </c>
      <c r="F11">
        <v>12.6609351537225</v>
      </c>
      <c r="G11">
        <v>13.673999999999999</v>
      </c>
      <c r="H11">
        <v>3.3542893498746054</v>
      </c>
      <c r="I11">
        <v>25.247567898356202</v>
      </c>
    </row>
    <row r="12" spans="1:9" x14ac:dyDescent="0.4">
      <c r="A12" t="str">
        <f t="shared" si="0"/>
        <v>Albania2010</v>
      </c>
      <c r="B12" t="s">
        <v>0</v>
      </c>
      <c r="C12" t="s">
        <v>0</v>
      </c>
      <c r="D12">
        <v>2010</v>
      </c>
      <c r="E12">
        <v>3.6260469557981598</v>
      </c>
      <c r="F12">
        <v>12.822329885356099</v>
      </c>
      <c r="G12">
        <v>14.086</v>
      </c>
      <c r="H12">
        <v>3.7069381525531924</v>
      </c>
      <c r="I12">
        <v>26.82743868860107</v>
      </c>
    </row>
    <row r="13" spans="1:9" x14ac:dyDescent="0.4">
      <c r="A13" t="str">
        <f t="shared" si="0"/>
        <v>Albania2011</v>
      </c>
      <c r="B13" t="s">
        <v>0</v>
      </c>
      <c r="C13" t="s">
        <v>0</v>
      </c>
      <c r="D13">
        <v>2011</v>
      </c>
      <c r="E13">
        <v>3.42912324722163</v>
      </c>
      <c r="F13">
        <v>12.432098598767899</v>
      </c>
      <c r="G13">
        <v>13.481</v>
      </c>
      <c r="H13">
        <v>2.5454061445010439</v>
      </c>
      <c r="I13">
        <v>26.796815701488484</v>
      </c>
    </row>
    <row r="14" spans="1:9" x14ac:dyDescent="0.4">
      <c r="A14" t="str">
        <f t="shared" si="0"/>
        <v>Albania2012</v>
      </c>
      <c r="B14" t="s">
        <v>0</v>
      </c>
      <c r="C14" t="s">
        <v>0</v>
      </c>
      <c r="D14">
        <v>2012</v>
      </c>
      <c r="E14">
        <v>2.0315926839530101</v>
      </c>
      <c r="F14">
        <v>10.8803465425902</v>
      </c>
      <c r="G14">
        <v>13.375999999999999</v>
      </c>
      <c r="H14">
        <v>1.4172427999077968</v>
      </c>
      <c r="I14">
        <v>24.870696426635412</v>
      </c>
    </row>
    <row r="15" spans="1:9" x14ac:dyDescent="0.4">
      <c r="A15" t="str">
        <f t="shared" si="0"/>
        <v>Albania2013</v>
      </c>
      <c r="B15" t="s">
        <v>0</v>
      </c>
      <c r="C15" t="s">
        <v>0</v>
      </c>
      <c r="D15">
        <v>2013</v>
      </c>
      <c r="E15">
        <v>1.93762080205229</v>
      </c>
      <c r="F15">
        <v>9.8266043443155002</v>
      </c>
      <c r="G15">
        <v>15.866</v>
      </c>
      <c r="H15">
        <v>1.0020175407110798</v>
      </c>
      <c r="I15">
        <v>26.628207605656712</v>
      </c>
    </row>
    <row r="16" spans="1:9" x14ac:dyDescent="0.4">
      <c r="A16" t="str">
        <f t="shared" si="0"/>
        <v>Albania2014</v>
      </c>
      <c r="B16" t="s">
        <v>0</v>
      </c>
      <c r="C16" t="s">
        <v>0</v>
      </c>
      <c r="D16">
        <v>2014</v>
      </c>
      <c r="E16">
        <v>1.6258650440261</v>
      </c>
      <c r="F16">
        <v>7.9725000000000001</v>
      </c>
      <c r="G16">
        <v>18.055</v>
      </c>
      <c r="H16">
        <v>1.774448852603939</v>
      </c>
      <c r="I16">
        <v>25.87891619142216</v>
      </c>
    </row>
    <row r="17" spans="1:9" x14ac:dyDescent="0.4">
      <c r="A17" t="str">
        <f t="shared" si="0"/>
        <v>Albania2015</v>
      </c>
      <c r="B17" t="s">
        <v>0</v>
      </c>
      <c r="C17" t="s">
        <v>0</v>
      </c>
      <c r="D17">
        <v>2015</v>
      </c>
      <c r="E17">
        <v>1.8961740259236499</v>
      </c>
      <c r="F17">
        <v>7.8775000000000004</v>
      </c>
      <c r="G17">
        <v>17.193000000000001</v>
      </c>
      <c r="H17">
        <v>2.2187263751780364</v>
      </c>
      <c r="I17">
        <v>24.747947650745616</v>
      </c>
    </row>
    <row r="18" spans="1:9" x14ac:dyDescent="0.4">
      <c r="A18" t="str">
        <f t="shared" si="0"/>
        <v>Albania2016</v>
      </c>
      <c r="B18" t="s">
        <v>0</v>
      </c>
      <c r="C18" t="s">
        <v>0</v>
      </c>
      <c r="D18">
        <v>2016</v>
      </c>
      <c r="E18">
        <v>1.2754316836741</v>
      </c>
      <c r="F18">
        <v>6.7341666666666704</v>
      </c>
      <c r="G18">
        <v>15.417999999999999</v>
      </c>
      <c r="H18">
        <v>3.3149806838413696</v>
      </c>
      <c r="I18">
        <v>20.1126176664994</v>
      </c>
    </row>
    <row r="19" spans="1:9" x14ac:dyDescent="0.4">
      <c r="A19" t="str">
        <f t="shared" si="0"/>
        <v>Albania2017</v>
      </c>
      <c r="B19" t="s">
        <v>0</v>
      </c>
      <c r="C19" t="s">
        <v>0</v>
      </c>
      <c r="D19">
        <v>2017</v>
      </c>
      <c r="E19">
        <v>1.9866613317119901</v>
      </c>
      <c r="F19">
        <v>6.22</v>
      </c>
      <c r="G19">
        <v>13.616</v>
      </c>
      <c r="H19">
        <v>3.8025987201905309</v>
      </c>
      <c r="I19">
        <v>18.02006261152146</v>
      </c>
    </row>
    <row r="20" spans="1:9" x14ac:dyDescent="0.4">
      <c r="A20" t="str">
        <f t="shared" si="0"/>
        <v>Albania2018</v>
      </c>
      <c r="B20" t="s">
        <v>0</v>
      </c>
      <c r="C20" t="s">
        <v>0</v>
      </c>
      <c r="D20">
        <v>2018</v>
      </c>
      <c r="E20">
        <v>2.0280596307113599</v>
      </c>
      <c r="F20">
        <v>5.9325000000000001</v>
      </c>
      <c r="G20">
        <v>12.304</v>
      </c>
      <c r="H20">
        <v>4.0193456169557606</v>
      </c>
      <c r="I20">
        <v>16.2452140137556</v>
      </c>
    </row>
    <row r="21" spans="1:9" x14ac:dyDescent="0.4">
      <c r="A21" t="str">
        <f t="shared" si="0"/>
        <v>Albania2019</v>
      </c>
      <c r="B21" t="s">
        <v>0</v>
      </c>
      <c r="C21" t="s">
        <v>0</v>
      </c>
      <c r="D21">
        <v>2019</v>
      </c>
      <c r="E21">
        <v>1.41109078954246</v>
      </c>
      <c r="F21">
        <v>6.2758333333333303</v>
      </c>
      <c r="G21">
        <v>11.465999999999999</v>
      </c>
      <c r="H21">
        <v>2.0625675399998897</v>
      </c>
      <c r="I21">
        <v>17.090356582875899</v>
      </c>
    </row>
    <row r="22" spans="1:9" x14ac:dyDescent="0.4">
      <c r="A22" t="str">
        <f t="shared" si="0"/>
        <v>Albania2020</v>
      </c>
      <c r="B22" t="s">
        <v>0</v>
      </c>
      <c r="C22" t="s">
        <v>0</v>
      </c>
      <c r="D22">
        <v>2020</v>
      </c>
      <c r="E22">
        <v>1.62088661717011</v>
      </c>
      <c r="F22">
        <v>6.12083333333333</v>
      </c>
      <c r="G22">
        <v>0</v>
      </c>
      <c r="H22">
        <v>-3.3137161471208287</v>
      </c>
      <c r="I22">
        <v>11.05543609762427</v>
      </c>
    </row>
    <row r="23" spans="1:9" x14ac:dyDescent="0.4">
      <c r="A23" t="str">
        <f t="shared" si="0"/>
        <v>Albania2021</v>
      </c>
      <c r="B23" t="s">
        <v>0</v>
      </c>
      <c r="C23" t="s">
        <v>0</v>
      </c>
      <c r="D23">
        <v>2021</v>
      </c>
      <c r="E23">
        <v>2.0414716313954901</v>
      </c>
      <c r="F23">
        <v>6.0216666666666701</v>
      </c>
      <c r="G23">
        <v>0</v>
      </c>
      <c r="H23">
        <v>8.9695533917893471</v>
      </c>
      <c r="I23">
        <v>-0.90641509372718687</v>
      </c>
    </row>
    <row r="24" spans="1:9" x14ac:dyDescent="0.4">
      <c r="A24" t="str">
        <f t="shared" si="0"/>
        <v>Albania2022</v>
      </c>
      <c r="B24" t="s">
        <v>0</v>
      </c>
      <c r="C24" t="s">
        <v>0</v>
      </c>
      <c r="D24">
        <v>2022</v>
      </c>
      <c r="E24">
        <v>6.7252027153004796</v>
      </c>
      <c r="F24">
        <v>6.5066666666666704</v>
      </c>
      <c r="G24">
        <v>0</v>
      </c>
      <c r="H24">
        <v>4.8266883143443664</v>
      </c>
      <c r="I24">
        <v>8.4051810676227845</v>
      </c>
    </row>
    <row r="25" spans="1:9" x14ac:dyDescent="0.4">
      <c r="A25" t="str">
        <f t="shared" si="0"/>
        <v>Albania2023</v>
      </c>
      <c r="B25" t="s">
        <v>0</v>
      </c>
      <c r="C25" t="s">
        <v>0</v>
      </c>
      <c r="D25">
        <v>2023</v>
      </c>
      <c r="E25">
        <v>4.7597642193010703</v>
      </c>
      <c r="F25">
        <v>6.3516666666666701</v>
      </c>
      <c r="G25">
        <v>0</v>
      </c>
      <c r="H25">
        <v>3.9366252574216674</v>
      </c>
      <c r="I25">
        <v>7.1748056285460731</v>
      </c>
    </row>
    <row r="26" spans="1:9" x14ac:dyDescent="0.4">
      <c r="A26" t="str">
        <f t="shared" si="0"/>
        <v>Algeria2000</v>
      </c>
      <c r="B26" t="s">
        <v>3</v>
      </c>
      <c r="C26" t="s">
        <v>3</v>
      </c>
      <c r="D26">
        <v>2000</v>
      </c>
      <c r="E26">
        <v>0.33916318907176801</v>
      </c>
      <c r="F26">
        <v>10</v>
      </c>
      <c r="G26">
        <v>29.77</v>
      </c>
      <c r="H26">
        <v>3.8000000013300337</v>
      </c>
      <c r="I26">
        <v>36.309163187741731</v>
      </c>
    </row>
    <row r="27" spans="1:9" x14ac:dyDescent="0.4">
      <c r="A27" t="str">
        <f t="shared" si="0"/>
        <v>Algeria2001</v>
      </c>
      <c r="B27" t="s">
        <v>3</v>
      </c>
      <c r="C27" t="s">
        <v>3</v>
      </c>
      <c r="D27">
        <v>2001</v>
      </c>
      <c r="E27">
        <v>4.2259883485467302</v>
      </c>
      <c r="F27">
        <v>9.5</v>
      </c>
      <c r="G27">
        <v>27.3</v>
      </c>
      <c r="H27">
        <v>2.999999999098506</v>
      </c>
      <c r="I27">
        <v>38.025988349448227</v>
      </c>
    </row>
    <row r="28" spans="1:9" x14ac:dyDescent="0.4">
      <c r="A28" t="str">
        <f t="shared" si="0"/>
        <v>Algeria2002</v>
      </c>
      <c r="B28" t="s">
        <v>3</v>
      </c>
      <c r="C28" t="s">
        <v>3</v>
      </c>
      <c r="D28">
        <v>2002</v>
      </c>
      <c r="E28">
        <v>1.4183019234505101</v>
      </c>
      <c r="F28">
        <v>8.5833333333333304</v>
      </c>
      <c r="G28">
        <v>25.9</v>
      </c>
      <c r="H28">
        <v>5.4000000000000057</v>
      </c>
      <c r="I28">
        <v>30.501635256783835</v>
      </c>
    </row>
    <row r="29" spans="1:9" x14ac:dyDescent="0.4">
      <c r="A29" t="str">
        <f t="shared" si="0"/>
        <v>Algeria2003</v>
      </c>
      <c r="B29" t="s">
        <v>3</v>
      </c>
      <c r="C29" t="s">
        <v>3</v>
      </c>
      <c r="D29">
        <v>2003</v>
      </c>
      <c r="E29">
        <v>4.2689539583949996</v>
      </c>
      <c r="F29">
        <v>8.125</v>
      </c>
      <c r="G29">
        <v>23.72</v>
      </c>
      <c r="H29">
        <v>6.5</v>
      </c>
      <c r="I29">
        <v>29.613953958395001</v>
      </c>
    </row>
    <row r="30" spans="1:9" x14ac:dyDescent="0.4">
      <c r="A30" t="str">
        <f t="shared" si="0"/>
        <v>Algeria2004</v>
      </c>
      <c r="B30" t="s">
        <v>3</v>
      </c>
      <c r="C30" t="s">
        <v>3</v>
      </c>
      <c r="D30">
        <v>2004</v>
      </c>
      <c r="E30">
        <v>3.96180030257187</v>
      </c>
      <c r="F30">
        <v>8</v>
      </c>
      <c r="G30">
        <v>17.649999999999999</v>
      </c>
      <c r="H30">
        <v>4.5000000000000142</v>
      </c>
      <c r="I30">
        <v>25.111800302571854</v>
      </c>
    </row>
    <row r="31" spans="1:9" x14ac:dyDescent="0.4">
      <c r="A31" t="str">
        <f t="shared" si="0"/>
        <v>Algeria2005</v>
      </c>
      <c r="B31" t="s">
        <v>3</v>
      </c>
      <c r="C31" t="s">
        <v>3</v>
      </c>
      <c r="D31">
        <v>2005</v>
      </c>
      <c r="E31">
        <v>1.38244656662118</v>
      </c>
      <c r="F31">
        <v>8</v>
      </c>
      <c r="G31">
        <v>15.27</v>
      </c>
      <c r="H31">
        <v>5.399999999999892</v>
      </c>
      <c r="I31">
        <v>19.252446566621288</v>
      </c>
    </row>
    <row r="32" spans="1:9" x14ac:dyDescent="0.4">
      <c r="A32" t="str">
        <f t="shared" si="0"/>
        <v>Algeria2006</v>
      </c>
      <c r="B32" t="s">
        <v>3</v>
      </c>
      <c r="C32" t="s">
        <v>3</v>
      </c>
      <c r="D32">
        <v>2006</v>
      </c>
      <c r="E32">
        <v>2.3114991851442399</v>
      </c>
      <c r="F32">
        <v>8</v>
      </c>
      <c r="G32">
        <v>12.27</v>
      </c>
      <c r="H32">
        <v>2.9000000000001052</v>
      </c>
      <c r="I32">
        <v>19.681499185144133</v>
      </c>
    </row>
    <row r="33" spans="1:9" x14ac:dyDescent="0.4">
      <c r="A33" t="str">
        <f t="shared" si="0"/>
        <v>Algeria2007</v>
      </c>
      <c r="B33" t="s">
        <v>3</v>
      </c>
      <c r="C33" t="s">
        <v>3</v>
      </c>
      <c r="D33">
        <v>2007</v>
      </c>
      <c r="E33">
        <v>3.6789957474169901</v>
      </c>
      <c r="F33">
        <v>8</v>
      </c>
      <c r="G33">
        <v>13.79</v>
      </c>
      <c r="H33">
        <v>3.0999999999998806</v>
      </c>
      <c r="I33">
        <v>22.368995747417109</v>
      </c>
    </row>
    <row r="34" spans="1:9" x14ac:dyDescent="0.4">
      <c r="A34" t="str">
        <f t="shared" si="0"/>
        <v>Algeria2008</v>
      </c>
      <c r="B34" t="s">
        <v>3</v>
      </c>
      <c r="C34" t="s">
        <v>3</v>
      </c>
      <c r="D34">
        <v>2008</v>
      </c>
      <c r="E34">
        <v>4.8585906281493898</v>
      </c>
      <c r="F34">
        <v>8</v>
      </c>
      <c r="G34">
        <v>11.33</v>
      </c>
      <c r="H34">
        <v>2.5000000000000995</v>
      </c>
      <c r="I34">
        <v>21.688590628149292</v>
      </c>
    </row>
    <row r="35" spans="1:9" x14ac:dyDescent="0.4">
      <c r="A35" t="str">
        <f t="shared" si="0"/>
        <v>Algeria2009</v>
      </c>
      <c r="B35" t="s">
        <v>3</v>
      </c>
      <c r="C35" t="s">
        <v>3</v>
      </c>
      <c r="D35">
        <v>2009</v>
      </c>
      <c r="E35">
        <v>5.7370603614562796</v>
      </c>
      <c r="F35">
        <v>8</v>
      </c>
      <c r="G35">
        <v>10.16</v>
      </c>
      <c r="H35">
        <v>1.1999999999999602</v>
      </c>
      <c r="I35">
        <v>22.69706036145632</v>
      </c>
    </row>
    <row r="36" spans="1:9" x14ac:dyDescent="0.4">
      <c r="A36" t="str">
        <f t="shared" si="0"/>
        <v>Algeria2010</v>
      </c>
      <c r="B36" t="s">
        <v>3</v>
      </c>
      <c r="C36" t="s">
        <v>3</v>
      </c>
      <c r="D36">
        <v>2010</v>
      </c>
      <c r="E36">
        <v>3.9110619553402799</v>
      </c>
      <c r="F36">
        <v>8</v>
      </c>
      <c r="G36">
        <v>9.9600000000000009</v>
      </c>
      <c r="H36">
        <v>4.800000000000054</v>
      </c>
      <c r="I36">
        <v>17.071061955340227</v>
      </c>
    </row>
    <row r="37" spans="1:9" x14ac:dyDescent="0.4">
      <c r="A37" t="str">
        <f t="shared" si="0"/>
        <v>Algeria2011</v>
      </c>
      <c r="B37" t="s">
        <v>3</v>
      </c>
      <c r="C37" t="s">
        <v>3</v>
      </c>
      <c r="D37">
        <v>2011</v>
      </c>
      <c r="E37">
        <v>4.5242115050527003</v>
      </c>
      <c r="F37">
        <v>8</v>
      </c>
      <c r="G37">
        <v>9.9600000000000009</v>
      </c>
      <c r="H37">
        <v>2.9999999999998437</v>
      </c>
      <c r="I37">
        <v>19.484211505052858</v>
      </c>
    </row>
    <row r="38" spans="1:9" x14ac:dyDescent="0.4">
      <c r="A38" t="str">
        <f t="shared" si="0"/>
        <v>Algeria2012</v>
      </c>
      <c r="B38" t="s">
        <v>3</v>
      </c>
      <c r="C38" t="s">
        <v>3</v>
      </c>
      <c r="D38">
        <v>2012</v>
      </c>
      <c r="E38">
        <v>8.8914509106231705</v>
      </c>
      <c r="F38">
        <v>8</v>
      </c>
      <c r="G38">
        <v>10.97</v>
      </c>
      <c r="H38">
        <v>2.4000000000000483</v>
      </c>
      <c r="I38">
        <v>25.461450910623121</v>
      </c>
    </row>
    <row r="39" spans="1:9" x14ac:dyDescent="0.4">
      <c r="A39" t="str">
        <f t="shared" si="0"/>
        <v>Algeria2013</v>
      </c>
      <c r="B39" t="s">
        <v>3</v>
      </c>
      <c r="C39" t="s">
        <v>3</v>
      </c>
      <c r="D39">
        <v>2013</v>
      </c>
      <c r="E39">
        <v>3.25423910998847</v>
      </c>
      <c r="F39">
        <v>8</v>
      </c>
      <c r="G39">
        <v>9.82</v>
      </c>
      <c r="H39">
        <v>2.6000000000000085</v>
      </c>
      <c r="I39">
        <v>18.47423910998846</v>
      </c>
    </row>
    <row r="40" spans="1:9" x14ac:dyDescent="0.4">
      <c r="A40" t="str">
        <f t="shared" si="0"/>
        <v>Algeria2014</v>
      </c>
      <c r="B40" t="s">
        <v>3</v>
      </c>
      <c r="C40" t="s">
        <v>3</v>
      </c>
      <c r="D40">
        <v>2014</v>
      </c>
      <c r="E40">
        <v>2.9169269206745798</v>
      </c>
      <c r="F40">
        <v>8</v>
      </c>
      <c r="G40">
        <v>10.207000000000001</v>
      </c>
      <c r="H40">
        <v>4.0999999999999659</v>
      </c>
      <c r="I40">
        <v>17.023926920674615</v>
      </c>
    </row>
    <row r="41" spans="1:9" x14ac:dyDescent="0.4">
      <c r="A41" t="str">
        <f t="shared" si="0"/>
        <v>Algeria2015</v>
      </c>
      <c r="B41" t="s">
        <v>3</v>
      </c>
      <c r="C41" t="s">
        <v>3</v>
      </c>
      <c r="D41">
        <v>2015</v>
      </c>
      <c r="E41">
        <v>4.7844470069388896</v>
      </c>
      <c r="F41">
        <v>8</v>
      </c>
      <c r="G41">
        <v>11.206</v>
      </c>
      <c r="H41">
        <v>3.2000000000000881</v>
      </c>
      <c r="I41">
        <v>20.790447006938802</v>
      </c>
    </row>
    <row r="42" spans="1:9" x14ac:dyDescent="0.4">
      <c r="A42" t="str">
        <f t="shared" si="0"/>
        <v>Algeria2016</v>
      </c>
      <c r="B42" t="s">
        <v>3</v>
      </c>
      <c r="C42" t="s">
        <v>3</v>
      </c>
      <c r="D42">
        <v>2016</v>
      </c>
      <c r="E42">
        <v>6.3976948026875702</v>
      </c>
      <c r="F42">
        <v>8</v>
      </c>
      <c r="G42">
        <v>10.202</v>
      </c>
      <c r="H42">
        <v>3.8999999999999488</v>
      </c>
      <c r="I42">
        <v>20.699694802687624</v>
      </c>
    </row>
    <row r="43" spans="1:9" x14ac:dyDescent="0.4">
      <c r="A43" t="str">
        <f t="shared" si="0"/>
        <v>Algeria2017</v>
      </c>
      <c r="B43" t="s">
        <v>3</v>
      </c>
      <c r="C43" t="s">
        <v>3</v>
      </c>
      <c r="D43">
        <v>2017</v>
      </c>
      <c r="E43">
        <v>5.5911159096166401</v>
      </c>
      <c r="F43">
        <v>8</v>
      </c>
      <c r="G43">
        <v>12</v>
      </c>
      <c r="H43">
        <v>1.5000000000000284</v>
      </c>
      <c r="I43">
        <v>24.091115909616612</v>
      </c>
    </row>
    <row r="44" spans="1:9" x14ac:dyDescent="0.4">
      <c r="A44" t="str">
        <f t="shared" si="0"/>
        <v>Algeria2018</v>
      </c>
      <c r="B44" t="s">
        <v>3</v>
      </c>
      <c r="C44" t="s">
        <v>3</v>
      </c>
      <c r="D44">
        <v>2018</v>
      </c>
      <c r="E44">
        <v>4.2699902046708402</v>
      </c>
      <c r="F44">
        <v>8</v>
      </c>
      <c r="G44">
        <v>0</v>
      </c>
      <c r="H44">
        <v>1.4000000000000199</v>
      </c>
      <c r="I44">
        <v>10.86999020467082</v>
      </c>
    </row>
    <row r="45" spans="1:9" x14ac:dyDescent="0.4">
      <c r="A45" t="str">
        <f t="shared" si="0"/>
        <v>Algeria2019</v>
      </c>
      <c r="B45" t="s">
        <v>3</v>
      </c>
      <c r="C45" t="s">
        <v>3</v>
      </c>
      <c r="D45">
        <v>2019</v>
      </c>
      <c r="E45">
        <v>1.95176821052892</v>
      </c>
      <c r="F45">
        <v>8</v>
      </c>
      <c r="G45">
        <v>0</v>
      </c>
      <c r="H45">
        <v>0.89999999999994884</v>
      </c>
      <c r="I45">
        <v>9.0517682105289712</v>
      </c>
    </row>
    <row r="46" spans="1:9" x14ac:dyDescent="0.4">
      <c r="A46" t="str">
        <f t="shared" si="0"/>
        <v>Algeria2020</v>
      </c>
      <c r="B46" t="s">
        <v>3</v>
      </c>
      <c r="C46" t="s">
        <v>3</v>
      </c>
      <c r="D46">
        <v>2020</v>
      </c>
      <c r="E46">
        <v>2.4151309408341399</v>
      </c>
      <c r="F46">
        <v>8</v>
      </c>
      <c r="G46">
        <v>0</v>
      </c>
      <c r="H46">
        <v>-4.9999999999999716</v>
      </c>
      <c r="I46">
        <v>15.415130940834111</v>
      </c>
    </row>
    <row r="47" spans="1:9" x14ac:dyDescent="0.4">
      <c r="A47" t="str">
        <f t="shared" si="0"/>
        <v>Algeria2021</v>
      </c>
      <c r="B47" t="s">
        <v>3</v>
      </c>
      <c r="C47" t="s">
        <v>3</v>
      </c>
      <c r="D47">
        <v>2021</v>
      </c>
      <c r="E47">
        <v>7.2260630741547702</v>
      </c>
      <c r="F47">
        <v>8</v>
      </c>
      <c r="G47">
        <v>0</v>
      </c>
      <c r="H47">
        <v>3.7999999999999545</v>
      </c>
      <c r="I47">
        <v>11.426063074154815</v>
      </c>
    </row>
    <row r="48" spans="1:9" x14ac:dyDescent="0.4">
      <c r="A48" t="str">
        <f t="shared" si="0"/>
        <v>Algeria2022</v>
      </c>
      <c r="B48" t="s">
        <v>3</v>
      </c>
      <c r="C48" t="s">
        <v>3</v>
      </c>
      <c r="D48">
        <v>2022</v>
      </c>
      <c r="E48">
        <v>9.2655155155155295</v>
      </c>
      <c r="F48">
        <v>8</v>
      </c>
      <c r="G48">
        <v>0</v>
      </c>
      <c r="H48">
        <v>3.5999999999999801</v>
      </c>
      <c r="I48">
        <v>13.665515515515551</v>
      </c>
    </row>
    <row r="49" spans="1:9" x14ac:dyDescent="0.4">
      <c r="A49" t="str">
        <f t="shared" si="0"/>
        <v>Algeria2023</v>
      </c>
      <c r="B49" t="s">
        <v>3</v>
      </c>
      <c r="C49" t="s">
        <v>3</v>
      </c>
      <c r="D49">
        <v>2023</v>
      </c>
      <c r="E49">
        <v>9.3221737592832206</v>
      </c>
      <c r="F49">
        <v>8</v>
      </c>
      <c r="G49">
        <v>0</v>
      </c>
      <c r="H49">
        <v>4.1000000000000369</v>
      </c>
      <c r="I49">
        <v>13.222173759283184</v>
      </c>
    </row>
    <row r="50" spans="1:9" x14ac:dyDescent="0.4">
      <c r="A50" t="str">
        <f t="shared" si="0"/>
        <v>Angola2000</v>
      </c>
      <c r="B50" t="s">
        <v>4</v>
      </c>
      <c r="C50" t="s">
        <v>4</v>
      </c>
      <c r="D50">
        <v>2000</v>
      </c>
      <c r="E50">
        <v>324.996871601321</v>
      </c>
      <c r="F50">
        <v>103.16017416666701</v>
      </c>
      <c r="G50">
        <v>0</v>
      </c>
      <c r="H50">
        <v>3.0546242343078518</v>
      </c>
      <c r="I50">
        <v>425.10242153368017</v>
      </c>
    </row>
    <row r="51" spans="1:9" x14ac:dyDescent="0.4">
      <c r="A51" t="str">
        <f t="shared" si="0"/>
        <v>Angola2001</v>
      </c>
      <c r="B51" t="s">
        <v>4</v>
      </c>
      <c r="C51" t="s">
        <v>4</v>
      </c>
      <c r="D51">
        <v>2001</v>
      </c>
      <c r="E51">
        <v>152.56102246929899</v>
      </c>
      <c r="F51">
        <v>95.966560833333304</v>
      </c>
      <c r="G51">
        <v>0</v>
      </c>
      <c r="H51">
        <v>4.2059985561950981</v>
      </c>
      <c r="I51">
        <v>244.32158474643722</v>
      </c>
    </row>
    <row r="52" spans="1:9" x14ac:dyDescent="0.4">
      <c r="A52" t="str">
        <f t="shared" si="0"/>
        <v>Angola2002</v>
      </c>
      <c r="B52" t="s">
        <v>4</v>
      </c>
      <c r="C52" t="s">
        <v>4</v>
      </c>
      <c r="D52">
        <v>2002</v>
      </c>
      <c r="E52">
        <v>108.89743608942899</v>
      </c>
      <c r="F52">
        <v>97.335833333333298</v>
      </c>
      <c r="G52">
        <v>0</v>
      </c>
      <c r="H52">
        <v>13.66568876085617</v>
      </c>
      <c r="I52">
        <v>192.56758066190613</v>
      </c>
    </row>
    <row r="53" spans="1:9" x14ac:dyDescent="0.4">
      <c r="A53" t="str">
        <f t="shared" si="0"/>
        <v>Angola2003</v>
      </c>
      <c r="B53" t="s">
        <v>4</v>
      </c>
      <c r="C53" t="s">
        <v>4</v>
      </c>
      <c r="D53">
        <v>2003</v>
      </c>
      <c r="E53">
        <v>98.224143657330401</v>
      </c>
      <c r="F53">
        <v>96.114999999999995</v>
      </c>
      <c r="G53">
        <v>0</v>
      </c>
      <c r="H53">
        <v>2.9900000000000091</v>
      </c>
      <c r="I53">
        <v>191.34914365733039</v>
      </c>
    </row>
    <row r="54" spans="1:9" x14ac:dyDescent="0.4">
      <c r="A54" t="str">
        <f t="shared" si="0"/>
        <v>Angola2004</v>
      </c>
      <c r="B54" t="s">
        <v>4</v>
      </c>
      <c r="C54" t="s">
        <v>4</v>
      </c>
      <c r="D54">
        <v>2004</v>
      </c>
      <c r="E54">
        <v>43.542106751968703</v>
      </c>
      <c r="F54">
        <v>82.334166666666704</v>
      </c>
      <c r="G54">
        <v>23.643000000000001</v>
      </c>
      <c r="H54">
        <v>10.950000005946478</v>
      </c>
      <c r="I54">
        <v>138.56927341268891</v>
      </c>
    </row>
    <row r="55" spans="1:9" x14ac:dyDescent="0.4">
      <c r="A55" t="str">
        <f t="shared" si="0"/>
        <v>Angola2005</v>
      </c>
      <c r="B55" t="s">
        <v>4</v>
      </c>
      <c r="C55" t="s">
        <v>4</v>
      </c>
      <c r="D55">
        <v>2005</v>
      </c>
      <c r="E55">
        <v>22.953513851394</v>
      </c>
      <c r="F55">
        <v>67.718130736968405</v>
      </c>
      <c r="G55">
        <v>0</v>
      </c>
      <c r="H55">
        <v>15.029999990551318</v>
      </c>
      <c r="I55">
        <v>75.64164459781108</v>
      </c>
    </row>
    <row r="56" spans="1:9" x14ac:dyDescent="0.4">
      <c r="A56" t="str">
        <f t="shared" si="0"/>
        <v>Angola2006</v>
      </c>
      <c r="B56" t="s">
        <v>4</v>
      </c>
      <c r="C56" t="s">
        <v>4</v>
      </c>
      <c r="D56">
        <v>2006</v>
      </c>
      <c r="E56">
        <v>13.3052101780032</v>
      </c>
      <c r="F56">
        <v>19.510814452791099</v>
      </c>
      <c r="G56">
        <v>0</v>
      </c>
      <c r="H56">
        <v>11.549999997879027</v>
      </c>
      <c r="I56">
        <v>21.266024632915276</v>
      </c>
    </row>
    <row r="57" spans="1:9" x14ac:dyDescent="0.4">
      <c r="A57" t="str">
        <f t="shared" si="0"/>
        <v>Angola2007</v>
      </c>
      <c r="B57" t="s">
        <v>4</v>
      </c>
      <c r="C57" t="s">
        <v>4</v>
      </c>
      <c r="D57">
        <v>2007</v>
      </c>
      <c r="E57">
        <v>12.251497445948701</v>
      </c>
      <c r="F57">
        <v>17.698835600595501</v>
      </c>
      <c r="G57">
        <v>0</v>
      </c>
      <c r="H57">
        <v>14.0100000086059</v>
      </c>
      <c r="I57">
        <v>15.940333037938302</v>
      </c>
    </row>
    <row r="58" spans="1:9" x14ac:dyDescent="0.4">
      <c r="A58" t="str">
        <f t="shared" si="0"/>
        <v>Angola2008</v>
      </c>
      <c r="B58" t="s">
        <v>4</v>
      </c>
      <c r="C58" t="s">
        <v>4</v>
      </c>
      <c r="D58">
        <v>2008</v>
      </c>
      <c r="E58">
        <v>12.475829132639801</v>
      </c>
      <c r="F58">
        <v>12.533605759663001</v>
      </c>
      <c r="G58">
        <v>0</v>
      </c>
      <c r="H58">
        <v>11.169999994214635</v>
      </c>
      <c r="I58">
        <v>13.839434898088165</v>
      </c>
    </row>
    <row r="59" spans="1:9" x14ac:dyDescent="0.4">
      <c r="A59" t="str">
        <f t="shared" si="0"/>
        <v>Angola2009</v>
      </c>
      <c r="B59" t="s">
        <v>4</v>
      </c>
      <c r="C59" t="s">
        <v>4</v>
      </c>
      <c r="D59">
        <v>2009</v>
      </c>
      <c r="E59">
        <v>13.7302839288408</v>
      </c>
      <c r="F59">
        <v>15.682074235437</v>
      </c>
      <c r="G59">
        <v>3.782</v>
      </c>
      <c r="H59">
        <v>0.8600000021527876</v>
      </c>
      <c r="I59">
        <v>32.334358162125014</v>
      </c>
    </row>
    <row r="60" spans="1:9" x14ac:dyDescent="0.4">
      <c r="A60" t="str">
        <f t="shared" si="0"/>
        <v>Angola2010</v>
      </c>
      <c r="B60" t="s">
        <v>4</v>
      </c>
      <c r="C60" t="s">
        <v>4</v>
      </c>
      <c r="D60">
        <v>2010</v>
      </c>
      <c r="E60">
        <v>14.4696564932577</v>
      </c>
      <c r="F60">
        <v>22.543572022126899</v>
      </c>
      <c r="G60">
        <v>9.43</v>
      </c>
      <c r="H60">
        <v>4.3983759381076339</v>
      </c>
      <c r="I60">
        <v>42.044852577276963</v>
      </c>
    </row>
    <row r="61" spans="1:9" x14ac:dyDescent="0.4">
      <c r="A61" t="str">
        <f t="shared" si="0"/>
        <v>Angola2011</v>
      </c>
      <c r="B61" t="s">
        <v>4</v>
      </c>
      <c r="C61" t="s">
        <v>4</v>
      </c>
      <c r="D61">
        <v>2011</v>
      </c>
      <c r="E61">
        <v>13.4824679218511</v>
      </c>
      <c r="F61">
        <v>18.757240536575701</v>
      </c>
      <c r="G61">
        <v>16.77</v>
      </c>
      <c r="H61">
        <v>3.472053147981029</v>
      </c>
      <c r="I61">
        <v>45.537655310445771</v>
      </c>
    </row>
    <row r="62" spans="1:9" x14ac:dyDescent="0.4">
      <c r="A62" t="str">
        <f t="shared" si="0"/>
        <v>Angola2012</v>
      </c>
      <c r="B62" t="s">
        <v>4</v>
      </c>
      <c r="C62" t="s">
        <v>4</v>
      </c>
      <c r="D62">
        <v>2012</v>
      </c>
      <c r="E62">
        <v>10.2779049218839</v>
      </c>
      <c r="F62">
        <v>16.6564013212232</v>
      </c>
      <c r="G62">
        <v>0</v>
      </c>
      <c r="H62">
        <v>8.5421070758414146</v>
      </c>
      <c r="I62">
        <v>18.392199167265687</v>
      </c>
    </row>
    <row r="63" spans="1:9" x14ac:dyDescent="0.4">
      <c r="A63" t="str">
        <f t="shared" si="0"/>
        <v>Angola2013</v>
      </c>
      <c r="B63" t="s">
        <v>4</v>
      </c>
      <c r="C63" t="s">
        <v>4</v>
      </c>
      <c r="D63">
        <v>2013</v>
      </c>
      <c r="E63">
        <v>8.7778142933262409</v>
      </c>
      <c r="F63">
        <v>15.808638295586601</v>
      </c>
      <c r="G63">
        <v>0</v>
      </c>
      <c r="H63">
        <v>4.9546130311273799</v>
      </c>
      <c r="I63">
        <v>19.631839557785462</v>
      </c>
    </row>
    <row r="64" spans="1:9" x14ac:dyDescent="0.4">
      <c r="A64" t="str">
        <f t="shared" si="0"/>
        <v>Angola2014</v>
      </c>
      <c r="B64" t="s">
        <v>4</v>
      </c>
      <c r="C64" t="s">
        <v>4</v>
      </c>
      <c r="D64">
        <v>2014</v>
      </c>
      <c r="E64">
        <v>7.2803873036112101</v>
      </c>
      <c r="F64">
        <v>16.3822709411366</v>
      </c>
      <c r="G64">
        <v>9.5790000000000006</v>
      </c>
      <c r="H64">
        <v>4.8225592696215642</v>
      </c>
      <c r="I64">
        <v>28.419098975126246</v>
      </c>
    </row>
    <row r="65" spans="1:9" x14ac:dyDescent="0.4">
      <c r="A65" t="str">
        <f t="shared" si="0"/>
        <v>Angola2015</v>
      </c>
      <c r="B65" t="s">
        <v>4</v>
      </c>
      <c r="C65" t="s">
        <v>4</v>
      </c>
      <c r="D65">
        <v>2015</v>
      </c>
      <c r="E65">
        <v>9.3559721553378399</v>
      </c>
      <c r="F65">
        <v>16.881862399882198</v>
      </c>
      <c r="G65">
        <v>0</v>
      </c>
      <c r="H65">
        <v>0.94357156132500108</v>
      </c>
      <c r="I65">
        <v>25.294262993895039</v>
      </c>
    </row>
    <row r="66" spans="1:9" x14ac:dyDescent="0.4">
      <c r="A66" t="str">
        <f t="shared" si="0"/>
        <v>Angola2016</v>
      </c>
      <c r="B66" t="s">
        <v>4</v>
      </c>
      <c r="C66" t="s">
        <v>4</v>
      </c>
      <c r="D66">
        <v>2016</v>
      </c>
      <c r="E66">
        <v>30.694415080671899</v>
      </c>
      <c r="F66">
        <v>15.7805039391116</v>
      </c>
      <c r="G66">
        <v>0</v>
      </c>
      <c r="H66">
        <v>-2.5800496440493248</v>
      </c>
      <c r="I66">
        <v>49.054968663832824</v>
      </c>
    </row>
    <row r="67" spans="1:9" x14ac:dyDescent="0.4">
      <c r="A67" t="str">
        <f t="shared" ref="A67:A130" si="1">C67&amp;D67</f>
        <v>Angola2017</v>
      </c>
      <c r="B67" t="s">
        <v>4</v>
      </c>
      <c r="C67" t="s">
        <v>4</v>
      </c>
      <c r="D67">
        <v>2017</v>
      </c>
      <c r="E67">
        <v>29.844479901567901</v>
      </c>
      <c r="F67">
        <v>15.8061003813255</v>
      </c>
      <c r="G67">
        <v>0</v>
      </c>
      <c r="H67">
        <v>-0.14721294108575478</v>
      </c>
      <c r="I67">
        <v>45.797793223979156</v>
      </c>
    </row>
    <row r="68" spans="1:9" x14ac:dyDescent="0.4">
      <c r="A68" t="str">
        <f t="shared" si="1"/>
        <v>Angola2018</v>
      </c>
      <c r="B68" t="s">
        <v>4</v>
      </c>
      <c r="C68" t="s">
        <v>4</v>
      </c>
      <c r="D68">
        <v>2018</v>
      </c>
      <c r="E68">
        <v>19.628937970152101</v>
      </c>
      <c r="F68">
        <v>20.6770040277157</v>
      </c>
      <c r="G68">
        <v>0</v>
      </c>
      <c r="H68">
        <v>-1.3163616889689536</v>
      </c>
      <c r="I68">
        <v>41.622303686836759</v>
      </c>
    </row>
    <row r="69" spans="1:9" x14ac:dyDescent="0.4">
      <c r="A69" t="str">
        <f t="shared" si="1"/>
        <v>Angola2019</v>
      </c>
      <c r="B69" t="s">
        <v>4</v>
      </c>
      <c r="C69" t="s">
        <v>4</v>
      </c>
      <c r="D69">
        <v>2019</v>
      </c>
      <c r="E69">
        <v>17.080954143437999</v>
      </c>
      <c r="F69">
        <v>19.295367205655001</v>
      </c>
      <c r="G69">
        <v>16.497</v>
      </c>
      <c r="H69">
        <v>-0.70227295761601738</v>
      </c>
      <c r="I69">
        <v>53.575594306709021</v>
      </c>
    </row>
    <row r="70" spans="1:9" x14ac:dyDescent="0.4">
      <c r="A70" t="str">
        <f t="shared" si="1"/>
        <v>Angola2020</v>
      </c>
      <c r="B70" t="s">
        <v>4</v>
      </c>
      <c r="C70" t="s">
        <v>4</v>
      </c>
      <c r="D70">
        <v>2020</v>
      </c>
      <c r="E70">
        <v>22.271539247050999</v>
      </c>
      <c r="F70">
        <v>19.6558949254322</v>
      </c>
      <c r="G70">
        <v>0</v>
      </c>
      <c r="H70">
        <v>-5.6382147171493386</v>
      </c>
      <c r="I70">
        <v>47.565648889632541</v>
      </c>
    </row>
    <row r="71" spans="1:9" x14ac:dyDescent="0.4">
      <c r="A71" t="str">
        <f t="shared" si="1"/>
        <v>Angola2021</v>
      </c>
      <c r="B71" t="s">
        <v>4</v>
      </c>
      <c r="C71" t="s">
        <v>4</v>
      </c>
      <c r="D71">
        <v>2021</v>
      </c>
      <c r="E71">
        <v>25.7542948841891</v>
      </c>
      <c r="F71">
        <v>19.4031546297083</v>
      </c>
      <c r="G71">
        <v>15.798999999999999</v>
      </c>
      <c r="H71">
        <v>1.1992105214515334</v>
      </c>
      <c r="I71">
        <v>59.75723899244587</v>
      </c>
    </row>
    <row r="72" spans="1:9" x14ac:dyDescent="0.4">
      <c r="A72" t="str">
        <f t="shared" si="1"/>
        <v>Angola2022</v>
      </c>
      <c r="B72" t="s">
        <v>4</v>
      </c>
      <c r="C72" t="s">
        <v>4</v>
      </c>
      <c r="D72">
        <v>2022</v>
      </c>
      <c r="E72">
        <v>21.3552901320822</v>
      </c>
      <c r="F72">
        <v>20.1172113762759</v>
      </c>
      <c r="G72">
        <v>0</v>
      </c>
      <c r="H72">
        <v>3.0447265239191807</v>
      </c>
      <c r="I72">
        <v>38.427774984438919</v>
      </c>
    </row>
    <row r="73" spans="1:9" x14ac:dyDescent="0.4">
      <c r="A73" t="str">
        <f t="shared" si="1"/>
        <v>Angola2023</v>
      </c>
      <c r="B73" t="s">
        <v>4</v>
      </c>
      <c r="C73" t="s">
        <v>4</v>
      </c>
      <c r="D73">
        <v>2023</v>
      </c>
      <c r="E73">
        <v>13.6441017767715</v>
      </c>
      <c r="F73">
        <v>16.9208615225951</v>
      </c>
      <c r="G73">
        <v>0</v>
      </c>
      <c r="H73">
        <v>1.001289360282982</v>
      </c>
      <c r="I73">
        <v>29.563673939083618</v>
      </c>
    </row>
    <row r="74" spans="1:9" x14ac:dyDescent="0.4">
      <c r="A74" t="str">
        <f t="shared" si="1"/>
        <v>Argentina2000</v>
      </c>
      <c r="B74" t="s">
        <v>5</v>
      </c>
      <c r="C74" t="s">
        <v>5</v>
      </c>
      <c r="D74">
        <v>2000</v>
      </c>
      <c r="E74">
        <v>0</v>
      </c>
      <c r="F74">
        <v>0</v>
      </c>
      <c r="G74">
        <v>15</v>
      </c>
      <c r="H74">
        <v>-0.78899893905690988</v>
      </c>
      <c r="I74">
        <v>15.78899893905691</v>
      </c>
    </row>
    <row r="75" spans="1:9" x14ac:dyDescent="0.4">
      <c r="A75" t="str">
        <f t="shared" si="1"/>
        <v>Argentina2001</v>
      </c>
      <c r="B75" t="s">
        <v>5</v>
      </c>
      <c r="C75" t="s">
        <v>5</v>
      </c>
      <c r="D75">
        <v>2001</v>
      </c>
      <c r="E75">
        <v>0</v>
      </c>
      <c r="F75">
        <v>0</v>
      </c>
      <c r="G75">
        <v>17.32</v>
      </c>
      <c r="H75">
        <v>-4.4088396825855654</v>
      </c>
      <c r="I75">
        <v>21.728839682585566</v>
      </c>
    </row>
    <row r="76" spans="1:9" x14ac:dyDescent="0.4">
      <c r="A76" t="str">
        <f t="shared" si="1"/>
        <v>Argentina2002</v>
      </c>
      <c r="B76" t="s">
        <v>5</v>
      </c>
      <c r="C76" t="s">
        <v>5</v>
      </c>
      <c r="D76">
        <v>2002</v>
      </c>
      <c r="E76">
        <v>0</v>
      </c>
      <c r="F76">
        <v>0</v>
      </c>
      <c r="G76">
        <v>19.59</v>
      </c>
      <c r="H76">
        <v>-10.894484828590279</v>
      </c>
      <c r="I76">
        <v>30.484484828590279</v>
      </c>
    </row>
    <row r="77" spans="1:9" x14ac:dyDescent="0.4">
      <c r="A77" t="str">
        <f t="shared" si="1"/>
        <v>Argentina2003</v>
      </c>
      <c r="B77" t="s">
        <v>5</v>
      </c>
      <c r="C77" t="s">
        <v>5</v>
      </c>
      <c r="D77">
        <v>2003</v>
      </c>
      <c r="E77">
        <v>0</v>
      </c>
      <c r="F77">
        <v>0</v>
      </c>
      <c r="G77">
        <v>15.36</v>
      </c>
      <c r="H77">
        <v>8.8370407957692407</v>
      </c>
      <c r="I77">
        <v>6.5229592042307587</v>
      </c>
    </row>
    <row r="78" spans="1:9" x14ac:dyDescent="0.4">
      <c r="A78" t="str">
        <f t="shared" si="1"/>
        <v>Argentina2004</v>
      </c>
      <c r="B78" t="s">
        <v>5</v>
      </c>
      <c r="C78" t="s">
        <v>5</v>
      </c>
      <c r="D78">
        <v>2004</v>
      </c>
      <c r="E78">
        <v>0</v>
      </c>
      <c r="F78">
        <v>0</v>
      </c>
      <c r="G78">
        <v>13.522</v>
      </c>
      <c r="H78">
        <v>9.0295733006815198</v>
      </c>
      <c r="I78">
        <v>4.4924266993184805</v>
      </c>
    </row>
    <row r="79" spans="1:9" x14ac:dyDescent="0.4">
      <c r="A79" t="str">
        <f t="shared" si="1"/>
        <v>Argentina2005</v>
      </c>
      <c r="B79" t="s">
        <v>5</v>
      </c>
      <c r="C79" t="s">
        <v>5</v>
      </c>
      <c r="D79">
        <v>2005</v>
      </c>
      <c r="E79">
        <v>0</v>
      </c>
      <c r="F79">
        <v>0</v>
      </c>
      <c r="G79">
        <v>11.506</v>
      </c>
      <c r="H79">
        <v>8.8516599201343666</v>
      </c>
      <c r="I79">
        <v>2.6543400798656336</v>
      </c>
    </row>
    <row r="80" spans="1:9" x14ac:dyDescent="0.4">
      <c r="A80" t="str">
        <f t="shared" si="1"/>
        <v>Argentina2006</v>
      </c>
      <c r="B80" t="s">
        <v>5</v>
      </c>
      <c r="C80" t="s">
        <v>5</v>
      </c>
      <c r="D80">
        <v>2006</v>
      </c>
      <c r="E80">
        <v>0</v>
      </c>
      <c r="F80">
        <v>0</v>
      </c>
      <c r="G80">
        <v>10.077999999999999</v>
      </c>
      <c r="H80">
        <v>8.0471515004302745</v>
      </c>
      <c r="I80">
        <v>2.0308484995697249</v>
      </c>
    </row>
    <row r="81" spans="1:9" x14ac:dyDescent="0.4">
      <c r="A81" t="str">
        <f t="shared" si="1"/>
        <v>Argentina2007</v>
      </c>
      <c r="B81" t="s">
        <v>5</v>
      </c>
      <c r="C81" t="s">
        <v>5</v>
      </c>
      <c r="D81">
        <v>2007</v>
      </c>
      <c r="E81">
        <v>0</v>
      </c>
      <c r="F81">
        <v>0</v>
      </c>
      <c r="G81">
        <v>8.4700000000000006</v>
      </c>
      <c r="H81">
        <v>9.0076508750475739</v>
      </c>
      <c r="I81">
        <v>-0.53765087504757325</v>
      </c>
    </row>
    <row r="82" spans="1:9" x14ac:dyDescent="0.4">
      <c r="A82" t="str">
        <f t="shared" si="1"/>
        <v>Argentina2008</v>
      </c>
      <c r="B82" t="s">
        <v>5</v>
      </c>
      <c r="C82" t="s">
        <v>5</v>
      </c>
      <c r="D82">
        <v>2008</v>
      </c>
      <c r="E82">
        <v>0</v>
      </c>
      <c r="F82">
        <v>0</v>
      </c>
      <c r="G82">
        <v>7.8369999999999997</v>
      </c>
      <c r="H82">
        <v>4.057233103464057</v>
      </c>
      <c r="I82">
        <v>3.7797668965359428</v>
      </c>
    </row>
    <row r="83" spans="1:9" x14ac:dyDescent="0.4">
      <c r="A83" t="str">
        <f t="shared" si="1"/>
        <v>Argentina2009</v>
      </c>
      <c r="B83" t="s">
        <v>5</v>
      </c>
      <c r="C83" t="s">
        <v>5</v>
      </c>
      <c r="D83">
        <v>2009</v>
      </c>
      <c r="E83">
        <v>0</v>
      </c>
      <c r="F83">
        <v>0</v>
      </c>
      <c r="G83">
        <v>8.6449999999999996</v>
      </c>
      <c r="H83">
        <v>-5.9185250763494679</v>
      </c>
      <c r="I83">
        <v>14.563525076349467</v>
      </c>
    </row>
    <row r="84" spans="1:9" x14ac:dyDescent="0.4">
      <c r="A84" t="str">
        <f t="shared" si="1"/>
        <v>Argentina2010</v>
      </c>
      <c r="B84" t="s">
        <v>5</v>
      </c>
      <c r="C84" t="s">
        <v>5</v>
      </c>
      <c r="D84">
        <v>2010</v>
      </c>
      <c r="E84">
        <v>0</v>
      </c>
      <c r="F84">
        <v>10.557499999999999</v>
      </c>
      <c r="G84">
        <v>7.7140000000000004</v>
      </c>
      <c r="H84">
        <v>10.125398156100232</v>
      </c>
      <c r="I84">
        <v>8.1461018438997677</v>
      </c>
    </row>
    <row r="85" spans="1:9" x14ac:dyDescent="0.4">
      <c r="A85" t="str">
        <f t="shared" si="1"/>
        <v>Argentina2011</v>
      </c>
      <c r="B85" t="s">
        <v>5</v>
      </c>
      <c r="C85" t="s">
        <v>5</v>
      </c>
      <c r="D85">
        <v>2011</v>
      </c>
      <c r="E85">
        <v>0</v>
      </c>
      <c r="F85">
        <v>14.0875</v>
      </c>
      <c r="G85">
        <v>7.18</v>
      </c>
      <c r="H85">
        <v>6.003951692805785</v>
      </c>
      <c r="I85">
        <v>15.263548307194213</v>
      </c>
    </row>
    <row r="86" spans="1:9" x14ac:dyDescent="0.4">
      <c r="A86" t="str">
        <f t="shared" si="1"/>
        <v>Argentina2012</v>
      </c>
      <c r="B86" t="s">
        <v>5</v>
      </c>
      <c r="C86" t="s">
        <v>5</v>
      </c>
      <c r="D86">
        <v>2012</v>
      </c>
      <c r="E86">
        <v>0</v>
      </c>
      <c r="F86">
        <v>14.060833333333299</v>
      </c>
      <c r="G86">
        <v>7.2169999999999996</v>
      </c>
      <c r="H86">
        <v>-1.0264204544320989</v>
      </c>
      <c r="I86">
        <v>22.304253787765397</v>
      </c>
    </row>
    <row r="87" spans="1:9" x14ac:dyDescent="0.4">
      <c r="A87" t="str">
        <f t="shared" si="1"/>
        <v>Argentina2013</v>
      </c>
      <c r="B87" t="s">
        <v>5</v>
      </c>
      <c r="C87" t="s">
        <v>5</v>
      </c>
      <c r="D87">
        <v>2013</v>
      </c>
      <c r="E87">
        <v>0</v>
      </c>
      <c r="F87">
        <v>17.149166666666702</v>
      </c>
      <c r="G87">
        <v>7.1</v>
      </c>
      <c r="H87">
        <v>2.4053237807943617</v>
      </c>
      <c r="I87">
        <v>21.843842885872341</v>
      </c>
    </row>
    <row r="88" spans="1:9" x14ac:dyDescent="0.4">
      <c r="A88" t="str">
        <f t="shared" si="1"/>
        <v>Argentina2014</v>
      </c>
      <c r="B88" t="s">
        <v>5</v>
      </c>
      <c r="C88" t="s">
        <v>5</v>
      </c>
      <c r="D88">
        <v>2014</v>
      </c>
      <c r="E88">
        <v>0</v>
      </c>
      <c r="F88">
        <v>24.009166666666701</v>
      </c>
      <c r="G88">
        <v>7.2679999999999998</v>
      </c>
      <c r="H88">
        <v>-2.5126153208139357</v>
      </c>
      <c r="I88">
        <v>33.789781987480637</v>
      </c>
    </row>
    <row r="89" spans="1:9" x14ac:dyDescent="0.4">
      <c r="A89" t="str">
        <f t="shared" si="1"/>
        <v>Argentina2015</v>
      </c>
      <c r="B89" t="s">
        <v>5</v>
      </c>
      <c r="C89" t="s">
        <v>5</v>
      </c>
      <c r="D89">
        <v>2015</v>
      </c>
      <c r="E89">
        <v>0</v>
      </c>
      <c r="F89">
        <v>24.9158333333333</v>
      </c>
      <c r="G89">
        <v>0</v>
      </c>
      <c r="H89">
        <v>2.7311598282894352</v>
      </c>
      <c r="I89">
        <v>22.184673505043865</v>
      </c>
    </row>
    <row r="90" spans="1:9" x14ac:dyDescent="0.4">
      <c r="A90" t="str">
        <f t="shared" si="1"/>
        <v>Argentina2016</v>
      </c>
      <c r="B90" t="s">
        <v>5</v>
      </c>
      <c r="C90" t="s">
        <v>5</v>
      </c>
      <c r="D90">
        <v>2016</v>
      </c>
      <c r="E90">
        <v>0</v>
      </c>
      <c r="F90">
        <v>31.232500000000002</v>
      </c>
      <c r="G90">
        <v>0</v>
      </c>
      <c r="H90">
        <v>-2.0803278437781074</v>
      </c>
      <c r="I90">
        <v>33.312827843778109</v>
      </c>
    </row>
    <row r="91" spans="1:9" x14ac:dyDescent="0.4">
      <c r="A91" t="str">
        <f t="shared" si="1"/>
        <v>Argentina2017</v>
      </c>
      <c r="B91" t="s">
        <v>5</v>
      </c>
      <c r="C91" t="s">
        <v>5</v>
      </c>
      <c r="D91">
        <v>2017</v>
      </c>
      <c r="E91">
        <v>0</v>
      </c>
      <c r="F91">
        <v>26.580833333333299</v>
      </c>
      <c r="G91">
        <v>8.3469999999999995</v>
      </c>
      <c r="H91">
        <v>2.8185029777591808</v>
      </c>
      <c r="I91">
        <v>32.109330355574116</v>
      </c>
    </row>
    <row r="92" spans="1:9" x14ac:dyDescent="0.4">
      <c r="A92" t="str">
        <f t="shared" si="1"/>
        <v>Argentina2018</v>
      </c>
      <c r="B92" t="s">
        <v>5</v>
      </c>
      <c r="C92" t="s">
        <v>5</v>
      </c>
      <c r="D92">
        <v>2018</v>
      </c>
      <c r="E92">
        <v>0</v>
      </c>
      <c r="F92">
        <v>48.516666666666701</v>
      </c>
      <c r="G92">
        <v>9.2210000000000001</v>
      </c>
      <c r="H92">
        <v>-2.6173964628203805</v>
      </c>
      <c r="I92">
        <v>60.355063129487078</v>
      </c>
    </row>
    <row r="93" spans="1:9" x14ac:dyDescent="0.4">
      <c r="A93" t="str">
        <f t="shared" si="1"/>
        <v>Argentina2019</v>
      </c>
      <c r="B93" t="s">
        <v>5</v>
      </c>
      <c r="C93" t="s">
        <v>5</v>
      </c>
      <c r="D93">
        <v>2019</v>
      </c>
      <c r="E93">
        <v>0</v>
      </c>
      <c r="F93">
        <v>67.254166666666706</v>
      </c>
      <c r="G93">
        <v>9.843</v>
      </c>
      <c r="H93">
        <v>-2.000861002857846</v>
      </c>
      <c r="I93">
        <v>79.098027669524555</v>
      </c>
    </row>
    <row r="94" spans="1:9" x14ac:dyDescent="0.4">
      <c r="A94" t="str">
        <f t="shared" si="1"/>
        <v>Argentina2020</v>
      </c>
      <c r="B94" t="s">
        <v>5</v>
      </c>
      <c r="C94" t="s">
        <v>5</v>
      </c>
      <c r="D94">
        <v>2020</v>
      </c>
      <c r="E94">
        <v>0</v>
      </c>
      <c r="F94">
        <v>29.387499999999999</v>
      </c>
      <c r="G94">
        <v>11.461</v>
      </c>
      <c r="H94">
        <v>-9.9004848136464005</v>
      </c>
      <c r="I94">
        <v>50.748984813646402</v>
      </c>
    </row>
    <row r="95" spans="1:9" x14ac:dyDescent="0.4">
      <c r="A95" t="str">
        <f t="shared" si="1"/>
        <v>Argentina2021</v>
      </c>
      <c r="B95" t="s">
        <v>5</v>
      </c>
      <c r="C95" t="s">
        <v>5</v>
      </c>
      <c r="D95">
        <v>2021</v>
      </c>
      <c r="E95">
        <v>0</v>
      </c>
      <c r="F95">
        <v>35.558333333333302</v>
      </c>
      <c r="G95">
        <v>8.7360000000000007</v>
      </c>
      <c r="H95">
        <v>10.441811988250564</v>
      </c>
      <c r="I95">
        <v>33.852521345082735</v>
      </c>
    </row>
    <row r="96" spans="1:9" x14ac:dyDescent="0.4">
      <c r="A96" t="str">
        <f t="shared" si="1"/>
        <v>Argentina2022</v>
      </c>
      <c r="B96" t="s">
        <v>5</v>
      </c>
      <c r="C96" t="s">
        <v>5</v>
      </c>
      <c r="D96">
        <v>2022</v>
      </c>
      <c r="E96">
        <v>0</v>
      </c>
      <c r="F96">
        <v>52.399166666666702</v>
      </c>
      <c r="G96">
        <v>6.8049999999999997</v>
      </c>
      <c r="H96">
        <v>5.2698796738407196</v>
      </c>
      <c r="I96">
        <v>53.934286992825982</v>
      </c>
    </row>
    <row r="97" spans="1:9" x14ac:dyDescent="0.4">
      <c r="A97" t="str">
        <f t="shared" si="1"/>
        <v>Argentina2023</v>
      </c>
      <c r="B97" t="s">
        <v>5</v>
      </c>
      <c r="C97" t="s">
        <v>5</v>
      </c>
      <c r="D97">
        <v>2023</v>
      </c>
      <c r="E97">
        <v>0</v>
      </c>
      <c r="F97">
        <v>95.894166666666706</v>
      </c>
      <c r="G97">
        <v>6.1390000000000002</v>
      </c>
      <c r="H97">
        <v>-1.611001620901888</v>
      </c>
      <c r="I97">
        <v>103.64416828756859</v>
      </c>
    </row>
    <row r="98" spans="1:9" x14ac:dyDescent="0.4">
      <c r="A98" t="str">
        <f t="shared" si="1"/>
        <v>Armenia, Rep. of2000</v>
      </c>
      <c r="B98" t="s">
        <v>128</v>
      </c>
      <c r="C98" t="s">
        <v>6</v>
      </c>
      <c r="D98">
        <v>2000</v>
      </c>
      <c r="E98">
        <v>-0.79088376893475698</v>
      </c>
      <c r="F98">
        <v>31.566000390833299</v>
      </c>
      <c r="G98">
        <v>0</v>
      </c>
      <c r="H98">
        <v>5.9000000031209225</v>
      </c>
      <c r="I98">
        <v>24.875116618777618</v>
      </c>
    </row>
    <row r="99" spans="1:9" x14ac:dyDescent="0.4">
      <c r="A99" t="str">
        <f t="shared" si="1"/>
        <v>Armenia, Rep. of2001</v>
      </c>
      <c r="B99" t="s">
        <v>128</v>
      </c>
      <c r="C99" t="s">
        <v>6</v>
      </c>
      <c r="D99">
        <v>2001</v>
      </c>
      <c r="E99">
        <v>3.1459046468501999</v>
      </c>
      <c r="F99">
        <v>26.6875</v>
      </c>
      <c r="G99">
        <v>0</v>
      </c>
      <c r="H99">
        <v>9.5999999992759655</v>
      </c>
      <c r="I99">
        <v>20.233404647574233</v>
      </c>
    </row>
    <row r="100" spans="1:9" x14ac:dyDescent="0.4">
      <c r="A100" t="str">
        <f t="shared" si="1"/>
        <v>Armenia, Rep. of2002</v>
      </c>
      <c r="B100" t="s">
        <v>128</v>
      </c>
      <c r="C100" t="s">
        <v>6</v>
      </c>
      <c r="D100">
        <v>2002</v>
      </c>
      <c r="E100">
        <v>1.0600492934166701</v>
      </c>
      <c r="F100">
        <v>21.136981930552398</v>
      </c>
      <c r="G100">
        <v>0</v>
      </c>
      <c r="H100">
        <v>13.199999997935578</v>
      </c>
      <c r="I100">
        <v>8.9970312260334921</v>
      </c>
    </row>
    <row r="101" spans="1:9" x14ac:dyDescent="0.4">
      <c r="A101" t="str">
        <f t="shared" si="1"/>
        <v>Armenia, Rep. of2003</v>
      </c>
      <c r="B101" t="s">
        <v>128</v>
      </c>
      <c r="C101" t="s">
        <v>6</v>
      </c>
      <c r="D101">
        <v>2003</v>
      </c>
      <c r="E101">
        <v>4.7215533660534001</v>
      </c>
      <c r="F101">
        <v>20.829054432724899</v>
      </c>
      <c r="G101">
        <v>0</v>
      </c>
      <c r="H101">
        <v>14.000000001550148</v>
      </c>
      <c r="I101">
        <v>11.55060779722815</v>
      </c>
    </row>
    <row r="102" spans="1:9" x14ac:dyDescent="0.4">
      <c r="A102" t="str">
        <f t="shared" si="1"/>
        <v>Armenia, Rep. of2004</v>
      </c>
      <c r="B102" t="s">
        <v>128</v>
      </c>
      <c r="C102" t="s">
        <v>6</v>
      </c>
      <c r="D102">
        <v>2004</v>
      </c>
      <c r="E102">
        <v>6.9612613587579499</v>
      </c>
      <c r="F102">
        <v>18.6332851199601</v>
      </c>
      <c r="G102">
        <v>0</v>
      </c>
      <c r="H102">
        <v>10.499999998820186</v>
      </c>
      <c r="I102">
        <v>15.094546479897865</v>
      </c>
    </row>
    <row r="103" spans="1:9" x14ac:dyDescent="0.4">
      <c r="A103" t="str">
        <f t="shared" si="1"/>
        <v>Armenia, Rep. of2005</v>
      </c>
      <c r="B103" t="s">
        <v>128</v>
      </c>
      <c r="C103" t="s">
        <v>6</v>
      </c>
      <c r="D103">
        <v>2005</v>
      </c>
      <c r="E103">
        <v>0.63892800241009695</v>
      </c>
      <c r="F103">
        <v>17.9842728930413</v>
      </c>
      <c r="G103">
        <v>0</v>
      </c>
      <c r="H103">
        <v>13.899999999113263</v>
      </c>
      <c r="I103">
        <v>4.7232008963381347</v>
      </c>
    </row>
    <row r="104" spans="1:9" x14ac:dyDescent="0.4">
      <c r="A104" t="str">
        <f t="shared" si="1"/>
        <v>Armenia, Rep. of2006</v>
      </c>
      <c r="B104" t="s">
        <v>128</v>
      </c>
      <c r="C104" t="s">
        <v>6</v>
      </c>
      <c r="D104">
        <v>2006</v>
      </c>
      <c r="E104">
        <v>2.8923566245900401</v>
      </c>
      <c r="F104">
        <v>16.525103710924601</v>
      </c>
      <c r="G104">
        <v>0</v>
      </c>
      <c r="H104">
        <v>13.199999999466144</v>
      </c>
      <c r="I104">
        <v>6.2174603360484966</v>
      </c>
    </row>
    <row r="105" spans="1:9" x14ac:dyDescent="0.4">
      <c r="A105" t="str">
        <f t="shared" si="1"/>
        <v>Armenia, Rep. of2007</v>
      </c>
      <c r="B105" t="s">
        <v>128</v>
      </c>
      <c r="C105" t="s">
        <v>6</v>
      </c>
      <c r="D105">
        <v>2007</v>
      </c>
      <c r="E105">
        <v>4.4073608964451596</v>
      </c>
      <c r="F105">
        <v>17.5156853679268</v>
      </c>
      <c r="G105">
        <v>10.394</v>
      </c>
      <c r="H105">
        <v>13.700000001546698</v>
      </c>
      <c r="I105">
        <v>18.617046262825262</v>
      </c>
    </row>
    <row r="106" spans="1:9" x14ac:dyDescent="0.4">
      <c r="A106" t="str">
        <f t="shared" si="1"/>
        <v>Armenia, Rep. of2008</v>
      </c>
      <c r="B106" t="s">
        <v>128</v>
      </c>
      <c r="C106" t="s">
        <v>6</v>
      </c>
      <c r="D106">
        <v>2008</v>
      </c>
      <c r="E106">
        <v>8.9499533535338696</v>
      </c>
      <c r="F106">
        <v>17.049482733602801</v>
      </c>
      <c r="G106">
        <v>22.974</v>
      </c>
      <c r="H106">
        <v>6.9000000004295856</v>
      </c>
      <c r="I106">
        <v>42.07343608670709</v>
      </c>
    </row>
    <row r="107" spans="1:9" x14ac:dyDescent="0.4">
      <c r="A107" t="str">
        <f t="shared" si="1"/>
        <v>Armenia, Rep. of2009</v>
      </c>
      <c r="B107" t="s">
        <v>128</v>
      </c>
      <c r="C107" t="s">
        <v>6</v>
      </c>
      <c r="D107">
        <v>2009</v>
      </c>
      <c r="E107">
        <v>3.4067668268380098</v>
      </c>
      <c r="F107">
        <v>18.764470594602201</v>
      </c>
      <c r="G107">
        <v>19.295000000000002</v>
      </c>
      <c r="H107">
        <v>-14.100000000699779</v>
      </c>
      <c r="I107">
        <v>55.566237422139992</v>
      </c>
    </row>
    <row r="108" spans="1:9" x14ac:dyDescent="0.4">
      <c r="A108" t="str">
        <f t="shared" si="1"/>
        <v>Armenia, Rep. of2010</v>
      </c>
      <c r="B108" t="s">
        <v>128</v>
      </c>
      <c r="C108" t="s">
        <v>6</v>
      </c>
      <c r="D108">
        <v>2010</v>
      </c>
      <c r="E108">
        <v>8.1763613847395202</v>
      </c>
      <c r="F108">
        <v>19.200428314312202</v>
      </c>
      <c r="G108">
        <v>19.523</v>
      </c>
      <c r="H108">
        <v>2.2000000002150983</v>
      </c>
      <c r="I108">
        <v>44.699789698836625</v>
      </c>
    </row>
    <row r="109" spans="1:9" x14ac:dyDescent="0.4">
      <c r="A109" t="str">
        <f t="shared" si="1"/>
        <v>Armenia, Rep. of2011</v>
      </c>
      <c r="B109" t="s">
        <v>128</v>
      </c>
      <c r="C109" t="s">
        <v>6</v>
      </c>
      <c r="D109">
        <v>2011</v>
      </c>
      <c r="E109">
        <v>7.6500080785929399</v>
      </c>
      <c r="F109">
        <v>17.754473785416899</v>
      </c>
      <c r="G109">
        <v>18.884</v>
      </c>
      <c r="H109">
        <v>4.6999999986741159</v>
      </c>
      <c r="I109">
        <v>39.588481865335723</v>
      </c>
    </row>
    <row r="110" spans="1:9" x14ac:dyDescent="0.4">
      <c r="A110" t="str">
        <f t="shared" si="1"/>
        <v>Armenia, Rep. of2012</v>
      </c>
      <c r="B110" t="s">
        <v>128</v>
      </c>
      <c r="C110" t="s">
        <v>6</v>
      </c>
      <c r="D110">
        <v>2012</v>
      </c>
      <c r="E110">
        <v>2.5580200775790698</v>
      </c>
      <c r="F110">
        <v>17.230068238183499</v>
      </c>
      <c r="G110">
        <v>17.510999999999999</v>
      </c>
      <c r="H110">
        <v>7.200000000964863</v>
      </c>
      <c r="I110">
        <v>30.099088314797704</v>
      </c>
    </row>
    <row r="111" spans="1:9" x14ac:dyDescent="0.4">
      <c r="A111" t="str">
        <f t="shared" si="1"/>
        <v>Armenia, Rep. of2013</v>
      </c>
      <c r="B111" t="s">
        <v>128</v>
      </c>
      <c r="C111" t="s">
        <v>6</v>
      </c>
      <c r="D111">
        <v>2013</v>
      </c>
      <c r="E111">
        <v>5.7896677854465102</v>
      </c>
      <c r="F111">
        <v>15.994987367976901</v>
      </c>
      <c r="G111">
        <v>16.576000000000001</v>
      </c>
      <c r="H111">
        <v>3.3</v>
      </c>
      <c r="I111">
        <v>35.060655153423411</v>
      </c>
    </row>
    <row r="112" spans="1:9" x14ac:dyDescent="0.4">
      <c r="A112" t="str">
        <f t="shared" si="1"/>
        <v>Armenia, Rep. of2014</v>
      </c>
      <c r="B112" t="s">
        <v>128</v>
      </c>
      <c r="C112" t="s">
        <v>6</v>
      </c>
      <c r="D112">
        <v>2014</v>
      </c>
      <c r="E112">
        <v>2.98130868933672</v>
      </c>
      <c r="F112">
        <v>16.408665262708901</v>
      </c>
      <c r="G112">
        <v>17.498999999999999</v>
      </c>
      <c r="H112">
        <v>3.6000000005899295</v>
      </c>
      <c r="I112">
        <v>33.288973951455688</v>
      </c>
    </row>
    <row r="113" spans="1:9" x14ac:dyDescent="0.4">
      <c r="A113" t="str">
        <f t="shared" si="1"/>
        <v>Armenia, Rep. of2015</v>
      </c>
      <c r="B113" t="s">
        <v>128</v>
      </c>
      <c r="C113" t="s">
        <v>6</v>
      </c>
      <c r="D113">
        <v>2015</v>
      </c>
      <c r="E113">
        <v>3.7316911926169301</v>
      </c>
      <c r="F113">
        <v>17.590330317752901</v>
      </c>
      <c r="G113">
        <v>18.260999999999999</v>
      </c>
      <c r="H113">
        <v>3.1999999989662484</v>
      </c>
      <c r="I113">
        <v>36.383021511403584</v>
      </c>
    </row>
    <row r="114" spans="1:9" x14ac:dyDescent="0.4">
      <c r="A114" t="str">
        <f t="shared" si="1"/>
        <v>Armenia, Rep. of2016</v>
      </c>
      <c r="B114" t="s">
        <v>128</v>
      </c>
      <c r="C114" t="s">
        <v>6</v>
      </c>
      <c r="D114">
        <v>2016</v>
      </c>
      <c r="E114">
        <v>-1.403607559009</v>
      </c>
      <c r="F114">
        <v>17.356706114633301</v>
      </c>
      <c r="G114">
        <v>17.617000000000001</v>
      </c>
      <c r="H114">
        <v>0.19999999982599093</v>
      </c>
      <c r="I114">
        <v>33.370098555798307</v>
      </c>
    </row>
    <row r="115" spans="1:9" x14ac:dyDescent="0.4">
      <c r="A115" t="str">
        <f t="shared" si="1"/>
        <v>Armenia, Rep. of2017</v>
      </c>
      <c r="B115" t="s">
        <v>128</v>
      </c>
      <c r="C115" t="s">
        <v>6</v>
      </c>
      <c r="D115">
        <v>2017</v>
      </c>
      <c r="E115">
        <v>0.96955326881613801</v>
      </c>
      <c r="F115">
        <v>14.406001675832901</v>
      </c>
      <c r="G115">
        <v>17.704999999999998</v>
      </c>
      <c r="H115">
        <v>7.500000001641439</v>
      </c>
      <c r="I115">
        <v>25.580554943007598</v>
      </c>
    </row>
    <row r="116" spans="1:9" x14ac:dyDescent="0.4">
      <c r="A116" t="str">
        <f t="shared" si="1"/>
        <v>Armenia, Rep. of2018</v>
      </c>
      <c r="B116" t="s">
        <v>128</v>
      </c>
      <c r="C116" t="s">
        <v>6</v>
      </c>
      <c r="D116">
        <v>2018</v>
      </c>
      <c r="E116">
        <v>2.5202338200163799</v>
      </c>
      <c r="F116">
        <v>12.793041927804</v>
      </c>
      <c r="G116">
        <v>10.589</v>
      </c>
      <c r="H116">
        <v>5.1999999996532438</v>
      </c>
      <c r="I116">
        <v>20.702275748167136</v>
      </c>
    </row>
    <row r="117" spans="1:9" x14ac:dyDescent="0.4">
      <c r="A117" t="str">
        <f t="shared" si="1"/>
        <v>Armenia, Rep. of2019</v>
      </c>
      <c r="B117" t="s">
        <v>128</v>
      </c>
      <c r="C117" t="s">
        <v>6</v>
      </c>
      <c r="D117">
        <v>2019</v>
      </c>
      <c r="E117">
        <v>1.4434466077069801</v>
      </c>
      <c r="F117">
        <v>12.1419889531682</v>
      </c>
      <c r="G117">
        <v>9.7940000000000005</v>
      </c>
      <c r="H117">
        <v>7.5999999985391753</v>
      </c>
      <c r="I117">
        <v>15.779435562336005</v>
      </c>
    </row>
    <row r="118" spans="1:9" x14ac:dyDescent="0.4">
      <c r="A118" t="str">
        <f t="shared" si="1"/>
        <v>Armenia, Rep. of2020</v>
      </c>
      <c r="B118" t="s">
        <v>128</v>
      </c>
      <c r="C118" t="s">
        <v>6</v>
      </c>
      <c r="D118">
        <v>2020</v>
      </c>
      <c r="E118">
        <v>1.2114357783846501</v>
      </c>
      <c r="F118">
        <v>11.6198425058429</v>
      </c>
      <c r="G118">
        <v>8.0549999999999997</v>
      </c>
      <c r="H118">
        <v>-7.1999999992063124</v>
      </c>
      <c r="I118">
        <v>28.086278283433863</v>
      </c>
    </row>
    <row r="119" spans="1:9" x14ac:dyDescent="0.4">
      <c r="A119" t="str">
        <f t="shared" si="1"/>
        <v>Armenia, Rep. of2021</v>
      </c>
      <c r="B119" t="s">
        <v>128</v>
      </c>
      <c r="C119" t="s">
        <v>6</v>
      </c>
      <c r="D119">
        <v>2021</v>
      </c>
      <c r="E119">
        <v>7.1848362944337101</v>
      </c>
      <c r="F119">
        <v>11.7619087610202</v>
      </c>
      <c r="G119">
        <v>8.4179999999999993</v>
      </c>
      <c r="H119">
        <v>5.8000000006564534</v>
      </c>
      <c r="I119">
        <v>21.564745054797456</v>
      </c>
    </row>
    <row r="120" spans="1:9" x14ac:dyDescent="0.4">
      <c r="A120" t="str">
        <f t="shared" si="1"/>
        <v>Armenia, Rep. of2022</v>
      </c>
      <c r="B120" t="s">
        <v>128</v>
      </c>
      <c r="C120" t="s">
        <v>6</v>
      </c>
      <c r="D120">
        <v>2022</v>
      </c>
      <c r="E120">
        <v>8.6409110897385499</v>
      </c>
      <c r="F120">
        <v>11.7194139566373</v>
      </c>
      <c r="G120">
        <v>0</v>
      </c>
      <c r="H120">
        <v>12.599999999776628</v>
      </c>
      <c r="I120">
        <v>7.7603250465992204</v>
      </c>
    </row>
    <row r="121" spans="1:9" x14ac:dyDescent="0.4">
      <c r="A121" t="str">
        <f t="shared" si="1"/>
        <v>Armenia, Rep. of2023</v>
      </c>
      <c r="B121" t="s">
        <v>128</v>
      </c>
      <c r="C121" t="s">
        <v>6</v>
      </c>
      <c r="D121">
        <v>2023</v>
      </c>
      <c r="E121">
        <v>1.9804187761555401</v>
      </c>
      <c r="F121">
        <v>12.385239068097601</v>
      </c>
      <c r="G121">
        <v>0</v>
      </c>
      <c r="H121">
        <v>8.2999999995953857</v>
      </c>
      <c r="I121">
        <v>6.0656578446577551</v>
      </c>
    </row>
    <row r="122" spans="1:9" x14ac:dyDescent="0.4">
      <c r="A122" t="str">
        <f t="shared" si="1"/>
        <v>Australia2000</v>
      </c>
      <c r="B122" t="s">
        <v>7</v>
      </c>
      <c r="C122" t="s">
        <v>7</v>
      </c>
      <c r="D122">
        <v>2000</v>
      </c>
      <c r="E122">
        <v>4.4574351479722401</v>
      </c>
      <c r="F122">
        <v>7.7166666666666703</v>
      </c>
      <c r="G122">
        <v>6.2880000000000003</v>
      </c>
      <c r="H122">
        <v>3.9215029305806013</v>
      </c>
      <c r="I122">
        <v>14.540598884058308</v>
      </c>
    </row>
    <row r="123" spans="1:9" x14ac:dyDescent="0.4">
      <c r="A123" t="str">
        <f t="shared" si="1"/>
        <v>Australia2001</v>
      </c>
      <c r="B123" t="s">
        <v>7</v>
      </c>
      <c r="C123" t="s">
        <v>7</v>
      </c>
      <c r="D123">
        <v>2001</v>
      </c>
      <c r="E123">
        <v>4.4071353620146896</v>
      </c>
      <c r="F123">
        <v>6.8416666666666703</v>
      </c>
      <c r="G123">
        <v>6.7469999999999999</v>
      </c>
      <c r="H123">
        <v>2.0251055345459292</v>
      </c>
      <c r="I123">
        <v>15.970696494135431</v>
      </c>
    </row>
    <row r="124" spans="1:9" x14ac:dyDescent="0.4">
      <c r="A124" t="str">
        <f t="shared" si="1"/>
        <v>Australia2002</v>
      </c>
      <c r="B124" t="s">
        <v>7</v>
      </c>
      <c r="C124" t="s">
        <v>7</v>
      </c>
      <c r="D124">
        <v>2002</v>
      </c>
      <c r="E124">
        <v>2.9815745393634798</v>
      </c>
      <c r="F124">
        <v>6.3624999999999998</v>
      </c>
      <c r="G124">
        <v>6.375</v>
      </c>
      <c r="H124">
        <v>3.9795856806736225</v>
      </c>
      <c r="I124">
        <v>11.739488858689857</v>
      </c>
    </row>
    <row r="125" spans="1:9" x14ac:dyDescent="0.4">
      <c r="A125" t="str">
        <f t="shared" si="1"/>
        <v>Australia2003</v>
      </c>
      <c r="B125" t="s">
        <v>7</v>
      </c>
      <c r="C125" t="s">
        <v>7</v>
      </c>
      <c r="D125">
        <v>2003</v>
      </c>
      <c r="E125">
        <v>2.7325959661678598</v>
      </c>
      <c r="F125">
        <v>6.6124999999999998</v>
      </c>
      <c r="G125">
        <v>5.9329999999999998</v>
      </c>
      <c r="H125">
        <v>3.0907619048934833</v>
      </c>
      <c r="I125">
        <v>12.187334061274376</v>
      </c>
    </row>
    <row r="126" spans="1:9" x14ac:dyDescent="0.4">
      <c r="A126" t="str">
        <f t="shared" si="1"/>
        <v>Australia2004</v>
      </c>
      <c r="B126" t="s">
        <v>7</v>
      </c>
      <c r="C126" t="s">
        <v>7</v>
      </c>
      <c r="D126">
        <v>2004</v>
      </c>
      <c r="E126">
        <v>2.34325522482583</v>
      </c>
      <c r="F126">
        <v>7.05</v>
      </c>
      <c r="G126">
        <v>5.399</v>
      </c>
      <c r="H126">
        <v>4.224284813599624</v>
      </c>
      <c r="I126">
        <v>10.567970411226206</v>
      </c>
    </row>
    <row r="127" spans="1:9" x14ac:dyDescent="0.4">
      <c r="A127" t="str">
        <f t="shared" si="1"/>
        <v>Australia2005</v>
      </c>
      <c r="B127" t="s">
        <v>7</v>
      </c>
      <c r="C127" t="s">
        <v>7</v>
      </c>
      <c r="D127">
        <v>2005</v>
      </c>
      <c r="E127">
        <v>2.6918316831683202</v>
      </c>
      <c r="F127">
        <v>7.2583333333333302</v>
      </c>
      <c r="G127">
        <v>5.0359999999999996</v>
      </c>
      <c r="H127">
        <v>3.1541675318422051</v>
      </c>
      <c r="I127">
        <v>11.831997484659444</v>
      </c>
    </row>
    <row r="128" spans="1:9" x14ac:dyDescent="0.4">
      <c r="A128" t="str">
        <f t="shared" si="1"/>
        <v>Australia2006</v>
      </c>
      <c r="B128" t="s">
        <v>7</v>
      </c>
      <c r="C128" t="s">
        <v>7</v>
      </c>
      <c r="D128">
        <v>2006</v>
      </c>
      <c r="E128">
        <v>3.5552877372702598</v>
      </c>
      <c r="F128">
        <v>7.6124999999999998</v>
      </c>
      <c r="G128">
        <v>4.7850000000000001</v>
      </c>
      <c r="H128">
        <v>2.7553461055722721</v>
      </c>
      <c r="I128">
        <v>13.197441631697988</v>
      </c>
    </row>
    <row r="129" spans="1:9" x14ac:dyDescent="0.4">
      <c r="A129" t="str">
        <f t="shared" si="1"/>
        <v>Australia2007</v>
      </c>
      <c r="B129" t="s">
        <v>7</v>
      </c>
      <c r="C129" t="s">
        <v>7</v>
      </c>
      <c r="D129">
        <v>2007</v>
      </c>
      <c r="E129">
        <v>2.3276112889147602</v>
      </c>
      <c r="F129">
        <v>8.1958333333333293</v>
      </c>
      <c r="G129">
        <v>4.3810000000000002</v>
      </c>
      <c r="H129">
        <v>3.7733217130356564</v>
      </c>
      <c r="I129">
        <v>11.131122909212433</v>
      </c>
    </row>
    <row r="130" spans="1:9" x14ac:dyDescent="0.4">
      <c r="A130" t="str">
        <f t="shared" si="1"/>
        <v>Australia2008</v>
      </c>
      <c r="B130" t="s">
        <v>7</v>
      </c>
      <c r="C130" t="s">
        <v>7</v>
      </c>
      <c r="D130">
        <v>2008</v>
      </c>
      <c r="E130">
        <v>4.3502985499004803</v>
      </c>
      <c r="F130">
        <v>8.9083333333333297</v>
      </c>
      <c r="G130">
        <v>4.242</v>
      </c>
      <c r="H130">
        <v>3.5862669522604591</v>
      </c>
      <c r="I130">
        <v>13.914364930973353</v>
      </c>
    </row>
    <row r="131" spans="1:9" x14ac:dyDescent="0.4">
      <c r="A131" t="str">
        <f t="shared" ref="A131:A194" si="2">C131&amp;D131</f>
        <v>Australia2009</v>
      </c>
      <c r="B131" t="s">
        <v>7</v>
      </c>
      <c r="C131" t="s">
        <v>7</v>
      </c>
      <c r="D131">
        <v>2009</v>
      </c>
      <c r="E131">
        <v>1.77111716621254</v>
      </c>
      <c r="F131">
        <v>6.0208333333333304</v>
      </c>
      <c r="G131">
        <v>5.5650000000000004</v>
      </c>
      <c r="H131">
        <v>1.8925558192254925</v>
      </c>
      <c r="I131">
        <v>11.464394680320378</v>
      </c>
    </row>
    <row r="132" spans="1:9" x14ac:dyDescent="0.4">
      <c r="A132" t="str">
        <f t="shared" si="2"/>
        <v>Australia2010</v>
      </c>
      <c r="B132" t="s">
        <v>7</v>
      </c>
      <c r="C132" t="s">
        <v>7</v>
      </c>
      <c r="D132">
        <v>2010</v>
      </c>
      <c r="E132">
        <v>2.9183400267737598</v>
      </c>
      <c r="F132">
        <v>7.2791666666666703</v>
      </c>
      <c r="G132">
        <v>5.2140000000000004</v>
      </c>
      <c r="H132">
        <v>2.2199802653654928</v>
      </c>
      <c r="I132">
        <v>13.191526428074939</v>
      </c>
    </row>
    <row r="133" spans="1:9" x14ac:dyDescent="0.4">
      <c r="A133" t="str">
        <f t="shared" si="2"/>
        <v>Australia2011</v>
      </c>
      <c r="B133" t="s">
        <v>7</v>
      </c>
      <c r="C133" t="s">
        <v>7</v>
      </c>
      <c r="D133">
        <v>2011</v>
      </c>
      <c r="E133">
        <v>3.3038501560874001</v>
      </c>
      <c r="F133">
        <v>7.7374999999999998</v>
      </c>
      <c r="G133">
        <v>5.0830000000000002</v>
      </c>
      <c r="H133">
        <v>2.4070801829198842</v>
      </c>
      <c r="I133">
        <v>13.717269973167518</v>
      </c>
    </row>
    <row r="134" spans="1:9" x14ac:dyDescent="0.4">
      <c r="A134" t="str">
        <f t="shared" si="2"/>
        <v>Australia2012</v>
      </c>
      <c r="B134" t="s">
        <v>7</v>
      </c>
      <c r="C134" t="s">
        <v>7</v>
      </c>
      <c r="D134">
        <v>2012</v>
      </c>
      <c r="E134">
        <v>1.76278015613196</v>
      </c>
      <c r="F134">
        <v>6.9749999999999996</v>
      </c>
      <c r="G134">
        <v>5.2249999999999996</v>
      </c>
      <c r="H134">
        <v>3.916709424540727</v>
      </c>
      <c r="I134">
        <v>10.046070731591232</v>
      </c>
    </row>
    <row r="135" spans="1:9" x14ac:dyDescent="0.4">
      <c r="A135" t="str">
        <f t="shared" si="2"/>
        <v>Australia2013</v>
      </c>
      <c r="B135" t="s">
        <v>7</v>
      </c>
      <c r="C135" t="s">
        <v>7</v>
      </c>
      <c r="D135">
        <v>2013</v>
      </c>
      <c r="E135">
        <v>2.4498886414254</v>
      </c>
      <c r="F135">
        <v>6.1791666666666698</v>
      </c>
      <c r="G135">
        <v>5.6630000000000003</v>
      </c>
      <c r="H135">
        <v>2.6021933943655853</v>
      </c>
      <c r="I135">
        <v>11.689861913726485</v>
      </c>
    </row>
    <row r="136" spans="1:9" x14ac:dyDescent="0.4">
      <c r="A136" t="str">
        <f t="shared" si="2"/>
        <v>Australia2014</v>
      </c>
      <c r="B136" t="s">
        <v>7</v>
      </c>
      <c r="C136" t="s">
        <v>7</v>
      </c>
      <c r="D136">
        <v>2014</v>
      </c>
      <c r="E136">
        <v>2.4879227053140398</v>
      </c>
      <c r="F136">
        <v>5.95</v>
      </c>
      <c r="G136">
        <v>6.0780000000000003</v>
      </c>
      <c r="H136">
        <v>2.5952841159404159</v>
      </c>
      <c r="I136">
        <v>11.920638589373624</v>
      </c>
    </row>
    <row r="137" spans="1:9" x14ac:dyDescent="0.4">
      <c r="A137" t="str">
        <f t="shared" si="2"/>
        <v>Australia2015</v>
      </c>
      <c r="B137" t="s">
        <v>7</v>
      </c>
      <c r="C137" t="s">
        <v>7</v>
      </c>
      <c r="D137">
        <v>2015</v>
      </c>
      <c r="E137">
        <v>1.50836672165921</v>
      </c>
      <c r="F137">
        <v>5.5750000000000002</v>
      </c>
      <c r="G137">
        <v>6.0549999999999997</v>
      </c>
      <c r="H137">
        <v>2.1901692869522122</v>
      </c>
      <c r="I137">
        <v>10.948197434706998</v>
      </c>
    </row>
    <row r="138" spans="1:9" x14ac:dyDescent="0.4">
      <c r="A138" t="str">
        <f t="shared" si="2"/>
        <v>Australia2016</v>
      </c>
      <c r="B138" t="s">
        <v>7</v>
      </c>
      <c r="C138" t="s">
        <v>7</v>
      </c>
      <c r="D138">
        <v>2016</v>
      </c>
      <c r="E138">
        <v>1.2769909449732399</v>
      </c>
      <c r="F138">
        <v>5.4208333333333298</v>
      </c>
      <c r="G138">
        <v>5.7110000000000003</v>
      </c>
      <c r="H138">
        <v>2.759385972383896</v>
      </c>
      <c r="I138">
        <v>9.6494383059226738</v>
      </c>
    </row>
    <row r="139" spans="1:9" x14ac:dyDescent="0.4">
      <c r="A139" t="str">
        <f t="shared" si="2"/>
        <v>Australia2017</v>
      </c>
      <c r="B139" t="s">
        <v>7</v>
      </c>
      <c r="C139" t="s">
        <v>7</v>
      </c>
      <c r="D139">
        <v>2017</v>
      </c>
      <c r="E139">
        <v>1.9486474094452699</v>
      </c>
      <c r="F139">
        <v>5.2454999999999998</v>
      </c>
      <c r="G139">
        <v>5.5919999999999996</v>
      </c>
      <c r="H139">
        <v>2.2795917982034268</v>
      </c>
      <c r="I139">
        <v>10.506555611241843</v>
      </c>
    </row>
    <row r="140" spans="1:9" x14ac:dyDescent="0.4">
      <c r="A140" t="str">
        <f t="shared" si="2"/>
        <v>Australia2018</v>
      </c>
      <c r="B140" t="s">
        <v>7</v>
      </c>
      <c r="C140" t="s">
        <v>7</v>
      </c>
      <c r="D140">
        <v>2018</v>
      </c>
      <c r="E140">
        <v>1.91140094445691</v>
      </c>
      <c r="F140">
        <v>5.2608333333333297</v>
      </c>
      <c r="G140">
        <v>5.3</v>
      </c>
      <c r="H140">
        <v>2.878469714678829</v>
      </c>
      <c r="I140">
        <v>9.5937645631114101</v>
      </c>
    </row>
    <row r="141" spans="1:9" x14ac:dyDescent="0.4">
      <c r="A141" t="str">
        <f t="shared" si="2"/>
        <v>Australia2019</v>
      </c>
      <c r="B141" t="s">
        <v>7</v>
      </c>
      <c r="C141" t="s">
        <v>7</v>
      </c>
      <c r="D141">
        <v>2019</v>
      </c>
      <c r="E141">
        <v>1.61076787290379</v>
      </c>
      <c r="F141">
        <v>5.101</v>
      </c>
      <c r="G141">
        <v>5.1589999999999998</v>
      </c>
      <c r="H141">
        <v>2.171545057371759</v>
      </c>
      <c r="I141">
        <v>9.6992228155320319</v>
      </c>
    </row>
    <row r="142" spans="1:9" x14ac:dyDescent="0.4">
      <c r="A142" t="str">
        <f t="shared" si="2"/>
        <v>Australia2020</v>
      </c>
      <c r="B142" t="s">
        <v>7</v>
      </c>
      <c r="C142" t="s">
        <v>7</v>
      </c>
      <c r="D142">
        <v>2020</v>
      </c>
      <c r="E142">
        <v>0.84690553745930497</v>
      </c>
      <c r="F142">
        <v>0</v>
      </c>
      <c r="G142">
        <v>6.4560000000000004</v>
      </c>
      <c r="H142">
        <v>-0.11959073582997348</v>
      </c>
      <c r="I142">
        <v>7.422496273289279</v>
      </c>
    </row>
    <row r="143" spans="1:9" x14ac:dyDescent="0.4">
      <c r="A143" t="str">
        <f t="shared" si="2"/>
        <v>Australia2021</v>
      </c>
      <c r="B143" t="s">
        <v>7</v>
      </c>
      <c r="C143" t="s">
        <v>7</v>
      </c>
      <c r="D143">
        <v>2021</v>
      </c>
      <c r="E143">
        <v>2.8639104220499401</v>
      </c>
      <c r="F143">
        <v>0</v>
      </c>
      <c r="G143">
        <v>5.1159999999999997</v>
      </c>
      <c r="H143">
        <v>2.111168147687863</v>
      </c>
      <c r="I143">
        <v>5.8687422743620772</v>
      </c>
    </row>
    <row r="144" spans="1:9" x14ac:dyDescent="0.4">
      <c r="A144" t="str">
        <f t="shared" si="2"/>
        <v>Australia2022</v>
      </c>
      <c r="B144" t="s">
        <v>7</v>
      </c>
      <c r="C144" t="s">
        <v>7</v>
      </c>
      <c r="D144">
        <v>2022</v>
      </c>
      <c r="E144">
        <v>6.5940967134184598</v>
      </c>
      <c r="F144">
        <v>0</v>
      </c>
      <c r="G144">
        <v>3.7280000000000002</v>
      </c>
      <c r="H144">
        <v>4.2423855533613875</v>
      </c>
      <c r="I144">
        <v>6.079711160057073</v>
      </c>
    </row>
    <row r="145" spans="1:9" x14ac:dyDescent="0.4">
      <c r="A145" t="str">
        <f t="shared" si="2"/>
        <v>Australia2023</v>
      </c>
      <c r="B145" t="s">
        <v>7</v>
      </c>
      <c r="C145" t="s">
        <v>7</v>
      </c>
      <c r="D145">
        <v>2023</v>
      </c>
      <c r="E145">
        <v>5.5970149253730996</v>
      </c>
      <c r="F145">
        <v>0</v>
      </c>
      <c r="G145">
        <v>3.6680000000000001</v>
      </c>
      <c r="H145">
        <v>3.4419922000902545</v>
      </c>
      <c r="I145">
        <v>5.8230227252828453</v>
      </c>
    </row>
    <row r="146" spans="1:9" x14ac:dyDescent="0.4">
      <c r="A146" t="str">
        <f t="shared" si="2"/>
        <v>Azerbaijan, Rep. of2000</v>
      </c>
      <c r="B146" t="s">
        <v>129</v>
      </c>
      <c r="C146" t="s">
        <v>8</v>
      </c>
      <c r="D146">
        <v>2000</v>
      </c>
      <c r="E146">
        <v>1.8050030370435599</v>
      </c>
      <c r="F146">
        <v>19.655833333333302</v>
      </c>
      <c r="G146">
        <v>11.78</v>
      </c>
      <c r="H146">
        <v>11.099999143434601</v>
      </c>
      <c r="I146">
        <v>22.14083722694226</v>
      </c>
    </row>
    <row r="147" spans="1:9" x14ac:dyDescent="0.4">
      <c r="A147" t="str">
        <f t="shared" si="2"/>
        <v>Azerbaijan, Rep. of2001</v>
      </c>
      <c r="B147" t="s">
        <v>129</v>
      </c>
      <c r="C147" t="s">
        <v>8</v>
      </c>
      <c r="D147">
        <v>2001</v>
      </c>
      <c r="E147">
        <v>1.5471959015228001</v>
      </c>
      <c r="F147">
        <v>19.705833333333299</v>
      </c>
      <c r="G147">
        <v>10.91</v>
      </c>
      <c r="H147">
        <v>9.8999998653364258</v>
      </c>
      <c r="I147">
        <v>22.263029369519671</v>
      </c>
    </row>
    <row r="148" spans="1:9" x14ac:dyDescent="0.4">
      <c r="A148" t="str">
        <f t="shared" si="2"/>
        <v>Azerbaijan, Rep. of2002</v>
      </c>
      <c r="B148" t="s">
        <v>129</v>
      </c>
      <c r="C148" t="s">
        <v>8</v>
      </c>
      <c r="D148">
        <v>2002</v>
      </c>
      <c r="E148">
        <v>2.7711647199826999</v>
      </c>
      <c r="F148">
        <v>17.370833333333302</v>
      </c>
      <c r="G148">
        <v>10.039999999999999</v>
      </c>
      <c r="H148">
        <v>9.438916269065615</v>
      </c>
      <c r="I148">
        <v>20.743081784250386</v>
      </c>
    </row>
    <row r="149" spans="1:9" x14ac:dyDescent="0.4">
      <c r="A149" t="str">
        <f t="shared" si="2"/>
        <v>Azerbaijan, Rep. of2003</v>
      </c>
      <c r="B149" t="s">
        <v>129</v>
      </c>
      <c r="C149" t="s">
        <v>8</v>
      </c>
      <c r="D149">
        <v>2003</v>
      </c>
      <c r="E149">
        <v>2.2338649296705002</v>
      </c>
      <c r="F149">
        <v>15.456666666666701</v>
      </c>
      <c r="G149">
        <v>9.17</v>
      </c>
      <c r="H149">
        <v>10.208299400477642</v>
      </c>
      <c r="I149">
        <v>16.652232195859561</v>
      </c>
    </row>
    <row r="150" spans="1:9" x14ac:dyDescent="0.4">
      <c r="A150" t="str">
        <f t="shared" si="2"/>
        <v>Azerbaijan, Rep. of2004</v>
      </c>
      <c r="B150" t="s">
        <v>129</v>
      </c>
      <c r="C150" t="s">
        <v>8</v>
      </c>
      <c r="D150">
        <v>2004</v>
      </c>
      <c r="E150">
        <v>6.7089304279778403</v>
      </c>
      <c r="F150">
        <v>15.72</v>
      </c>
      <c r="G150">
        <v>7.99</v>
      </c>
      <c r="H150">
        <v>9.2538017972890714</v>
      </c>
      <c r="I150">
        <v>21.16512863068877</v>
      </c>
    </row>
    <row r="151" spans="1:9" x14ac:dyDescent="0.4">
      <c r="A151" t="str">
        <f t="shared" si="2"/>
        <v>Azerbaijan, Rep. of2005</v>
      </c>
      <c r="B151" t="s">
        <v>129</v>
      </c>
      <c r="C151" t="s">
        <v>8</v>
      </c>
      <c r="D151">
        <v>2005</v>
      </c>
      <c r="E151">
        <v>9.6795073191705701</v>
      </c>
      <c r="F151">
        <v>17.0283333333333</v>
      </c>
      <c r="G151">
        <v>7.26</v>
      </c>
      <c r="H151">
        <v>27.961538108213134</v>
      </c>
      <c r="I151">
        <v>6.0063025442907332</v>
      </c>
    </row>
    <row r="152" spans="1:9" x14ac:dyDescent="0.4">
      <c r="A152" t="str">
        <f t="shared" si="2"/>
        <v>Azerbaijan, Rep. of2006</v>
      </c>
      <c r="B152" t="s">
        <v>129</v>
      </c>
      <c r="C152" t="s">
        <v>8</v>
      </c>
      <c r="D152">
        <v>2006</v>
      </c>
      <c r="E152">
        <v>8.3289248286321005</v>
      </c>
      <c r="F152">
        <v>17.863333333333301</v>
      </c>
      <c r="G152">
        <v>6.62</v>
      </c>
      <c r="H152">
        <v>34.5</v>
      </c>
      <c r="I152">
        <v>-1.6877418380345972</v>
      </c>
    </row>
    <row r="153" spans="1:9" x14ac:dyDescent="0.4">
      <c r="A153" t="str">
        <f t="shared" si="2"/>
        <v>Azerbaijan, Rep. of2007</v>
      </c>
      <c r="B153" t="s">
        <v>129</v>
      </c>
      <c r="C153" t="s">
        <v>8</v>
      </c>
      <c r="D153">
        <v>2007</v>
      </c>
      <c r="E153">
        <v>16.6997549618244</v>
      </c>
      <c r="F153">
        <v>19.1308333333333</v>
      </c>
      <c r="G153">
        <v>6.33</v>
      </c>
      <c r="H153">
        <v>24.99999985156829</v>
      </c>
      <c r="I153">
        <v>17.160588443589404</v>
      </c>
    </row>
    <row r="154" spans="1:9" x14ac:dyDescent="0.4">
      <c r="A154" t="str">
        <f t="shared" si="2"/>
        <v>Azerbaijan, Rep. of2008</v>
      </c>
      <c r="B154" t="s">
        <v>129</v>
      </c>
      <c r="C154" t="s">
        <v>8</v>
      </c>
      <c r="D154">
        <v>2008</v>
      </c>
      <c r="E154">
        <v>20.849087177271201</v>
      </c>
      <c r="F154">
        <v>19.762499999999999</v>
      </c>
      <c r="G154">
        <v>5.86</v>
      </c>
      <c r="H154">
        <v>10.758978060468365</v>
      </c>
      <c r="I154">
        <v>35.712609116802838</v>
      </c>
    </row>
    <row r="155" spans="1:9" x14ac:dyDescent="0.4">
      <c r="A155" t="str">
        <f t="shared" si="2"/>
        <v>Azerbaijan, Rep. of2009</v>
      </c>
      <c r="B155" t="s">
        <v>129</v>
      </c>
      <c r="C155" t="s">
        <v>8</v>
      </c>
      <c r="D155">
        <v>2009</v>
      </c>
      <c r="E155">
        <v>1.45704835970321</v>
      </c>
      <c r="F155">
        <v>20.029166666666701</v>
      </c>
      <c r="G155">
        <v>5.74</v>
      </c>
      <c r="H155">
        <v>9.2963637444709093</v>
      </c>
      <c r="I155">
        <v>17.929851281899005</v>
      </c>
    </row>
    <row r="156" spans="1:9" x14ac:dyDescent="0.4">
      <c r="A156" t="str">
        <f t="shared" si="2"/>
        <v>Azerbaijan, Rep. of2010</v>
      </c>
      <c r="B156" t="s">
        <v>129</v>
      </c>
      <c r="C156" t="s">
        <v>8</v>
      </c>
      <c r="D156">
        <v>2010</v>
      </c>
      <c r="E156">
        <v>5.7268722466960504</v>
      </c>
      <c r="F156">
        <v>20.7</v>
      </c>
      <c r="G156">
        <v>5.63</v>
      </c>
      <c r="H156">
        <v>5.0489445134957407</v>
      </c>
      <c r="I156">
        <v>27.007927733200312</v>
      </c>
    </row>
    <row r="157" spans="1:9" x14ac:dyDescent="0.4">
      <c r="A157" t="str">
        <f t="shared" si="2"/>
        <v>Azerbaijan, Rep. of2011</v>
      </c>
      <c r="B157" t="s">
        <v>129</v>
      </c>
      <c r="C157" t="s">
        <v>8</v>
      </c>
      <c r="D157">
        <v>2011</v>
      </c>
      <c r="E157">
        <v>7.8583333333334</v>
      </c>
      <c r="F157">
        <v>18.988333333333301</v>
      </c>
      <c r="G157">
        <v>5.42</v>
      </c>
      <c r="H157">
        <v>0.10000013782457984</v>
      </c>
      <c r="I157">
        <v>32.166666528842121</v>
      </c>
    </row>
    <row r="158" spans="1:9" x14ac:dyDescent="0.4">
      <c r="A158" t="str">
        <f t="shared" si="2"/>
        <v>Azerbaijan, Rep. of2012</v>
      </c>
      <c r="B158" t="s">
        <v>129</v>
      </c>
      <c r="C158" t="s">
        <v>8</v>
      </c>
      <c r="D158">
        <v>2012</v>
      </c>
      <c r="E158">
        <v>1.0662133972030301</v>
      </c>
      <c r="F158">
        <v>18.345833333333299</v>
      </c>
      <c r="G158">
        <v>5.19</v>
      </c>
      <c r="H158">
        <v>2.1652394748415986</v>
      </c>
      <c r="I158">
        <v>22.436807255694731</v>
      </c>
    </row>
    <row r="159" spans="1:9" x14ac:dyDescent="0.4">
      <c r="A159" t="str">
        <f t="shared" si="2"/>
        <v>Azerbaijan, Rep. of2013</v>
      </c>
      <c r="B159" t="s">
        <v>129</v>
      </c>
      <c r="C159" t="s">
        <v>8</v>
      </c>
      <c r="D159">
        <v>2013</v>
      </c>
      <c r="E159">
        <v>2.41571745279419</v>
      </c>
      <c r="F159">
        <v>18.21</v>
      </c>
      <c r="G159">
        <v>4.97</v>
      </c>
      <c r="H159">
        <v>5.8098008426820797</v>
      </c>
      <c r="I159">
        <v>19.78591661011211</v>
      </c>
    </row>
    <row r="160" spans="1:9" x14ac:dyDescent="0.4">
      <c r="A160" t="str">
        <f t="shared" si="2"/>
        <v>Azerbaijan, Rep. of2014</v>
      </c>
      <c r="B160" t="s">
        <v>129</v>
      </c>
      <c r="C160" t="s">
        <v>8</v>
      </c>
      <c r="D160">
        <v>2014</v>
      </c>
      <c r="E160">
        <v>1.37344181533176</v>
      </c>
      <c r="F160">
        <v>17.857500000000002</v>
      </c>
      <c r="G160">
        <v>4.91</v>
      </c>
      <c r="H160">
        <v>2.7505068153551804</v>
      </c>
      <c r="I160">
        <v>21.390434999976581</v>
      </c>
    </row>
    <row r="161" spans="1:9" x14ac:dyDescent="0.4">
      <c r="A161" t="str">
        <f t="shared" si="2"/>
        <v>Azerbaijan, Rep. of2015</v>
      </c>
      <c r="B161" t="s">
        <v>129</v>
      </c>
      <c r="C161" t="s">
        <v>8</v>
      </c>
      <c r="D161">
        <v>2015</v>
      </c>
      <c r="E161">
        <v>4.0276857374272597</v>
      </c>
      <c r="F161">
        <v>17.5341666666667</v>
      </c>
      <c r="G161">
        <v>4.96</v>
      </c>
      <c r="H161">
        <v>1.0939759162746867</v>
      </c>
      <c r="I161">
        <v>25.427876487819272</v>
      </c>
    </row>
    <row r="162" spans="1:9" x14ac:dyDescent="0.4">
      <c r="A162" t="str">
        <f t="shared" si="2"/>
        <v>Azerbaijan, Rep. of2016</v>
      </c>
      <c r="B162" t="s">
        <v>129</v>
      </c>
      <c r="C162" t="s">
        <v>8</v>
      </c>
      <c r="D162">
        <v>2016</v>
      </c>
      <c r="E162">
        <v>12.443374858437201</v>
      </c>
      <c r="F162">
        <v>16.375226715924502</v>
      </c>
      <c r="G162">
        <v>5</v>
      </c>
      <c r="H162">
        <v>-3.0999998803726641</v>
      </c>
      <c r="I162">
        <v>36.918601454734365</v>
      </c>
    </row>
    <row r="163" spans="1:9" x14ac:dyDescent="0.4">
      <c r="A163" t="str">
        <f t="shared" si="2"/>
        <v>Azerbaijan, Rep. of2017</v>
      </c>
      <c r="B163" t="s">
        <v>129</v>
      </c>
      <c r="C163" t="s">
        <v>8</v>
      </c>
      <c r="D163">
        <v>2017</v>
      </c>
      <c r="E163">
        <v>12.9359184187335</v>
      </c>
      <c r="F163">
        <v>16.5425</v>
      </c>
      <c r="G163">
        <v>5</v>
      </c>
      <c r="H163">
        <v>0.19999993895865487</v>
      </c>
      <c r="I163">
        <v>34.278418479774842</v>
      </c>
    </row>
    <row r="164" spans="1:9" x14ac:dyDescent="0.4">
      <c r="A164" t="str">
        <f t="shared" si="2"/>
        <v>Azerbaijan, Rep. of2018</v>
      </c>
      <c r="B164" t="s">
        <v>129</v>
      </c>
      <c r="C164" t="s">
        <v>8</v>
      </c>
      <c r="D164">
        <v>2018</v>
      </c>
      <c r="E164">
        <v>2.2685469037399901</v>
      </c>
      <c r="F164">
        <v>17.448333333333299</v>
      </c>
      <c r="G164">
        <v>4.9000000000000004</v>
      </c>
      <c r="H164">
        <v>1.4999999999999858</v>
      </c>
      <c r="I164">
        <v>23.116880237073303</v>
      </c>
    </row>
    <row r="165" spans="1:9" x14ac:dyDescent="0.4">
      <c r="A165" t="str">
        <f t="shared" si="2"/>
        <v>Azerbaijan, Rep. of2019</v>
      </c>
      <c r="B165" t="s">
        <v>129</v>
      </c>
      <c r="C165" t="s">
        <v>8</v>
      </c>
      <c r="D165">
        <v>2019</v>
      </c>
      <c r="E165">
        <v>2.6105718279921502</v>
      </c>
      <c r="F165">
        <v>17.281215174526199</v>
      </c>
      <c r="G165">
        <v>5</v>
      </c>
      <c r="H165">
        <v>2.500000067437341</v>
      </c>
      <c r="I165">
        <v>22.391786935081008</v>
      </c>
    </row>
    <row r="166" spans="1:9" x14ac:dyDescent="0.4">
      <c r="A166" t="str">
        <f t="shared" si="2"/>
        <v>Azerbaijan, Rep. of2020</v>
      </c>
      <c r="B166" t="s">
        <v>129</v>
      </c>
      <c r="C166" t="s">
        <v>8</v>
      </c>
      <c r="D166">
        <v>2020</v>
      </c>
      <c r="E166">
        <v>2.7598094700812701</v>
      </c>
      <c r="F166">
        <v>17.178201222511099</v>
      </c>
      <c r="G166">
        <v>7.24</v>
      </c>
      <c r="H166">
        <v>-4.3000001023073651</v>
      </c>
      <c r="I166">
        <v>31.478010794899731</v>
      </c>
    </row>
    <row r="167" spans="1:9" x14ac:dyDescent="0.4">
      <c r="A167" t="str">
        <f t="shared" si="2"/>
        <v>Azerbaijan, Rep. of2021</v>
      </c>
      <c r="B167" t="s">
        <v>129</v>
      </c>
      <c r="C167" t="s">
        <v>8</v>
      </c>
      <c r="D167">
        <v>2021</v>
      </c>
      <c r="E167">
        <v>6.6502991270877896</v>
      </c>
      <c r="F167">
        <v>16.425963811733698</v>
      </c>
      <c r="G167">
        <v>6.04</v>
      </c>
      <c r="H167">
        <v>5.6164510285302782</v>
      </c>
      <c r="I167">
        <v>23.499811910291207</v>
      </c>
    </row>
    <row r="168" spans="1:9" x14ac:dyDescent="0.4">
      <c r="A168" t="str">
        <f t="shared" si="2"/>
        <v>Azerbaijan, Rep. of2022</v>
      </c>
      <c r="B168" t="s">
        <v>129</v>
      </c>
      <c r="C168" t="s">
        <v>8</v>
      </c>
      <c r="D168">
        <v>2022</v>
      </c>
      <c r="E168">
        <v>13.8522590144267</v>
      </c>
      <c r="F168">
        <v>14.5897924973182</v>
      </c>
      <c r="G168">
        <v>5.65</v>
      </c>
      <c r="H168">
        <v>4.7148023652123072</v>
      </c>
      <c r="I168">
        <v>29.377249146532591</v>
      </c>
    </row>
    <row r="169" spans="1:9" x14ac:dyDescent="0.4">
      <c r="A169" t="str">
        <f t="shared" si="2"/>
        <v>Azerbaijan, Rep. of2023</v>
      </c>
      <c r="B169" t="s">
        <v>129</v>
      </c>
      <c r="C169" t="s">
        <v>8</v>
      </c>
      <c r="D169">
        <v>2023</v>
      </c>
      <c r="E169">
        <v>8.7854304984908094</v>
      </c>
      <c r="F169">
        <v>13.9648868370787</v>
      </c>
      <c r="G169">
        <v>0</v>
      </c>
      <c r="H169">
        <v>1.1239743270964055</v>
      </c>
      <c r="I169">
        <v>21.626343008473103</v>
      </c>
    </row>
    <row r="170" spans="1:9" x14ac:dyDescent="0.4">
      <c r="A170" t="str">
        <f t="shared" si="2"/>
        <v>Bangladesh2000</v>
      </c>
      <c r="B170" t="s">
        <v>9</v>
      </c>
      <c r="C170" t="s">
        <v>9</v>
      </c>
      <c r="D170">
        <v>2000</v>
      </c>
      <c r="E170">
        <v>2.2082562093753499</v>
      </c>
      <c r="F170">
        <v>12.755000000000001</v>
      </c>
      <c r="G170">
        <v>3.27</v>
      </c>
      <c r="H170">
        <v>5.2932947189253241</v>
      </c>
      <c r="I170">
        <v>12.939961490450028</v>
      </c>
    </row>
    <row r="171" spans="1:9" x14ac:dyDescent="0.4">
      <c r="A171" t="str">
        <f t="shared" si="2"/>
        <v>Bangladesh2001</v>
      </c>
      <c r="B171" t="s">
        <v>9</v>
      </c>
      <c r="C171" t="s">
        <v>9</v>
      </c>
      <c r="D171">
        <v>2001</v>
      </c>
      <c r="E171">
        <v>2.0071737421383999</v>
      </c>
      <c r="F171">
        <v>12.82</v>
      </c>
      <c r="G171">
        <v>0</v>
      </c>
      <c r="H171">
        <v>5.0772877752672798</v>
      </c>
      <c r="I171">
        <v>9.7498859668711209</v>
      </c>
    </row>
    <row r="172" spans="1:9" x14ac:dyDescent="0.4">
      <c r="A172" t="str">
        <f t="shared" si="2"/>
        <v>Bangladesh2002</v>
      </c>
      <c r="B172" t="s">
        <v>9</v>
      </c>
      <c r="C172" t="s">
        <v>9</v>
      </c>
      <c r="D172">
        <v>2002</v>
      </c>
      <c r="E172">
        <v>3.33256493271913</v>
      </c>
      <c r="F172">
        <v>12.609166666666701</v>
      </c>
      <c r="G172">
        <v>0</v>
      </c>
      <c r="H172">
        <v>3.8331239399322499</v>
      </c>
      <c r="I172">
        <v>12.108607659453581</v>
      </c>
    </row>
    <row r="173" spans="1:9" x14ac:dyDescent="0.4">
      <c r="A173" t="str">
        <f t="shared" si="2"/>
        <v>Bangladesh2003</v>
      </c>
      <c r="B173" t="s">
        <v>9</v>
      </c>
      <c r="C173" t="s">
        <v>9</v>
      </c>
      <c r="D173">
        <v>2003</v>
      </c>
      <c r="E173">
        <v>5.6687077344147596</v>
      </c>
      <c r="F173">
        <v>12.0425</v>
      </c>
      <c r="G173">
        <v>4.32</v>
      </c>
      <c r="H173">
        <v>4.7395673996304453</v>
      </c>
      <c r="I173">
        <v>17.291640334784315</v>
      </c>
    </row>
    <row r="174" spans="1:9" x14ac:dyDescent="0.4">
      <c r="A174" t="str">
        <f t="shared" si="2"/>
        <v>Bangladesh2004</v>
      </c>
      <c r="B174" t="s">
        <v>9</v>
      </c>
      <c r="C174" t="s">
        <v>9</v>
      </c>
      <c r="D174">
        <v>2004</v>
      </c>
      <c r="E174">
        <v>7.5875363850469002</v>
      </c>
      <c r="F174">
        <v>10.3991666666667</v>
      </c>
      <c r="G174">
        <v>0</v>
      </c>
      <c r="H174">
        <v>5.2395329102985215</v>
      </c>
      <c r="I174">
        <v>12.747170141415079</v>
      </c>
    </row>
    <row r="175" spans="1:9" x14ac:dyDescent="0.4">
      <c r="A175" t="str">
        <f t="shared" si="2"/>
        <v>Bangladesh2005</v>
      </c>
      <c r="B175" t="s">
        <v>9</v>
      </c>
      <c r="C175" t="s">
        <v>9</v>
      </c>
      <c r="D175">
        <v>2005</v>
      </c>
      <c r="E175">
        <v>7.0466181622203896</v>
      </c>
      <c r="F175">
        <v>10.615</v>
      </c>
      <c r="G175">
        <v>4.25</v>
      </c>
      <c r="H175">
        <v>6.5359449387550228</v>
      </c>
      <c r="I175">
        <v>15.375673223465366</v>
      </c>
    </row>
    <row r="176" spans="1:9" x14ac:dyDescent="0.4">
      <c r="A176" t="str">
        <f t="shared" si="2"/>
        <v>Bangladesh2006</v>
      </c>
      <c r="B176" t="s">
        <v>9</v>
      </c>
      <c r="C176" t="s">
        <v>9</v>
      </c>
      <c r="D176">
        <v>2006</v>
      </c>
      <c r="E176">
        <v>6.7652611705475696</v>
      </c>
      <c r="F176">
        <v>11.6641666666667</v>
      </c>
      <c r="G176">
        <v>3.5910000000000002</v>
      </c>
      <c r="H176">
        <v>6.6719049857678812</v>
      </c>
      <c r="I176">
        <v>15.34852285144639</v>
      </c>
    </row>
    <row r="177" spans="1:9" x14ac:dyDescent="0.4">
      <c r="A177" t="str">
        <f t="shared" si="2"/>
        <v>Bangladesh2007</v>
      </c>
      <c r="B177" t="s">
        <v>9</v>
      </c>
      <c r="C177" t="s">
        <v>9</v>
      </c>
      <c r="D177">
        <v>2007</v>
      </c>
      <c r="E177">
        <v>9.1069849690538298</v>
      </c>
      <c r="F177">
        <v>12.635</v>
      </c>
      <c r="G177">
        <v>0</v>
      </c>
      <c r="H177">
        <v>7.0585993544984831</v>
      </c>
      <c r="I177">
        <v>14.683385614555348</v>
      </c>
    </row>
    <row r="178" spans="1:9" x14ac:dyDescent="0.4">
      <c r="A178" t="str">
        <f t="shared" si="2"/>
        <v>Bangladesh2008</v>
      </c>
      <c r="B178" t="s">
        <v>9</v>
      </c>
      <c r="C178" t="s">
        <v>9</v>
      </c>
      <c r="D178">
        <v>2008</v>
      </c>
      <c r="E178">
        <v>8.9019448946515407</v>
      </c>
      <c r="F178">
        <v>12.8891666666667</v>
      </c>
      <c r="G178">
        <v>0</v>
      </c>
      <c r="H178">
        <v>6.0137897573853536</v>
      </c>
      <c r="I178">
        <v>15.777321803932885</v>
      </c>
    </row>
    <row r="179" spans="1:9" x14ac:dyDescent="0.4">
      <c r="A179" t="str">
        <f t="shared" si="2"/>
        <v>Bangladesh2009</v>
      </c>
      <c r="B179" t="s">
        <v>9</v>
      </c>
      <c r="C179" t="s">
        <v>9</v>
      </c>
      <c r="D179">
        <v>2009</v>
      </c>
      <c r="E179">
        <v>5.4234723617467901</v>
      </c>
      <c r="F179">
        <v>13.3266666666667</v>
      </c>
      <c r="G179">
        <v>5</v>
      </c>
      <c r="H179">
        <v>5.0451247991933741</v>
      </c>
      <c r="I179">
        <v>18.705014229220115</v>
      </c>
    </row>
    <row r="180" spans="1:9" x14ac:dyDescent="0.4">
      <c r="A180" t="str">
        <f t="shared" si="2"/>
        <v>Bangladesh2010</v>
      </c>
      <c r="B180" t="s">
        <v>9</v>
      </c>
      <c r="C180" t="s">
        <v>9</v>
      </c>
      <c r="D180">
        <v>2010</v>
      </c>
      <c r="E180">
        <v>8.1266763916991707</v>
      </c>
      <c r="F180">
        <v>12.2191666666667</v>
      </c>
      <c r="G180">
        <v>3.379</v>
      </c>
      <c r="H180">
        <v>5.571788185331215</v>
      </c>
      <c r="I180">
        <v>18.153054873034659</v>
      </c>
    </row>
    <row r="181" spans="1:9" x14ac:dyDescent="0.4">
      <c r="A181" t="str">
        <f t="shared" si="2"/>
        <v>Bangladesh2011</v>
      </c>
      <c r="B181" t="s">
        <v>9</v>
      </c>
      <c r="C181" t="s">
        <v>9</v>
      </c>
      <c r="D181">
        <v>2011</v>
      </c>
      <c r="E181">
        <v>11.3951651552399</v>
      </c>
      <c r="F181">
        <v>13.321666666666699</v>
      </c>
      <c r="G181">
        <v>0</v>
      </c>
      <c r="H181">
        <v>6.4643791249772846</v>
      </c>
      <c r="I181">
        <v>18.252452696929314</v>
      </c>
    </row>
    <row r="182" spans="1:9" x14ac:dyDescent="0.4">
      <c r="A182" t="str">
        <f t="shared" si="2"/>
        <v>Bangladesh2012</v>
      </c>
      <c r="B182" t="s">
        <v>9</v>
      </c>
      <c r="C182" t="s">
        <v>9</v>
      </c>
      <c r="D182">
        <v>2012</v>
      </c>
      <c r="E182">
        <v>6.2175042206928399</v>
      </c>
      <c r="F182">
        <v>13.9441666666667</v>
      </c>
      <c r="G182">
        <v>0</v>
      </c>
      <c r="H182">
        <v>6.5214587790644316</v>
      </c>
      <c r="I182">
        <v>13.64021210829511</v>
      </c>
    </row>
    <row r="183" spans="1:9" x14ac:dyDescent="0.4">
      <c r="A183" t="str">
        <f t="shared" si="2"/>
        <v>Bangladesh2013</v>
      </c>
      <c r="B183" t="s">
        <v>9</v>
      </c>
      <c r="C183" t="s">
        <v>9</v>
      </c>
      <c r="D183">
        <v>2013</v>
      </c>
      <c r="E183">
        <v>7.5304064091317198</v>
      </c>
      <c r="F183">
        <v>13.5933333333333</v>
      </c>
      <c r="G183">
        <v>4.4260000000000002</v>
      </c>
      <c r="H183">
        <v>6.0136056583434367</v>
      </c>
      <c r="I183">
        <v>19.536134084121585</v>
      </c>
    </row>
    <row r="184" spans="1:9" x14ac:dyDescent="0.4">
      <c r="A184" t="str">
        <f t="shared" si="2"/>
        <v>Bangladesh2014</v>
      </c>
      <c r="B184" t="s">
        <v>9</v>
      </c>
      <c r="C184" t="s">
        <v>9</v>
      </c>
      <c r="D184">
        <v>2014</v>
      </c>
      <c r="E184">
        <v>6.9916388922084902</v>
      </c>
      <c r="F184">
        <v>12.945</v>
      </c>
      <c r="G184">
        <v>0</v>
      </c>
      <c r="H184">
        <v>6.061059358849505</v>
      </c>
      <c r="I184">
        <v>13.875579533358987</v>
      </c>
    </row>
    <row r="185" spans="1:9" x14ac:dyDescent="0.4">
      <c r="A185" t="str">
        <f t="shared" si="2"/>
        <v>Bangladesh2015</v>
      </c>
      <c r="B185" t="s">
        <v>9</v>
      </c>
      <c r="C185" t="s">
        <v>9</v>
      </c>
      <c r="D185">
        <v>2015</v>
      </c>
      <c r="E185">
        <v>6.1942802298498396</v>
      </c>
      <c r="F185">
        <v>11.7091666666667</v>
      </c>
      <c r="G185">
        <v>0</v>
      </c>
      <c r="H185">
        <v>6.552639878161969</v>
      </c>
      <c r="I185">
        <v>11.350807018354573</v>
      </c>
    </row>
    <row r="186" spans="1:9" x14ac:dyDescent="0.4">
      <c r="A186" t="str">
        <f t="shared" si="2"/>
        <v>Bangladesh2016</v>
      </c>
      <c r="B186" t="s">
        <v>9</v>
      </c>
      <c r="C186" t="s">
        <v>9</v>
      </c>
      <c r="D186">
        <v>2016</v>
      </c>
      <c r="E186">
        <v>5.5135257269299496</v>
      </c>
      <c r="F186">
        <v>10.4091666666667</v>
      </c>
      <c r="G186">
        <v>4.3499999999999996</v>
      </c>
      <c r="H186">
        <v>7.113478212700926</v>
      </c>
      <c r="I186">
        <v>13.159214180895724</v>
      </c>
    </row>
    <row r="187" spans="1:9" x14ac:dyDescent="0.4">
      <c r="A187" t="str">
        <f t="shared" si="2"/>
        <v>Bangladesh2017</v>
      </c>
      <c r="B187" t="s">
        <v>9</v>
      </c>
      <c r="C187" t="s">
        <v>9</v>
      </c>
      <c r="D187">
        <v>2017</v>
      </c>
      <c r="E187">
        <v>5.7020701571723897</v>
      </c>
      <c r="F187">
        <v>9.5399999999999991</v>
      </c>
      <c r="G187">
        <v>4.3719999999999999</v>
      </c>
      <c r="H187">
        <v>6.5902499979405746</v>
      </c>
      <c r="I187">
        <v>13.023820159231814</v>
      </c>
    </row>
    <row r="188" spans="1:9" x14ac:dyDescent="0.4">
      <c r="A188" t="str">
        <f t="shared" si="2"/>
        <v>Bangladesh2018</v>
      </c>
      <c r="B188" t="s">
        <v>9</v>
      </c>
      <c r="C188" t="s">
        <v>9</v>
      </c>
      <c r="D188">
        <v>2018</v>
      </c>
      <c r="E188">
        <v>5.5436213948647604</v>
      </c>
      <c r="F188">
        <v>9.6508333333333294</v>
      </c>
      <c r="G188">
        <v>0</v>
      </c>
      <c r="H188">
        <v>7.3194126301413576</v>
      </c>
      <c r="I188">
        <v>7.8750420980567313</v>
      </c>
    </row>
    <row r="189" spans="1:9" x14ac:dyDescent="0.4">
      <c r="A189" t="str">
        <f t="shared" si="2"/>
        <v>Bangladesh2019</v>
      </c>
      <c r="B189" t="s">
        <v>9</v>
      </c>
      <c r="C189" t="s">
        <v>9</v>
      </c>
      <c r="D189">
        <v>2019</v>
      </c>
      <c r="E189">
        <v>5.5919963993062902</v>
      </c>
      <c r="F189">
        <v>9.5558333333333305</v>
      </c>
      <c r="G189">
        <v>0</v>
      </c>
      <c r="H189">
        <v>7.8819151511772247</v>
      </c>
      <c r="I189">
        <v>7.2659145814623969</v>
      </c>
    </row>
    <row r="190" spans="1:9" x14ac:dyDescent="0.4">
      <c r="A190" t="str">
        <f t="shared" si="2"/>
        <v>Bangladesh2020</v>
      </c>
      <c r="B190" t="s">
        <v>9</v>
      </c>
      <c r="C190" t="s">
        <v>9</v>
      </c>
      <c r="D190">
        <v>2020</v>
      </c>
      <c r="E190">
        <v>5.6910747474621104</v>
      </c>
      <c r="F190">
        <v>8.2949999999999999</v>
      </c>
      <c r="G190">
        <v>0</v>
      </c>
      <c r="H190">
        <v>3.4480175512244529</v>
      </c>
      <c r="I190">
        <v>10.538057196237657</v>
      </c>
    </row>
    <row r="191" spans="1:9" x14ac:dyDescent="0.4">
      <c r="A191" t="str">
        <f t="shared" si="2"/>
        <v>Bangladesh2021</v>
      </c>
      <c r="B191" t="s">
        <v>9</v>
      </c>
      <c r="C191" t="s">
        <v>9</v>
      </c>
      <c r="D191">
        <v>2021</v>
      </c>
      <c r="E191">
        <v>5.54565430773473</v>
      </c>
      <c r="F191">
        <v>7.3241666666666703</v>
      </c>
      <c r="G191">
        <v>0</v>
      </c>
      <c r="H191">
        <v>6.9386791244244534</v>
      </c>
      <c r="I191">
        <v>5.9311418499769459</v>
      </c>
    </row>
    <row r="192" spans="1:9" x14ac:dyDescent="0.4">
      <c r="A192" t="str">
        <f t="shared" si="2"/>
        <v>Bangladesh2022</v>
      </c>
      <c r="B192" t="s">
        <v>9</v>
      </c>
      <c r="C192" t="s">
        <v>9</v>
      </c>
      <c r="D192">
        <v>2022</v>
      </c>
      <c r="E192">
        <v>7.6969543717689799</v>
      </c>
      <c r="F192">
        <v>7.1210934274278603</v>
      </c>
      <c r="G192">
        <v>4.593</v>
      </c>
      <c r="H192">
        <v>7.0998287757515754</v>
      </c>
      <c r="I192">
        <v>12.311219023445265</v>
      </c>
    </row>
    <row r="193" spans="1:9" x14ac:dyDescent="0.4">
      <c r="A193" t="str">
        <f t="shared" si="2"/>
        <v>Bangladesh2023</v>
      </c>
      <c r="B193" t="s">
        <v>9</v>
      </c>
      <c r="C193" t="s">
        <v>9</v>
      </c>
      <c r="D193">
        <v>2023</v>
      </c>
      <c r="E193">
        <v>9.8835030377920994</v>
      </c>
      <c r="F193">
        <v>7.57</v>
      </c>
      <c r="G193">
        <v>0</v>
      </c>
      <c r="H193">
        <v>5.7751123700788867</v>
      </c>
      <c r="I193">
        <v>11.678390667713213</v>
      </c>
    </row>
    <row r="194" spans="1:9" x14ac:dyDescent="0.4">
      <c r="A194" t="str">
        <f t="shared" si="2"/>
        <v>Barbados2000</v>
      </c>
      <c r="B194" t="s">
        <v>10</v>
      </c>
      <c r="C194" t="s">
        <v>10</v>
      </c>
      <c r="D194">
        <v>2000</v>
      </c>
      <c r="E194">
        <v>2.4358130348913698</v>
      </c>
      <c r="F194">
        <v>10.1875</v>
      </c>
      <c r="G194">
        <v>9.35</v>
      </c>
      <c r="H194">
        <v>4.4471896232247161</v>
      </c>
      <c r="I194">
        <v>17.526123411666653</v>
      </c>
    </row>
    <row r="195" spans="1:9" x14ac:dyDescent="0.4">
      <c r="A195" t="str">
        <f t="shared" ref="A195:A258" si="3">C195&amp;D195</f>
        <v>Barbados2001</v>
      </c>
      <c r="B195" t="s">
        <v>10</v>
      </c>
      <c r="C195" t="s">
        <v>10</v>
      </c>
      <c r="D195">
        <v>2001</v>
      </c>
      <c r="E195">
        <v>2.5778349043128901</v>
      </c>
      <c r="F195">
        <v>9.5833333333333304</v>
      </c>
      <c r="G195">
        <v>9.85</v>
      </c>
      <c r="H195">
        <v>-2.3654642223541344</v>
      </c>
      <c r="I195">
        <v>24.376632460000355</v>
      </c>
    </row>
    <row r="196" spans="1:9" x14ac:dyDescent="0.4">
      <c r="A196" t="str">
        <f t="shared" si="3"/>
        <v>Barbados2002</v>
      </c>
      <c r="B196" t="s">
        <v>10</v>
      </c>
      <c r="C196" t="s">
        <v>10</v>
      </c>
      <c r="D196">
        <v>2002</v>
      </c>
      <c r="E196">
        <v>0.12524945805599</v>
      </c>
      <c r="F196">
        <v>8.5</v>
      </c>
      <c r="G196">
        <v>10.32</v>
      </c>
      <c r="H196">
        <v>0.7874015748031411</v>
      </c>
      <c r="I196">
        <v>18.157847883252849</v>
      </c>
    </row>
    <row r="197" spans="1:9" x14ac:dyDescent="0.4">
      <c r="A197" t="str">
        <f t="shared" si="3"/>
        <v>Barbados2003</v>
      </c>
      <c r="B197" t="s">
        <v>10</v>
      </c>
      <c r="C197" t="s">
        <v>10</v>
      </c>
      <c r="D197">
        <v>2003</v>
      </c>
      <c r="E197">
        <v>1.6194331983805501</v>
      </c>
      <c r="F197">
        <v>8.5</v>
      </c>
      <c r="G197">
        <v>11</v>
      </c>
      <c r="H197">
        <v>2.1754807692307594</v>
      </c>
      <c r="I197">
        <v>18.943952429149789</v>
      </c>
    </row>
    <row r="198" spans="1:9" x14ac:dyDescent="0.4">
      <c r="A198" t="str">
        <f t="shared" si="3"/>
        <v>Barbados2004</v>
      </c>
      <c r="B198" t="s">
        <v>10</v>
      </c>
      <c r="C198" t="s">
        <v>10</v>
      </c>
      <c r="D198">
        <v>2004</v>
      </c>
      <c r="E198">
        <v>1.39442231075691</v>
      </c>
      <c r="F198">
        <v>8.3333333333333304</v>
      </c>
      <c r="G198">
        <v>0</v>
      </c>
      <c r="H198">
        <v>1.4115986354550358</v>
      </c>
      <c r="I198">
        <v>8.316157008635205</v>
      </c>
    </row>
    <row r="199" spans="1:9" x14ac:dyDescent="0.4">
      <c r="A199" t="str">
        <f t="shared" si="3"/>
        <v>Barbados2005</v>
      </c>
      <c r="B199" t="s">
        <v>10</v>
      </c>
      <c r="C199" t="s">
        <v>10</v>
      </c>
      <c r="D199">
        <v>2005</v>
      </c>
      <c r="E199">
        <v>6.0821872953504297</v>
      </c>
      <c r="F199">
        <v>9.1666666666666696</v>
      </c>
      <c r="G199">
        <v>0</v>
      </c>
      <c r="H199">
        <v>3.9554576035255309</v>
      </c>
      <c r="I199">
        <v>11.293396358491568</v>
      </c>
    </row>
    <row r="200" spans="1:9" x14ac:dyDescent="0.4">
      <c r="A200" t="str">
        <f t="shared" si="3"/>
        <v>Barbados2006</v>
      </c>
      <c r="B200" t="s">
        <v>10</v>
      </c>
      <c r="C200" t="s">
        <v>10</v>
      </c>
      <c r="D200">
        <v>2006</v>
      </c>
      <c r="E200">
        <v>7.3076626282893899</v>
      </c>
      <c r="F200">
        <v>10.2916666666667</v>
      </c>
      <c r="G200">
        <v>0</v>
      </c>
      <c r="H200">
        <v>6.0705456371354103</v>
      </c>
      <c r="I200">
        <v>11.528783657820679</v>
      </c>
    </row>
    <row r="201" spans="1:9" x14ac:dyDescent="0.4">
      <c r="A201" t="str">
        <f t="shared" si="3"/>
        <v>Barbados2007</v>
      </c>
      <c r="B201" t="s">
        <v>10</v>
      </c>
      <c r="C201" t="s">
        <v>10</v>
      </c>
      <c r="D201">
        <v>2007</v>
      </c>
      <c r="E201">
        <v>4.0342298288507097</v>
      </c>
      <c r="F201">
        <v>10.758333333333301</v>
      </c>
      <c r="G201">
        <v>0</v>
      </c>
      <c r="H201">
        <v>2.0791838891773011</v>
      </c>
      <c r="I201">
        <v>12.713379273006709</v>
      </c>
    </row>
    <row r="202" spans="1:9" x14ac:dyDescent="0.4">
      <c r="A202" t="str">
        <f t="shared" si="3"/>
        <v>Barbados2008</v>
      </c>
      <c r="B202" t="s">
        <v>10</v>
      </c>
      <c r="C202" t="s">
        <v>10</v>
      </c>
      <c r="D202">
        <v>2008</v>
      </c>
      <c r="E202">
        <v>8.1081081081078192</v>
      </c>
      <c r="F202">
        <v>10.033333333333299</v>
      </c>
      <c r="G202">
        <v>0</v>
      </c>
      <c r="H202">
        <v>0.63346105931000807</v>
      </c>
      <c r="I202">
        <v>17.507980382131109</v>
      </c>
    </row>
    <row r="203" spans="1:9" x14ac:dyDescent="0.4">
      <c r="A203" t="str">
        <f t="shared" si="3"/>
        <v>Barbados2009</v>
      </c>
      <c r="B203" t="s">
        <v>10</v>
      </c>
      <c r="C203" t="s">
        <v>10</v>
      </c>
      <c r="D203">
        <v>2009</v>
      </c>
      <c r="E203">
        <v>3.6438618925833399</v>
      </c>
      <c r="F203">
        <v>9.2041666666666693</v>
      </c>
      <c r="G203">
        <v>10.02</v>
      </c>
      <c r="H203">
        <v>-5.0172759594964731</v>
      </c>
      <c r="I203">
        <v>27.88530451874648</v>
      </c>
    </row>
    <row r="204" spans="1:9" x14ac:dyDescent="0.4">
      <c r="A204" t="str">
        <f t="shared" si="3"/>
        <v>Barbados2010</v>
      </c>
      <c r="B204" t="s">
        <v>10</v>
      </c>
      <c r="C204" t="s">
        <v>10</v>
      </c>
      <c r="D204">
        <v>2010</v>
      </c>
      <c r="E204">
        <v>5.8242185331186596</v>
      </c>
      <c r="F204">
        <v>8.6999999999999993</v>
      </c>
      <c r="G204">
        <v>10.69</v>
      </c>
      <c r="H204">
        <v>-2.2177104367778497</v>
      </c>
      <c r="I204">
        <v>27.431928969896511</v>
      </c>
    </row>
    <row r="205" spans="1:9" x14ac:dyDescent="0.4">
      <c r="A205" t="str">
        <f t="shared" si="3"/>
        <v>Barbados2011</v>
      </c>
      <c r="B205" t="s">
        <v>10</v>
      </c>
      <c r="C205" t="s">
        <v>10</v>
      </c>
      <c r="D205">
        <v>2011</v>
      </c>
      <c r="E205">
        <v>9.4322024017722104</v>
      </c>
      <c r="F205">
        <v>8.6999999999999993</v>
      </c>
      <c r="G205">
        <v>0</v>
      </c>
      <c r="H205">
        <v>-0.73143455865010765</v>
      </c>
      <c r="I205">
        <v>18.863636960422319</v>
      </c>
    </row>
    <row r="206" spans="1:9" x14ac:dyDescent="0.4">
      <c r="A206" t="str">
        <f t="shared" si="3"/>
        <v>Barbados2012</v>
      </c>
      <c r="B206" t="s">
        <v>10</v>
      </c>
      <c r="C206" t="s">
        <v>10</v>
      </c>
      <c r="D206">
        <v>2012</v>
      </c>
      <c r="E206">
        <v>4.5333475388876598</v>
      </c>
      <c r="F206">
        <v>8.6999999999999993</v>
      </c>
      <c r="G206">
        <v>0</v>
      </c>
      <c r="H206">
        <v>-0.31331115107960272</v>
      </c>
      <c r="I206">
        <v>13.546658689967263</v>
      </c>
    </row>
    <row r="207" spans="1:9" x14ac:dyDescent="0.4">
      <c r="A207" t="str">
        <f t="shared" si="3"/>
        <v>Barbados2013</v>
      </c>
      <c r="B207" t="s">
        <v>10</v>
      </c>
      <c r="C207" t="s">
        <v>10</v>
      </c>
      <c r="D207">
        <v>2013</v>
      </c>
      <c r="E207">
        <v>1.8141043604910501</v>
      </c>
      <c r="F207">
        <v>8.6999999999999993</v>
      </c>
      <c r="G207">
        <v>11.55</v>
      </c>
      <c r="H207">
        <v>-1.0103818461817156</v>
      </c>
      <c r="I207">
        <v>23.074486206672766</v>
      </c>
    </row>
    <row r="208" spans="1:9" x14ac:dyDescent="0.4">
      <c r="A208" t="str">
        <f t="shared" si="3"/>
        <v>Barbados2014</v>
      </c>
      <c r="B208" t="s">
        <v>10</v>
      </c>
      <c r="C208" t="s">
        <v>10</v>
      </c>
      <c r="D208">
        <v>2014</v>
      </c>
      <c r="E208">
        <v>1.7695032208972901</v>
      </c>
      <c r="F208">
        <v>8.3833333333333293</v>
      </c>
      <c r="G208">
        <v>12.17</v>
      </c>
      <c r="H208">
        <v>8.2405477814020855E-2</v>
      </c>
      <c r="I208">
        <v>22.240431076416598</v>
      </c>
    </row>
    <row r="209" spans="1:9" x14ac:dyDescent="0.4">
      <c r="A209" t="str">
        <f t="shared" si="3"/>
        <v>Barbados2015</v>
      </c>
      <c r="B209" t="s">
        <v>10</v>
      </c>
      <c r="C209" t="s">
        <v>10</v>
      </c>
      <c r="D209">
        <v>2015</v>
      </c>
      <c r="E209">
        <v>-1.11278992510967</v>
      </c>
      <c r="F209">
        <v>8.05833333333333</v>
      </c>
      <c r="G209">
        <v>9.8030000000000008</v>
      </c>
      <c r="H209">
        <v>-0.8460985213563248</v>
      </c>
      <c r="I209">
        <v>17.594641929579986</v>
      </c>
    </row>
    <row r="210" spans="1:9" x14ac:dyDescent="0.4">
      <c r="A210" t="str">
        <f t="shared" si="3"/>
        <v>Barbados2016</v>
      </c>
      <c r="B210" t="s">
        <v>10</v>
      </c>
      <c r="C210" t="s">
        <v>10</v>
      </c>
      <c r="D210">
        <v>2016</v>
      </c>
      <c r="E210">
        <v>1.2819281306189501</v>
      </c>
      <c r="F210">
        <v>8.0500000000000007</v>
      </c>
      <c r="G210">
        <v>8.2469999999999999</v>
      </c>
      <c r="H210">
        <v>1.7919303343126671</v>
      </c>
      <c r="I210">
        <v>15.786997796306284</v>
      </c>
    </row>
    <row r="211" spans="1:9" x14ac:dyDescent="0.4">
      <c r="A211" t="str">
        <f t="shared" si="3"/>
        <v>Barbados2017</v>
      </c>
      <c r="B211" t="s">
        <v>10</v>
      </c>
      <c r="C211" t="s">
        <v>10</v>
      </c>
      <c r="D211">
        <v>2017</v>
      </c>
      <c r="E211">
        <v>4.6601846395599598</v>
      </c>
      <c r="F211">
        <v>8.0500000000000007</v>
      </c>
      <c r="G211">
        <v>8.6219999999999999</v>
      </c>
      <c r="H211">
        <v>0.12844600157031039</v>
      </c>
      <c r="I211">
        <v>21.203738637989652</v>
      </c>
    </row>
    <row r="212" spans="1:9" x14ac:dyDescent="0.4">
      <c r="A212" t="str">
        <f t="shared" si="3"/>
        <v>Barbados2018</v>
      </c>
      <c r="B212" t="s">
        <v>10</v>
      </c>
      <c r="C212" t="s">
        <v>10</v>
      </c>
      <c r="D212">
        <v>2018</v>
      </c>
      <c r="E212">
        <v>3.6738141040680099</v>
      </c>
      <c r="F212">
        <v>8.0500000000000007</v>
      </c>
      <c r="G212">
        <v>8.3219999999999992</v>
      </c>
      <c r="H212">
        <v>-1.1740650937381929</v>
      </c>
      <c r="I212">
        <v>21.2198791978062</v>
      </c>
    </row>
    <row r="213" spans="1:9" x14ac:dyDescent="0.4">
      <c r="A213" t="str">
        <f t="shared" si="3"/>
        <v>Barbados2019</v>
      </c>
      <c r="B213" t="s">
        <v>10</v>
      </c>
      <c r="C213" t="s">
        <v>10</v>
      </c>
      <c r="D213">
        <v>2019</v>
      </c>
      <c r="E213">
        <v>4.1002896451846098</v>
      </c>
      <c r="F213">
        <v>8.0500000000000007</v>
      </c>
      <c r="G213">
        <v>8.4130000000000003</v>
      </c>
      <c r="H213">
        <v>0.65258541769841827</v>
      </c>
      <c r="I213">
        <v>19.910704227486193</v>
      </c>
    </row>
    <row r="214" spans="1:9" x14ac:dyDescent="0.4">
      <c r="A214" t="str">
        <f t="shared" si="3"/>
        <v>Barbados2020</v>
      </c>
      <c r="B214" t="s">
        <v>10</v>
      </c>
      <c r="C214" t="s">
        <v>10</v>
      </c>
      <c r="D214">
        <v>2020</v>
      </c>
      <c r="E214">
        <v>0</v>
      </c>
      <c r="F214">
        <v>8.0500000000000007</v>
      </c>
      <c r="G214">
        <v>0</v>
      </c>
      <c r="H214">
        <v>-15.054362949589191</v>
      </c>
      <c r="I214">
        <v>23.104362949589191</v>
      </c>
    </row>
    <row r="215" spans="1:9" x14ac:dyDescent="0.4">
      <c r="A215" t="str">
        <f t="shared" si="3"/>
        <v>Barbados2021</v>
      </c>
      <c r="B215" t="s">
        <v>10</v>
      </c>
      <c r="C215" t="s">
        <v>10</v>
      </c>
      <c r="D215">
        <v>2021</v>
      </c>
      <c r="E215">
        <v>0</v>
      </c>
      <c r="F215">
        <v>8.0500000000000007</v>
      </c>
      <c r="G215">
        <v>0</v>
      </c>
      <c r="H215">
        <v>-0.2549658802165311</v>
      </c>
      <c r="I215">
        <v>8.3049658802165318</v>
      </c>
    </row>
    <row r="216" spans="1:9" x14ac:dyDescent="0.4">
      <c r="A216" t="str">
        <f t="shared" si="3"/>
        <v>Barbados2022</v>
      </c>
      <c r="B216" t="s">
        <v>10</v>
      </c>
      <c r="C216" t="s">
        <v>10</v>
      </c>
      <c r="D216">
        <v>2022</v>
      </c>
      <c r="E216">
        <v>0</v>
      </c>
      <c r="F216">
        <v>8.0500000000000007</v>
      </c>
      <c r="G216">
        <v>0</v>
      </c>
      <c r="H216">
        <v>17.832863025132696</v>
      </c>
      <c r="I216">
        <v>-9.7828630251326949</v>
      </c>
    </row>
    <row r="217" spans="1:9" x14ac:dyDescent="0.4">
      <c r="A217" t="str">
        <f t="shared" si="3"/>
        <v>Barbados2023</v>
      </c>
      <c r="B217" t="s">
        <v>10</v>
      </c>
      <c r="C217" t="s">
        <v>10</v>
      </c>
      <c r="D217">
        <v>2023</v>
      </c>
      <c r="E217">
        <v>9.7920707712644699</v>
      </c>
      <c r="F217">
        <v>0</v>
      </c>
      <c r="G217">
        <v>0</v>
      </c>
      <c r="H217">
        <v>4.0938201097057174</v>
      </c>
      <c r="I217">
        <v>5.6982506615587525</v>
      </c>
    </row>
    <row r="218" spans="1:9" x14ac:dyDescent="0.4">
      <c r="A218" t="str">
        <f t="shared" si="3"/>
        <v>Belarus, Rep. of2000</v>
      </c>
      <c r="B218" t="s">
        <v>130</v>
      </c>
      <c r="C218" t="s">
        <v>11</v>
      </c>
      <c r="D218">
        <v>2000</v>
      </c>
      <c r="E218">
        <v>168.620235850933</v>
      </c>
      <c r="F218">
        <v>67.6666666666667</v>
      </c>
      <c r="G218">
        <v>2.1</v>
      </c>
      <c r="H218">
        <v>5.8000033608297059</v>
      </c>
      <c r="I218">
        <v>232.58689915676996</v>
      </c>
    </row>
    <row r="219" spans="1:9" x14ac:dyDescent="0.4">
      <c r="A219" t="str">
        <f t="shared" si="3"/>
        <v>Belarus, Rep. of2001</v>
      </c>
      <c r="B219" t="s">
        <v>130</v>
      </c>
      <c r="C219" t="s">
        <v>11</v>
      </c>
      <c r="D219">
        <v>2001</v>
      </c>
      <c r="E219">
        <v>61.134933161847698</v>
      </c>
      <c r="F219">
        <v>46.966666666666697</v>
      </c>
      <c r="G219">
        <v>2.2999999999999998</v>
      </c>
      <c r="H219">
        <v>4.7253060499806878</v>
      </c>
      <c r="I219">
        <v>105.6762937785337</v>
      </c>
    </row>
    <row r="220" spans="1:9" x14ac:dyDescent="0.4">
      <c r="A220" t="str">
        <f t="shared" si="3"/>
        <v>Belarus, Rep. of2002</v>
      </c>
      <c r="B220" t="s">
        <v>130</v>
      </c>
      <c r="C220" t="s">
        <v>11</v>
      </c>
      <c r="D220">
        <v>2002</v>
      </c>
      <c r="E220">
        <v>42.537548134879401</v>
      </c>
      <c r="F220">
        <v>36.883333333333297</v>
      </c>
      <c r="G220">
        <v>3</v>
      </c>
      <c r="H220">
        <v>5.0452675054476686</v>
      </c>
      <c r="I220">
        <v>77.37561396276503</v>
      </c>
    </row>
    <row r="221" spans="1:9" x14ac:dyDescent="0.4">
      <c r="A221" t="str">
        <f t="shared" si="3"/>
        <v>Belarus, Rep. of2003</v>
      </c>
      <c r="B221" t="s">
        <v>130</v>
      </c>
      <c r="C221" t="s">
        <v>11</v>
      </c>
      <c r="D221">
        <v>2003</v>
      </c>
      <c r="E221">
        <v>28.397839913347401</v>
      </c>
      <c r="F221">
        <v>23.975000000000001</v>
      </c>
      <c r="G221">
        <v>3.1</v>
      </c>
      <c r="H221">
        <v>7.0431925119442695</v>
      </c>
      <c r="I221">
        <v>48.429647401403138</v>
      </c>
    </row>
    <row r="222" spans="1:9" x14ac:dyDescent="0.4">
      <c r="A222" t="str">
        <f t="shared" si="3"/>
        <v>Belarus, Rep. of2004</v>
      </c>
      <c r="B222" t="s">
        <v>130</v>
      </c>
      <c r="C222" t="s">
        <v>11</v>
      </c>
      <c r="D222">
        <v>2004</v>
      </c>
      <c r="E222">
        <v>18.1082424937646</v>
      </c>
      <c r="F222">
        <v>16.908333333333299</v>
      </c>
      <c r="G222">
        <v>1.9</v>
      </c>
      <c r="H222">
        <v>11.449743057227053</v>
      </c>
      <c r="I222">
        <v>25.466832769870841</v>
      </c>
    </row>
    <row r="223" spans="1:9" x14ac:dyDescent="0.4">
      <c r="A223" t="str">
        <f t="shared" si="3"/>
        <v>Belarus, Rep. of2005</v>
      </c>
      <c r="B223" t="s">
        <v>130</v>
      </c>
      <c r="C223" t="s">
        <v>11</v>
      </c>
      <c r="D223">
        <v>2005</v>
      </c>
      <c r="E223">
        <v>10.3388794457932</v>
      </c>
      <c r="F223">
        <v>11.358333333333301</v>
      </c>
      <c r="G223">
        <v>1.5</v>
      </c>
      <c r="H223">
        <v>9.4000015886401371</v>
      </c>
      <c r="I223">
        <v>13.797211190486365</v>
      </c>
    </row>
    <row r="224" spans="1:9" x14ac:dyDescent="0.4">
      <c r="A224" t="str">
        <f t="shared" si="3"/>
        <v>Belarus, Rep. of2006</v>
      </c>
      <c r="B224" t="s">
        <v>130</v>
      </c>
      <c r="C224" t="s">
        <v>11</v>
      </c>
      <c r="D224">
        <v>2006</v>
      </c>
      <c r="E224">
        <v>6.9971290353558899</v>
      </c>
      <c r="F224">
        <v>8.8416666666666703</v>
      </c>
      <c r="G224">
        <v>1.2</v>
      </c>
      <c r="H224">
        <v>9.9999947213397888</v>
      </c>
      <c r="I224">
        <v>7.0388009806827725</v>
      </c>
    </row>
    <row r="225" spans="1:9" x14ac:dyDescent="0.4">
      <c r="A225" t="str">
        <f t="shared" si="3"/>
        <v>Belarus, Rep. of2007</v>
      </c>
      <c r="B225" t="s">
        <v>130</v>
      </c>
      <c r="C225" t="s">
        <v>11</v>
      </c>
      <c r="D225">
        <v>2007</v>
      </c>
      <c r="E225">
        <v>8.4267527350530997</v>
      </c>
      <c r="F225">
        <v>8.5749999999999993</v>
      </c>
      <c r="G225">
        <v>1</v>
      </c>
      <c r="H225">
        <v>8.6000065990177461</v>
      </c>
      <c r="I225">
        <v>9.4017461360353529</v>
      </c>
    </row>
    <row r="226" spans="1:9" x14ac:dyDescent="0.4">
      <c r="A226" t="str">
        <f t="shared" si="3"/>
        <v>Belarus, Rep. of2008</v>
      </c>
      <c r="B226" t="s">
        <v>130</v>
      </c>
      <c r="C226" t="s">
        <v>11</v>
      </c>
      <c r="D226">
        <v>2008</v>
      </c>
      <c r="E226">
        <v>14.837876482825401</v>
      </c>
      <c r="F226">
        <v>8.5500000000000007</v>
      </c>
      <c r="G226">
        <v>0.8</v>
      </c>
      <c r="H226">
        <v>10.199999472722027</v>
      </c>
      <c r="I226">
        <v>13.987877010103375</v>
      </c>
    </row>
    <row r="227" spans="1:9" x14ac:dyDescent="0.4">
      <c r="A227" t="str">
        <f t="shared" si="3"/>
        <v>Belarus, Rep. of2009</v>
      </c>
      <c r="B227" t="s">
        <v>130</v>
      </c>
      <c r="C227" t="s">
        <v>11</v>
      </c>
      <c r="D227">
        <v>2009</v>
      </c>
      <c r="E227">
        <v>12.9456563410402</v>
      </c>
      <c r="F227">
        <v>11.675000000000001</v>
      </c>
      <c r="G227">
        <v>6.1</v>
      </c>
      <c r="H227">
        <v>0.19999524938518221</v>
      </c>
      <c r="I227">
        <v>30.520661091655022</v>
      </c>
    </row>
    <row r="228" spans="1:9" x14ac:dyDescent="0.4">
      <c r="A228" t="str">
        <f t="shared" si="3"/>
        <v>Belarus, Rep. of2010</v>
      </c>
      <c r="B228" t="s">
        <v>130</v>
      </c>
      <c r="C228" t="s">
        <v>11</v>
      </c>
      <c r="D228">
        <v>2010</v>
      </c>
      <c r="E228">
        <v>7.7357480431250796</v>
      </c>
      <c r="F228">
        <v>9.2166666666666703</v>
      </c>
      <c r="G228">
        <v>0</v>
      </c>
      <c r="H228">
        <v>7.7500170664918357</v>
      </c>
      <c r="I228">
        <v>9.2023976432999142</v>
      </c>
    </row>
    <row r="229" spans="1:9" x14ac:dyDescent="0.4">
      <c r="A229" t="str">
        <f t="shared" si="3"/>
        <v>Belarus, Rep. of2011</v>
      </c>
      <c r="B229" t="s">
        <v>130</v>
      </c>
      <c r="C229" t="s">
        <v>11</v>
      </c>
      <c r="D229">
        <v>2011</v>
      </c>
      <c r="E229">
        <v>53.228698311817297</v>
      </c>
      <c r="F229">
        <v>13.574999999999999</v>
      </c>
      <c r="G229">
        <v>0.6</v>
      </c>
      <c r="H229">
        <v>5.5499747229649046</v>
      </c>
      <c r="I229">
        <v>61.85372358885239</v>
      </c>
    </row>
    <row r="230" spans="1:9" x14ac:dyDescent="0.4">
      <c r="A230" t="str">
        <f t="shared" si="3"/>
        <v>Belarus, Rep. of2012</v>
      </c>
      <c r="B230" t="s">
        <v>130</v>
      </c>
      <c r="C230" t="s">
        <v>11</v>
      </c>
      <c r="D230">
        <v>2012</v>
      </c>
      <c r="E230">
        <v>59.219736023251698</v>
      </c>
      <c r="F230">
        <v>19.491666666666699</v>
      </c>
      <c r="G230">
        <v>0.5</v>
      </c>
      <c r="H230">
        <v>1.7078525698539977</v>
      </c>
      <c r="I230">
        <v>77.503550120064403</v>
      </c>
    </row>
    <row r="231" spans="1:9" x14ac:dyDescent="0.4">
      <c r="A231" t="str">
        <f t="shared" si="3"/>
        <v>Belarus, Rep. of2013</v>
      </c>
      <c r="B231" t="s">
        <v>130</v>
      </c>
      <c r="C231" t="s">
        <v>11</v>
      </c>
      <c r="D231">
        <v>2013</v>
      </c>
      <c r="E231">
        <v>18.312261037787401</v>
      </c>
      <c r="F231">
        <v>19.133333333333301</v>
      </c>
      <c r="G231">
        <v>0.5</v>
      </c>
      <c r="H231">
        <v>0.99871927865868315</v>
      </c>
      <c r="I231">
        <v>36.946875092462022</v>
      </c>
    </row>
    <row r="232" spans="1:9" x14ac:dyDescent="0.4">
      <c r="A232" t="str">
        <f t="shared" si="3"/>
        <v>Belarus, Rep. of2014</v>
      </c>
      <c r="B232" t="s">
        <v>130</v>
      </c>
      <c r="C232" t="s">
        <v>11</v>
      </c>
      <c r="D232">
        <v>2014</v>
      </c>
      <c r="E232">
        <v>18.119554352673401</v>
      </c>
      <c r="F232">
        <v>18.741666666666699</v>
      </c>
      <c r="G232">
        <v>0.5</v>
      </c>
      <c r="H232">
        <v>1.6511246852453496</v>
      </c>
      <c r="I232">
        <v>35.71009633409475</v>
      </c>
    </row>
    <row r="233" spans="1:9" x14ac:dyDescent="0.4">
      <c r="A233" t="str">
        <f t="shared" si="3"/>
        <v>Belarus, Rep. of2015</v>
      </c>
      <c r="B233" t="s">
        <v>130</v>
      </c>
      <c r="C233" t="s">
        <v>11</v>
      </c>
      <c r="D233">
        <v>2015</v>
      </c>
      <c r="E233">
        <v>13.5344897649735</v>
      </c>
      <c r="F233">
        <v>18.0833333333333</v>
      </c>
      <c r="G233">
        <v>1</v>
      </c>
      <c r="H233">
        <v>-3.8295705582838906</v>
      </c>
      <c r="I233">
        <v>36.447393656590691</v>
      </c>
    </row>
    <row r="234" spans="1:9" x14ac:dyDescent="0.4">
      <c r="A234" t="str">
        <f t="shared" si="3"/>
        <v>Belarus, Rep. of2016</v>
      </c>
      <c r="B234" t="s">
        <v>130</v>
      </c>
      <c r="C234" t="s">
        <v>11</v>
      </c>
      <c r="D234">
        <v>2016</v>
      </c>
      <c r="E234">
        <v>11.8365807653497</v>
      </c>
      <c r="F234">
        <v>14.4</v>
      </c>
      <c r="G234">
        <v>5.8440000000000003</v>
      </c>
      <c r="H234">
        <v>-2.5264464355237095</v>
      </c>
      <c r="I234">
        <v>34.607027200873411</v>
      </c>
    </row>
    <row r="235" spans="1:9" x14ac:dyDescent="0.4">
      <c r="A235" t="str">
        <f t="shared" si="3"/>
        <v>Belarus, Rep. of2017</v>
      </c>
      <c r="B235" t="s">
        <v>130</v>
      </c>
      <c r="C235" t="s">
        <v>11</v>
      </c>
      <c r="D235">
        <v>2017</v>
      </c>
      <c r="E235">
        <v>6.0318372517779304</v>
      </c>
      <c r="F235">
        <v>9.6587124163336409</v>
      </c>
      <c r="G235">
        <v>5.6479999999999997</v>
      </c>
      <c r="H235">
        <v>2.532183500229749</v>
      </c>
      <c r="I235">
        <v>18.806366167881823</v>
      </c>
    </row>
    <row r="236" spans="1:9" x14ac:dyDescent="0.4">
      <c r="A236" t="str">
        <f t="shared" si="3"/>
        <v>Belarus, Rep. of2018</v>
      </c>
      <c r="B236" t="s">
        <v>130</v>
      </c>
      <c r="C236" t="s">
        <v>11</v>
      </c>
      <c r="D236">
        <v>2018</v>
      </c>
      <c r="E236">
        <v>4.8723022055068403</v>
      </c>
      <c r="F236">
        <v>8.6958333333333293</v>
      </c>
      <c r="G236">
        <v>4.7629999999999999</v>
      </c>
      <c r="H236">
        <v>3.1491975937500456</v>
      </c>
      <c r="I236">
        <v>15.181937945090127</v>
      </c>
    </row>
    <row r="237" spans="1:9" x14ac:dyDescent="0.4">
      <c r="A237" t="str">
        <f t="shared" si="3"/>
        <v>Belarus, Rep. of2019</v>
      </c>
      <c r="B237" t="s">
        <v>130</v>
      </c>
      <c r="C237" t="s">
        <v>11</v>
      </c>
      <c r="D237">
        <v>2019</v>
      </c>
      <c r="E237">
        <v>5.5981559503985396</v>
      </c>
      <c r="F237">
        <v>9.0233333333333299</v>
      </c>
      <c r="G237">
        <v>4.165</v>
      </c>
      <c r="H237">
        <v>1.4464554769182598</v>
      </c>
      <c r="I237">
        <v>17.340033806813608</v>
      </c>
    </row>
    <row r="238" spans="1:9" x14ac:dyDescent="0.4">
      <c r="A238" t="str">
        <f t="shared" si="3"/>
        <v>Belarus, Rep. of2020</v>
      </c>
      <c r="B238" t="s">
        <v>130</v>
      </c>
      <c r="C238" t="s">
        <v>11</v>
      </c>
      <c r="D238">
        <v>2020</v>
      </c>
      <c r="E238">
        <v>5.5481435745651098</v>
      </c>
      <c r="F238">
        <v>9.0325000000000006</v>
      </c>
      <c r="G238">
        <v>4.0490000000000004</v>
      </c>
      <c r="H238">
        <v>-0.6727429506241549</v>
      </c>
      <c r="I238">
        <v>19.302386525189267</v>
      </c>
    </row>
    <row r="239" spans="1:9" x14ac:dyDescent="0.4">
      <c r="A239" t="str">
        <f t="shared" si="3"/>
        <v>Belarus, Rep. of2021</v>
      </c>
      <c r="B239" t="s">
        <v>130</v>
      </c>
      <c r="C239" t="s">
        <v>11</v>
      </c>
      <c r="D239">
        <v>2021</v>
      </c>
      <c r="E239">
        <v>9.4602838962310294</v>
      </c>
      <c r="F239">
        <v>10.1175</v>
      </c>
      <c r="G239">
        <v>3.9</v>
      </c>
      <c r="H239">
        <v>2.4388621239681925</v>
      </c>
      <c r="I239">
        <v>21.038921772262835</v>
      </c>
    </row>
    <row r="240" spans="1:9" x14ac:dyDescent="0.4">
      <c r="A240" t="str">
        <f t="shared" si="3"/>
        <v>Belarus, Rep. of2022</v>
      </c>
      <c r="B240" t="s">
        <v>130</v>
      </c>
      <c r="C240" t="s">
        <v>11</v>
      </c>
      <c r="D240">
        <v>2022</v>
      </c>
      <c r="E240">
        <v>15.209675274081</v>
      </c>
      <c r="F240">
        <v>12.7158333333333</v>
      </c>
      <c r="G240">
        <v>3.5739999999999998</v>
      </c>
      <c r="H240">
        <v>-4.6583959157359089</v>
      </c>
      <c r="I240">
        <v>36.157904523150208</v>
      </c>
    </row>
    <row r="241" spans="1:9" x14ac:dyDescent="0.4">
      <c r="A241" t="str">
        <f t="shared" si="3"/>
        <v>Belarus, Rep. of2023</v>
      </c>
      <c r="B241" t="s">
        <v>130</v>
      </c>
      <c r="C241" t="s">
        <v>11</v>
      </c>
      <c r="D241">
        <v>2023</v>
      </c>
      <c r="E241">
        <v>5.0005990309130999</v>
      </c>
      <c r="F241">
        <v>9.9623073222544001</v>
      </c>
      <c r="G241">
        <v>3.4609999999999999</v>
      </c>
      <c r="H241">
        <v>3.8862421445690103</v>
      </c>
      <c r="I241">
        <v>14.537664208598489</v>
      </c>
    </row>
    <row r="242" spans="1:9" x14ac:dyDescent="0.4">
      <c r="A242" t="str">
        <f t="shared" si="3"/>
        <v>Belize2000</v>
      </c>
      <c r="B242" t="s">
        <v>12</v>
      </c>
      <c r="C242" t="s">
        <v>12</v>
      </c>
      <c r="D242">
        <v>2000</v>
      </c>
      <c r="E242">
        <v>3.0674396693058501</v>
      </c>
      <c r="F242">
        <v>16.004999999999999</v>
      </c>
      <c r="G242">
        <v>0</v>
      </c>
      <c r="H242">
        <v>12.240459581452612</v>
      </c>
      <c r="I242">
        <v>6.8319800878532391</v>
      </c>
    </row>
    <row r="243" spans="1:9" x14ac:dyDescent="0.4">
      <c r="A243" t="str">
        <f t="shared" si="3"/>
        <v>Belize2001</v>
      </c>
      <c r="B243" t="s">
        <v>12</v>
      </c>
      <c r="C243" t="s">
        <v>12</v>
      </c>
      <c r="D243">
        <v>2001</v>
      </c>
      <c r="E243">
        <v>3.65141786561502</v>
      </c>
      <c r="F243">
        <v>15.454166666666699</v>
      </c>
      <c r="G243">
        <v>9.07</v>
      </c>
      <c r="H243">
        <v>4.9939677549080557</v>
      </c>
      <c r="I243">
        <v>23.181616777373662</v>
      </c>
    </row>
    <row r="244" spans="1:9" x14ac:dyDescent="0.4">
      <c r="A244" t="str">
        <f t="shared" si="3"/>
        <v>Belize2002</v>
      </c>
      <c r="B244" t="s">
        <v>12</v>
      </c>
      <c r="C244" t="s">
        <v>12</v>
      </c>
      <c r="D244">
        <v>2002</v>
      </c>
      <c r="E244">
        <v>4.2402666068864496</v>
      </c>
      <c r="F244">
        <v>14.8341666666667</v>
      </c>
      <c r="G244">
        <v>10.039999999999999</v>
      </c>
      <c r="H244">
        <v>5.3971238552874325</v>
      </c>
      <c r="I244">
        <v>23.717309418265717</v>
      </c>
    </row>
    <row r="245" spans="1:9" x14ac:dyDescent="0.4">
      <c r="A245" t="str">
        <f t="shared" si="3"/>
        <v>Belize2003</v>
      </c>
      <c r="B245" t="s">
        <v>12</v>
      </c>
      <c r="C245" t="s">
        <v>12</v>
      </c>
      <c r="D245">
        <v>2003</v>
      </c>
      <c r="E245">
        <v>2.3180827466310099</v>
      </c>
      <c r="F245">
        <v>14.345000000000001</v>
      </c>
      <c r="G245">
        <v>0</v>
      </c>
      <c r="H245">
        <v>9.6666556542997881</v>
      </c>
      <c r="I245">
        <v>6.9964270923312242</v>
      </c>
    </row>
    <row r="246" spans="1:9" x14ac:dyDescent="0.4">
      <c r="A246" t="str">
        <f t="shared" si="3"/>
        <v>Belize2004</v>
      </c>
      <c r="B246" t="s">
        <v>12</v>
      </c>
      <c r="C246" t="s">
        <v>12</v>
      </c>
      <c r="D246">
        <v>2004</v>
      </c>
      <c r="E246">
        <v>6.3944309974239903</v>
      </c>
      <c r="F246">
        <v>13.9416666666667</v>
      </c>
      <c r="G246">
        <v>0</v>
      </c>
      <c r="H246">
        <v>4.7808404880252908</v>
      </c>
      <c r="I246">
        <v>15.5552571760654</v>
      </c>
    </row>
    <row r="247" spans="1:9" x14ac:dyDescent="0.4">
      <c r="A247" t="str">
        <f t="shared" si="3"/>
        <v>Belize2005</v>
      </c>
      <c r="B247" t="s">
        <v>12</v>
      </c>
      <c r="C247" t="s">
        <v>12</v>
      </c>
      <c r="D247">
        <v>2005</v>
      </c>
      <c r="E247">
        <v>-1.1043104441191001</v>
      </c>
      <c r="F247">
        <v>14.255000000000001</v>
      </c>
      <c r="G247">
        <v>10.91</v>
      </c>
      <c r="H247">
        <v>2.2195388419297331</v>
      </c>
      <c r="I247">
        <v>21.841150713951166</v>
      </c>
    </row>
    <row r="248" spans="1:9" x14ac:dyDescent="0.4">
      <c r="A248" t="str">
        <f t="shared" si="3"/>
        <v>Belize2006</v>
      </c>
      <c r="B248" t="s">
        <v>12</v>
      </c>
      <c r="C248" t="s">
        <v>12</v>
      </c>
      <c r="D248">
        <v>2006</v>
      </c>
      <c r="E248">
        <v>-7.11376771265014</v>
      </c>
      <c r="F248">
        <v>14.2091666666667</v>
      </c>
      <c r="G248">
        <v>9.39</v>
      </c>
      <c r="H248">
        <v>4.5114473758226978</v>
      </c>
      <c r="I248">
        <v>11.973951578193862</v>
      </c>
    </row>
    <row r="249" spans="1:9" x14ac:dyDescent="0.4">
      <c r="A249" t="str">
        <f t="shared" si="3"/>
        <v>Belize2007</v>
      </c>
      <c r="B249" t="s">
        <v>12</v>
      </c>
      <c r="C249" t="s">
        <v>12</v>
      </c>
      <c r="D249">
        <v>2007</v>
      </c>
      <c r="E249">
        <v>2.3180827464202101</v>
      </c>
      <c r="F249">
        <v>14.3333333333333</v>
      </c>
      <c r="G249">
        <v>8.51</v>
      </c>
      <c r="H249">
        <v>3.3532482910813286</v>
      </c>
      <c r="I249">
        <v>21.808167788672179</v>
      </c>
    </row>
    <row r="250" spans="1:9" x14ac:dyDescent="0.4">
      <c r="A250" t="str">
        <f t="shared" si="3"/>
        <v>Belize2008</v>
      </c>
      <c r="B250" t="s">
        <v>12</v>
      </c>
      <c r="C250" t="s">
        <v>12</v>
      </c>
      <c r="D250">
        <v>2008</v>
      </c>
      <c r="E250">
        <v>6.3944310025003404</v>
      </c>
      <c r="F250">
        <v>14.140833333333299</v>
      </c>
      <c r="G250">
        <v>8.18</v>
      </c>
      <c r="H250">
        <v>-1.6821164462035227</v>
      </c>
      <c r="I250">
        <v>30.39738078203716</v>
      </c>
    </row>
    <row r="251" spans="1:9" x14ac:dyDescent="0.4">
      <c r="A251" t="str">
        <f t="shared" si="3"/>
        <v>Belize2009</v>
      </c>
      <c r="B251" t="s">
        <v>12</v>
      </c>
      <c r="C251" t="s">
        <v>12</v>
      </c>
      <c r="D251">
        <v>2009</v>
      </c>
      <c r="E251">
        <v>-1.10431044864355</v>
      </c>
      <c r="F251">
        <v>14.081666666666701</v>
      </c>
      <c r="G251">
        <v>0</v>
      </c>
      <c r="H251">
        <v>-0.38932146829810677</v>
      </c>
      <c r="I251">
        <v>13.366677686321257</v>
      </c>
    </row>
    <row r="252" spans="1:9" x14ac:dyDescent="0.4">
      <c r="A252" t="str">
        <f t="shared" si="3"/>
        <v>Belize2010</v>
      </c>
      <c r="B252" t="s">
        <v>12</v>
      </c>
      <c r="C252" t="s">
        <v>12</v>
      </c>
      <c r="D252">
        <v>2010</v>
      </c>
      <c r="E252">
        <v>0.91797737880888797</v>
      </c>
      <c r="F252">
        <v>13.883333333333301</v>
      </c>
      <c r="G252">
        <v>0</v>
      </c>
      <c r="H252">
        <v>1.1140357874026137</v>
      </c>
      <c r="I252">
        <v>13.687274924739576</v>
      </c>
    </row>
    <row r="253" spans="1:9" x14ac:dyDescent="0.4">
      <c r="A253" t="str">
        <f t="shared" si="3"/>
        <v>Belize2011</v>
      </c>
      <c r="B253" t="s">
        <v>12</v>
      </c>
      <c r="C253" t="s">
        <v>12</v>
      </c>
      <c r="D253">
        <v>2011</v>
      </c>
      <c r="E253">
        <v>1.6020561564019999</v>
      </c>
      <c r="F253">
        <v>13.3633333333333</v>
      </c>
      <c r="G253">
        <v>0</v>
      </c>
      <c r="H253">
        <v>-0.24454378122534592</v>
      </c>
      <c r="I253">
        <v>15.209933270960645</v>
      </c>
    </row>
    <row r="254" spans="1:9" x14ac:dyDescent="0.4">
      <c r="A254" t="str">
        <f t="shared" si="3"/>
        <v>Belize2012</v>
      </c>
      <c r="B254" t="s">
        <v>12</v>
      </c>
      <c r="C254" t="s">
        <v>12</v>
      </c>
      <c r="D254">
        <v>2012</v>
      </c>
      <c r="E254">
        <v>1.30058074547858</v>
      </c>
      <c r="F254">
        <v>12.4408333333333</v>
      </c>
      <c r="G254">
        <v>0</v>
      </c>
      <c r="H254">
        <v>3.7377757861718095</v>
      </c>
      <c r="I254">
        <v>10.003638292640071</v>
      </c>
    </row>
    <row r="255" spans="1:9" x14ac:dyDescent="0.4">
      <c r="A255" t="str">
        <f t="shared" si="3"/>
        <v>Belize2013</v>
      </c>
      <c r="B255" t="s">
        <v>12</v>
      </c>
      <c r="C255" t="s">
        <v>12</v>
      </c>
      <c r="D255">
        <v>2013</v>
      </c>
      <c r="E255">
        <v>0.50974776898322005</v>
      </c>
      <c r="F255">
        <v>11.5691666666667</v>
      </c>
      <c r="G255">
        <v>8.3490000000000002</v>
      </c>
      <c r="H255">
        <v>4.4543260068606259</v>
      </c>
      <c r="I255">
        <v>15.973588428789292</v>
      </c>
    </row>
    <row r="256" spans="1:9" x14ac:dyDescent="0.4">
      <c r="A256" t="str">
        <f t="shared" si="3"/>
        <v>Belize2014</v>
      </c>
      <c r="B256" t="s">
        <v>12</v>
      </c>
      <c r="C256" t="s">
        <v>12</v>
      </c>
      <c r="D256">
        <v>2014</v>
      </c>
      <c r="E256">
        <v>1.2013996448105799</v>
      </c>
      <c r="F256">
        <v>10.8217831837388</v>
      </c>
      <c r="G256">
        <v>8.2439999999999998</v>
      </c>
      <c r="H256">
        <v>4.0308455775031717</v>
      </c>
      <c r="I256">
        <v>16.236337251046209</v>
      </c>
    </row>
    <row r="257" spans="1:9" x14ac:dyDescent="0.4">
      <c r="A257" t="str">
        <f t="shared" si="3"/>
        <v>Belize2015</v>
      </c>
      <c r="B257" t="s">
        <v>12</v>
      </c>
      <c r="C257" t="s">
        <v>12</v>
      </c>
      <c r="D257">
        <v>2015</v>
      </c>
      <c r="E257">
        <v>-0.86158400942774804</v>
      </c>
      <c r="F257">
        <v>10.320279926803</v>
      </c>
      <c r="G257">
        <v>7.5780000000000003</v>
      </c>
      <c r="H257">
        <v>2.8761837951595908</v>
      </c>
      <c r="I257">
        <v>14.16051212221566</v>
      </c>
    </row>
    <row r="258" spans="1:9" x14ac:dyDescent="0.4">
      <c r="A258" t="str">
        <f t="shared" si="3"/>
        <v>Belize2016</v>
      </c>
      <c r="B258" t="s">
        <v>12</v>
      </c>
      <c r="C258" t="s">
        <v>12</v>
      </c>
      <c r="D258">
        <v>2016</v>
      </c>
      <c r="E258">
        <v>0.66342716791760104</v>
      </c>
      <c r="F258">
        <v>9.8409101096542297</v>
      </c>
      <c r="G258">
        <v>7</v>
      </c>
      <c r="H258">
        <v>5.4551653597002314E-2</v>
      </c>
      <c r="I258">
        <v>17.449785623974826</v>
      </c>
    </row>
    <row r="259" spans="1:9" x14ac:dyDescent="0.4">
      <c r="A259" t="str">
        <f t="shared" ref="A259:A322" si="4">C259&amp;D259</f>
        <v>Belize2017</v>
      </c>
      <c r="B259" t="s">
        <v>12</v>
      </c>
      <c r="C259" t="s">
        <v>12</v>
      </c>
      <c r="D259">
        <v>2017</v>
      </c>
      <c r="E259">
        <v>1.1476533930581601</v>
      </c>
      <c r="F259">
        <v>9.4625000000000004</v>
      </c>
      <c r="G259">
        <v>6.5960000000000001</v>
      </c>
      <c r="H259">
        <v>-1.8128535405165849</v>
      </c>
      <c r="I259">
        <v>19.019006933574744</v>
      </c>
    </row>
    <row r="260" spans="1:9" x14ac:dyDescent="0.4">
      <c r="A260" t="str">
        <f t="shared" si="4"/>
        <v>Belize2018</v>
      </c>
      <c r="B260" t="s">
        <v>12</v>
      </c>
      <c r="C260" t="s">
        <v>12</v>
      </c>
      <c r="D260">
        <v>2018</v>
      </c>
      <c r="E260">
        <v>0.26998262264633499</v>
      </c>
      <c r="F260">
        <v>9.1150000000000002</v>
      </c>
      <c r="G260">
        <v>0</v>
      </c>
      <c r="H260">
        <v>1.1105712500867497</v>
      </c>
      <c r="I260">
        <v>8.2744113725595856</v>
      </c>
    </row>
    <row r="261" spans="1:9" x14ac:dyDescent="0.4">
      <c r="A261" t="str">
        <f t="shared" si="4"/>
        <v>Belize2019</v>
      </c>
      <c r="B261" t="s">
        <v>12</v>
      </c>
      <c r="C261" t="s">
        <v>12</v>
      </c>
      <c r="D261">
        <v>2019</v>
      </c>
      <c r="E261">
        <v>0.18706938518142399</v>
      </c>
      <c r="F261">
        <v>9.06666666666667</v>
      </c>
      <c r="G261">
        <v>9.0530000000000008</v>
      </c>
      <c r="H261">
        <v>4.2676368961808606</v>
      </c>
      <c r="I261">
        <v>14.039099155667234</v>
      </c>
    </row>
    <row r="262" spans="1:9" x14ac:dyDescent="0.4">
      <c r="A262" t="str">
        <f t="shared" si="4"/>
        <v>Belize2020</v>
      </c>
      <c r="B262" t="s">
        <v>12</v>
      </c>
      <c r="C262" t="s">
        <v>12</v>
      </c>
      <c r="D262">
        <v>2020</v>
      </c>
      <c r="E262">
        <v>0.12143464461489401</v>
      </c>
      <c r="F262">
        <v>8.7341666666666704</v>
      </c>
      <c r="G262">
        <v>0</v>
      </c>
      <c r="H262">
        <v>-13.902910064521791</v>
      </c>
      <c r="I262">
        <v>22.758511375803355</v>
      </c>
    </row>
    <row r="263" spans="1:9" x14ac:dyDescent="0.4">
      <c r="A263" t="str">
        <f t="shared" si="4"/>
        <v>Belize2021</v>
      </c>
      <c r="B263" t="s">
        <v>12</v>
      </c>
      <c r="C263" t="s">
        <v>12</v>
      </c>
      <c r="D263">
        <v>2021</v>
      </c>
      <c r="E263">
        <v>3.2356365923707102</v>
      </c>
      <c r="F263">
        <v>8.4383333333333308</v>
      </c>
      <c r="G263">
        <v>0</v>
      </c>
      <c r="H263">
        <v>17.746170120567911</v>
      </c>
      <c r="I263">
        <v>-6.0722001948638695</v>
      </c>
    </row>
    <row r="264" spans="1:9" x14ac:dyDescent="0.4">
      <c r="A264" t="str">
        <f t="shared" si="4"/>
        <v>Belize2022</v>
      </c>
      <c r="B264" t="s">
        <v>12</v>
      </c>
      <c r="C264" t="s">
        <v>12</v>
      </c>
      <c r="D264">
        <v>2022</v>
      </c>
      <c r="E264">
        <v>6.2768931944754396</v>
      </c>
      <c r="F264">
        <v>8.5234915158907896</v>
      </c>
      <c r="G264">
        <v>0</v>
      </c>
      <c r="H264">
        <v>9.6529777238975782</v>
      </c>
      <c r="I264">
        <v>5.1474069864686509</v>
      </c>
    </row>
    <row r="265" spans="1:9" x14ac:dyDescent="0.4">
      <c r="A265" t="str">
        <f t="shared" si="4"/>
        <v>Belize2023</v>
      </c>
      <c r="B265" t="s">
        <v>12</v>
      </c>
      <c r="C265" t="s">
        <v>12</v>
      </c>
      <c r="D265">
        <v>2023</v>
      </c>
      <c r="E265">
        <v>4.3898401748767499</v>
      </c>
      <c r="F265">
        <v>8.4375</v>
      </c>
      <c r="G265">
        <v>0</v>
      </c>
      <c r="H265">
        <v>1.1490168206586162</v>
      </c>
      <c r="I265">
        <v>11.678323354218133</v>
      </c>
    </row>
    <row r="266" spans="1:9" x14ac:dyDescent="0.4">
      <c r="A266" t="str">
        <f t="shared" si="4"/>
        <v>Bhutan2000</v>
      </c>
      <c r="B266" t="s">
        <v>13</v>
      </c>
      <c r="C266" t="s">
        <v>13</v>
      </c>
      <c r="D266">
        <v>2000</v>
      </c>
      <c r="E266">
        <v>4.0121208107034203</v>
      </c>
      <c r="F266">
        <v>16</v>
      </c>
      <c r="G266">
        <v>0</v>
      </c>
      <c r="H266">
        <v>3.3550683862037403</v>
      </c>
      <c r="I266">
        <v>16.657052424499682</v>
      </c>
    </row>
    <row r="267" spans="1:9" x14ac:dyDescent="0.4">
      <c r="A267" t="str">
        <f t="shared" si="4"/>
        <v>Bhutan2001</v>
      </c>
      <c r="B267" t="s">
        <v>13</v>
      </c>
      <c r="C267" t="s">
        <v>13</v>
      </c>
      <c r="D267">
        <v>2001</v>
      </c>
      <c r="E267">
        <v>3.4147894611159599</v>
      </c>
      <c r="F267">
        <v>15.8541666666667</v>
      </c>
      <c r="G267">
        <v>1.9</v>
      </c>
      <c r="H267">
        <v>7.3283744519792862</v>
      </c>
      <c r="I267">
        <v>13.840581675803371</v>
      </c>
    </row>
    <row r="268" spans="1:9" x14ac:dyDescent="0.4">
      <c r="A268" t="str">
        <f t="shared" si="4"/>
        <v>Bhutan2002</v>
      </c>
      <c r="B268" t="s">
        <v>13</v>
      </c>
      <c r="C268" t="s">
        <v>13</v>
      </c>
      <c r="D268">
        <v>2002</v>
      </c>
      <c r="E268">
        <v>2.4553571428571601</v>
      </c>
      <c r="F268">
        <v>15.4583333333333</v>
      </c>
      <c r="G268">
        <v>0</v>
      </c>
      <c r="H268">
        <v>10.443779542160954</v>
      </c>
      <c r="I268">
        <v>7.4699109340295067</v>
      </c>
    </row>
    <row r="269" spans="1:9" x14ac:dyDescent="0.4">
      <c r="A269" t="str">
        <f t="shared" si="4"/>
        <v>Bhutan2003</v>
      </c>
      <c r="B269" t="s">
        <v>13</v>
      </c>
      <c r="C269" t="s">
        <v>13</v>
      </c>
      <c r="D269">
        <v>2003</v>
      </c>
      <c r="E269">
        <v>2.5723086169333498</v>
      </c>
      <c r="F269">
        <v>15.1875</v>
      </c>
      <c r="G269">
        <v>1.8</v>
      </c>
      <c r="H269">
        <v>7.7865605359425984</v>
      </c>
      <c r="I269">
        <v>11.773248080990751</v>
      </c>
    </row>
    <row r="270" spans="1:9" x14ac:dyDescent="0.4">
      <c r="A270" t="str">
        <f t="shared" si="4"/>
        <v>Bhutan2004</v>
      </c>
      <c r="B270" t="s">
        <v>13</v>
      </c>
      <c r="C270" t="s">
        <v>13</v>
      </c>
      <c r="D270">
        <v>2004</v>
      </c>
      <c r="E270">
        <v>4.10593698272959</v>
      </c>
      <c r="F270">
        <v>15</v>
      </c>
      <c r="G270">
        <v>2.4900000000000002</v>
      </c>
      <c r="H270">
        <v>5.157257256276452</v>
      </c>
      <c r="I270">
        <v>16.438679726453138</v>
      </c>
    </row>
    <row r="271" spans="1:9" x14ac:dyDescent="0.4">
      <c r="A271" t="str">
        <f t="shared" si="4"/>
        <v>Bhutan2005</v>
      </c>
      <c r="B271" t="s">
        <v>13</v>
      </c>
      <c r="C271" t="s">
        <v>13</v>
      </c>
      <c r="D271">
        <v>2005</v>
      </c>
      <c r="E271">
        <v>5.3126310463775104</v>
      </c>
      <c r="F271">
        <v>14.5</v>
      </c>
      <c r="G271">
        <v>3.1</v>
      </c>
      <c r="H271">
        <v>6.9350714664972344</v>
      </c>
      <c r="I271">
        <v>15.977559579880278</v>
      </c>
    </row>
    <row r="272" spans="1:9" x14ac:dyDescent="0.4">
      <c r="A272" t="str">
        <f t="shared" si="4"/>
        <v>Bhutan2006</v>
      </c>
      <c r="B272" t="s">
        <v>13</v>
      </c>
      <c r="C272" t="s">
        <v>13</v>
      </c>
      <c r="D272">
        <v>2006</v>
      </c>
      <c r="E272">
        <v>5.0004543802254098</v>
      </c>
      <c r="F272">
        <v>14</v>
      </c>
      <c r="G272">
        <v>3.13</v>
      </c>
      <c r="H272">
        <v>5.6408052649745031</v>
      </c>
      <c r="I272">
        <v>16.489649115250906</v>
      </c>
    </row>
    <row r="273" spans="1:9" x14ac:dyDescent="0.4">
      <c r="A273" t="str">
        <f t="shared" si="4"/>
        <v>Bhutan2007</v>
      </c>
      <c r="B273" t="s">
        <v>13</v>
      </c>
      <c r="C273" t="s">
        <v>13</v>
      </c>
      <c r="D273">
        <v>2007</v>
      </c>
      <c r="E273">
        <v>5.1561113875846303</v>
      </c>
      <c r="F273">
        <v>14</v>
      </c>
      <c r="G273">
        <v>3.7</v>
      </c>
      <c r="H273">
        <v>16.104783648615779</v>
      </c>
      <c r="I273">
        <v>6.7513277389688504</v>
      </c>
    </row>
    <row r="274" spans="1:9" x14ac:dyDescent="0.4">
      <c r="A274" t="str">
        <f t="shared" si="4"/>
        <v>Bhutan2008</v>
      </c>
      <c r="B274" t="s">
        <v>13</v>
      </c>
      <c r="C274" t="s">
        <v>13</v>
      </c>
      <c r="D274">
        <v>2008</v>
      </c>
      <c r="E274">
        <v>8.3271604938271402</v>
      </c>
      <c r="F274">
        <v>13.8541666666667</v>
      </c>
      <c r="G274">
        <v>0</v>
      </c>
      <c r="H274">
        <v>4.529448691818061</v>
      </c>
      <c r="I274">
        <v>17.651878468675779</v>
      </c>
    </row>
    <row r="275" spans="1:9" x14ac:dyDescent="0.4">
      <c r="A275" t="str">
        <f t="shared" si="4"/>
        <v>Bhutan2009</v>
      </c>
      <c r="B275" t="s">
        <v>13</v>
      </c>
      <c r="C275" t="s">
        <v>13</v>
      </c>
      <c r="D275">
        <v>2009</v>
      </c>
      <c r="E275">
        <v>4.36112219119802</v>
      </c>
      <c r="F275">
        <v>13.75</v>
      </c>
      <c r="G275">
        <v>3.96</v>
      </c>
      <c r="H275">
        <v>7.6674924030755136</v>
      </c>
      <c r="I275">
        <v>14.403629788122508</v>
      </c>
    </row>
    <row r="276" spans="1:9" x14ac:dyDescent="0.4">
      <c r="A276" t="str">
        <f t="shared" si="4"/>
        <v>Bhutan2010</v>
      </c>
      <c r="B276" t="s">
        <v>13</v>
      </c>
      <c r="C276" t="s">
        <v>13</v>
      </c>
      <c r="D276">
        <v>2010</v>
      </c>
      <c r="E276">
        <v>7.0363831607301996</v>
      </c>
      <c r="F276">
        <v>13.9166666666667</v>
      </c>
      <c r="G276">
        <v>3.32</v>
      </c>
      <c r="H276">
        <v>11.931873900388553</v>
      </c>
      <c r="I276">
        <v>12.341175927008347</v>
      </c>
    </row>
    <row r="277" spans="1:9" x14ac:dyDescent="0.4">
      <c r="A277" t="str">
        <f t="shared" si="4"/>
        <v>Bhutan2011</v>
      </c>
      <c r="B277" t="s">
        <v>13</v>
      </c>
      <c r="C277" t="s">
        <v>13</v>
      </c>
      <c r="D277">
        <v>2011</v>
      </c>
      <c r="E277">
        <v>8.8489856994680007</v>
      </c>
      <c r="F277">
        <v>14</v>
      </c>
      <c r="G277">
        <v>3.23</v>
      </c>
      <c r="H277">
        <v>8.4892584615149076</v>
      </c>
      <c r="I277">
        <v>17.589727237953095</v>
      </c>
    </row>
    <row r="278" spans="1:9" x14ac:dyDescent="0.4">
      <c r="A278" t="str">
        <f t="shared" si="4"/>
        <v>Bhutan2012</v>
      </c>
      <c r="B278" t="s">
        <v>13</v>
      </c>
      <c r="C278" t="s">
        <v>13</v>
      </c>
      <c r="D278">
        <v>2012</v>
      </c>
      <c r="E278">
        <v>10.919656944683</v>
      </c>
      <c r="F278">
        <v>14</v>
      </c>
      <c r="G278">
        <v>2.0499999999999998</v>
      </c>
      <c r="H278">
        <v>5.1648201081810043</v>
      </c>
      <c r="I278">
        <v>21.804836836501995</v>
      </c>
    </row>
    <row r="279" spans="1:9" x14ac:dyDescent="0.4">
      <c r="A279" t="str">
        <f t="shared" si="4"/>
        <v>Bhutan2013</v>
      </c>
      <c r="B279" t="s">
        <v>13</v>
      </c>
      <c r="C279" t="s">
        <v>13</v>
      </c>
      <c r="D279">
        <v>2013</v>
      </c>
      <c r="E279">
        <v>8.7763834526821292</v>
      </c>
      <c r="F279">
        <v>14.0375</v>
      </c>
      <c r="G279">
        <v>2.87</v>
      </c>
      <c r="H279">
        <v>1.7363403969042253</v>
      </c>
      <c r="I279">
        <v>23.947543055777903</v>
      </c>
    </row>
    <row r="280" spans="1:9" x14ac:dyDescent="0.4">
      <c r="A280" t="str">
        <f t="shared" si="4"/>
        <v>Bhutan2014</v>
      </c>
      <c r="B280" t="s">
        <v>13</v>
      </c>
      <c r="C280" t="s">
        <v>13</v>
      </c>
      <c r="D280">
        <v>2014</v>
      </c>
      <c r="E280">
        <v>8.2710609394932799</v>
      </c>
      <c r="F280">
        <v>14.025</v>
      </c>
      <c r="G280">
        <v>2.63</v>
      </c>
      <c r="H280">
        <v>5.8810854913111683</v>
      </c>
      <c r="I280">
        <v>19.044975448182111</v>
      </c>
    </row>
    <row r="281" spans="1:9" x14ac:dyDescent="0.4">
      <c r="A281" t="str">
        <f t="shared" si="4"/>
        <v>Bhutan2015</v>
      </c>
      <c r="B281" t="s">
        <v>13</v>
      </c>
      <c r="C281" t="s">
        <v>13</v>
      </c>
      <c r="D281">
        <v>2015</v>
      </c>
      <c r="E281">
        <v>4.54814395082205</v>
      </c>
      <c r="F281">
        <v>14.8958333333333</v>
      </c>
      <c r="G281">
        <v>2.4500000000000002</v>
      </c>
      <c r="H281">
        <v>6.6608013400536947</v>
      </c>
      <c r="I281">
        <v>15.233175944101657</v>
      </c>
    </row>
    <row r="282" spans="1:9" x14ac:dyDescent="0.4">
      <c r="A282" t="str">
        <f t="shared" si="4"/>
        <v>Bhutan2016</v>
      </c>
      <c r="B282" t="s">
        <v>13</v>
      </c>
      <c r="C282" t="s">
        <v>13</v>
      </c>
      <c r="D282">
        <v>2016</v>
      </c>
      <c r="E282">
        <v>3.2198868939571801</v>
      </c>
      <c r="F282">
        <v>14.15</v>
      </c>
      <c r="G282">
        <v>0</v>
      </c>
      <c r="H282">
        <v>8.4759433554242349</v>
      </c>
      <c r="I282">
        <v>8.8939435385329446</v>
      </c>
    </row>
    <row r="283" spans="1:9" x14ac:dyDescent="0.4">
      <c r="A283" t="str">
        <f t="shared" si="4"/>
        <v>Bhutan2017</v>
      </c>
      <c r="B283" t="s">
        <v>13</v>
      </c>
      <c r="C283" t="s">
        <v>13</v>
      </c>
      <c r="D283">
        <v>2017</v>
      </c>
      <c r="E283">
        <v>4.9550836698512901</v>
      </c>
      <c r="F283">
        <v>14.25</v>
      </c>
      <c r="G283">
        <v>0</v>
      </c>
      <c r="H283">
        <v>2.0868452577100527</v>
      </c>
      <c r="I283">
        <v>17.118238412141238</v>
      </c>
    </row>
    <row r="284" spans="1:9" x14ac:dyDescent="0.4">
      <c r="A284" t="str">
        <f t="shared" si="4"/>
        <v>Bhutan2018</v>
      </c>
      <c r="B284" t="s">
        <v>13</v>
      </c>
      <c r="C284" t="s">
        <v>13</v>
      </c>
      <c r="D284">
        <v>2018</v>
      </c>
      <c r="E284">
        <v>2.7239638618372002</v>
      </c>
      <c r="F284">
        <v>14</v>
      </c>
      <c r="G284">
        <v>3.35</v>
      </c>
      <c r="H284">
        <v>3.5018718372387383</v>
      </c>
      <c r="I284">
        <v>16.572092024598462</v>
      </c>
    </row>
    <row r="285" spans="1:9" x14ac:dyDescent="0.4">
      <c r="A285" t="str">
        <f t="shared" si="4"/>
        <v>Bhutan2019</v>
      </c>
      <c r="B285" t="s">
        <v>13</v>
      </c>
      <c r="C285" t="s">
        <v>13</v>
      </c>
      <c r="D285">
        <v>2019</v>
      </c>
      <c r="E285">
        <v>2.7264303738882001</v>
      </c>
      <c r="F285">
        <v>14</v>
      </c>
      <c r="G285">
        <v>2.72</v>
      </c>
      <c r="H285">
        <v>5.755148506182266</v>
      </c>
      <c r="I285">
        <v>13.691281867705932</v>
      </c>
    </row>
    <row r="286" spans="1:9" x14ac:dyDescent="0.4">
      <c r="A286" t="str">
        <f t="shared" si="4"/>
        <v>Bhutan2020</v>
      </c>
      <c r="B286" t="s">
        <v>13</v>
      </c>
      <c r="C286" t="s">
        <v>13</v>
      </c>
      <c r="D286">
        <v>2020</v>
      </c>
      <c r="E286">
        <v>5.6293652263251399</v>
      </c>
      <c r="F286">
        <v>14</v>
      </c>
      <c r="G286">
        <v>5.03</v>
      </c>
      <c r="H286">
        <v>-10.218397407368911</v>
      </c>
      <c r="I286">
        <v>34.877762633694054</v>
      </c>
    </row>
    <row r="287" spans="1:9" x14ac:dyDescent="0.4">
      <c r="A287" t="str">
        <f t="shared" si="4"/>
        <v>Bhutan2021</v>
      </c>
      <c r="B287" t="s">
        <v>13</v>
      </c>
      <c r="C287" t="s">
        <v>13</v>
      </c>
      <c r="D287">
        <v>2021</v>
      </c>
      <c r="E287">
        <v>7.3468144053352997</v>
      </c>
      <c r="F287">
        <v>14</v>
      </c>
      <c r="G287">
        <v>4.8040000000000003</v>
      </c>
      <c r="H287">
        <v>4.4213674022059166</v>
      </c>
      <c r="I287">
        <v>21.729447003129387</v>
      </c>
    </row>
    <row r="288" spans="1:9" x14ac:dyDescent="0.4">
      <c r="A288" t="str">
        <f t="shared" si="4"/>
        <v>Bhutan2022</v>
      </c>
      <c r="B288" t="s">
        <v>13</v>
      </c>
      <c r="C288" t="s">
        <v>13</v>
      </c>
      <c r="D288">
        <v>2022</v>
      </c>
      <c r="E288">
        <v>5.6391667139636503</v>
      </c>
      <c r="F288">
        <v>14</v>
      </c>
      <c r="G288">
        <v>5.9470000000000001</v>
      </c>
      <c r="H288">
        <v>5.2138678114508537</v>
      </c>
      <c r="I288">
        <v>20.372298902512796</v>
      </c>
    </row>
    <row r="289" spans="1:9" x14ac:dyDescent="0.4">
      <c r="A289" t="str">
        <f t="shared" si="4"/>
        <v>Bhutan2023</v>
      </c>
      <c r="B289" t="s">
        <v>13</v>
      </c>
      <c r="C289" t="s">
        <v>13</v>
      </c>
      <c r="D289">
        <v>2023</v>
      </c>
      <c r="E289">
        <v>4.2293441992926102</v>
      </c>
      <c r="F289">
        <v>12.27</v>
      </c>
      <c r="G289">
        <v>3.1259999999999999</v>
      </c>
      <c r="H289">
        <v>0</v>
      </c>
      <c r="I289">
        <v>19.625344199292609</v>
      </c>
    </row>
    <row r="290" spans="1:9" x14ac:dyDescent="0.4">
      <c r="A290" t="str">
        <f t="shared" si="4"/>
        <v>Bolivia2000</v>
      </c>
      <c r="B290" t="s">
        <v>14</v>
      </c>
      <c r="C290" t="s">
        <v>14</v>
      </c>
      <c r="D290">
        <v>2000</v>
      </c>
      <c r="E290">
        <v>4.6082299887259799</v>
      </c>
      <c r="F290">
        <v>34.595833333333303</v>
      </c>
      <c r="G290">
        <v>4.47</v>
      </c>
      <c r="H290">
        <v>2.507810808994833</v>
      </c>
      <c r="I290">
        <v>41.16625251306445</v>
      </c>
    </row>
    <row r="291" spans="1:9" x14ac:dyDescent="0.4">
      <c r="A291" t="str">
        <f t="shared" si="4"/>
        <v>Bolivia2001</v>
      </c>
      <c r="B291" t="s">
        <v>14</v>
      </c>
      <c r="C291" t="s">
        <v>14</v>
      </c>
      <c r="D291">
        <v>2001</v>
      </c>
      <c r="E291">
        <v>1.5896537787956799</v>
      </c>
      <c r="F291">
        <v>20.0570612222166</v>
      </c>
      <c r="G291">
        <v>5.24</v>
      </c>
      <c r="H291">
        <v>1.6837991272182506</v>
      </c>
      <c r="I291">
        <v>25.202915873794026</v>
      </c>
    </row>
    <row r="292" spans="1:9" x14ac:dyDescent="0.4">
      <c r="A292" t="str">
        <f t="shared" si="4"/>
        <v>Bolivia2002</v>
      </c>
      <c r="B292" t="s">
        <v>14</v>
      </c>
      <c r="C292" t="s">
        <v>14</v>
      </c>
      <c r="D292">
        <v>2002</v>
      </c>
      <c r="E292">
        <v>0.92825885161107002</v>
      </c>
      <c r="F292">
        <v>20.632456742748399</v>
      </c>
      <c r="G292">
        <v>5.48</v>
      </c>
      <c r="H292">
        <v>2.4855657378382858</v>
      </c>
      <c r="I292">
        <v>24.555149856521183</v>
      </c>
    </row>
    <row r="293" spans="1:9" x14ac:dyDescent="0.4">
      <c r="A293" t="str">
        <f t="shared" si="4"/>
        <v>Bolivia2003</v>
      </c>
      <c r="B293" t="s">
        <v>14</v>
      </c>
      <c r="C293" t="s">
        <v>14</v>
      </c>
      <c r="D293">
        <v>2003</v>
      </c>
      <c r="E293">
        <v>3.3372749967153399</v>
      </c>
      <c r="F293">
        <v>17.663289051818602</v>
      </c>
      <c r="G293">
        <v>0</v>
      </c>
      <c r="H293">
        <v>2.711339837006733</v>
      </c>
      <c r="I293">
        <v>18.289224211527209</v>
      </c>
    </row>
    <row r="294" spans="1:9" x14ac:dyDescent="0.4">
      <c r="A294" t="str">
        <f t="shared" si="4"/>
        <v>Bolivia2004</v>
      </c>
      <c r="B294" t="s">
        <v>14</v>
      </c>
      <c r="C294" t="s">
        <v>14</v>
      </c>
      <c r="D294">
        <v>2004</v>
      </c>
      <c r="E294">
        <v>4.43738080101725</v>
      </c>
      <c r="F294">
        <v>14.4698833333333</v>
      </c>
      <c r="G294">
        <v>4.17</v>
      </c>
      <c r="H294">
        <v>4.1732955891624783</v>
      </c>
      <c r="I294">
        <v>18.903968545188071</v>
      </c>
    </row>
    <row r="295" spans="1:9" x14ac:dyDescent="0.4">
      <c r="A295" t="str">
        <f t="shared" si="4"/>
        <v>Bolivia2005</v>
      </c>
      <c r="B295" t="s">
        <v>14</v>
      </c>
      <c r="C295" t="s">
        <v>14</v>
      </c>
      <c r="D295">
        <v>2005</v>
      </c>
      <c r="E295">
        <v>5.3932310689066298</v>
      </c>
      <c r="F295">
        <v>16.615041666666698</v>
      </c>
      <c r="G295">
        <v>5.45</v>
      </c>
      <c r="H295">
        <v>4.4214331268797906</v>
      </c>
      <c r="I295">
        <v>23.036839608693537</v>
      </c>
    </row>
    <row r="296" spans="1:9" x14ac:dyDescent="0.4">
      <c r="A296" t="str">
        <f t="shared" si="4"/>
        <v>Bolivia2006</v>
      </c>
      <c r="B296" t="s">
        <v>14</v>
      </c>
      <c r="C296" t="s">
        <v>14</v>
      </c>
      <c r="D296">
        <v>2006</v>
      </c>
      <c r="E296">
        <v>4.2823960480256096</v>
      </c>
      <c r="F296">
        <v>11.8912833333333</v>
      </c>
      <c r="G296">
        <v>5.08</v>
      </c>
      <c r="H296">
        <v>4.7970088235606738</v>
      </c>
      <c r="I296">
        <v>16.456670557798233</v>
      </c>
    </row>
    <row r="297" spans="1:9" x14ac:dyDescent="0.4">
      <c r="A297" t="str">
        <f t="shared" si="4"/>
        <v>Bolivia2007</v>
      </c>
      <c r="B297" t="s">
        <v>14</v>
      </c>
      <c r="C297" t="s">
        <v>14</v>
      </c>
      <c r="D297">
        <v>2007</v>
      </c>
      <c r="E297">
        <v>8.7056092357886907</v>
      </c>
      <c r="F297">
        <v>12.860808333333299</v>
      </c>
      <c r="G297">
        <v>5.18</v>
      </c>
      <c r="H297">
        <v>4.5643842688788681</v>
      </c>
      <c r="I297">
        <v>22.18203330024312</v>
      </c>
    </row>
    <row r="298" spans="1:9" x14ac:dyDescent="0.4">
      <c r="A298" t="str">
        <f t="shared" si="4"/>
        <v>Bolivia2008</v>
      </c>
      <c r="B298" t="s">
        <v>14</v>
      </c>
      <c r="C298" t="s">
        <v>14</v>
      </c>
      <c r="D298">
        <v>2008</v>
      </c>
      <c r="E298">
        <v>14.006810770251899</v>
      </c>
      <c r="F298">
        <v>13.873333333333299</v>
      </c>
      <c r="G298">
        <v>2.6030000000000002</v>
      </c>
      <c r="H298">
        <v>6.1484978746216399</v>
      </c>
      <c r="I298">
        <v>24.33464622896356</v>
      </c>
    </row>
    <row r="299" spans="1:9" x14ac:dyDescent="0.4">
      <c r="A299" t="str">
        <f t="shared" si="4"/>
        <v>Bolivia2009</v>
      </c>
      <c r="B299" t="s">
        <v>14</v>
      </c>
      <c r="C299" t="s">
        <v>14</v>
      </c>
      <c r="D299">
        <v>2009</v>
      </c>
      <c r="E299">
        <v>3.3464542014201402</v>
      </c>
      <c r="F299">
        <v>12.359624999999999</v>
      </c>
      <c r="G299">
        <v>2.9729999999999999</v>
      </c>
      <c r="H299">
        <v>3.3569995743056467</v>
      </c>
      <c r="I299">
        <v>15.322079627114494</v>
      </c>
    </row>
    <row r="300" spans="1:9" x14ac:dyDescent="0.4">
      <c r="A300" t="str">
        <f t="shared" si="4"/>
        <v>Bolivia2010</v>
      </c>
      <c r="B300" t="s">
        <v>14</v>
      </c>
      <c r="C300" t="s">
        <v>14</v>
      </c>
      <c r="D300">
        <v>2010</v>
      </c>
      <c r="E300">
        <v>2.5032760584424101</v>
      </c>
      <c r="F300">
        <v>9.9099271486837797</v>
      </c>
      <c r="G300">
        <v>0</v>
      </c>
      <c r="H300">
        <v>4.1267225910567049</v>
      </c>
      <c r="I300">
        <v>8.2864806160694844</v>
      </c>
    </row>
    <row r="301" spans="1:9" x14ac:dyDescent="0.4">
      <c r="A301" t="str">
        <f t="shared" si="4"/>
        <v>Bolivia2011</v>
      </c>
      <c r="B301" t="s">
        <v>14</v>
      </c>
      <c r="C301" t="s">
        <v>14</v>
      </c>
      <c r="D301">
        <v>2011</v>
      </c>
      <c r="E301">
        <v>9.8844641982388293</v>
      </c>
      <c r="F301">
        <v>10.915392341297</v>
      </c>
      <c r="G301">
        <v>2.2549999999999999</v>
      </c>
      <c r="H301">
        <v>5.2040924430859974</v>
      </c>
      <c r="I301">
        <v>17.850764096449833</v>
      </c>
    </row>
    <row r="302" spans="1:9" x14ac:dyDescent="0.4">
      <c r="A302" t="str">
        <f t="shared" si="4"/>
        <v>Bolivia2012</v>
      </c>
      <c r="B302" t="s">
        <v>14</v>
      </c>
      <c r="C302" t="s">
        <v>14</v>
      </c>
      <c r="D302">
        <v>2012</v>
      </c>
      <c r="E302">
        <v>4.5156029139937601</v>
      </c>
      <c r="F302">
        <v>11.1349478606743</v>
      </c>
      <c r="G302">
        <v>2.0659999999999998</v>
      </c>
      <c r="H302">
        <v>5.1222755809175737</v>
      </c>
      <c r="I302">
        <v>12.594275193750487</v>
      </c>
    </row>
    <row r="303" spans="1:9" x14ac:dyDescent="0.4">
      <c r="A303" t="str">
        <f t="shared" si="4"/>
        <v>Bolivia2013</v>
      </c>
      <c r="B303" t="s">
        <v>14</v>
      </c>
      <c r="C303" t="s">
        <v>14</v>
      </c>
      <c r="D303">
        <v>2013</v>
      </c>
      <c r="E303">
        <v>5.7364002371960696</v>
      </c>
      <c r="F303">
        <v>11.0513992821176</v>
      </c>
      <c r="G303">
        <v>2.4369999999999998</v>
      </c>
      <c r="H303">
        <v>6.7960114281084145</v>
      </c>
      <c r="I303">
        <v>12.428788091205256</v>
      </c>
    </row>
    <row r="304" spans="1:9" x14ac:dyDescent="0.4">
      <c r="A304" t="str">
        <f t="shared" si="4"/>
        <v>Bolivia2014</v>
      </c>
      <c r="B304" t="s">
        <v>14</v>
      </c>
      <c r="C304" t="s">
        <v>14</v>
      </c>
      <c r="D304">
        <v>2014</v>
      </c>
      <c r="E304">
        <v>5.7666007457914397</v>
      </c>
      <c r="F304">
        <v>9.6942282162893498</v>
      </c>
      <c r="G304">
        <v>2.0209999999999999</v>
      </c>
      <c r="H304">
        <v>5.4605695746159313</v>
      </c>
      <c r="I304">
        <v>12.021259387464859</v>
      </c>
    </row>
    <row r="305" spans="1:9" x14ac:dyDescent="0.4">
      <c r="A305" t="str">
        <f t="shared" si="4"/>
        <v>Bolivia2015</v>
      </c>
      <c r="B305" t="s">
        <v>14</v>
      </c>
      <c r="C305" t="s">
        <v>14</v>
      </c>
      <c r="D305">
        <v>2015</v>
      </c>
      <c r="E305">
        <v>4.0596104113564504</v>
      </c>
      <c r="F305">
        <v>8.0732537967077906</v>
      </c>
      <c r="G305">
        <v>3.1110000000000002</v>
      </c>
      <c r="H305">
        <v>4.8571872324538674</v>
      </c>
      <c r="I305">
        <v>10.386676975610374</v>
      </c>
    </row>
    <row r="306" spans="1:9" x14ac:dyDescent="0.4">
      <c r="A306" t="str">
        <f t="shared" si="4"/>
        <v>Bolivia2016</v>
      </c>
      <c r="B306" t="s">
        <v>14</v>
      </c>
      <c r="C306" t="s">
        <v>14</v>
      </c>
      <c r="D306">
        <v>2016</v>
      </c>
      <c r="E306">
        <v>3.6232143176413798</v>
      </c>
      <c r="F306">
        <v>7.9520260611799696</v>
      </c>
      <c r="G306">
        <v>3.4980000000000002</v>
      </c>
      <c r="H306">
        <v>4.2639208375445605</v>
      </c>
      <c r="I306">
        <v>10.809319541276789</v>
      </c>
    </row>
    <row r="307" spans="1:9" x14ac:dyDescent="0.4">
      <c r="A307" t="str">
        <f t="shared" si="4"/>
        <v>Bolivia2017</v>
      </c>
      <c r="B307" t="s">
        <v>14</v>
      </c>
      <c r="C307" t="s">
        <v>14</v>
      </c>
      <c r="D307">
        <v>2017</v>
      </c>
      <c r="E307">
        <v>2.8227580554717</v>
      </c>
      <c r="F307">
        <v>8.1098920324081707</v>
      </c>
      <c r="G307">
        <v>3.6549999999999998</v>
      </c>
      <c r="H307">
        <v>4.1952063010676</v>
      </c>
      <c r="I307">
        <v>10.392443786812271</v>
      </c>
    </row>
    <row r="308" spans="1:9" x14ac:dyDescent="0.4">
      <c r="A308" t="str">
        <f t="shared" si="4"/>
        <v>Bolivia2018</v>
      </c>
      <c r="B308" t="s">
        <v>14</v>
      </c>
      <c r="C308" t="s">
        <v>14</v>
      </c>
      <c r="D308">
        <v>2018</v>
      </c>
      <c r="E308">
        <v>2.2720598723015502</v>
      </c>
      <c r="F308">
        <v>8.03724252665112</v>
      </c>
      <c r="G308">
        <v>3.5190000000000001</v>
      </c>
      <c r="H308">
        <v>4.2236235111887481</v>
      </c>
      <c r="I308">
        <v>9.6046788877639226</v>
      </c>
    </row>
    <row r="309" spans="1:9" x14ac:dyDescent="0.4">
      <c r="A309" t="str">
        <f t="shared" si="4"/>
        <v>Bolivia2019</v>
      </c>
      <c r="B309" t="s">
        <v>14</v>
      </c>
      <c r="C309" t="s">
        <v>14</v>
      </c>
      <c r="D309">
        <v>2019</v>
      </c>
      <c r="E309">
        <v>1.8395450496902599</v>
      </c>
      <c r="F309">
        <v>8.3995317095460198</v>
      </c>
      <c r="G309">
        <v>3.6819999999999999</v>
      </c>
      <c r="H309">
        <v>2.2167057775035914</v>
      </c>
      <c r="I309">
        <v>11.704370981732689</v>
      </c>
    </row>
    <row r="310" spans="1:9" x14ac:dyDescent="0.4">
      <c r="A310" t="str">
        <f t="shared" si="4"/>
        <v>Bolivia2020</v>
      </c>
      <c r="B310" t="s">
        <v>14</v>
      </c>
      <c r="C310" t="s">
        <v>14</v>
      </c>
      <c r="D310">
        <v>2020</v>
      </c>
      <c r="E310">
        <v>0.94074215338184897</v>
      </c>
      <c r="F310">
        <v>7.5922237218447899</v>
      </c>
      <c r="G310">
        <v>7.9029999999999996</v>
      </c>
      <c r="H310">
        <v>-8.7378844339912689</v>
      </c>
      <c r="I310">
        <v>25.173850309217908</v>
      </c>
    </row>
    <row r="311" spans="1:9" x14ac:dyDescent="0.4">
      <c r="A311" t="str">
        <f t="shared" si="4"/>
        <v>Bolivia2021</v>
      </c>
      <c r="B311" t="s">
        <v>14</v>
      </c>
      <c r="C311" t="s">
        <v>14</v>
      </c>
      <c r="D311">
        <v>2021</v>
      </c>
      <c r="E311">
        <v>0.73738372145227504</v>
      </c>
      <c r="F311">
        <v>8.0171181701433305</v>
      </c>
      <c r="G311">
        <v>5.0890000000000004</v>
      </c>
      <c r="H311">
        <v>6.1113727520574628</v>
      </c>
      <c r="I311">
        <v>7.7321291395381433</v>
      </c>
    </row>
    <row r="312" spans="1:9" x14ac:dyDescent="0.4">
      <c r="A312" t="str">
        <f t="shared" si="4"/>
        <v>Bolivia2022</v>
      </c>
      <c r="B312" t="s">
        <v>14</v>
      </c>
      <c r="C312" t="s">
        <v>14</v>
      </c>
      <c r="D312">
        <v>2022</v>
      </c>
      <c r="E312">
        <v>1.7463287294596901</v>
      </c>
      <c r="F312">
        <v>7.7649887215672901</v>
      </c>
      <c r="G312">
        <v>3.552</v>
      </c>
      <c r="H312">
        <v>3.6056803827947164</v>
      </c>
      <c r="I312">
        <v>9.4576370682322626</v>
      </c>
    </row>
    <row r="313" spans="1:9" x14ac:dyDescent="0.4">
      <c r="A313" t="str">
        <f t="shared" si="4"/>
        <v>Bolivia2023</v>
      </c>
      <c r="B313" t="s">
        <v>14</v>
      </c>
      <c r="C313" t="s">
        <v>14</v>
      </c>
      <c r="D313">
        <v>2023</v>
      </c>
      <c r="E313">
        <v>2.57688800489192</v>
      </c>
      <c r="F313">
        <v>8.6439013161529203</v>
      </c>
      <c r="G313">
        <v>3.024</v>
      </c>
      <c r="H313">
        <v>3.0819652408703604</v>
      </c>
      <c r="I313">
        <v>11.162824080174481</v>
      </c>
    </row>
    <row r="314" spans="1:9" ht="27" x14ac:dyDescent="0.4">
      <c r="A314" t="str">
        <f t="shared" si="4"/>
        <v>Bosnia and Herzegovina2000</v>
      </c>
      <c r="B314" t="s">
        <v>15</v>
      </c>
      <c r="C314" t="s">
        <v>15</v>
      </c>
      <c r="D314">
        <v>2000</v>
      </c>
      <c r="E314">
        <v>0</v>
      </c>
      <c r="F314">
        <v>0</v>
      </c>
      <c r="G314">
        <v>0</v>
      </c>
      <c r="H314">
        <v>5.4143159498748901</v>
      </c>
      <c r="I314">
        <v>-5.4143159498748901</v>
      </c>
    </row>
    <row r="315" spans="1:9" ht="27" x14ac:dyDescent="0.4">
      <c r="A315" t="str">
        <f t="shared" si="4"/>
        <v>Bosnia and Herzegovina2001</v>
      </c>
      <c r="B315" t="s">
        <v>15</v>
      </c>
      <c r="C315" t="s">
        <v>15</v>
      </c>
      <c r="D315">
        <v>2001</v>
      </c>
      <c r="E315">
        <v>0</v>
      </c>
      <c r="F315">
        <v>0</v>
      </c>
      <c r="G315">
        <v>16.100000000000001</v>
      </c>
      <c r="H315">
        <v>2.423313171809923</v>
      </c>
      <c r="I315">
        <v>13.676686828190078</v>
      </c>
    </row>
    <row r="316" spans="1:9" ht="27" x14ac:dyDescent="0.4">
      <c r="A316" t="str">
        <f t="shared" si="4"/>
        <v>Bosnia and Herzegovina2002</v>
      </c>
      <c r="B316" t="s">
        <v>15</v>
      </c>
      <c r="C316" t="s">
        <v>15</v>
      </c>
      <c r="D316">
        <v>2002</v>
      </c>
      <c r="E316">
        <v>0</v>
      </c>
      <c r="F316">
        <v>12.695833333333301</v>
      </c>
      <c r="G316">
        <v>0</v>
      </c>
      <c r="H316">
        <v>5.0274442073398262</v>
      </c>
      <c r="I316">
        <v>7.6683891259934747</v>
      </c>
    </row>
    <row r="317" spans="1:9" ht="27" x14ac:dyDescent="0.4">
      <c r="A317" t="str">
        <f t="shared" si="4"/>
        <v>Bosnia and Herzegovina2003</v>
      </c>
      <c r="B317" t="s">
        <v>15</v>
      </c>
      <c r="C317" t="s">
        <v>15</v>
      </c>
      <c r="D317">
        <v>2003</v>
      </c>
      <c r="E317">
        <v>0</v>
      </c>
      <c r="F317">
        <v>10.87</v>
      </c>
      <c r="G317">
        <v>0</v>
      </c>
      <c r="H317">
        <v>3.867138795134295</v>
      </c>
      <c r="I317">
        <v>7.0028612048657042</v>
      </c>
    </row>
    <row r="318" spans="1:9" ht="27" x14ac:dyDescent="0.4">
      <c r="A318" t="str">
        <f t="shared" si="4"/>
        <v>Bosnia and Herzegovina2004</v>
      </c>
      <c r="B318" t="s">
        <v>15</v>
      </c>
      <c r="C318" t="s">
        <v>15</v>
      </c>
      <c r="D318">
        <v>2004</v>
      </c>
      <c r="E318">
        <v>0</v>
      </c>
      <c r="F318">
        <v>10.2816666666667</v>
      </c>
      <c r="G318">
        <v>0</v>
      </c>
      <c r="H318">
        <v>6.325266168614661</v>
      </c>
      <c r="I318">
        <v>3.9564004980520391</v>
      </c>
    </row>
    <row r="319" spans="1:9" ht="27" x14ac:dyDescent="0.4">
      <c r="A319" t="str">
        <f t="shared" si="4"/>
        <v>Bosnia and Herzegovina2005</v>
      </c>
      <c r="B319" t="s">
        <v>15</v>
      </c>
      <c r="C319" t="s">
        <v>15</v>
      </c>
      <c r="D319">
        <v>2005</v>
      </c>
      <c r="E319">
        <v>0</v>
      </c>
      <c r="F319">
        <v>9.6125000000000007</v>
      </c>
      <c r="G319">
        <v>0</v>
      </c>
      <c r="H319">
        <v>3.8971779899219285</v>
      </c>
      <c r="I319">
        <v>5.7153220100780722</v>
      </c>
    </row>
    <row r="320" spans="1:9" ht="27" x14ac:dyDescent="0.4">
      <c r="A320" t="str">
        <f t="shared" si="4"/>
        <v>Bosnia and Herzegovina2006</v>
      </c>
      <c r="B320" t="s">
        <v>15</v>
      </c>
      <c r="C320" t="s">
        <v>15</v>
      </c>
      <c r="D320">
        <v>2006</v>
      </c>
      <c r="E320">
        <v>6.1255661562028498</v>
      </c>
      <c r="F320">
        <v>8.0141666666666698</v>
      </c>
      <c r="G320">
        <v>31.11</v>
      </c>
      <c r="H320">
        <v>5.4140035707943355</v>
      </c>
      <c r="I320">
        <v>39.835729252075183</v>
      </c>
    </row>
    <row r="321" spans="1:9" ht="27" x14ac:dyDescent="0.4">
      <c r="A321" t="str">
        <f t="shared" si="4"/>
        <v>Bosnia and Herzegovina2007</v>
      </c>
      <c r="B321" t="s">
        <v>15</v>
      </c>
      <c r="C321" t="s">
        <v>15</v>
      </c>
      <c r="D321">
        <v>2007</v>
      </c>
      <c r="E321">
        <v>1.50077710611542</v>
      </c>
      <c r="F321">
        <v>7.1725000000000003</v>
      </c>
      <c r="G321">
        <v>28.984000000000002</v>
      </c>
      <c r="H321">
        <v>5.8571263421709432</v>
      </c>
      <c r="I321">
        <v>31.80015076394448</v>
      </c>
    </row>
    <row r="322" spans="1:9" ht="27" x14ac:dyDescent="0.4">
      <c r="A322" t="str">
        <f t="shared" si="4"/>
        <v>Bosnia and Herzegovina2008</v>
      </c>
      <c r="B322" t="s">
        <v>15</v>
      </c>
      <c r="C322" t="s">
        <v>15</v>
      </c>
      <c r="D322">
        <v>2008</v>
      </c>
      <c r="E322">
        <v>7.4270431033295301</v>
      </c>
      <c r="F322">
        <v>6.9783333333333299</v>
      </c>
      <c r="G322">
        <v>23.405000000000001</v>
      </c>
      <c r="H322">
        <v>5.4438310345017698</v>
      </c>
      <c r="I322">
        <v>32.366545402161094</v>
      </c>
    </row>
    <row r="323" spans="1:9" ht="27" x14ac:dyDescent="0.4">
      <c r="A323" t="str">
        <f t="shared" ref="A323:A386" si="5">C323&amp;D323</f>
        <v>Bosnia and Herzegovina2009</v>
      </c>
      <c r="B323" t="s">
        <v>15</v>
      </c>
      <c r="C323" t="s">
        <v>15</v>
      </c>
      <c r="D323">
        <v>2009</v>
      </c>
      <c r="E323">
        <v>-0.38146428245305702</v>
      </c>
      <c r="F323">
        <v>7.9325000000000001</v>
      </c>
      <c r="G323">
        <v>24.068000000000001</v>
      </c>
      <c r="H323">
        <v>-3.0044559301334601</v>
      </c>
      <c r="I323">
        <v>34.623491647680403</v>
      </c>
    </row>
    <row r="324" spans="1:9" ht="27" x14ac:dyDescent="0.4">
      <c r="A324" t="str">
        <f t="shared" si="5"/>
        <v>Bosnia and Herzegovina2010</v>
      </c>
      <c r="B324" t="s">
        <v>15</v>
      </c>
      <c r="C324" t="s">
        <v>15</v>
      </c>
      <c r="D324">
        <v>2010</v>
      </c>
      <c r="E324">
        <v>1.9962123674588701</v>
      </c>
      <c r="F324">
        <v>7.8883333333333301</v>
      </c>
      <c r="G324">
        <v>27.312000000000001</v>
      </c>
      <c r="H324">
        <v>0.8656692602370839</v>
      </c>
      <c r="I324">
        <v>36.330876440555116</v>
      </c>
    </row>
    <row r="325" spans="1:9" ht="27" x14ac:dyDescent="0.4">
      <c r="A325" t="str">
        <f t="shared" si="5"/>
        <v>Bosnia and Herzegovina2011</v>
      </c>
      <c r="B325" t="s">
        <v>15</v>
      </c>
      <c r="C325" t="s">
        <v>15</v>
      </c>
      <c r="D325">
        <v>2011</v>
      </c>
      <c r="E325">
        <v>3.6712500000000001</v>
      </c>
      <c r="F325">
        <v>7.4316666666666702</v>
      </c>
      <c r="G325">
        <v>27.582000000000001</v>
      </c>
      <c r="H325">
        <v>0.95951124724126657</v>
      </c>
      <c r="I325">
        <v>37.725405419425407</v>
      </c>
    </row>
    <row r="326" spans="1:9" ht="27" x14ac:dyDescent="0.4">
      <c r="A326" t="str">
        <f t="shared" si="5"/>
        <v>Bosnia and Herzegovina2012</v>
      </c>
      <c r="B326" t="s">
        <v>15</v>
      </c>
      <c r="C326" t="s">
        <v>15</v>
      </c>
      <c r="D326">
        <v>2012</v>
      </c>
      <c r="E326">
        <v>2.0526745200171699</v>
      </c>
      <c r="F326">
        <v>7.3289166666666699</v>
      </c>
      <c r="G326">
        <v>28.01</v>
      </c>
      <c r="H326">
        <v>-0.82183647421689443</v>
      </c>
      <c r="I326">
        <v>38.213427660900734</v>
      </c>
    </row>
    <row r="327" spans="1:9" ht="27" x14ac:dyDescent="0.4">
      <c r="A327" t="str">
        <f t="shared" si="5"/>
        <v>Bosnia and Herzegovina2013</v>
      </c>
      <c r="B327" t="s">
        <v>15</v>
      </c>
      <c r="C327" t="s">
        <v>15</v>
      </c>
      <c r="D327">
        <v>2013</v>
      </c>
      <c r="E327">
        <v>-9.3045683831758805E-2</v>
      </c>
      <c r="F327">
        <v>7.0360481113343596</v>
      </c>
      <c r="G327">
        <v>27.49</v>
      </c>
      <c r="H327">
        <v>2.3498566632458022</v>
      </c>
      <c r="I327">
        <v>32.083145764256798</v>
      </c>
    </row>
    <row r="328" spans="1:9" ht="27" x14ac:dyDescent="0.4">
      <c r="A328" t="str">
        <f t="shared" si="5"/>
        <v>Bosnia and Herzegovina2014</v>
      </c>
      <c r="B328" t="s">
        <v>15</v>
      </c>
      <c r="C328" t="s">
        <v>15</v>
      </c>
      <c r="D328">
        <v>2014</v>
      </c>
      <c r="E328">
        <v>-0.89719405419433296</v>
      </c>
      <c r="F328">
        <v>6.6415086394530203</v>
      </c>
      <c r="G328">
        <v>27.516999999999999</v>
      </c>
      <c r="H328">
        <v>1.1538510920040324</v>
      </c>
      <c r="I328">
        <v>32.107463493254656</v>
      </c>
    </row>
    <row r="329" spans="1:9" ht="27" x14ac:dyDescent="0.4">
      <c r="A329" t="str">
        <f t="shared" si="5"/>
        <v>Bosnia and Herzegovina2015</v>
      </c>
      <c r="B329" t="s">
        <v>15</v>
      </c>
      <c r="C329" t="s">
        <v>15</v>
      </c>
      <c r="D329">
        <v>2015</v>
      </c>
      <c r="E329">
        <v>-1.0360230342547401</v>
      </c>
      <c r="F329">
        <v>5.7888879904318502</v>
      </c>
      <c r="G329">
        <v>27.695</v>
      </c>
      <c r="H329">
        <v>4.3147506111633476</v>
      </c>
      <c r="I329">
        <v>28.133114345013766</v>
      </c>
    </row>
    <row r="330" spans="1:9" ht="27" x14ac:dyDescent="0.4">
      <c r="A330" t="str">
        <f t="shared" si="5"/>
        <v>Bosnia and Herzegovina2016</v>
      </c>
      <c r="B330" t="s">
        <v>15</v>
      </c>
      <c r="C330" t="s">
        <v>15</v>
      </c>
      <c r="D330">
        <v>2016</v>
      </c>
      <c r="E330">
        <v>-1.5840083333333601</v>
      </c>
      <c r="F330">
        <v>5.2381668377876496</v>
      </c>
      <c r="G330">
        <v>25.408000000000001</v>
      </c>
      <c r="H330">
        <v>3.2422552117191401</v>
      </c>
      <c r="I330">
        <v>25.819903292735152</v>
      </c>
    </row>
    <row r="331" spans="1:9" ht="27" x14ac:dyDescent="0.4">
      <c r="A331" t="str">
        <f t="shared" si="5"/>
        <v>Bosnia and Herzegovina2017</v>
      </c>
      <c r="B331" t="s">
        <v>15</v>
      </c>
      <c r="C331" t="s">
        <v>15</v>
      </c>
      <c r="D331">
        <v>2017</v>
      </c>
      <c r="E331">
        <v>0.81003942533389495</v>
      </c>
      <c r="F331">
        <v>4.3795814326564697</v>
      </c>
      <c r="G331">
        <v>20.527000000000001</v>
      </c>
      <c r="H331">
        <v>3.2441009588946628</v>
      </c>
      <c r="I331">
        <v>22.472519899095701</v>
      </c>
    </row>
    <row r="332" spans="1:9" ht="27" x14ac:dyDescent="0.4">
      <c r="A332" t="str">
        <f t="shared" si="5"/>
        <v>Bosnia and Herzegovina2018</v>
      </c>
      <c r="B332" t="s">
        <v>15</v>
      </c>
      <c r="C332" t="s">
        <v>15</v>
      </c>
      <c r="D332">
        <v>2018</v>
      </c>
      <c r="E332">
        <v>1.41710814018034</v>
      </c>
      <c r="F332">
        <v>3.7902813691882198</v>
      </c>
      <c r="G332">
        <v>18.399999999999999</v>
      </c>
      <c r="H332">
        <v>3.8274992054689676</v>
      </c>
      <c r="I332">
        <v>19.779890303899592</v>
      </c>
    </row>
    <row r="333" spans="1:9" ht="27" x14ac:dyDescent="0.4">
      <c r="A333" t="str">
        <f t="shared" si="5"/>
        <v>Bosnia and Herzegovina2019</v>
      </c>
      <c r="B333" t="s">
        <v>15</v>
      </c>
      <c r="C333" t="s">
        <v>15</v>
      </c>
      <c r="D333">
        <v>2019</v>
      </c>
      <c r="E333">
        <v>0.56278215406123</v>
      </c>
      <c r="F333">
        <v>3.2872271581012802</v>
      </c>
      <c r="G333">
        <v>15.692</v>
      </c>
      <c r="H333">
        <v>2.8873433441487464</v>
      </c>
      <c r="I333">
        <v>16.654665968013763</v>
      </c>
    </row>
    <row r="334" spans="1:9" ht="27" x14ac:dyDescent="0.4">
      <c r="A334" t="str">
        <f t="shared" si="5"/>
        <v>Bosnia and Herzegovina2020</v>
      </c>
      <c r="B334" t="s">
        <v>15</v>
      </c>
      <c r="C334" t="s">
        <v>15</v>
      </c>
      <c r="D334">
        <v>2020</v>
      </c>
      <c r="E334">
        <v>-1.0512960076349001</v>
      </c>
      <c r="F334">
        <v>3.0718741321157399</v>
      </c>
      <c r="G334">
        <v>15.868</v>
      </c>
      <c r="H334">
        <v>-3.0150951475986147</v>
      </c>
      <c r="I334">
        <v>20.903673272079455</v>
      </c>
    </row>
    <row r="335" spans="1:9" ht="27" x14ac:dyDescent="0.4">
      <c r="A335" t="str">
        <f t="shared" si="5"/>
        <v>Bosnia and Herzegovina2021</v>
      </c>
      <c r="B335" t="s">
        <v>15</v>
      </c>
      <c r="C335" t="s">
        <v>15</v>
      </c>
      <c r="D335">
        <v>2021</v>
      </c>
      <c r="E335">
        <v>1.9816390058762201</v>
      </c>
      <c r="F335">
        <v>3.2012927950540302</v>
      </c>
      <c r="G335">
        <v>14.897</v>
      </c>
      <c r="H335">
        <v>7.3899623401275676</v>
      </c>
      <c r="I335">
        <v>12.689969460802683</v>
      </c>
    </row>
    <row r="336" spans="1:9" ht="27" x14ac:dyDescent="0.4">
      <c r="A336" t="str">
        <f t="shared" si="5"/>
        <v>Bosnia and Herzegovina2022</v>
      </c>
      <c r="B336" t="s">
        <v>15</v>
      </c>
      <c r="C336" t="s">
        <v>15</v>
      </c>
      <c r="D336">
        <v>2022</v>
      </c>
      <c r="E336">
        <v>14.020844082677099</v>
      </c>
      <c r="F336">
        <v>3.3608165591672599</v>
      </c>
      <c r="G336">
        <v>12.657</v>
      </c>
      <c r="H336">
        <v>4.2268110109554584</v>
      </c>
      <c r="I336">
        <v>25.811849630888901</v>
      </c>
    </row>
    <row r="337" spans="1:9" ht="27" x14ac:dyDescent="0.4">
      <c r="A337" t="str">
        <f t="shared" si="5"/>
        <v>Bosnia and Herzegovina2023</v>
      </c>
      <c r="B337" t="s">
        <v>15</v>
      </c>
      <c r="C337" t="s">
        <v>15</v>
      </c>
      <c r="D337">
        <v>2023</v>
      </c>
      <c r="E337">
        <v>6.1059011284827998</v>
      </c>
      <c r="F337">
        <v>4.1115315541312203</v>
      </c>
      <c r="G337">
        <v>10.667999999999999</v>
      </c>
      <c r="H337">
        <v>2.2111244721120471</v>
      </c>
      <c r="I337">
        <v>18.674308210501973</v>
      </c>
    </row>
    <row r="338" spans="1:9" x14ac:dyDescent="0.4">
      <c r="A338" t="str">
        <f t="shared" si="5"/>
        <v>Botswana2000</v>
      </c>
      <c r="B338" t="s">
        <v>16</v>
      </c>
      <c r="C338" t="s">
        <v>16</v>
      </c>
      <c r="D338">
        <v>2000</v>
      </c>
      <c r="E338">
        <v>8.6014851485149109</v>
      </c>
      <c r="F338">
        <v>15.4791666666667</v>
      </c>
      <c r="G338">
        <v>15.88</v>
      </c>
      <c r="H338">
        <v>1.9876958337855228</v>
      </c>
      <c r="I338">
        <v>37.97295598139609</v>
      </c>
    </row>
    <row r="339" spans="1:9" x14ac:dyDescent="0.4">
      <c r="A339" t="str">
        <f t="shared" si="5"/>
        <v>Botswana2001</v>
      </c>
      <c r="B339" t="s">
        <v>16</v>
      </c>
      <c r="C339" t="s">
        <v>16</v>
      </c>
      <c r="D339">
        <v>2001</v>
      </c>
      <c r="E339">
        <v>6.5590376701486202</v>
      </c>
      <c r="F339">
        <v>15.75</v>
      </c>
      <c r="G339">
        <v>18.54</v>
      </c>
      <c r="H339">
        <v>0.25057394968908397</v>
      </c>
      <c r="I339">
        <v>40.598463720459534</v>
      </c>
    </row>
    <row r="340" spans="1:9" x14ac:dyDescent="0.4">
      <c r="A340" t="str">
        <f t="shared" si="5"/>
        <v>Botswana2002</v>
      </c>
      <c r="B340" t="s">
        <v>16</v>
      </c>
      <c r="C340" t="s">
        <v>16</v>
      </c>
      <c r="D340">
        <v>2002</v>
      </c>
      <c r="E340">
        <v>8.0327966252748606</v>
      </c>
      <c r="F340">
        <v>16.2083333333333</v>
      </c>
      <c r="G340">
        <v>0</v>
      </c>
      <c r="H340">
        <v>6.0695308764831708</v>
      </c>
      <c r="I340">
        <v>18.171599082124992</v>
      </c>
    </row>
    <row r="341" spans="1:9" x14ac:dyDescent="0.4">
      <c r="A341" t="str">
        <f t="shared" si="5"/>
        <v>Botswana2003</v>
      </c>
      <c r="B341" t="s">
        <v>16</v>
      </c>
      <c r="C341" t="s">
        <v>16</v>
      </c>
      <c r="D341">
        <v>2003</v>
      </c>
      <c r="E341">
        <v>9.1899026563273907</v>
      </c>
      <c r="F341">
        <v>16.399999999999999</v>
      </c>
      <c r="G341">
        <v>23.8</v>
      </c>
      <c r="H341">
        <v>4.6258947495929874</v>
      </c>
      <c r="I341">
        <v>44.764007906734406</v>
      </c>
    </row>
    <row r="342" spans="1:9" x14ac:dyDescent="0.4">
      <c r="A342" t="str">
        <f t="shared" si="5"/>
        <v>Botswana2004</v>
      </c>
      <c r="B342" t="s">
        <v>16</v>
      </c>
      <c r="C342" t="s">
        <v>16</v>
      </c>
      <c r="D342">
        <v>2004</v>
      </c>
      <c r="E342">
        <v>6.9457036365467504</v>
      </c>
      <c r="F342">
        <v>15.75</v>
      </c>
      <c r="G342">
        <v>0</v>
      </c>
      <c r="H342">
        <v>2.7058217061117347</v>
      </c>
      <c r="I342">
        <v>19.989881930435015</v>
      </c>
    </row>
    <row r="343" spans="1:9" x14ac:dyDescent="0.4">
      <c r="A343" t="str">
        <f t="shared" si="5"/>
        <v>Botswana2005</v>
      </c>
      <c r="B343" t="s">
        <v>16</v>
      </c>
      <c r="C343" t="s">
        <v>16</v>
      </c>
      <c r="D343">
        <v>2005</v>
      </c>
      <c r="E343">
        <v>8.6102252854644004</v>
      </c>
      <c r="F343">
        <v>15.737500000000001</v>
      </c>
      <c r="G343">
        <v>0</v>
      </c>
      <c r="H343">
        <v>4.5566456532318114</v>
      </c>
      <c r="I343">
        <v>19.791079632232588</v>
      </c>
    </row>
    <row r="344" spans="1:9" x14ac:dyDescent="0.4">
      <c r="A344" t="str">
        <f t="shared" si="5"/>
        <v>Botswana2006</v>
      </c>
      <c r="B344" t="s">
        <v>16</v>
      </c>
      <c r="C344" t="s">
        <v>16</v>
      </c>
      <c r="D344">
        <v>2006</v>
      </c>
      <c r="E344">
        <v>11.5552187914379</v>
      </c>
      <c r="F344">
        <v>16.4583333333333</v>
      </c>
      <c r="G344">
        <v>17.782</v>
      </c>
      <c r="H344">
        <v>8.3638710928230608</v>
      </c>
      <c r="I344">
        <v>37.431681031948145</v>
      </c>
    </row>
    <row r="345" spans="1:9" x14ac:dyDescent="0.4">
      <c r="A345" t="str">
        <f t="shared" si="5"/>
        <v>Botswana2007</v>
      </c>
      <c r="B345" t="s">
        <v>16</v>
      </c>
      <c r="C345" t="s">
        <v>16</v>
      </c>
      <c r="D345">
        <v>2007</v>
      </c>
      <c r="E345">
        <v>7.0809984717269296</v>
      </c>
      <c r="F345">
        <v>16.215</v>
      </c>
      <c r="G345">
        <v>0</v>
      </c>
      <c r="H345">
        <v>5.7925557772711755</v>
      </c>
      <c r="I345">
        <v>17.503442694455753</v>
      </c>
    </row>
    <row r="346" spans="1:9" x14ac:dyDescent="0.4">
      <c r="A346" t="str">
        <f t="shared" si="5"/>
        <v>Botswana2008</v>
      </c>
      <c r="B346" t="s">
        <v>16</v>
      </c>
      <c r="C346" t="s">
        <v>16</v>
      </c>
      <c r="D346">
        <v>2008</v>
      </c>
      <c r="E346">
        <v>12.702188392007599</v>
      </c>
      <c r="F346">
        <v>16.5416666666667</v>
      </c>
      <c r="G346">
        <v>0</v>
      </c>
      <c r="H346">
        <v>3.2520729579683234</v>
      </c>
      <c r="I346">
        <v>25.991782100705976</v>
      </c>
    </row>
    <row r="347" spans="1:9" x14ac:dyDescent="0.4">
      <c r="A347" t="str">
        <f t="shared" si="5"/>
        <v>Botswana2009</v>
      </c>
      <c r="B347" t="s">
        <v>16</v>
      </c>
      <c r="C347" t="s">
        <v>16</v>
      </c>
      <c r="D347">
        <v>2009</v>
      </c>
      <c r="E347">
        <v>8.02729703109582</v>
      </c>
      <c r="F347">
        <v>13.755625</v>
      </c>
      <c r="G347">
        <v>16.169</v>
      </c>
      <c r="H347">
        <v>-14.144234616342331</v>
      </c>
      <c r="I347">
        <v>52.09615664743815</v>
      </c>
    </row>
    <row r="348" spans="1:9" x14ac:dyDescent="0.4">
      <c r="A348" t="str">
        <f t="shared" si="5"/>
        <v>Botswana2010</v>
      </c>
      <c r="B348" t="s">
        <v>16</v>
      </c>
      <c r="C348" t="s">
        <v>16</v>
      </c>
      <c r="D348">
        <v>2010</v>
      </c>
      <c r="E348">
        <v>6.9488765874310303</v>
      </c>
      <c r="F348">
        <v>11.4583333333333</v>
      </c>
      <c r="G348">
        <v>17.86</v>
      </c>
      <c r="H348">
        <v>10.122209117973242</v>
      </c>
      <c r="I348">
        <v>26.145000802791088</v>
      </c>
    </row>
    <row r="349" spans="1:9" x14ac:dyDescent="0.4">
      <c r="A349" t="str">
        <f t="shared" si="5"/>
        <v>Botswana2011</v>
      </c>
      <c r="B349" t="s">
        <v>16</v>
      </c>
      <c r="C349" t="s">
        <v>16</v>
      </c>
      <c r="D349">
        <v>2011</v>
      </c>
      <c r="E349">
        <v>8.4598723340858299</v>
      </c>
      <c r="F349">
        <v>11</v>
      </c>
      <c r="G349">
        <v>0</v>
      </c>
      <c r="H349">
        <v>6.8385297480348299</v>
      </c>
      <c r="I349">
        <v>12.621342586051</v>
      </c>
    </row>
    <row r="350" spans="1:9" x14ac:dyDescent="0.4">
      <c r="A350" t="str">
        <f t="shared" si="5"/>
        <v>Botswana2012</v>
      </c>
      <c r="B350" t="s">
        <v>16</v>
      </c>
      <c r="C350" t="s">
        <v>16</v>
      </c>
      <c r="D350">
        <v>2012</v>
      </c>
      <c r="E350">
        <v>7.5369026109191601</v>
      </c>
      <c r="F350">
        <v>11</v>
      </c>
      <c r="G350">
        <v>0</v>
      </c>
      <c r="H350">
        <v>-0.17090076145689181</v>
      </c>
      <c r="I350">
        <v>18.707803372376052</v>
      </c>
    </row>
    <row r="351" spans="1:9" x14ac:dyDescent="0.4">
      <c r="A351" t="str">
        <f t="shared" si="5"/>
        <v>Botswana2013</v>
      </c>
      <c r="B351" t="s">
        <v>16</v>
      </c>
      <c r="C351" t="s">
        <v>16</v>
      </c>
      <c r="D351">
        <v>2013</v>
      </c>
      <c r="E351">
        <v>5.8846070705681699</v>
      </c>
      <c r="F351">
        <v>10.1892333333333</v>
      </c>
      <c r="G351">
        <v>0</v>
      </c>
      <c r="H351">
        <v>11.102823777977051</v>
      </c>
      <c r="I351">
        <v>4.9710166259244204</v>
      </c>
    </row>
    <row r="352" spans="1:9" x14ac:dyDescent="0.4">
      <c r="A352" t="str">
        <f t="shared" si="5"/>
        <v>Botswana2014</v>
      </c>
      <c r="B352" t="s">
        <v>16</v>
      </c>
      <c r="C352" t="s">
        <v>16</v>
      </c>
      <c r="D352">
        <v>2014</v>
      </c>
      <c r="E352">
        <v>4.40225309243427</v>
      </c>
      <c r="F352">
        <v>9</v>
      </c>
      <c r="G352">
        <v>0</v>
      </c>
      <c r="H352">
        <v>5.6947773818595238</v>
      </c>
      <c r="I352">
        <v>7.7074757105747462</v>
      </c>
    </row>
    <row r="353" spans="1:9" x14ac:dyDescent="0.4">
      <c r="A353" t="str">
        <f t="shared" si="5"/>
        <v>Botswana2015</v>
      </c>
      <c r="B353" t="s">
        <v>16</v>
      </c>
      <c r="C353" t="s">
        <v>16</v>
      </c>
      <c r="D353">
        <v>2015</v>
      </c>
      <c r="E353">
        <v>3.06203169580558</v>
      </c>
      <c r="F353">
        <v>7.95</v>
      </c>
      <c r="G353">
        <v>0</v>
      </c>
      <c r="H353">
        <v>-4.8513356403616683</v>
      </c>
      <c r="I353">
        <v>15.863367336167249</v>
      </c>
    </row>
    <row r="354" spans="1:9" x14ac:dyDescent="0.4">
      <c r="A354" t="str">
        <f t="shared" si="5"/>
        <v>Botswana2016</v>
      </c>
      <c r="B354" t="s">
        <v>16</v>
      </c>
      <c r="C354" t="s">
        <v>16</v>
      </c>
      <c r="D354">
        <v>2016</v>
      </c>
      <c r="E354">
        <v>2.8149579136194398</v>
      </c>
      <c r="F354">
        <v>7.3</v>
      </c>
      <c r="G354">
        <v>0</v>
      </c>
      <c r="H354">
        <v>7.2044247591426682</v>
      </c>
      <c r="I354">
        <v>2.9105331544767719</v>
      </c>
    </row>
    <row r="355" spans="1:9" x14ac:dyDescent="0.4">
      <c r="A355" t="str">
        <f t="shared" si="5"/>
        <v>Botswana2017</v>
      </c>
      <c r="B355" t="s">
        <v>16</v>
      </c>
      <c r="C355" t="s">
        <v>16</v>
      </c>
      <c r="D355">
        <v>2017</v>
      </c>
      <c r="E355">
        <v>3.3082807676821901</v>
      </c>
      <c r="F355">
        <v>6.875</v>
      </c>
      <c r="G355">
        <v>0</v>
      </c>
      <c r="H355">
        <v>4.1143636634186009</v>
      </c>
      <c r="I355">
        <v>6.0689171042635888</v>
      </c>
    </row>
    <row r="356" spans="1:9" x14ac:dyDescent="0.4">
      <c r="A356" t="str">
        <f t="shared" si="5"/>
        <v>Botswana2018</v>
      </c>
      <c r="B356" t="s">
        <v>16</v>
      </c>
      <c r="C356" t="s">
        <v>16</v>
      </c>
      <c r="D356">
        <v>2018</v>
      </c>
      <c r="E356">
        <v>3.2380155894771501</v>
      </c>
      <c r="F356">
        <v>6.5</v>
      </c>
      <c r="G356">
        <v>0</v>
      </c>
      <c r="H356">
        <v>4.1880935537369766</v>
      </c>
      <c r="I356">
        <v>5.549922035740174</v>
      </c>
    </row>
    <row r="357" spans="1:9" x14ac:dyDescent="0.4">
      <c r="A357" t="str">
        <f t="shared" si="5"/>
        <v>Botswana2019</v>
      </c>
      <c r="B357" t="s">
        <v>16</v>
      </c>
      <c r="C357" t="s">
        <v>16</v>
      </c>
      <c r="D357">
        <v>2019</v>
      </c>
      <c r="E357">
        <v>2.77286442863321</v>
      </c>
      <c r="F357">
        <v>6.3958333333333304</v>
      </c>
      <c r="G357">
        <v>20.094000000000001</v>
      </c>
      <c r="H357">
        <v>3.0322025744566048</v>
      </c>
      <c r="I357">
        <v>26.230495187509938</v>
      </c>
    </row>
    <row r="358" spans="1:9" x14ac:dyDescent="0.4">
      <c r="A358" t="str">
        <f t="shared" si="5"/>
        <v>Botswana2020</v>
      </c>
      <c r="B358" t="s">
        <v>16</v>
      </c>
      <c r="C358" t="s">
        <v>16</v>
      </c>
      <c r="D358">
        <v>2020</v>
      </c>
      <c r="E358">
        <v>1.8903591682420999</v>
      </c>
      <c r="F358">
        <v>5.75</v>
      </c>
      <c r="G358">
        <v>21.016999999999999</v>
      </c>
      <c r="H358">
        <v>-8.728752526390366</v>
      </c>
      <c r="I358">
        <v>37.386111694632461</v>
      </c>
    </row>
    <row r="359" spans="1:9" x14ac:dyDescent="0.4">
      <c r="A359" t="str">
        <f t="shared" si="5"/>
        <v>Botswana2021</v>
      </c>
      <c r="B359" t="s">
        <v>16</v>
      </c>
      <c r="C359" t="s">
        <v>16</v>
      </c>
      <c r="D359">
        <v>2021</v>
      </c>
      <c r="E359">
        <v>7.2409776558844197</v>
      </c>
      <c r="F359">
        <v>5.25</v>
      </c>
      <c r="G359">
        <v>23.106000000000002</v>
      </c>
      <c r="H359">
        <v>11.920636508511677</v>
      </c>
      <c r="I359">
        <v>23.676341147372746</v>
      </c>
    </row>
    <row r="360" spans="1:9" x14ac:dyDescent="0.4">
      <c r="A360" t="str">
        <f t="shared" si="5"/>
        <v>Botswana2022</v>
      </c>
      <c r="B360" t="s">
        <v>16</v>
      </c>
      <c r="C360" t="s">
        <v>16</v>
      </c>
      <c r="D360">
        <v>2022</v>
      </c>
      <c r="E360">
        <v>11.665567478802</v>
      </c>
      <c r="F360">
        <v>6.1322999999999999</v>
      </c>
      <c r="G360">
        <v>23.614999999999998</v>
      </c>
      <c r="H360">
        <v>5.4860281779718321</v>
      </c>
      <c r="I360">
        <v>35.926839300830167</v>
      </c>
    </row>
    <row r="361" spans="1:9" x14ac:dyDescent="0.4">
      <c r="A361" t="str">
        <f t="shared" si="5"/>
        <v>Botswana2023</v>
      </c>
      <c r="B361" t="s">
        <v>16</v>
      </c>
      <c r="C361" t="s">
        <v>16</v>
      </c>
      <c r="D361">
        <v>2023</v>
      </c>
      <c r="E361">
        <v>5.0676154934383</v>
      </c>
      <c r="F361">
        <v>6.7385995370370404</v>
      </c>
      <c r="G361">
        <v>23.381</v>
      </c>
      <c r="H361">
        <v>2.7337981703275744</v>
      </c>
      <c r="I361">
        <v>32.453416860147769</v>
      </c>
    </row>
    <row r="362" spans="1:9" x14ac:dyDescent="0.4">
      <c r="A362" t="str">
        <f t="shared" si="5"/>
        <v>Brazil2000</v>
      </c>
      <c r="B362" t="s">
        <v>17</v>
      </c>
      <c r="C362" t="s">
        <v>17</v>
      </c>
      <c r="D362">
        <v>2000</v>
      </c>
      <c r="E362">
        <v>7.0441410594726603</v>
      </c>
      <c r="F362">
        <v>56.83</v>
      </c>
      <c r="G362">
        <v>0</v>
      </c>
      <c r="H362">
        <v>4.3879494474561795</v>
      </c>
      <c r="I362">
        <v>59.486191612016476</v>
      </c>
    </row>
    <row r="363" spans="1:9" x14ac:dyDescent="0.4">
      <c r="A363" t="str">
        <f t="shared" si="5"/>
        <v>Brazil2001</v>
      </c>
      <c r="B363" t="s">
        <v>17</v>
      </c>
      <c r="C363" t="s">
        <v>17</v>
      </c>
      <c r="D363">
        <v>2001</v>
      </c>
      <c r="E363">
        <v>6.8403590248752302</v>
      </c>
      <c r="F363">
        <v>57.616666666666703</v>
      </c>
      <c r="G363">
        <v>10.648999999999999</v>
      </c>
      <c r="H363">
        <v>1.3898964009563741</v>
      </c>
      <c r="I363">
        <v>73.716129290585556</v>
      </c>
    </row>
    <row r="364" spans="1:9" x14ac:dyDescent="0.4">
      <c r="A364" t="str">
        <f t="shared" si="5"/>
        <v>Brazil2002</v>
      </c>
      <c r="B364" t="s">
        <v>17</v>
      </c>
      <c r="C364" t="s">
        <v>17</v>
      </c>
      <c r="D364">
        <v>2002</v>
      </c>
      <c r="E364">
        <v>8.4501643770833095</v>
      </c>
      <c r="F364">
        <v>62.875</v>
      </c>
      <c r="G364">
        <v>10.641</v>
      </c>
      <c r="H364">
        <v>3.0534618590931188</v>
      </c>
      <c r="I364">
        <v>78.912702517990198</v>
      </c>
    </row>
    <row r="365" spans="1:9" x14ac:dyDescent="0.4">
      <c r="A365" t="str">
        <f t="shared" si="5"/>
        <v>Brazil2003</v>
      </c>
      <c r="B365" t="s">
        <v>17</v>
      </c>
      <c r="C365" t="s">
        <v>17</v>
      </c>
      <c r="D365">
        <v>2003</v>
      </c>
      <c r="E365">
        <v>14.714919722814701</v>
      </c>
      <c r="F365">
        <v>67.0833333333333</v>
      </c>
      <c r="G365">
        <v>11.169</v>
      </c>
      <c r="H365">
        <v>1.1408289982488782</v>
      </c>
      <c r="I365">
        <v>91.826424057899118</v>
      </c>
    </row>
    <row r="366" spans="1:9" x14ac:dyDescent="0.4">
      <c r="A366" t="str">
        <f t="shared" si="5"/>
        <v>Brazil2004</v>
      </c>
      <c r="B366" t="s">
        <v>17</v>
      </c>
      <c r="C366" t="s">
        <v>17</v>
      </c>
      <c r="D366">
        <v>2004</v>
      </c>
      <c r="E366">
        <v>6.5971850998596304</v>
      </c>
      <c r="F366">
        <v>54.924999999999997</v>
      </c>
      <c r="G366">
        <v>10.071999999999999</v>
      </c>
      <c r="H366">
        <v>5.7599646367095403</v>
      </c>
      <c r="I366">
        <v>65.834220463150089</v>
      </c>
    </row>
    <row r="367" spans="1:9" x14ac:dyDescent="0.4">
      <c r="A367" t="str">
        <f t="shared" si="5"/>
        <v>Brazil2005</v>
      </c>
      <c r="B367" t="s">
        <v>17</v>
      </c>
      <c r="C367" t="s">
        <v>17</v>
      </c>
      <c r="D367">
        <v>2005</v>
      </c>
      <c r="E367">
        <v>6.86953720898964</v>
      </c>
      <c r="F367">
        <v>55.383333333333297</v>
      </c>
      <c r="G367">
        <v>10.551</v>
      </c>
      <c r="H367">
        <v>3.2021320613043116</v>
      </c>
      <c r="I367">
        <v>69.601738481018629</v>
      </c>
    </row>
    <row r="368" spans="1:9" x14ac:dyDescent="0.4">
      <c r="A368" t="str">
        <f t="shared" si="5"/>
        <v>Brazil2006</v>
      </c>
      <c r="B368" t="s">
        <v>17</v>
      </c>
      <c r="C368" t="s">
        <v>17</v>
      </c>
      <c r="D368">
        <v>2006</v>
      </c>
      <c r="E368">
        <v>4.1835681289690898</v>
      </c>
      <c r="F368">
        <v>50.808333333333302</v>
      </c>
      <c r="G368">
        <v>9.6920000000000002</v>
      </c>
      <c r="H368">
        <v>3.9619887112261694</v>
      </c>
      <c r="I368">
        <v>60.721912751076232</v>
      </c>
    </row>
    <row r="369" spans="1:9" x14ac:dyDescent="0.4">
      <c r="A369" t="str">
        <f t="shared" si="5"/>
        <v>Brazil2007</v>
      </c>
      <c r="B369" t="s">
        <v>17</v>
      </c>
      <c r="C369" t="s">
        <v>17</v>
      </c>
      <c r="D369">
        <v>2007</v>
      </c>
      <c r="E369">
        <v>3.6412729910265198</v>
      </c>
      <c r="F369">
        <v>43.716666666666697</v>
      </c>
      <c r="G369">
        <v>9.2799999999999994</v>
      </c>
      <c r="H369">
        <v>6.0698706067833825</v>
      </c>
      <c r="I369">
        <v>50.568069050909834</v>
      </c>
    </row>
    <row r="370" spans="1:9" x14ac:dyDescent="0.4">
      <c r="A370" t="str">
        <f t="shared" si="5"/>
        <v>Brazil2008</v>
      </c>
      <c r="B370" t="s">
        <v>17</v>
      </c>
      <c r="C370" t="s">
        <v>17</v>
      </c>
      <c r="D370">
        <v>2008</v>
      </c>
      <c r="E370">
        <v>5.6785939028416799</v>
      </c>
      <c r="F370">
        <v>47.25</v>
      </c>
      <c r="G370">
        <v>8.2680000000000007</v>
      </c>
      <c r="H370">
        <v>5.0941954465873636</v>
      </c>
      <c r="I370">
        <v>56.102398456254321</v>
      </c>
    </row>
    <row r="371" spans="1:9" x14ac:dyDescent="0.4">
      <c r="A371" t="str">
        <f t="shared" si="5"/>
        <v>Brazil2009</v>
      </c>
      <c r="B371" t="s">
        <v>17</v>
      </c>
      <c r="C371" t="s">
        <v>17</v>
      </c>
      <c r="D371">
        <v>2009</v>
      </c>
      <c r="E371">
        <v>4.8880347987679897</v>
      </c>
      <c r="F371">
        <v>44.65</v>
      </c>
      <c r="G371">
        <v>9.4190000000000005</v>
      </c>
      <c r="H371">
        <v>-0.12581200216116883</v>
      </c>
      <c r="I371">
        <v>59.082846800929161</v>
      </c>
    </row>
    <row r="372" spans="1:9" x14ac:dyDescent="0.4">
      <c r="A372" t="str">
        <f t="shared" si="5"/>
        <v>Brazil2010</v>
      </c>
      <c r="B372" t="s">
        <v>17</v>
      </c>
      <c r="C372" t="s">
        <v>17</v>
      </c>
      <c r="D372">
        <v>2010</v>
      </c>
      <c r="E372">
        <v>5.0387269010807501</v>
      </c>
      <c r="F372">
        <v>39.991666666666703</v>
      </c>
      <c r="G372">
        <v>0</v>
      </c>
      <c r="H372">
        <v>7.5282258181536434</v>
      </c>
      <c r="I372">
        <v>37.502167749593809</v>
      </c>
    </row>
    <row r="373" spans="1:9" x14ac:dyDescent="0.4">
      <c r="A373" t="str">
        <f t="shared" si="5"/>
        <v>Brazil2011</v>
      </c>
      <c r="B373" t="s">
        <v>17</v>
      </c>
      <c r="C373" t="s">
        <v>17</v>
      </c>
      <c r="D373">
        <v>2011</v>
      </c>
      <c r="E373">
        <v>6.6364496221309004</v>
      </c>
      <c r="F373">
        <v>43.883333333333297</v>
      </c>
      <c r="G373">
        <v>7.5780000000000003</v>
      </c>
      <c r="H373">
        <v>3.9744230794470212</v>
      </c>
      <c r="I373">
        <v>54.123359876017176</v>
      </c>
    </row>
    <row r="374" spans="1:9" x14ac:dyDescent="0.4">
      <c r="A374" t="str">
        <f t="shared" si="5"/>
        <v>Brazil2012</v>
      </c>
      <c r="B374" t="s">
        <v>17</v>
      </c>
      <c r="C374" t="s">
        <v>17</v>
      </c>
      <c r="D374">
        <v>2012</v>
      </c>
      <c r="E374">
        <v>5.4034991403699699</v>
      </c>
      <c r="F374">
        <v>36.636666666666699</v>
      </c>
      <c r="G374">
        <v>7.2510000000000003</v>
      </c>
      <c r="H374">
        <v>1.9211759857653732</v>
      </c>
      <c r="I374">
        <v>47.369989821271297</v>
      </c>
    </row>
    <row r="375" spans="1:9" x14ac:dyDescent="0.4">
      <c r="A375" t="str">
        <f t="shared" si="5"/>
        <v>Brazil2013</v>
      </c>
      <c r="B375" t="s">
        <v>17</v>
      </c>
      <c r="C375" t="s">
        <v>17</v>
      </c>
      <c r="D375">
        <v>2013</v>
      </c>
      <c r="E375">
        <v>6.2043106664010104</v>
      </c>
      <c r="F375">
        <v>27.391666666666701</v>
      </c>
      <c r="G375">
        <v>7.0709999999999997</v>
      </c>
      <c r="H375">
        <v>3.004822669444323</v>
      </c>
      <c r="I375">
        <v>37.662154663623383</v>
      </c>
    </row>
    <row r="376" spans="1:9" x14ac:dyDescent="0.4">
      <c r="A376" t="str">
        <f t="shared" si="5"/>
        <v>Brazil2014</v>
      </c>
      <c r="B376" t="s">
        <v>17</v>
      </c>
      <c r="C376" t="s">
        <v>17</v>
      </c>
      <c r="D376">
        <v>2014</v>
      </c>
      <c r="E376">
        <v>6.3290401551613904</v>
      </c>
      <c r="F376">
        <v>32.008333333333297</v>
      </c>
      <c r="G376">
        <v>6.7549999999999999</v>
      </c>
      <c r="H376">
        <v>0.50395574024224743</v>
      </c>
      <c r="I376">
        <v>44.588417748252446</v>
      </c>
    </row>
    <row r="377" spans="1:9" x14ac:dyDescent="0.4">
      <c r="A377" t="str">
        <f t="shared" si="5"/>
        <v>Brazil2015</v>
      </c>
      <c r="B377" t="s">
        <v>17</v>
      </c>
      <c r="C377" t="s">
        <v>17</v>
      </c>
      <c r="D377">
        <v>2015</v>
      </c>
      <c r="E377">
        <v>9.0299010241613598</v>
      </c>
      <c r="F377">
        <v>43.9583333333333</v>
      </c>
      <c r="G377">
        <v>8.5380000000000003</v>
      </c>
      <c r="H377">
        <v>-3.5457633926942549</v>
      </c>
      <c r="I377">
        <v>65.071997750188913</v>
      </c>
    </row>
    <row r="378" spans="1:9" x14ac:dyDescent="0.4">
      <c r="A378" t="str">
        <f t="shared" si="5"/>
        <v>Brazil2016</v>
      </c>
      <c r="B378" t="s">
        <v>17</v>
      </c>
      <c r="C378" t="s">
        <v>17</v>
      </c>
      <c r="D378">
        <v>2016</v>
      </c>
      <c r="E378">
        <v>8.7391435232939294</v>
      </c>
      <c r="F378">
        <v>52.1</v>
      </c>
      <c r="G378">
        <v>11.58</v>
      </c>
      <c r="H378">
        <v>-3.275916907821923</v>
      </c>
      <c r="I378">
        <v>75.695060431115849</v>
      </c>
    </row>
    <row r="379" spans="1:9" x14ac:dyDescent="0.4">
      <c r="A379" t="str">
        <f t="shared" si="5"/>
        <v>Brazil2017</v>
      </c>
      <c r="B379" t="s">
        <v>17</v>
      </c>
      <c r="C379" t="s">
        <v>17</v>
      </c>
      <c r="D379">
        <v>2017</v>
      </c>
      <c r="E379">
        <v>3.4463733503266898</v>
      </c>
      <c r="F379">
        <v>46.9166666666667</v>
      </c>
      <c r="G379">
        <v>12.792</v>
      </c>
      <c r="H379">
        <v>1.3228690540439914</v>
      </c>
      <c r="I379">
        <v>61.832170962949398</v>
      </c>
    </row>
    <row r="380" spans="1:9" x14ac:dyDescent="0.4">
      <c r="A380" t="str">
        <f t="shared" si="5"/>
        <v>Brazil2018</v>
      </c>
      <c r="B380" t="s">
        <v>17</v>
      </c>
      <c r="C380" t="s">
        <v>17</v>
      </c>
      <c r="D380">
        <v>2018</v>
      </c>
      <c r="E380">
        <v>3.6648502837672901</v>
      </c>
      <c r="F380">
        <v>39.0833333333333</v>
      </c>
      <c r="G380">
        <v>12.33</v>
      </c>
      <c r="H380">
        <v>1.7836667616339952</v>
      </c>
      <c r="I380">
        <v>53.294516855466597</v>
      </c>
    </row>
    <row r="381" spans="1:9" x14ac:dyDescent="0.4">
      <c r="A381" t="str">
        <f t="shared" si="5"/>
        <v>Brazil2019</v>
      </c>
      <c r="B381" t="s">
        <v>17</v>
      </c>
      <c r="C381" t="s">
        <v>17</v>
      </c>
      <c r="D381">
        <v>2019</v>
      </c>
      <c r="E381">
        <v>3.73297621216894</v>
      </c>
      <c r="F381">
        <v>37.475000000000001</v>
      </c>
      <c r="G381">
        <v>11.936</v>
      </c>
      <c r="H381">
        <v>1.2207778236084152</v>
      </c>
      <c r="I381">
        <v>51.923198388560529</v>
      </c>
    </row>
    <row r="382" spans="1:9" x14ac:dyDescent="0.4">
      <c r="A382" t="str">
        <f t="shared" si="5"/>
        <v>Brazil2020</v>
      </c>
      <c r="B382" t="s">
        <v>17</v>
      </c>
      <c r="C382" t="s">
        <v>17</v>
      </c>
      <c r="D382">
        <v>2020</v>
      </c>
      <c r="E382">
        <v>3.2117680380337599</v>
      </c>
      <c r="F382">
        <v>29.0416666666667</v>
      </c>
      <c r="G382">
        <v>13.696999999999999</v>
      </c>
      <c r="H382">
        <v>-3.2767587964736009</v>
      </c>
      <c r="I382">
        <v>49.227193501174057</v>
      </c>
    </row>
    <row r="383" spans="1:9" x14ac:dyDescent="0.4">
      <c r="A383" t="str">
        <f t="shared" si="5"/>
        <v>Brazil2021</v>
      </c>
      <c r="B383" t="s">
        <v>17</v>
      </c>
      <c r="C383" t="s">
        <v>17</v>
      </c>
      <c r="D383">
        <v>2021</v>
      </c>
      <c r="E383">
        <v>8.3016597558567309</v>
      </c>
      <c r="F383">
        <v>30.016666666666701</v>
      </c>
      <c r="G383">
        <v>13.159000000000001</v>
      </c>
      <c r="H383">
        <v>4.7626043790860848</v>
      </c>
      <c r="I383">
        <v>46.714722043437348</v>
      </c>
    </row>
    <row r="384" spans="1:9" x14ac:dyDescent="0.4">
      <c r="A384" t="str">
        <f t="shared" si="5"/>
        <v>Brazil2022</v>
      </c>
      <c r="B384" t="s">
        <v>17</v>
      </c>
      <c r="C384" t="s">
        <v>17</v>
      </c>
      <c r="D384">
        <v>2022</v>
      </c>
      <c r="E384">
        <v>9.2801060895687293</v>
      </c>
      <c r="F384">
        <v>39.4</v>
      </c>
      <c r="G384">
        <v>9.2309999999999999</v>
      </c>
      <c r="H384">
        <v>3.0166943539301485</v>
      </c>
      <c r="I384">
        <v>54.894411735638577</v>
      </c>
    </row>
    <row r="385" spans="1:9" x14ac:dyDescent="0.4">
      <c r="A385" t="str">
        <f t="shared" si="5"/>
        <v>Brazil2023</v>
      </c>
      <c r="B385" t="s">
        <v>17</v>
      </c>
      <c r="C385" t="s">
        <v>17</v>
      </c>
      <c r="D385">
        <v>2023</v>
      </c>
      <c r="E385">
        <v>4.5935628228320402</v>
      </c>
      <c r="F385">
        <v>43.6</v>
      </c>
      <c r="G385">
        <v>7.9470000000000001</v>
      </c>
      <c r="H385">
        <v>2.9084804866777745</v>
      </c>
      <c r="I385">
        <v>53.232082336154271</v>
      </c>
    </row>
    <row r="386" spans="1:9" x14ac:dyDescent="0.4">
      <c r="A386" t="str">
        <f t="shared" si="5"/>
        <v>Brunei Darussalam2000</v>
      </c>
      <c r="B386" t="s">
        <v>18</v>
      </c>
      <c r="C386" t="s">
        <v>18</v>
      </c>
      <c r="D386">
        <v>2000</v>
      </c>
      <c r="E386">
        <v>1.5581524763494601</v>
      </c>
      <c r="F386">
        <v>5.5</v>
      </c>
      <c r="G386">
        <v>0</v>
      </c>
      <c r="H386">
        <v>3.4746762502411173</v>
      </c>
      <c r="I386">
        <v>3.5834762261083428</v>
      </c>
    </row>
    <row r="387" spans="1:9" x14ac:dyDescent="0.4">
      <c r="A387" t="str">
        <f t="shared" ref="A387:A450" si="6">C387&amp;D387</f>
        <v>Brunei Darussalam2001</v>
      </c>
      <c r="B387" t="s">
        <v>18</v>
      </c>
      <c r="C387" t="s">
        <v>18</v>
      </c>
      <c r="D387">
        <v>2001</v>
      </c>
      <c r="E387">
        <v>0.59589041095898998</v>
      </c>
      <c r="F387">
        <v>5.5</v>
      </c>
      <c r="G387">
        <v>0</v>
      </c>
      <c r="H387">
        <v>1.466060511238922</v>
      </c>
      <c r="I387">
        <v>4.6298298997200682</v>
      </c>
    </row>
    <row r="388" spans="1:9" x14ac:dyDescent="0.4">
      <c r="A388" t="str">
        <f t="shared" si="6"/>
        <v>Brunei Darussalam2002</v>
      </c>
      <c r="B388" t="s">
        <v>18</v>
      </c>
      <c r="C388" t="s">
        <v>18</v>
      </c>
      <c r="D388">
        <v>2002</v>
      </c>
      <c r="E388">
        <v>-2.31497242459321</v>
      </c>
      <c r="F388">
        <v>5.5</v>
      </c>
      <c r="G388">
        <v>0</v>
      </c>
      <c r="H388">
        <v>3.9614391172999177</v>
      </c>
      <c r="I388">
        <v>-0.77641154189312767</v>
      </c>
    </row>
    <row r="389" spans="1:9" x14ac:dyDescent="0.4">
      <c r="A389" t="str">
        <f t="shared" si="6"/>
        <v>Brunei Darussalam2003</v>
      </c>
      <c r="B389" t="s">
        <v>18</v>
      </c>
      <c r="C389" t="s">
        <v>18</v>
      </c>
      <c r="D389">
        <v>2003</v>
      </c>
      <c r="E389">
        <v>0.29999999999996702</v>
      </c>
      <c r="F389">
        <v>5.5</v>
      </c>
      <c r="G389">
        <v>0</v>
      </c>
      <c r="H389">
        <v>3.583428925758426</v>
      </c>
      <c r="I389">
        <v>2.216571074241541</v>
      </c>
    </row>
    <row r="390" spans="1:9" x14ac:dyDescent="0.4">
      <c r="A390" t="str">
        <f t="shared" si="6"/>
        <v>Brunei Darussalam2004</v>
      </c>
      <c r="B390" t="s">
        <v>18</v>
      </c>
      <c r="C390" t="s">
        <v>18</v>
      </c>
      <c r="D390">
        <v>2004</v>
      </c>
      <c r="E390">
        <v>0.81422399468261297</v>
      </c>
      <c r="F390">
        <v>5.5</v>
      </c>
      <c r="G390">
        <v>0</v>
      </c>
      <c r="H390">
        <v>0.10453844016748803</v>
      </c>
      <c r="I390">
        <v>6.2096855545151248</v>
      </c>
    </row>
    <row r="391" spans="1:9" x14ac:dyDescent="0.4">
      <c r="A391" t="str">
        <f t="shared" si="6"/>
        <v>Brunei Darussalam2005</v>
      </c>
      <c r="B391" t="s">
        <v>18</v>
      </c>
      <c r="C391" t="s">
        <v>18</v>
      </c>
      <c r="D391">
        <v>2005</v>
      </c>
      <c r="E391">
        <v>1.2444371188396499</v>
      </c>
      <c r="F391">
        <v>5.5</v>
      </c>
      <c r="G391">
        <v>0</v>
      </c>
      <c r="H391">
        <v>-3.9251887198048507E-3</v>
      </c>
      <c r="I391">
        <v>6.7483623075594545</v>
      </c>
    </row>
    <row r="392" spans="1:9" x14ac:dyDescent="0.4">
      <c r="A392" t="str">
        <f t="shared" si="6"/>
        <v>Brunei Darussalam2006</v>
      </c>
      <c r="B392" t="s">
        <v>18</v>
      </c>
      <c r="C392" t="s">
        <v>18</v>
      </c>
      <c r="D392">
        <v>2006</v>
      </c>
      <c r="E392">
        <v>0.159888078345121</v>
      </c>
      <c r="F392">
        <v>5.5</v>
      </c>
      <c r="G392">
        <v>0</v>
      </c>
      <c r="H392">
        <v>4.0984126097812066</v>
      </c>
      <c r="I392">
        <v>1.5614754685639145</v>
      </c>
    </row>
    <row r="393" spans="1:9" x14ac:dyDescent="0.4">
      <c r="A393" t="str">
        <f t="shared" si="6"/>
        <v>Brunei Darussalam2007</v>
      </c>
      <c r="B393" t="s">
        <v>18</v>
      </c>
      <c r="C393" t="s">
        <v>18</v>
      </c>
      <c r="D393">
        <v>2007</v>
      </c>
      <c r="E393">
        <v>0.96777411952510095</v>
      </c>
      <c r="F393">
        <v>5.5</v>
      </c>
      <c r="G393">
        <v>0</v>
      </c>
      <c r="H393">
        <v>-3.7636234757041791</v>
      </c>
      <c r="I393">
        <v>10.23139759522928</v>
      </c>
    </row>
    <row r="394" spans="1:9" x14ac:dyDescent="0.4">
      <c r="A394" t="str">
        <f t="shared" si="6"/>
        <v>Brunei Darussalam2008</v>
      </c>
      <c r="B394" t="s">
        <v>18</v>
      </c>
      <c r="C394" t="s">
        <v>18</v>
      </c>
      <c r="D394">
        <v>2008</v>
      </c>
      <c r="E394">
        <v>2.0849802371541499</v>
      </c>
      <c r="F394">
        <v>5.5</v>
      </c>
      <c r="G394">
        <v>0</v>
      </c>
      <c r="H394">
        <v>-3.9007108208565882</v>
      </c>
      <c r="I394">
        <v>11.485691058010739</v>
      </c>
    </row>
    <row r="395" spans="1:9" x14ac:dyDescent="0.4">
      <c r="A395" t="str">
        <f t="shared" si="6"/>
        <v>Brunei Darussalam2009</v>
      </c>
      <c r="B395" t="s">
        <v>18</v>
      </c>
      <c r="C395" t="s">
        <v>18</v>
      </c>
      <c r="D395">
        <v>2009</v>
      </c>
      <c r="E395">
        <v>1.0357177427161299</v>
      </c>
      <c r="F395">
        <v>5.5</v>
      </c>
      <c r="G395">
        <v>0</v>
      </c>
      <c r="H395">
        <v>-1.9002538618213123</v>
      </c>
      <c r="I395">
        <v>8.4359716045374427</v>
      </c>
    </row>
    <row r="396" spans="1:9" x14ac:dyDescent="0.4">
      <c r="A396" t="str">
        <f t="shared" si="6"/>
        <v>Brunei Darussalam2010</v>
      </c>
      <c r="B396" t="s">
        <v>18</v>
      </c>
      <c r="C396" t="s">
        <v>18</v>
      </c>
      <c r="D396">
        <v>2010</v>
      </c>
      <c r="E396">
        <v>0.35686913201756099</v>
      </c>
      <c r="F396">
        <v>5.5</v>
      </c>
      <c r="G396">
        <v>0</v>
      </c>
      <c r="H396">
        <v>2.7413643351482193</v>
      </c>
      <c r="I396">
        <v>3.1155047968693417</v>
      </c>
    </row>
    <row r="397" spans="1:9" x14ac:dyDescent="0.4">
      <c r="A397" t="str">
        <f t="shared" si="6"/>
        <v>Brunei Darussalam2011</v>
      </c>
      <c r="B397" t="s">
        <v>18</v>
      </c>
      <c r="C397" t="s">
        <v>18</v>
      </c>
      <c r="D397">
        <v>2011</v>
      </c>
      <c r="E397">
        <v>0.13791156316954001</v>
      </c>
      <c r="F397">
        <v>5.5</v>
      </c>
      <c r="G397">
        <v>0</v>
      </c>
      <c r="H397">
        <v>3.7444063872803923</v>
      </c>
      <c r="I397">
        <v>1.8935051758891479</v>
      </c>
    </row>
    <row r="398" spans="1:9" x14ac:dyDescent="0.4">
      <c r="A398" t="str">
        <f t="shared" si="6"/>
        <v>Brunei Darussalam2012</v>
      </c>
      <c r="B398" t="s">
        <v>18</v>
      </c>
      <c r="C398" t="s">
        <v>18</v>
      </c>
      <c r="D398">
        <v>2012</v>
      </c>
      <c r="E398">
        <v>0.111766261400307</v>
      </c>
      <c r="F398">
        <v>5.5</v>
      </c>
      <c r="G398">
        <v>0</v>
      </c>
      <c r="H398">
        <v>0.91313532441425593</v>
      </c>
      <c r="I398">
        <v>4.6986309369860511</v>
      </c>
    </row>
    <row r="399" spans="1:9" x14ac:dyDescent="0.4">
      <c r="A399" t="str">
        <f t="shared" si="6"/>
        <v>Brunei Darussalam2013</v>
      </c>
      <c r="B399" t="s">
        <v>18</v>
      </c>
      <c r="C399" t="s">
        <v>18</v>
      </c>
      <c r="D399">
        <v>2013</v>
      </c>
      <c r="E399">
        <v>0.38920505312363202</v>
      </c>
      <c r="F399">
        <v>5.5</v>
      </c>
      <c r="G399">
        <v>0</v>
      </c>
      <c r="H399">
        <v>-2.1247831862075799</v>
      </c>
      <c r="I399">
        <v>8.0139882393312121</v>
      </c>
    </row>
    <row r="400" spans="1:9" x14ac:dyDescent="0.4">
      <c r="A400" t="str">
        <f t="shared" si="6"/>
        <v>Brunei Darussalam2014</v>
      </c>
      <c r="B400" t="s">
        <v>18</v>
      </c>
      <c r="C400" t="s">
        <v>18</v>
      </c>
      <c r="D400">
        <v>2014</v>
      </c>
      <c r="E400">
        <v>-0.207108731719822</v>
      </c>
      <c r="F400">
        <v>5.5</v>
      </c>
      <c r="G400">
        <v>6.8620000000000001</v>
      </c>
      <c r="H400">
        <v>-2.5078872163048089</v>
      </c>
      <c r="I400">
        <v>14.662778484584987</v>
      </c>
    </row>
    <row r="401" spans="1:9" x14ac:dyDescent="0.4">
      <c r="A401" t="str">
        <f t="shared" si="6"/>
        <v>Brunei Darussalam2015</v>
      </c>
      <c r="B401" t="s">
        <v>18</v>
      </c>
      <c r="C401" t="s">
        <v>18</v>
      </c>
      <c r="D401">
        <v>2015</v>
      </c>
      <c r="E401">
        <v>-0.488347420743522</v>
      </c>
      <c r="F401">
        <v>5.5</v>
      </c>
      <c r="G401">
        <v>0</v>
      </c>
      <c r="H401">
        <v>-0.39238348793352884</v>
      </c>
      <c r="I401">
        <v>5.404036067190007</v>
      </c>
    </row>
    <row r="402" spans="1:9" x14ac:dyDescent="0.4">
      <c r="A402" t="str">
        <f t="shared" si="6"/>
        <v>Brunei Darussalam2016</v>
      </c>
      <c r="B402" t="s">
        <v>18</v>
      </c>
      <c r="C402" t="s">
        <v>18</v>
      </c>
      <c r="D402">
        <v>2016</v>
      </c>
      <c r="E402">
        <v>-0.27869326575308301</v>
      </c>
      <c r="F402">
        <v>5.5</v>
      </c>
      <c r="G402">
        <v>0</v>
      </c>
      <c r="H402">
        <v>-2.4779177652045661</v>
      </c>
      <c r="I402">
        <v>7.6992244994514829</v>
      </c>
    </row>
    <row r="403" spans="1:9" x14ac:dyDescent="0.4">
      <c r="A403" t="str">
        <f t="shared" si="6"/>
        <v>Brunei Darussalam2017</v>
      </c>
      <c r="B403" t="s">
        <v>18</v>
      </c>
      <c r="C403" t="s">
        <v>18</v>
      </c>
      <c r="D403">
        <v>2017</v>
      </c>
      <c r="E403">
        <v>-1.2605056462896</v>
      </c>
      <c r="F403">
        <v>5.5</v>
      </c>
      <c r="G403">
        <v>9.3160000000000007</v>
      </c>
      <c r="H403">
        <v>1.3287265131818344</v>
      </c>
      <c r="I403">
        <v>12.226767840528566</v>
      </c>
    </row>
    <row r="404" spans="1:9" x14ac:dyDescent="0.4">
      <c r="A404" t="str">
        <f t="shared" si="6"/>
        <v>Brunei Darussalam2018</v>
      </c>
      <c r="B404" t="s">
        <v>18</v>
      </c>
      <c r="C404" t="s">
        <v>18</v>
      </c>
      <c r="D404">
        <v>2018</v>
      </c>
      <c r="E404">
        <v>1.0250517929021199</v>
      </c>
      <c r="F404">
        <v>5.5</v>
      </c>
      <c r="G404">
        <v>8.6999999999999993</v>
      </c>
      <c r="H404">
        <v>5.23710544736673E-2</v>
      </c>
      <c r="I404">
        <v>15.172680738428452</v>
      </c>
    </row>
    <row r="405" spans="1:9" x14ac:dyDescent="0.4">
      <c r="A405" t="str">
        <f t="shared" si="6"/>
        <v>Brunei Darussalam2019</v>
      </c>
      <c r="B405" t="s">
        <v>18</v>
      </c>
      <c r="C405" t="s">
        <v>18</v>
      </c>
      <c r="D405">
        <v>2019</v>
      </c>
      <c r="E405">
        <v>-0.39052206916552901</v>
      </c>
      <c r="F405">
        <v>5.5</v>
      </c>
      <c r="G405">
        <v>6.6</v>
      </c>
      <c r="H405">
        <v>3.8688441643288911</v>
      </c>
      <c r="I405">
        <v>7.8406337665055794</v>
      </c>
    </row>
    <row r="406" spans="1:9" x14ac:dyDescent="0.4">
      <c r="A406" t="str">
        <f t="shared" si="6"/>
        <v>Brunei Darussalam2020</v>
      </c>
      <c r="B406" t="s">
        <v>18</v>
      </c>
      <c r="C406" t="s">
        <v>18</v>
      </c>
      <c r="D406">
        <v>2020</v>
      </c>
      <c r="E406">
        <v>1.94031996607184</v>
      </c>
      <c r="F406">
        <v>5.5</v>
      </c>
      <c r="G406">
        <v>7.4089999999999998</v>
      </c>
      <c r="H406">
        <v>1.1335734060540261</v>
      </c>
      <c r="I406">
        <v>13.715746560017813</v>
      </c>
    </row>
    <row r="407" spans="1:9" x14ac:dyDescent="0.4">
      <c r="A407" t="str">
        <f t="shared" si="6"/>
        <v>Brunei Darussalam2021</v>
      </c>
      <c r="B407" t="s">
        <v>18</v>
      </c>
      <c r="C407" t="s">
        <v>18</v>
      </c>
      <c r="D407">
        <v>2021</v>
      </c>
      <c r="E407">
        <v>1.7334138845059299</v>
      </c>
      <c r="F407">
        <v>5.5</v>
      </c>
      <c r="G407">
        <v>4.9050000000000002</v>
      </c>
      <c r="H407">
        <v>-1.5907624807543641</v>
      </c>
      <c r="I407">
        <v>13.729176365260294</v>
      </c>
    </row>
    <row r="408" spans="1:9" x14ac:dyDescent="0.4">
      <c r="A408" t="str">
        <f t="shared" si="6"/>
        <v>Brunei Darussalam2022</v>
      </c>
      <c r="B408" t="s">
        <v>18</v>
      </c>
      <c r="C408" t="s">
        <v>18</v>
      </c>
      <c r="D408">
        <v>2022</v>
      </c>
      <c r="E408">
        <v>3.6822503060421599</v>
      </c>
      <c r="F408">
        <v>5.5</v>
      </c>
      <c r="G408">
        <v>5.1909999999999998</v>
      </c>
      <c r="H408">
        <v>-1.6283315402236553</v>
      </c>
      <c r="I408">
        <v>16.001581846265815</v>
      </c>
    </row>
    <row r="409" spans="1:9" x14ac:dyDescent="0.4">
      <c r="A409" t="str">
        <f t="shared" si="6"/>
        <v>Brunei Darussalam2023</v>
      </c>
      <c r="B409" t="s">
        <v>18</v>
      </c>
      <c r="C409" t="s">
        <v>18</v>
      </c>
      <c r="D409">
        <v>2023</v>
      </c>
      <c r="E409">
        <v>0.35706431153689</v>
      </c>
      <c r="F409">
        <v>5.5</v>
      </c>
      <c r="G409">
        <v>5.2960000000000003</v>
      </c>
      <c r="H409">
        <v>1.4070683232793755</v>
      </c>
      <c r="I409">
        <v>9.7459959882575156</v>
      </c>
    </row>
    <row r="410" spans="1:9" x14ac:dyDescent="0.4">
      <c r="A410" t="str">
        <f t="shared" si="6"/>
        <v>Bulgaria2000</v>
      </c>
      <c r="B410" t="s">
        <v>19</v>
      </c>
      <c r="C410" t="s">
        <v>19</v>
      </c>
      <c r="D410">
        <v>2000</v>
      </c>
      <c r="E410">
        <v>10.316262128999</v>
      </c>
      <c r="F410">
        <v>11.3433833333333</v>
      </c>
      <c r="G410">
        <v>16.218</v>
      </c>
      <c r="H410">
        <v>4.5872255103897714</v>
      </c>
      <c r="I410">
        <v>33.290419951942525</v>
      </c>
    </row>
    <row r="411" spans="1:9" x14ac:dyDescent="0.4">
      <c r="A411" t="str">
        <f t="shared" si="6"/>
        <v>Bulgaria2001</v>
      </c>
      <c r="B411" t="s">
        <v>19</v>
      </c>
      <c r="C411" t="s">
        <v>19</v>
      </c>
      <c r="D411">
        <v>2001</v>
      </c>
      <c r="E411">
        <v>7.3609392723184399</v>
      </c>
      <c r="F411">
        <v>11.1107666666667</v>
      </c>
      <c r="G411">
        <v>19.920999999999999</v>
      </c>
      <c r="H411">
        <v>3.8237043739808456</v>
      </c>
      <c r="I411">
        <v>34.569001565004292</v>
      </c>
    </row>
    <row r="412" spans="1:9" x14ac:dyDescent="0.4">
      <c r="A412" t="str">
        <f t="shared" si="6"/>
        <v>Bulgaria2002</v>
      </c>
      <c r="B412" t="s">
        <v>19</v>
      </c>
      <c r="C412" t="s">
        <v>19</v>
      </c>
      <c r="D412">
        <v>2002</v>
      </c>
      <c r="E412">
        <v>5.8101436572182497</v>
      </c>
      <c r="F412">
        <v>9.2078416666666705</v>
      </c>
      <c r="G412">
        <v>18.11</v>
      </c>
      <c r="H412">
        <v>5.8719311896893629</v>
      </c>
      <c r="I412">
        <v>27.256054134195558</v>
      </c>
    </row>
    <row r="413" spans="1:9" x14ac:dyDescent="0.4">
      <c r="A413" t="str">
        <f t="shared" si="6"/>
        <v>Bulgaria2003</v>
      </c>
      <c r="B413" t="s">
        <v>19</v>
      </c>
      <c r="C413" t="s">
        <v>19</v>
      </c>
      <c r="D413">
        <v>2003</v>
      </c>
      <c r="E413">
        <v>2.34864169582755</v>
      </c>
      <c r="F413">
        <v>8.5433666666666692</v>
      </c>
      <c r="G413">
        <v>13.733000000000001</v>
      </c>
      <c r="H413">
        <v>5.23715363472283</v>
      </c>
      <c r="I413">
        <v>19.387854727771391</v>
      </c>
    </row>
    <row r="414" spans="1:9" x14ac:dyDescent="0.4">
      <c r="A414" t="str">
        <f t="shared" si="6"/>
        <v>Bulgaria2004</v>
      </c>
      <c r="B414" t="s">
        <v>19</v>
      </c>
      <c r="C414" t="s">
        <v>19</v>
      </c>
      <c r="D414">
        <v>2004</v>
      </c>
      <c r="E414">
        <v>6.1471307424627302</v>
      </c>
      <c r="F414">
        <v>8.8713250000000006</v>
      </c>
      <c r="G414">
        <v>12.037000000000001</v>
      </c>
      <c r="H414">
        <v>6.5104251743117061</v>
      </c>
      <c r="I414">
        <v>20.545030568151027</v>
      </c>
    </row>
    <row r="415" spans="1:9" x14ac:dyDescent="0.4">
      <c r="A415" t="str">
        <f t="shared" si="6"/>
        <v>Bulgaria2005</v>
      </c>
      <c r="B415" t="s">
        <v>19</v>
      </c>
      <c r="C415" t="s">
        <v>19</v>
      </c>
      <c r="D415">
        <v>2005</v>
      </c>
      <c r="E415">
        <v>5.0388380711190202</v>
      </c>
      <c r="F415">
        <v>8.6609833333333306</v>
      </c>
      <c r="G415">
        <v>10.083</v>
      </c>
      <c r="H415">
        <v>7.0563492118169648</v>
      </c>
      <c r="I415">
        <v>16.726472192635384</v>
      </c>
    </row>
    <row r="416" spans="1:9" x14ac:dyDescent="0.4">
      <c r="A416" t="str">
        <f t="shared" si="6"/>
        <v>Bulgaria2006</v>
      </c>
      <c r="B416" t="s">
        <v>19</v>
      </c>
      <c r="C416" t="s">
        <v>19</v>
      </c>
      <c r="D416">
        <v>2006</v>
      </c>
      <c r="E416">
        <v>7.2615946276994396</v>
      </c>
      <c r="F416">
        <v>8.8925249999999991</v>
      </c>
      <c r="G416">
        <v>8.9510000000000005</v>
      </c>
      <c r="H416">
        <v>6.8025889874584209</v>
      </c>
      <c r="I416">
        <v>18.302530640241017</v>
      </c>
    </row>
    <row r="417" spans="1:9" x14ac:dyDescent="0.4">
      <c r="A417" t="str">
        <f t="shared" si="6"/>
        <v>Bulgaria2007</v>
      </c>
      <c r="B417" t="s">
        <v>19</v>
      </c>
      <c r="C417" t="s">
        <v>19</v>
      </c>
      <c r="D417">
        <v>2007</v>
      </c>
      <c r="E417">
        <v>8.4025341900590096</v>
      </c>
      <c r="F417">
        <v>9.9977666666666707</v>
      </c>
      <c r="G417">
        <v>6.8780000000000001</v>
      </c>
      <c r="H417">
        <v>6.6543876490021887</v>
      </c>
      <c r="I417">
        <v>18.62391320772349</v>
      </c>
    </row>
    <row r="418" spans="1:9" x14ac:dyDescent="0.4">
      <c r="A418" t="str">
        <f t="shared" si="6"/>
        <v>Bulgaria2008</v>
      </c>
      <c r="B418" t="s">
        <v>19</v>
      </c>
      <c r="C418" t="s">
        <v>19</v>
      </c>
      <c r="D418">
        <v>2008</v>
      </c>
      <c r="E418">
        <v>12.3487195994021</v>
      </c>
      <c r="F418">
        <v>10.861425000000001</v>
      </c>
      <c r="G418">
        <v>5.609</v>
      </c>
      <c r="H418">
        <v>6.1295587990118179</v>
      </c>
      <c r="I418">
        <v>22.689585800390283</v>
      </c>
    </row>
    <row r="419" spans="1:9" x14ac:dyDescent="0.4">
      <c r="A419" t="str">
        <f t="shared" si="6"/>
        <v>Bulgaria2009</v>
      </c>
      <c r="B419" t="s">
        <v>19</v>
      </c>
      <c r="C419" t="s">
        <v>19</v>
      </c>
      <c r="D419">
        <v>2009</v>
      </c>
      <c r="E419">
        <v>2.7532022391481599</v>
      </c>
      <c r="F419">
        <v>11.335000000000001</v>
      </c>
      <c r="G419">
        <v>6.8170000000000002</v>
      </c>
      <c r="H419">
        <v>-3.347141367042056</v>
      </c>
      <c r="I419">
        <v>24.252343606190216</v>
      </c>
    </row>
    <row r="420" spans="1:9" x14ac:dyDescent="0.4">
      <c r="A420" t="str">
        <f t="shared" si="6"/>
        <v>Bulgaria2010</v>
      </c>
      <c r="B420" t="s">
        <v>19</v>
      </c>
      <c r="C420" t="s">
        <v>19</v>
      </c>
      <c r="D420">
        <v>2010</v>
      </c>
      <c r="E420">
        <v>2.4389906050411301</v>
      </c>
      <c r="F420">
        <v>11.1443666666667</v>
      </c>
      <c r="G420">
        <v>10.279</v>
      </c>
      <c r="H420">
        <v>1.5553596346203165</v>
      </c>
      <c r="I420">
        <v>22.306997637087512</v>
      </c>
    </row>
    <row r="421" spans="1:9" x14ac:dyDescent="0.4">
      <c r="A421" t="str">
        <f t="shared" si="6"/>
        <v>Bulgaria2011</v>
      </c>
      <c r="B421" t="s">
        <v>19</v>
      </c>
      <c r="C421" t="s">
        <v>19</v>
      </c>
      <c r="D421">
        <v>2011</v>
      </c>
      <c r="E421">
        <v>4.2199034660187298</v>
      </c>
      <c r="F421">
        <v>10.6294583333333</v>
      </c>
      <c r="G421">
        <v>11.26</v>
      </c>
      <c r="H421">
        <v>2.0901752701553846</v>
      </c>
      <c r="I421">
        <v>24.019186529196645</v>
      </c>
    </row>
    <row r="422" spans="1:9" x14ac:dyDescent="0.4">
      <c r="A422" t="str">
        <f t="shared" si="6"/>
        <v>Bulgaria2012</v>
      </c>
      <c r="B422" t="s">
        <v>19</v>
      </c>
      <c r="C422" t="s">
        <v>19</v>
      </c>
      <c r="D422">
        <v>2012</v>
      </c>
      <c r="E422">
        <v>2.9545682983102202</v>
      </c>
      <c r="F422">
        <v>9.71420833333333</v>
      </c>
      <c r="G422">
        <v>12.27</v>
      </c>
      <c r="H422">
        <v>0.7488148967965742</v>
      </c>
      <c r="I422">
        <v>24.189961734846975</v>
      </c>
    </row>
    <row r="423" spans="1:9" x14ac:dyDescent="0.4">
      <c r="A423" t="str">
        <f t="shared" si="6"/>
        <v>Bulgaria2013</v>
      </c>
      <c r="B423" t="s">
        <v>19</v>
      </c>
      <c r="C423" t="s">
        <v>19</v>
      </c>
      <c r="D423">
        <v>2013</v>
      </c>
      <c r="E423">
        <v>0.89009354091300197</v>
      </c>
      <c r="F423">
        <v>9.0434083333333302</v>
      </c>
      <c r="G423">
        <v>12.941000000000001</v>
      </c>
      <c r="H423">
        <v>-0.54275160303015468</v>
      </c>
      <c r="I423">
        <v>23.417253477276489</v>
      </c>
    </row>
    <row r="424" spans="1:9" x14ac:dyDescent="0.4">
      <c r="A424" t="str">
        <f t="shared" si="6"/>
        <v>Bulgaria2014</v>
      </c>
      <c r="B424" t="s">
        <v>19</v>
      </c>
      <c r="C424" t="s">
        <v>19</v>
      </c>
      <c r="D424">
        <v>2014</v>
      </c>
      <c r="E424">
        <v>-1.4181838026483999</v>
      </c>
      <c r="F424">
        <v>8.2626416666666707</v>
      </c>
      <c r="G424">
        <v>11.423999999999999</v>
      </c>
      <c r="H424">
        <v>0.94944898509048414</v>
      </c>
      <c r="I424">
        <v>17.319008878927786</v>
      </c>
    </row>
    <row r="425" spans="1:9" x14ac:dyDescent="0.4">
      <c r="A425" t="str">
        <f t="shared" si="6"/>
        <v>Bulgaria2015</v>
      </c>
      <c r="B425" t="s">
        <v>19</v>
      </c>
      <c r="C425" t="s">
        <v>19</v>
      </c>
      <c r="D425">
        <v>2015</v>
      </c>
      <c r="E425">
        <v>-0.10463326100838501</v>
      </c>
      <c r="F425">
        <v>7.4488666666666701</v>
      </c>
      <c r="G425">
        <v>9.1430000000000007</v>
      </c>
      <c r="H425">
        <v>3.3975532586942165</v>
      </c>
      <c r="I425">
        <v>13.089680146964071</v>
      </c>
    </row>
    <row r="426" spans="1:9" x14ac:dyDescent="0.4">
      <c r="A426" t="str">
        <f t="shared" si="6"/>
        <v>Bulgaria2016</v>
      </c>
      <c r="B426" t="s">
        <v>19</v>
      </c>
      <c r="C426" t="s">
        <v>19</v>
      </c>
      <c r="D426">
        <v>2016</v>
      </c>
      <c r="E426">
        <v>-0.79864988645371005</v>
      </c>
      <c r="F426">
        <v>6.3930166666666697</v>
      </c>
      <c r="G426">
        <v>7.5750000000000002</v>
      </c>
      <c r="H426">
        <v>3.0266289313891832</v>
      </c>
      <c r="I426">
        <v>10.142737848823778</v>
      </c>
    </row>
    <row r="427" spans="1:9" x14ac:dyDescent="0.4">
      <c r="A427" t="str">
        <f t="shared" si="6"/>
        <v>Bulgaria2017</v>
      </c>
      <c r="B427" t="s">
        <v>19</v>
      </c>
      <c r="C427" t="s">
        <v>19</v>
      </c>
      <c r="D427">
        <v>2017</v>
      </c>
      <c r="E427">
        <v>2.0615961944314098</v>
      </c>
      <c r="F427">
        <v>5.4395583333333297</v>
      </c>
      <c r="G427">
        <v>6.1639999999999997</v>
      </c>
      <c r="H427">
        <v>2.7459264470779345</v>
      </c>
      <c r="I427">
        <v>10.919228080686805</v>
      </c>
    </row>
    <row r="428" spans="1:9" x14ac:dyDescent="0.4">
      <c r="A428" t="str">
        <f t="shared" si="6"/>
        <v>Bulgaria2018</v>
      </c>
      <c r="B428" t="s">
        <v>19</v>
      </c>
      <c r="C428" t="s">
        <v>19</v>
      </c>
      <c r="D428">
        <v>2018</v>
      </c>
      <c r="E428">
        <v>2.8145447382482902</v>
      </c>
      <c r="F428">
        <v>4.9632250000000004</v>
      </c>
      <c r="G428">
        <v>5.2110000000000003</v>
      </c>
      <c r="H428">
        <v>2.5494643471817966</v>
      </c>
      <c r="I428">
        <v>10.439305391066494</v>
      </c>
    </row>
    <row r="429" spans="1:9" x14ac:dyDescent="0.4">
      <c r="A429" t="str">
        <f t="shared" si="6"/>
        <v>Bulgaria2019</v>
      </c>
      <c r="B429" t="s">
        <v>19</v>
      </c>
      <c r="C429" t="s">
        <v>19</v>
      </c>
      <c r="D429">
        <v>2019</v>
      </c>
      <c r="E429">
        <v>3.1037294479678099</v>
      </c>
      <c r="F429">
        <v>4.54920833333333</v>
      </c>
      <c r="G429">
        <v>4.2300000000000004</v>
      </c>
      <c r="H429">
        <v>3.788850364780032</v>
      </c>
      <c r="I429">
        <v>8.0940874165211092</v>
      </c>
    </row>
    <row r="430" spans="1:9" x14ac:dyDescent="0.4">
      <c r="A430" t="str">
        <f t="shared" si="6"/>
        <v>Bulgaria2020</v>
      </c>
      <c r="B430" t="s">
        <v>19</v>
      </c>
      <c r="C430" t="s">
        <v>19</v>
      </c>
      <c r="D430">
        <v>2020</v>
      </c>
      <c r="E430">
        <v>1.6724409685575601</v>
      </c>
      <c r="F430">
        <v>4.3366333333333298</v>
      </c>
      <c r="G430">
        <v>5.125</v>
      </c>
      <c r="H430">
        <v>-3.2157374344501619</v>
      </c>
      <c r="I430">
        <v>14.349811736341053</v>
      </c>
    </row>
    <row r="431" spans="1:9" x14ac:dyDescent="0.4">
      <c r="A431" t="str">
        <f t="shared" si="6"/>
        <v>Bulgaria2021</v>
      </c>
      <c r="B431" t="s">
        <v>19</v>
      </c>
      <c r="C431" t="s">
        <v>19</v>
      </c>
      <c r="D431">
        <v>2021</v>
      </c>
      <c r="E431">
        <v>3.2977443529951498</v>
      </c>
      <c r="F431">
        <v>4.1161833333333302</v>
      </c>
      <c r="G431">
        <v>5.2670000000000003</v>
      </c>
      <c r="H431">
        <v>7.7806148140697786</v>
      </c>
      <c r="I431">
        <v>4.9003128722587022</v>
      </c>
    </row>
    <row r="432" spans="1:9" x14ac:dyDescent="0.4">
      <c r="A432" t="str">
        <f t="shared" si="6"/>
        <v>Bulgaria2022</v>
      </c>
      <c r="B432" t="s">
        <v>19</v>
      </c>
      <c r="C432" t="s">
        <v>19</v>
      </c>
      <c r="D432">
        <v>2022</v>
      </c>
      <c r="E432">
        <v>15.3252589264366</v>
      </c>
      <c r="F432">
        <v>3.7459583333333302</v>
      </c>
      <c r="G432">
        <v>4.2679999999999998</v>
      </c>
      <c r="H432">
        <v>4.0387775830168096</v>
      </c>
      <c r="I432">
        <v>19.300439676753122</v>
      </c>
    </row>
    <row r="433" spans="1:9" x14ac:dyDescent="0.4">
      <c r="A433" t="str">
        <f t="shared" si="6"/>
        <v>Bulgaria2023</v>
      </c>
      <c r="B433" t="s">
        <v>19</v>
      </c>
      <c r="C433" t="s">
        <v>19</v>
      </c>
      <c r="D433">
        <v>2023</v>
      </c>
      <c r="E433">
        <v>9.4428414008856407</v>
      </c>
      <c r="F433">
        <v>4.4380583333333297</v>
      </c>
      <c r="G433">
        <v>4.319</v>
      </c>
      <c r="H433">
        <v>1.8868148390717749</v>
      </c>
      <c r="I433">
        <v>16.313084895147195</v>
      </c>
    </row>
    <row r="434" spans="1:9" x14ac:dyDescent="0.4">
      <c r="A434" t="str">
        <f t="shared" si="6"/>
        <v>Burundi2000</v>
      </c>
      <c r="B434" t="s">
        <v>20</v>
      </c>
      <c r="C434" t="s">
        <v>20</v>
      </c>
      <c r="D434">
        <v>2000</v>
      </c>
      <c r="E434">
        <v>24.432024210215101</v>
      </c>
      <c r="F434">
        <v>15.77</v>
      </c>
      <c r="G434">
        <v>0</v>
      </c>
      <c r="H434">
        <v>-0.8568640584241507</v>
      </c>
      <c r="I434">
        <v>41.058888268639251</v>
      </c>
    </row>
    <row r="435" spans="1:9" x14ac:dyDescent="0.4">
      <c r="A435" t="str">
        <f t="shared" si="6"/>
        <v>Burundi2001</v>
      </c>
      <c r="B435" t="s">
        <v>20</v>
      </c>
      <c r="C435" t="s">
        <v>20</v>
      </c>
      <c r="D435">
        <v>2001</v>
      </c>
      <c r="E435">
        <v>9.2961877134188899</v>
      </c>
      <c r="F435">
        <v>16.824166666666699</v>
      </c>
      <c r="G435">
        <v>0</v>
      </c>
      <c r="H435">
        <v>2.0558071083524254</v>
      </c>
      <c r="I435">
        <v>24.064547271733161</v>
      </c>
    </row>
    <row r="436" spans="1:9" x14ac:dyDescent="0.4">
      <c r="A436" t="str">
        <f t="shared" si="6"/>
        <v>Burundi2002</v>
      </c>
      <c r="B436" t="s">
        <v>20</v>
      </c>
      <c r="C436" t="s">
        <v>20</v>
      </c>
      <c r="D436">
        <v>2002</v>
      </c>
      <c r="E436">
        <v>-1.3656800532805999</v>
      </c>
      <c r="F436">
        <v>19.467500000000001</v>
      </c>
      <c r="G436">
        <v>0</v>
      </c>
      <c r="H436">
        <v>4.4465194122479659</v>
      </c>
      <c r="I436">
        <v>13.655300534471436</v>
      </c>
    </row>
    <row r="437" spans="1:9" x14ac:dyDescent="0.4">
      <c r="A437" t="str">
        <f t="shared" si="6"/>
        <v>Burundi2003</v>
      </c>
      <c r="B437" t="s">
        <v>20</v>
      </c>
      <c r="C437" t="s">
        <v>20</v>
      </c>
      <c r="D437">
        <v>2003</v>
      </c>
      <c r="E437">
        <v>10.6474645658306</v>
      </c>
      <c r="F437">
        <v>18.230833333333301</v>
      </c>
      <c r="G437">
        <v>0</v>
      </c>
      <c r="H437">
        <v>-1.2237279602344415</v>
      </c>
      <c r="I437">
        <v>30.102025859398342</v>
      </c>
    </row>
    <row r="438" spans="1:9" x14ac:dyDescent="0.4">
      <c r="A438" t="str">
        <f t="shared" si="6"/>
        <v>Burundi2004</v>
      </c>
      <c r="B438" t="s">
        <v>20</v>
      </c>
      <c r="C438" t="s">
        <v>20</v>
      </c>
      <c r="D438">
        <v>2004</v>
      </c>
      <c r="E438">
        <v>8.1764293748205308</v>
      </c>
      <c r="F438">
        <v>18.254166666666698</v>
      </c>
      <c r="G438">
        <v>0</v>
      </c>
      <c r="H438">
        <v>4.8336577680945254</v>
      </c>
      <c r="I438">
        <v>21.596938273392702</v>
      </c>
    </row>
    <row r="439" spans="1:9" x14ac:dyDescent="0.4">
      <c r="A439" t="str">
        <f t="shared" si="6"/>
        <v>Burundi2005</v>
      </c>
      <c r="B439" t="s">
        <v>20</v>
      </c>
      <c r="C439" t="s">
        <v>20</v>
      </c>
      <c r="D439">
        <v>2005</v>
      </c>
      <c r="E439">
        <v>13.2520699188224</v>
      </c>
      <c r="F439">
        <v>18.445</v>
      </c>
      <c r="G439">
        <v>0</v>
      </c>
      <c r="H439">
        <v>0.90000000090191179</v>
      </c>
      <c r="I439">
        <v>30.797069917920489</v>
      </c>
    </row>
    <row r="440" spans="1:9" x14ac:dyDescent="0.4">
      <c r="A440" t="str">
        <f t="shared" si="6"/>
        <v>Burundi2006</v>
      </c>
      <c r="B440" t="s">
        <v>20</v>
      </c>
      <c r="C440" t="s">
        <v>20</v>
      </c>
      <c r="D440">
        <v>2006</v>
      </c>
      <c r="E440">
        <v>2.74542000214241</v>
      </c>
      <c r="F440">
        <v>17.072500000000002</v>
      </c>
      <c r="G440">
        <v>3.1850000000000001</v>
      </c>
      <c r="H440">
        <v>5.4138071449144434</v>
      </c>
      <c r="I440">
        <v>17.589112857227967</v>
      </c>
    </row>
    <row r="441" spans="1:9" x14ac:dyDescent="0.4">
      <c r="A441" t="str">
        <f t="shared" si="6"/>
        <v>Burundi2007</v>
      </c>
      <c r="B441" t="s">
        <v>20</v>
      </c>
      <c r="C441" t="s">
        <v>20</v>
      </c>
      <c r="D441">
        <v>2007</v>
      </c>
      <c r="E441">
        <v>8.4120628577254397</v>
      </c>
      <c r="F441">
        <v>16.843333333333302</v>
      </c>
      <c r="G441">
        <v>0</v>
      </c>
      <c r="H441">
        <v>3.4519485638194283</v>
      </c>
      <c r="I441">
        <v>21.803447627239315</v>
      </c>
    </row>
    <row r="442" spans="1:9" x14ac:dyDescent="0.4">
      <c r="A442" t="str">
        <f t="shared" si="6"/>
        <v>Burundi2008</v>
      </c>
      <c r="B442" t="s">
        <v>20</v>
      </c>
      <c r="C442" t="s">
        <v>20</v>
      </c>
      <c r="D442">
        <v>2008</v>
      </c>
      <c r="E442">
        <v>24.406951035391401</v>
      </c>
      <c r="F442">
        <v>16.5208333333333</v>
      </c>
      <c r="G442">
        <v>1.6339999999999999</v>
      </c>
      <c r="H442">
        <v>4.8617163671264052</v>
      </c>
      <c r="I442">
        <v>37.700068001598297</v>
      </c>
    </row>
    <row r="443" spans="1:9" x14ac:dyDescent="0.4">
      <c r="A443" t="str">
        <f t="shared" si="6"/>
        <v>Burundi2009</v>
      </c>
      <c r="B443" t="s">
        <v>20</v>
      </c>
      <c r="C443" t="s">
        <v>20</v>
      </c>
      <c r="D443">
        <v>2009</v>
      </c>
      <c r="E443">
        <v>10.5554355299529</v>
      </c>
      <c r="F443">
        <v>14.0758333333333</v>
      </c>
      <c r="G443">
        <v>0</v>
      </c>
      <c r="H443">
        <v>3.8127453663341839</v>
      </c>
      <c r="I443">
        <v>20.818523496952018</v>
      </c>
    </row>
    <row r="444" spans="1:9" x14ac:dyDescent="0.4">
      <c r="A444" t="str">
        <f t="shared" si="6"/>
        <v>Burundi2010</v>
      </c>
      <c r="B444" t="s">
        <v>20</v>
      </c>
      <c r="C444" t="s">
        <v>20</v>
      </c>
      <c r="D444">
        <v>2010</v>
      </c>
      <c r="E444">
        <v>6.4932659147399301</v>
      </c>
      <c r="F444">
        <v>12.42</v>
      </c>
      <c r="G444">
        <v>0</v>
      </c>
      <c r="H444">
        <v>5.124159994398056</v>
      </c>
      <c r="I444">
        <v>13.789105920341875</v>
      </c>
    </row>
    <row r="445" spans="1:9" x14ac:dyDescent="0.4">
      <c r="A445" t="str">
        <f t="shared" si="6"/>
        <v>Burundi2011</v>
      </c>
      <c r="B445" t="s">
        <v>20</v>
      </c>
      <c r="C445" t="s">
        <v>20</v>
      </c>
      <c r="D445">
        <v>2011</v>
      </c>
      <c r="E445">
        <v>9.5921660597966998</v>
      </c>
      <c r="F445">
        <v>13.2325</v>
      </c>
      <c r="G445">
        <v>0</v>
      </c>
      <c r="H445">
        <v>4.0325999884441472</v>
      </c>
      <c r="I445">
        <v>18.792066071352551</v>
      </c>
    </row>
    <row r="446" spans="1:9" x14ac:dyDescent="0.4">
      <c r="A446" t="str">
        <f t="shared" si="6"/>
        <v>Burundi2012</v>
      </c>
      <c r="B446" t="s">
        <v>20</v>
      </c>
      <c r="C446" t="s">
        <v>20</v>
      </c>
      <c r="D446">
        <v>2012</v>
      </c>
      <c r="E446">
        <v>18.161045306545098</v>
      </c>
      <c r="F446">
        <v>14.32</v>
      </c>
      <c r="G446">
        <v>0</v>
      </c>
      <c r="H446">
        <v>4.4467063311149531</v>
      </c>
      <c r="I446">
        <v>28.034338975430146</v>
      </c>
    </row>
    <row r="447" spans="1:9" x14ac:dyDescent="0.4">
      <c r="A447" t="str">
        <f t="shared" si="6"/>
        <v>Burundi2013</v>
      </c>
      <c r="B447" t="s">
        <v>20</v>
      </c>
      <c r="C447" t="s">
        <v>20</v>
      </c>
      <c r="D447">
        <v>2013</v>
      </c>
      <c r="E447">
        <v>7.9379580749241798</v>
      </c>
      <c r="F447">
        <v>15.147500000000001</v>
      </c>
      <c r="G447">
        <v>0</v>
      </c>
      <c r="H447">
        <v>4.9241898983468388</v>
      </c>
      <c r="I447">
        <v>18.161268176577341</v>
      </c>
    </row>
    <row r="448" spans="1:9" x14ac:dyDescent="0.4">
      <c r="A448" t="str">
        <f t="shared" si="6"/>
        <v>Burundi2014</v>
      </c>
      <c r="B448" t="s">
        <v>20</v>
      </c>
      <c r="C448" t="s">
        <v>20</v>
      </c>
      <c r="D448">
        <v>2014</v>
      </c>
      <c r="E448">
        <v>4.4053523418529297</v>
      </c>
      <c r="F448">
        <v>15.668333333333299</v>
      </c>
      <c r="G448">
        <v>1.5720000000000001</v>
      </c>
      <c r="H448">
        <v>4.2406502140265729</v>
      </c>
      <c r="I448">
        <v>17.405035461159656</v>
      </c>
    </row>
    <row r="449" spans="1:9" x14ac:dyDescent="0.4">
      <c r="A449" t="str">
        <f t="shared" si="6"/>
        <v>Burundi2015</v>
      </c>
      <c r="B449" t="s">
        <v>20</v>
      </c>
      <c r="C449" t="s">
        <v>20</v>
      </c>
      <c r="D449">
        <v>2015</v>
      </c>
      <c r="E449">
        <v>5.5446889125977901</v>
      </c>
      <c r="F449">
        <v>15.329166666666699</v>
      </c>
      <c r="G449">
        <v>0</v>
      </c>
      <c r="H449">
        <v>-3.9000000804854977</v>
      </c>
      <c r="I449">
        <v>24.773855659749987</v>
      </c>
    </row>
    <row r="450" spans="1:9" x14ac:dyDescent="0.4">
      <c r="A450" t="str">
        <f t="shared" si="6"/>
        <v>Burundi2016</v>
      </c>
      <c r="B450" t="s">
        <v>20</v>
      </c>
      <c r="C450" t="s">
        <v>20</v>
      </c>
      <c r="D450">
        <v>2016</v>
      </c>
      <c r="E450">
        <v>5.5576896140096501</v>
      </c>
      <c r="F450">
        <v>14.2383333333333</v>
      </c>
      <c r="G450">
        <v>0</v>
      </c>
      <c r="H450">
        <v>-0.60000090911638893</v>
      </c>
      <c r="I450">
        <v>20.396023856459337</v>
      </c>
    </row>
    <row r="451" spans="1:9" x14ac:dyDescent="0.4">
      <c r="A451" t="str">
        <f t="shared" ref="A451:A514" si="7">C451&amp;D451</f>
        <v>Burundi2017</v>
      </c>
      <c r="B451" t="s">
        <v>20</v>
      </c>
      <c r="C451" t="s">
        <v>20</v>
      </c>
      <c r="D451">
        <v>2017</v>
      </c>
      <c r="E451">
        <v>16.0525353030392</v>
      </c>
      <c r="F451">
        <v>14.796666666666701</v>
      </c>
      <c r="G451">
        <v>0</v>
      </c>
      <c r="H451">
        <v>0.50000126242927934</v>
      </c>
      <c r="I451">
        <v>30.349200707276623</v>
      </c>
    </row>
    <row r="452" spans="1:9" x14ac:dyDescent="0.4">
      <c r="A452" t="str">
        <f t="shared" si="7"/>
        <v>Burundi2018</v>
      </c>
      <c r="B452" t="s">
        <v>20</v>
      </c>
      <c r="C452" t="s">
        <v>20</v>
      </c>
      <c r="D452">
        <v>2018</v>
      </c>
      <c r="E452">
        <v>-2.8146980766846501</v>
      </c>
      <c r="F452">
        <v>14.7891666666667</v>
      </c>
      <c r="G452">
        <v>0</v>
      </c>
      <c r="H452">
        <v>1.6099354212771431</v>
      </c>
      <c r="I452">
        <v>10.364533168704908</v>
      </c>
    </row>
    <row r="453" spans="1:9" x14ac:dyDescent="0.4">
      <c r="A453" t="str">
        <f t="shared" si="7"/>
        <v>Burundi2019</v>
      </c>
      <c r="B453" t="s">
        <v>20</v>
      </c>
      <c r="C453" t="s">
        <v>20</v>
      </c>
      <c r="D453">
        <v>2019</v>
      </c>
      <c r="E453">
        <v>-0.68677217079735897</v>
      </c>
      <c r="F453">
        <v>14.533333333333299</v>
      </c>
      <c r="G453">
        <v>0</v>
      </c>
      <c r="H453">
        <v>1.8125653240155231</v>
      </c>
      <c r="I453">
        <v>12.033995838520417</v>
      </c>
    </row>
    <row r="454" spans="1:9" x14ac:dyDescent="0.4">
      <c r="A454" t="str">
        <f t="shared" si="7"/>
        <v>Burundi2020</v>
      </c>
      <c r="B454" t="s">
        <v>20</v>
      </c>
      <c r="C454" t="s">
        <v>20</v>
      </c>
      <c r="D454">
        <v>2020</v>
      </c>
      <c r="E454">
        <v>7.3211064341552099</v>
      </c>
      <c r="F454">
        <v>12.195</v>
      </c>
      <c r="G454">
        <v>1.03</v>
      </c>
      <c r="H454">
        <v>0.32715689263838499</v>
      </c>
      <c r="I454">
        <v>20.218949541516828</v>
      </c>
    </row>
    <row r="455" spans="1:9" x14ac:dyDescent="0.4">
      <c r="A455" t="str">
        <f t="shared" si="7"/>
        <v>Burundi2021</v>
      </c>
      <c r="B455" t="s">
        <v>20</v>
      </c>
      <c r="C455" t="s">
        <v>20</v>
      </c>
      <c r="D455">
        <v>2021</v>
      </c>
      <c r="E455">
        <v>8.4045384507634093</v>
      </c>
      <c r="F455">
        <v>12.858333333333301</v>
      </c>
      <c r="G455">
        <v>0</v>
      </c>
      <c r="H455">
        <v>3.0999999987062665</v>
      </c>
      <c r="I455">
        <v>18.162871785390443</v>
      </c>
    </row>
    <row r="456" spans="1:9" x14ac:dyDescent="0.4">
      <c r="A456" t="str">
        <f t="shared" si="7"/>
        <v>Burundi2022</v>
      </c>
      <c r="B456" t="s">
        <v>20</v>
      </c>
      <c r="C456" t="s">
        <v>20</v>
      </c>
      <c r="D456">
        <v>2022</v>
      </c>
      <c r="E456">
        <v>18.800878666494501</v>
      </c>
      <c r="F456">
        <v>11.772500000000001</v>
      </c>
      <c r="G456">
        <v>0</v>
      </c>
      <c r="H456">
        <v>1.8489994394821281</v>
      </c>
      <c r="I456">
        <v>28.724379227012374</v>
      </c>
    </row>
    <row r="457" spans="1:9" x14ac:dyDescent="0.4">
      <c r="A457" t="str">
        <f t="shared" si="7"/>
        <v>Burundi2023</v>
      </c>
      <c r="B457" t="s">
        <v>20</v>
      </c>
      <c r="C457" t="s">
        <v>20</v>
      </c>
      <c r="D457">
        <v>2023</v>
      </c>
      <c r="E457">
        <v>26.9414835762453</v>
      </c>
      <c r="F457">
        <v>11.23</v>
      </c>
      <c r="G457">
        <v>0</v>
      </c>
      <c r="H457">
        <v>2.7000005970513286</v>
      </c>
      <c r="I457">
        <v>35.471482979193972</v>
      </c>
    </row>
    <row r="458" spans="1:9" x14ac:dyDescent="0.4">
      <c r="A458" t="str">
        <f t="shared" si="7"/>
        <v>Cambodia2000</v>
      </c>
      <c r="B458" t="s">
        <v>21</v>
      </c>
      <c r="C458" t="s">
        <v>21</v>
      </c>
      <c r="D458">
        <v>2000</v>
      </c>
      <c r="E458">
        <v>-0.79199252947356702</v>
      </c>
      <c r="F458">
        <v>0</v>
      </c>
      <c r="G458">
        <v>2.7639999999999998</v>
      </c>
      <c r="H458">
        <v>9.9935803229462579</v>
      </c>
      <c r="I458">
        <v>-8.0215728524198244</v>
      </c>
    </row>
    <row r="459" spans="1:9" x14ac:dyDescent="0.4">
      <c r="A459" t="str">
        <f t="shared" si="7"/>
        <v>Cambodia2001</v>
      </c>
      <c r="B459" t="s">
        <v>21</v>
      </c>
      <c r="C459" t="s">
        <v>21</v>
      </c>
      <c r="D459">
        <v>2001</v>
      </c>
      <c r="E459">
        <v>-0.60064830012368597</v>
      </c>
      <c r="F459">
        <v>0</v>
      </c>
      <c r="G459">
        <v>2.0550000000000002</v>
      </c>
      <c r="H459">
        <v>7.3897106507051689</v>
      </c>
      <c r="I459">
        <v>-5.9353589508288547</v>
      </c>
    </row>
    <row r="460" spans="1:9" x14ac:dyDescent="0.4">
      <c r="A460" t="str">
        <f t="shared" si="7"/>
        <v>Cambodia2002</v>
      </c>
      <c r="B460" t="s">
        <v>21</v>
      </c>
      <c r="C460" t="s">
        <v>21</v>
      </c>
      <c r="D460">
        <v>2002</v>
      </c>
      <c r="E460">
        <v>0.21146656802260699</v>
      </c>
      <c r="F460">
        <v>0</v>
      </c>
      <c r="G460">
        <v>0</v>
      </c>
      <c r="H460">
        <v>6.2650728050963664</v>
      </c>
      <c r="I460">
        <v>-6.0536062370737591</v>
      </c>
    </row>
    <row r="461" spans="1:9" x14ac:dyDescent="0.4">
      <c r="A461" t="str">
        <f t="shared" si="7"/>
        <v>Cambodia2003</v>
      </c>
      <c r="B461" t="s">
        <v>21</v>
      </c>
      <c r="C461" t="s">
        <v>21</v>
      </c>
      <c r="D461">
        <v>2003</v>
      </c>
      <c r="E461">
        <v>0.94174611779921003</v>
      </c>
      <c r="F461">
        <v>0</v>
      </c>
      <c r="G461">
        <v>0.90900000000000003</v>
      </c>
      <c r="H461">
        <v>10.283681307169147</v>
      </c>
      <c r="I461">
        <v>-8.4329351893699371</v>
      </c>
    </row>
    <row r="462" spans="1:9" x14ac:dyDescent="0.4">
      <c r="A462" t="str">
        <f t="shared" si="7"/>
        <v>Cambodia2004</v>
      </c>
      <c r="B462" t="s">
        <v>21</v>
      </c>
      <c r="C462" t="s">
        <v>21</v>
      </c>
      <c r="D462">
        <v>2004</v>
      </c>
      <c r="E462">
        <v>4.3193367743478603</v>
      </c>
      <c r="F462">
        <v>0</v>
      </c>
      <c r="G462">
        <v>7.53</v>
      </c>
      <c r="H462">
        <v>9.4576948110392891</v>
      </c>
      <c r="I462">
        <v>2.3916419633085724</v>
      </c>
    </row>
    <row r="463" spans="1:9" x14ac:dyDescent="0.4">
      <c r="A463" t="str">
        <f t="shared" si="7"/>
        <v>Cambodia2005</v>
      </c>
      <c r="B463" t="s">
        <v>21</v>
      </c>
      <c r="C463" t="s">
        <v>21</v>
      </c>
      <c r="D463">
        <v>2005</v>
      </c>
      <c r="E463">
        <v>6.6152591200158701</v>
      </c>
      <c r="F463">
        <v>0</v>
      </c>
      <c r="G463">
        <v>0</v>
      </c>
      <c r="H463">
        <v>13.303333835845493</v>
      </c>
      <c r="I463">
        <v>-6.6880747158296225</v>
      </c>
    </row>
    <row r="464" spans="1:9" x14ac:dyDescent="0.4">
      <c r="A464" t="str">
        <f t="shared" si="7"/>
        <v>Cambodia2006</v>
      </c>
      <c r="B464" t="s">
        <v>21</v>
      </c>
      <c r="C464" t="s">
        <v>21</v>
      </c>
      <c r="D464">
        <v>2006</v>
      </c>
      <c r="E464">
        <v>5.8106855046430601</v>
      </c>
      <c r="F464">
        <v>0</v>
      </c>
      <c r="G464">
        <v>0</v>
      </c>
      <c r="H464">
        <v>10.943360068169355</v>
      </c>
      <c r="I464">
        <v>-5.1326745635262947</v>
      </c>
    </row>
    <row r="465" spans="1:9" x14ac:dyDescent="0.4">
      <c r="A465" t="str">
        <f t="shared" si="7"/>
        <v>Cambodia2007</v>
      </c>
      <c r="B465" t="s">
        <v>21</v>
      </c>
      <c r="C465" t="s">
        <v>21</v>
      </c>
      <c r="D465">
        <v>2007</v>
      </c>
      <c r="E465">
        <v>8.7088277056804895</v>
      </c>
      <c r="F465">
        <v>0</v>
      </c>
      <c r="G465">
        <v>1.2569999999999999</v>
      </c>
      <c r="H465">
        <v>10.398458101200973</v>
      </c>
      <c r="I465">
        <v>-0.43263039552048355</v>
      </c>
    </row>
    <row r="466" spans="1:9" x14ac:dyDescent="0.4">
      <c r="A466" t="str">
        <f t="shared" si="7"/>
        <v>Cambodia2008</v>
      </c>
      <c r="B466" t="s">
        <v>21</v>
      </c>
      <c r="C466" t="s">
        <v>21</v>
      </c>
      <c r="D466">
        <v>2008</v>
      </c>
      <c r="E466">
        <v>24.096851930604998</v>
      </c>
      <c r="F466">
        <v>0</v>
      </c>
      <c r="G466">
        <v>0.82499999999999996</v>
      </c>
      <c r="H466">
        <v>7.4763660663101064</v>
      </c>
      <c r="I466">
        <v>17.445485864294891</v>
      </c>
    </row>
    <row r="467" spans="1:9" x14ac:dyDescent="0.4">
      <c r="A467" t="str">
        <f t="shared" si="7"/>
        <v>Cambodia2009</v>
      </c>
      <c r="B467" t="s">
        <v>21</v>
      </c>
      <c r="C467" t="s">
        <v>21</v>
      </c>
      <c r="D467">
        <v>2009</v>
      </c>
      <c r="E467">
        <v>-1.24171754189637</v>
      </c>
      <c r="F467">
        <v>0</v>
      </c>
      <c r="G467">
        <v>0.57899999999999996</v>
      </c>
      <c r="H467">
        <v>4.0747785059906505</v>
      </c>
      <c r="I467">
        <v>-4.7374960478870207</v>
      </c>
    </row>
    <row r="468" spans="1:9" x14ac:dyDescent="0.4">
      <c r="A468" t="str">
        <f t="shared" si="7"/>
        <v>Cambodia2010</v>
      </c>
      <c r="B468" t="s">
        <v>21</v>
      </c>
      <c r="C468" t="s">
        <v>21</v>
      </c>
      <c r="D468">
        <v>2010</v>
      </c>
      <c r="E468">
        <v>3.9963952810721799</v>
      </c>
      <c r="F468">
        <v>0</v>
      </c>
      <c r="G468">
        <v>0.77100000000000002</v>
      </c>
      <c r="H468">
        <v>5.076918432292473</v>
      </c>
      <c r="I468">
        <v>-0.30952315122029272</v>
      </c>
    </row>
    <row r="469" spans="1:9" x14ac:dyDescent="0.4">
      <c r="A469" t="str">
        <f t="shared" si="7"/>
        <v>Cambodia2011</v>
      </c>
      <c r="B469" t="s">
        <v>21</v>
      </c>
      <c r="C469" t="s">
        <v>21</v>
      </c>
      <c r="D469">
        <v>2011</v>
      </c>
      <c r="E469">
        <v>5.4784474961744998</v>
      </c>
      <c r="F469">
        <v>0</v>
      </c>
      <c r="G469">
        <v>0.57699999999999996</v>
      </c>
      <c r="H469">
        <v>7.2866581387955165</v>
      </c>
      <c r="I469">
        <v>-1.2312106426210168</v>
      </c>
    </row>
    <row r="470" spans="1:9" x14ac:dyDescent="0.4">
      <c r="A470" t="str">
        <f t="shared" si="7"/>
        <v>Cambodia2012</v>
      </c>
      <c r="B470" t="s">
        <v>21</v>
      </c>
      <c r="C470" t="s">
        <v>21</v>
      </c>
      <c r="D470">
        <v>2012</v>
      </c>
      <c r="E470">
        <v>2.9343160929395098</v>
      </c>
      <c r="F470">
        <v>0</v>
      </c>
      <c r="G470">
        <v>1.2789999999999999</v>
      </c>
      <c r="H470">
        <v>7.650256578703619</v>
      </c>
      <c r="I470">
        <v>-3.4369404857641097</v>
      </c>
    </row>
    <row r="471" spans="1:9" x14ac:dyDescent="0.4">
      <c r="A471" t="str">
        <f t="shared" si="7"/>
        <v>Cambodia2013</v>
      </c>
      <c r="B471" t="s">
        <v>21</v>
      </c>
      <c r="C471" t="s">
        <v>21</v>
      </c>
      <c r="D471">
        <v>2013</v>
      </c>
      <c r="E471">
        <v>2.9416250954734902</v>
      </c>
      <c r="F471">
        <v>0</v>
      </c>
      <c r="G471">
        <v>0.438</v>
      </c>
      <c r="H471">
        <v>7.8574997554251951</v>
      </c>
      <c r="I471">
        <v>-4.4778746599517047</v>
      </c>
    </row>
    <row r="472" spans="1:9" x14ac:dyDescent="0.4">
      <c r="A472" t="str">
        <f t="shared" si="7"/>
        <v>Cambodia2014</v>
      </c>
      <c r="B472" t="s">
        <v>21</v>
      </c>
      <c r="C472" t="s">
        <v>21</v>
      </c>
      <c r="D472">
        <v>2014</v>
      </c>
      <c r="E472">
        <v>3.8556886142420699</v>
      </c>
      <c r="F472">
        <v>0</v>
      </c>
      <c r="G472">
        <v>0.69199999999999995</v>
      </c>
      <c r="H472">
        <v>8.0003207461856647</v>
      </c>
      <c r="I472">
        <v>-3.4526321319435951</v>
      </c>
    </row>
    <row r="473" spans="1:9" x14ac:dyDescent="0.4">
      <c r="A473" t="str">
        <f t="shared" si="7"/>
        <v>Cambodia2015</v>
      </c>
      <c r="B473" t="s">
        <v>21</v>
      </c>
      <c r="C473" t="s">
        <v>21</v>
      </c>
      <c r="D473">
        <v>2015</v>
      </c>
      <c r="E473">
        <v>1.22393195511119</v>
      </c>
      <c r="F473">
        <v>0</v>
      </c>
      <c r="G473">
        <v>0.39300000000000002</v>
      </c>
      <c r="H473">
        <v>7.2070347252951166</v>
      </c>
      <c r="I473">
        <v>-5.5901027701839263</v>
      </c>
    </row>
    <row r="474" spans="1:9" x14ac:dyDescent="0.4">
      <c r="A474" t="str">
        <f t="shared" si="7"/>
        <v>Cambodia2016</v>
      </c>
      <c r="B474" t="s">
        <v>21</v>
      </c>
      <c r="C474" t="s">
        <v>21</v>
      </c>
      <c r="D474">
        <v>2016</v>
      </c>
      <c r="E474">
        <v>3.0191397513912799</v>
      </c>
      <c r="F474">
        <v>0</v>
      </c>
      <c r="G474">
        <v>0.71599999999999997</v>
      </c>
      <c r="H474">
        <v>7.9055011613070434</v>
      </c>
      <c r="I474">
        <v>-4.1703614099157633</v>
      </c>
    </row>
    <row r="475" spans="1:9" x14ac:dyDescent="0.4">
      <c r="A475" t="str">
        <f t="shared" si="7"/>
        <v>Cambodia2017</v>
      </c>
      <c r="B475" t="s">
        <v>21</v>
      </c>
      <c r="C475" t="s">
        <v>21</v>
      </c>
      <c r="D475">
        <v>2017</v>
      </c>
      <c r="E475">
        <v>2.91263557371478</v>
      </c>
      <c r="F475">
        <v>0</v>
      </c>
      <c r="G475">
        <v>0.14099999999999999</v>
      </c>
      <c r="H475">
        <v>8.0750391553597893</v>
      </c>
      <c r="I475">
        <v>-5.0214035816450089</v>
      </c>
    </row>
    <row r="476" spans="1:9" x14ac:dyDescent="0.4">
      <c r="A476" t="str">
        <f t="shared" si="7"/>
        <v>Cambodia2018</v>
      </c>
      <c r="B476" t="s">
        <v>21</v>
      </c>
      <c r="C476" t="s">
        <v>21</v>
      </c>
      <c r="D476">
        <v>2018</v>
      </c>
      <c r="E476">
        <v>2.45908515380146</v>
      </c>
      <c r="F476">
        <v>0</v>
      </c>
      <c r="G476">
        <v>0</v>
      </c>
      <c r="H476">
        <v>8.7762237622446264</v>
      </c>
      <c r="I476">
        <v>-6.317138608443166</v>
      </c>
    </row>
    <row r="477" spans="1:9" x14ac:dyDescent="0.4">
      <c r="A477" t="str">
        <f t="shared" si="7"/>
        <v>Cambodia2019</v>
      </c>
      <c r="B477" t="s">
        <v>21</v>
      </c>
      <c r="C477" t="s">
        <v>21</v>
      </c>
      <c r="D477">
        <v>2019</v>
      </c>
      <c r="E477">
        <v>1.94257500833107</v>
      </c>
      <c r="F477">
        <v>0</v>
      </c>
      <c r="G477">
        <v>0.499</v>
      </c>
      <c r="H477">
        <v>7.9369501358852403</v>
      </c>
      <c r="I477">
        <v>-5.4953751275541709</v>
      </c>
    </row>
    <row r="478" spans="1:9" x14ac:dyDescent="0.4">
      <c r="A478" t="str">
        <f t="shared" si="7"/>
        <v>Cambodia2020</v>
      </c>
      <c r="B478" t="s">
        <v>21</v>
      </c>
      <c r="C478" t="s">
        <v>21</v>
      </c>
      <c r="D478">
        <v>2020</v>
      </c>
      <c r="E478">
        <v>2.9402951426396999</v>
      </c>
      <c r="F478">
        <v>0</v>
      </c>
      <c r="G478">
        <v>0.17199999999999999</v>
      </c>
      <c r="H478">
        <v>-3.5557219340654882</v>
      </c>
      <c r="I478">
        <v>6.6680170767051887</v>
      </c>
    </row>
    <row r="479" spans="1:9" x14ac:dyDescent="0.4">
      <c r="A479" t="str">
        <f t="shared" si="7"/>
        <v>Cambodia2021</v>
      </c>
      <c r="B479" t="s">
        <v>21</v>
      </c>
      <c r="C479" t="s">
        <v>21</v>
      </c>
      <c r="D479">
        <v>2021</v>
      </c>
      <c r="E479">
        <v>2.9207347759294899</v>
      </c>
      <c r="F479">
        <v>0</v>
      </c>
      <c r="G479">
        <v>0.39600000000000002</v>
      </c>
      <c r="H479">
        <v>3.0898428414866146</v>
      </c>
      <c r="I479">
        <v>0.22689193444287525</v>
      </c>
    </row>
    <row r="480" spans="1:9" x14ac:dyDescent="0.4">
      <c r="A480" t="str">
        <f t="shared" si="7"/>
        <v>Cambodia2022</v>
      </c>
      <c r="B480" t="s">
        <v>21</v>
      </c>
      <c r="C480" t="s">
        <v>21</v>
      </c>
      <c r="D480">
        <v>2022</v>
      </c>
      <c r="E480">
        <v>5.3437026489543697</v>
      </c>
      <c r="F480">
        <v>0</v>
      </c>
      <c r="G480">
        <v>0</v>
      </c>
      <c r="H480">
        <v>5.1033688867712499</v>
      </c>
      <c r="I480">
        <v>0.24033376218311986</v>
      </c>
    </row>
    <row r="481" spans="1:9" x14ac:dyDescent="0.4">
      <c r="A481" t="str">
        <f t="shared" si="7"/>
        <v>Cambodia2023</v>
      </c>
      <c r="B481" t="s">
        <v>21</v>
      </c>
      <c r="C481" t="s">
        <v>21</v>
      </c>
      <c r="D481">
        <v>2023</v>
      </c>
      <c r="E481">
        <v>2.12746796594194</v>
      </c>
      <c r="F481">
        <v>0</v>
      </c>
      <c r="G481">
        <v>0</v>
      </c>
      <c r="H481">
        <v>4.9600665891890827</v>
      </c>
      <c r="I481">
        <v>-2.8325986232471427</v>
      </c>
    </row>
    <row r="482" spans="1:9" x14ac:dyDescent="0.4">
      <c r="A482" t="str">
        <f t="shared" si="7"/>
        <v>Cameroon2000</v>
      </c>
      <c r="B482" t="s">
        <v>22</v>
      </c>
      <c r="C482" t="s">
        <v>22</v>
      </c>
      <c r="D482">
        <v>2000</v>
      </c>
      <c r="E482">
        <v>1.2271901297613199</v>
      </c>
      <c r="F482">
        <v>0</v>
      </c>
      <c r="G482">
        <v>0</v>
      </c>
      <c r="H482">
        <v>3.8324177943061386</v>
      </c>
      <c r="I482">
        <v>-2.6052276645448185</v>
      </c>
    </row>
    <row r="483" spans="1:9" x14ac:dyDescent="0.4">
      <c r="A483" t="str">
        <f t="shared" si="7"/>
        <v>Cameroon2001</v>
      </c>
      <c r="B483" t="s">
        <v>22</v>
      </c>
      <c r="C483" t="s">
        <v>22</v>
      </c>
      <c r="D483">
        <v>2001</v>
      </c>
      <c r="E483">
        <v>4.41977245881146</v>
      </c>
      <c r="F483">
        <v>0</v>
      </c>
      <c r="G483">
        <v>7.46</v>
      </c>
      <c r="H483">
        <v>4.3242611922154879</v>
      </c>
      <c r="I483">
        <v>7.5555112665959712</v>
      </c>
    </row>
    <row r="484" spans="1:9" x14ac:dyDescent="0.4">
      <c r="A484" t="str">
        <f t="shared" si="7"/>
        <v>Cameroon2002</v>
      </c>
      <c r="B484" t="s">
        <v>22</v>
      </c>
      <c r="C484" t="s">
        <v>22</v>
      </c>
      <c r="D484">
        <v>2002</v>
      </c>
      <c r="E484">
        <v>2.8344226012806701</v>
      </c>
      <c r="F484">
        <v>0</v>
      </c>
      <c r="G484">
        <v>0</v>
      </c>
      <c r="H484">
        <v>4.4770268336915535</v>
      </c>
      <c r="I484">
        <v>-1.6426042324108834</v>
      </c>
    </row>
    <row r="485" spans="1:9" x14ac:dyDescent="0.4">
      <c r="A485" t="str">
        <f t="shared" si="7"/>
        <v>Cameroon2003</v>
      </c>
      <c r="B485" t="s">
        <v>22</v>
      </c>
      <c r="C485" t="s">
        <v>22</v>
      </c>
      <c r="D485">
        <v>2003</v>
      </c>
      <c r="E485">
        <v>0.62316355737431595</v>
      </c>
      <c r="F485">
        <v>0</v>
      </c>
      <c r="G485">
        <v>0</v>
      </c>
      <c r="H485">
        <v>5.4531536888134724</v>
      </c>
      <c r="I485">
        <v>-4.8299901314391569</v>
      </c>
    </row>
    <row r="486" spans="1:9" x14ac:dyDescent="0.4">
      <c r="A486" t="str">
        <f t="shared" si="7"/>
        <v>Cameroon2004</v>
      </c>
      <c r="B486" t="s">
        <v>22</v>
      </c>
      <c r="C486" t="s">
        <v>22</v>
      </c>
      <c r="D486">
        <v>2004</v>
      </c>
      <c r="E486">
        <v>0.23364738006758401</v>
      </c>
      <c r="F486">
        <v>0</v>
      </c>
      <c r="G486">
        <v>0</v>
      </c>
      <c r="H486">
        <v>7.0488628185837428</v>
      </c>
      <c r="I486">
        <v>-6.8152154385161587</v>
      </c>
    </row>
    <row r="487" spans="1:9" x14ac:dyDescent="0.4">
      <c r="A487" t="str">
        <f t="shared" si="7"/>
        <v>Cameroon2005</v>
      </c>
      <c r="B487" t="s">
        <v>22</v>
      </c>
      <c r="C487" t="s">
        <v>22</v>
      </c>
      <c r="D487">
        <v>2005</v>
      </c>
      <c r="E487">
        <v>2.0135395017598601</v>
      </c>
      <c r="F487">
        <v>0</v>
      </c>
      <c r="G487">
        <v>4.4000000000000004</v>
      </c>
      <c r="H487">
        <v>2.2282702092411739</v>
      </c>
      <c r="I487">
        <v>4.1852692925186865</v>
      </c>
    </row>
    <row r="488" spans="1:9" x14ac:dyDescent="0.4">
      <c r="A488" t="str">
        <f t="shared" si="7"/>
        <v>Cameroon2006</v>
      </c>
      <c r="B488" t="s">
        <v>22</v>
      </c>
      <c r="C488" t="s">
        <v>22</v>
      </c>
      <c r="D488">
        <v>2006</v>
      </c>
      <c r="E488">
        <v>5.1175781601946904</v>
      </c>
      <c r="F488">
        <v>0</v>
      </c>
      <c r="G488">
        <v>0</v>
      </c>
      <c r="H488">
        <v>3.8095832756613675</v>
      </c>
      <c r="I488">
        <v>1.3079948845333229</v>
      </c>
    </row>
    <row r="489" spans="1:9" x14ac:dyDescent="0.4">
      <c r="A489" t="str">
        <f t="shared" si="7"/>
        <v>Cameroon2007</v>
      </c>
      <c r="B489" t="s">
        <v>22</v>
      </c>
      <c r="C489" t="s">
        <v>22</v>
      </c>
      <c r="D489">
        <v>2007</v>
      </c>
      <c r="E489">
        <v>0.92140224565009499</v>
      </c>
      <c r="F489">
        <v>0</v>
      </c>
      <c r="G489">
        <v>3.0630000000000002</v>
      </c>
      <c r="H489">
        <v>4.3275890097287117</v>
      </c>
      <c r="I489">
        <v>-0.34318676407861659</v>
      </c>
    </row>
    <row r="490" spans="1:9" x14ac:dyDescent="0.4">
      <c r="A490" t="str">
        <f t="shared" si="7"/>
        <v>Cameroon2008</v>
      </c>
      <c r="B490" t="s">
        <v>22</v>
      </c>
      <c r="C490" t="s">
        <v>22</v>
      </c>
      <c r="D490">
        <v>2008</v>
      </c>
      <c r="E490">
        <v>5.3378062762749803</v>
      </c>
      <c r="F490">
        <v>0</v>
      </c>
      <c r="G490">
        <v>0</v>
      </c>
      <c r="H490">
        <v>2.8476778892105017</v>
      </c>
      <c r="I490">
        <v>2.4901283870644786</v>
      </c>
    </row>
    <row r="491" spans="1:9" x14ac:dyDescent="0.4">
      <c r="A491" t="str">
        <f t="shared" si="7"/>
        <v>Cameroon2009</v>
      </c>
      <c r="B491" t="s">
        <v>22</v>
      </c>
      <c r="C491" t="s">
        <v>22</v>
      </c>
      <c r="D491">
        <v>2009</v>
      </c>
      <c r="E491">
        <v>3.0436184793999899</v>
      </c>
      <c r="F491">
        <v>0</v>
      </c>
      <c r="G491">
        <v>0</v>
      </c>
      <c r="H491">
        <v>2.5792517773875403</v>
      </c>
      <c r="I491">
        <v>0.46436670201244956</v>
      </c>
    </row>
    <row r="492" spans="1:9" x14ac:dyDescent="0.4">
      <c r="A492" t="str">
        <f t="shared" si="7"/>
        <v>Cameroon2010</v>
      </c>
      <c r="B492" t="s">
        <v>22</v>
      </c>
      <c r="C492" t="s">
        <v>22</v>
      </c>
      <c r="D492">
        <v>2010</v>
      </c>
      <c r="E492">
        <v>1.27538046242338</v>
      </c>
      <c r="F492">
        <v>0</v>
      </c>
      <c r="G492">
        <v>4.1100000000000003</v>
      </c>
      <c r="H492">
        <v>2.8990247212201439</v>
      </c>
      <c r="I492">
        <v>2.4863557412032362</v>
      </c>
    </row>
    <row r="493" spans="1:9" x14ac:dyDescent="0.4">
      <c r="A493" t="str">
        <f t="shared" si="7"/>
        <v>Cameroon2011</v>
      </c>
      <c r="B493" t="s">
        <v>22</v>
      </c>
      <c r="C493" t="s">
        <v>22</v>
      </c>
      <c r="D493">
        <v>2011</v>
      </c>
      <c r="E493">
        <v>2.9396994630509101</v>
      </c>
      <c r="F493">
        <v>0</v>
      </c>
      <c r="G493">
        <v>0</v>
      </c>
      <c r="H493">
        <v>3.3792112850604497</v>
      </c>
      <c r="I493">
        <v>-0.43951182200953953</v>
      </c>
    </row>
    <row r="494" spans="1:9" x14ac:dyDescent="0.4">
      <c r="A494" t="str">
        <f t="shared" si="7"/>
        <v>Cameroon2012</v>
      </c>
      <c r="B494" t="s">
        <v>22</v>
      </c>
      <c r="C494" t="s">
        <v>22</v>
      </c>
      <c r="D494">
        <v>2012</v>
      </c>
      <c r="E494">
        <v>2.7352967752953901</v>
      </c>
      <c r="F494">
        <v>0</v>
      </c>
      <c r="G494">
        <v>0</v>
      </c>
      <c r="H494">
        <v>4.6259787220957094</v>
      </c>
      <c r="I494">
        <v>-1.8906819468003193</v>
      </c>
    </row>
    <row r="495" spans="1:9" x14ac:dyDescent="0.4">
      <c r="A495" t="str">
        <f t="shared" si="7"/>
        <v>Cameroon2013</v>
      </c>
      <c r="B495" t="s">
        <v>22</v>
      </c>
      <c r="C495" t="s">
        <v>22</v>
      </c>
      <c r="D495">
        <v>2013</v>
      </c>
      <c r="E495">
        <v>2.0503471800174098</v>
      </c>
      <c r="F495">
        <v>0</v>
      </c>
      <c r="G495">
        <v>0</v>
      </c>
      <c r="H495">
        <v>4.9955291613078288</v>
      </c>
      <c r="I495">
        <v>-2.945181981290419</v>
      </c>
    </row>
    <row r="496" spans="1:9" x14ac:dyDescent="0.4">
      <c r="A496" t="str">
        <f t="shared" si="7"/>
        <v>Cameroon2014</v>
      </c>
      <c r="B496" t="s">
        <v>22</v>
      </c>
      <c r="C496" t="s">
        <v>22</v>
      </c>
      <c r="D496">
        <v>2014</v>
      </c>
      <c r="E496">
        <v>1.8548985036677701</v>
      </c>
      <c r="F496">
        <v>0</v>
      </c>
      <c r="G496">
        <v>3.5339999999999998</v>
      </c>
      <c r="H496">
        <v>5.7198181450919776</v>
      </c>
      <c r="I496">
        <v>-0.33091964142420771</v>
      </c>
    </row>
    <row r="497" spans="1:9" x14ac:dyDescent="0.4">
      <c r="A497" t="str">
        <f t="shared" si="7"/>
        <v>Cameroon2015</v>
      </c>
      <c r="B497" t="s">
        <v>22</v>
      </c>
      <c r="C497" t="s">
        <v>22</v>
      </c>
      <c r="D497">
        <v>2015</v>
      </c>
      <c r="E497">
        <v>2.6762353141989998</v>
      </c>
      <c r="F497">
        <v>0</v>
      </c>
      <c r="G497">
        <v>0</v>
      </c>
      <c r="H497">
        <v>5.6669529870393234</v>
      </c>
      <c r="I497">
        <v>-2.9907176728403235</v>
      </c>
    </row>
    <row r="498" spans="1:9" x14ac:dyDescent="0.4">
      <c r="A498" t="str">
        <f t="shared" si="7"/>
        <v>Cameroon2016</v>
      </c>
      <c r="B498" t="s">
        <v>22</v>
      </c>
      <c r="C498" t="s">
        <v>22</v>
      </c>
      <c r="D498">
        <v>2016</v>
      </c>
      <c r="E498">
        <v>0.87419038328885601</v>
      </c>
      <c r="F498">
        <v>0</v>
      </c>
      <c r="G498">
        <v>0</v>
      </c>
      <c r="H498">
        <v>4.5357942367880071</v>
      </c>
      <c r="I498">
        <v>-3.6616038534991509</v>
      </c>
    </row>
    <row r="499" spans="1:9" x14ac:dyDescent="0.4">
      <c r="A499" t="str">
        <f t="shared" si="7"/>
        <v>Cameroon2017</v>
      </c>
      <c r="B499" t="s">
        <v>22</v>
      </c>
      <c r="C499" t="s">
        <v>22</v>
      </c>
      <c r="D499">
        <v>2017</v>
      </c>
      <c r="E499">
        <v>0.64040914988194997</v>
      </c>
      <c r="F499">
        <v>0</v>
      </c>
      <c r="G499">
        <v>0</v>
      </c>
      <c r="H499">
        <v>3.5411765492600722</v>
      </c>
      <c r="I499">
        <v>-2.9007673993781222</v>
      </c>
    </row>
    <row r="500" spans="1:9" x14ac:dyDescent="0.4">
      <c r="A500" t="str">
        <f t="shared" si="7"/>
        <v>Cameroon2018</v>
      </c>
      <c r="B500" t="s">
        <v>22</v>
      </c>
      <c r="C500" t="s">
        <v>22</v>
      </c>
      <c r="D500">
        <v>2018</v>
      </c>
      <c r="E500">
        <v>1.0688581131292001</v>
      </c>
      <c r="F500">
        <v>0</v>
      </c>
      <c r="G500">
        <v>0</v>
      </c>
      <c r="H500">
        <v>3.955514238920486</v>
      </c>
      <c r="I500">
        <v>-2.8866561257912862</v>
      </c>
    </row>
    <row r="501" spans="1:9" x14ac:dyDescent="0.4">
      <c r="A501" t="str">
        <f t="shared" si="7"/>
        <v>Cameroon2019</v>
      </c>
      <c r="B501" t="s">
        <v>22</v>
      </c>
      <c r="C501" t="s">
        <v>22</v>
      </c>
      <c r="D501">
        <v>2019</v>
      </c>
      <c r="E501">
        <v>2.4528021406273202</v>
      </c>
      <c r="F501">
        <v>0</v>
      </c>
      <c r="G501">
        <v>0</v>
      </c>
      <c r="H501">
        <v>3.475059981949812</v>
      </c>
      <c r="I501">
        <v>-1.0222578413224919</v>
      </c>
    </row>
    <row r="502" spans="1:9" x14ac:dyDescent="0.4">
      <c r="A502" t="str">
        <f t="shared" si="7"/>
        <v>Cameroon2020</v>
      </c>
      <c r="B502" t="s">
        <v>22</v>
      </c>
      <c r="C502" t="s">
        <v>22</v>
      </c>
      <c r="D502">
        <v>2020</v>
      </c>
      <c r="E502">
        <v>2.4376088218223599</v>
      </c>
      <c r="F502">
        <v>0</v>
      </c>
      <c r="G502">
        <v>0</v>
      </c>
      <c r="H502">
        <v>0.25993291590711465</v>
      </c>
      <c r="I502">
        <v>2.1776759059152453</v>
      </c>
    </row>
    <row r="503" spans="1:9" x14ac:dyDescent="0.4">
      <c r="A503" t="str">
        <f t="shared" si="7"/>
        <v>Cameroon2021</v>
      </c>
      <c r="B503" t="s">
        <v>22</v>
      </c>
      <c r="C503" t="s">
        <v>22</v>
      </c>
      <c r="D503">
        <v>2021</v>
      </c>
      <c r="E503">
        <v>2.27185762503637</v>
      </c>
      <c r="F503">
        <v>0</v>
      </c>
      <c r="G503">
        <v>3.2749999999999999</v>
      </c>
      <c r="H503">
        <v>3.3388574717950519</v>
      </c>
      <c r="I503">
        <v>2.2080001532413185</v>
      </c>
    </row>
    <row r="504" spans="1:9" x14ac:dyDescent="0.4">
      <c r="A504" t="str">
        <f t="shared" si="7"/>
        <v>Cameroon2022</v>
      </c>
      <c r="B504" t="s">
        <v>22</v>
      </c>
      <c r="C504" t="s">
        <v>22</v>
      </c>
      <c r="D504">
        <v>2022</v>
      </c>
      <c r="E504">
        <v>6.2476771334386099</v>
      </c>
      <c r="F504">
        <v>0</v>
      </c>
      <c r="G504">
        <v>0</v>
      </c>
      <c r="H504">
        <v>3.7367840056411978</v>
      </c>
      <c r="I504">
        <v>2.510893127797412</v>
      </c>
    </row>
    <row r="505" spans="1:9" x14ac:dyDescent="0.4">
      <c r="A505" t="str">
        <f t="shared" si="7"/>
        <v>Cameroon2023</v>
      </c>
      <c r="B505" t="s">
        <v>22</v>
      </c>
      <c r="C505" t="s">
        <v>22</v>
      </c>
      <c r="D505">
        <v>2023</v>
      </c>
      <c r="E505">
        <v>7.3828138428098402</v>
      </c>
      <c r="F505">
        <v>0</v>
      </c>
      <c r="G505">
        <v>0</v>
      </c>
      <c r="H505">
        <v>3.2483449782387623</v>
      </c>
      <c r="I505">
        <v>4.1344688645710779</v>
      </c>
    </row>
    <row r="506" spans="1:9" x14ac:dyDescent="0.4">
      <c r="A506" t="str">
        <f t="shared" si="7"/>
        <v>Canada2000</v>
      </c>
      <c r="B506" t="s">
        <v>23</v>
      </c>
      <c r="C506" t="s">
        <v>23</v>
      </c>
      <c r="D506">
        <v>2000</v>
      </c>
      <c r="E506">
        <v>2.7194399569197598</v>
      </c>
      <c r="F506">
        <v>7.2708333333333304</v>
      </c>
      <c r="G506">
        <v>6.8289999999999997</v>
      </c>
      <c r="H506">
        <v>5.1385391859302558</v>
      </c>
      <c r="I506">
        <v>11.680734104322834</v>
      </c>
    </row>
    <row r="507" spans="1:9" x14ac:dyDescent="0.4">
      <c r="A507" t="str">
        <f t="shared" si="7"/>
        <v>Canada2001</v>
      </c>
      <c r="B507" t="s">
        <v>23</v>
      </c>
      <c r="C507" t="s">
        <v>23</v>
      </c>
      <c r="D507">
        <v>2001</v>
      </c>
      <c r="E507">
        <v>2.5251201397990601</v>
      </c>
      <c r="F507">
        <v>5.8125</v>
      </c>
      <c r="G507">
        <v>7.2190000000000003</v>
      </c>
      <c r="H507">
        <v>1.8750981321680342</v>
      </c>
      <c r="I507">
        <v>13.681522007631028</v>
      </c>
    </row>
    <row r="508" spans="1:9" x14ac:dyDescent="0.4">
      <c r="A508" t="str">
        <f t="shared" si="7"/>
        <v>Canada2002</v>
      </c>
      <c r="B508" t="s">
        <v>23</v>
      </c>
      <c r="C508" t="s">
        <v>23</v>
      </c>
      <c r="D508">
        <v>2002</v>
      </c>
      <c r="E508">
        <v>2.2583944094085502</v>
      </c>
      <c r="F508">
        <v>4.2083333333333304</v>
      </c>
      <c r="G508">
        <v>7.665</v>
      </c>
      <c r="H508">
        <v>2.9992553495693954</v>
      </c>
      <c r="I508">
        <v>11.132472393172485</v>
      </c>
    </row>
    <row r="509" spans="1:9" x14ac:dyDescent="0.4">
      <c r="A509" t="str">
        <f t="shared" si="7"/>
        <v>Canada2003</v>
      </c>
      <c r="B509" t="s">
        <v>23</v>
      </c>
      <c r="C509" t="s">
        <v>23</v>
      </c>
      <c r="D509">
        <v>2003</v>
      </c>
      <c r="E509">
        <v>2.75856321360112</v>
      </c>
      <c r="F509">
        <v>4.6875</v>
      </c>
      <c r="G509">
        <v>7.5739999999999998</v>
      </c>
      <c r="H509">
        <v>1.8063851348452147</v>
      </c>
      <c r="I509">
        <v>13.213678078755905</v>
      </c>
    </row>
    <row r="510" spans="1:9" x14ac:dyDescent="0.4">
      <c r="A510" t="str">
        <f t="shared" si="7"/>
        <v>Canada2004</v>
      </c>
      <c r="B510" t="s">
        <v>23</v>
      </c>
      <c r="C510" t="s">
        <v>23</v>
      </c>
      <c r="D510">
        <v>2004</v>
      </c>
      <c r="E510">
        <v>1.85725871857256</v>
      </c>
      <c r="F510">
        <v>4</v>
      </c>
      <c r="G510">
        <v>7.1849999999999996</v>
      </c>
      <c r="H510">
        <v>3.0923638345656173</v>
      </c>
      <c r="I510">
        <v>9.949894884006941</v>
      </c>
    </row>
    <row r="511" spans="1:9" x14ac:dyDescent="0.4">
      <c r="A511" t="str">
        <f t="shared" si="7"/>
        <v>Canada2005</v>
      </c>
      <c r="B511" t="s">
        <v>23</v>
      </c>
      <c r="C511" t="s">
        <v>23</v>
      </c>
      <c r="D511">
        <v>2005</v>
      </c>
      <c r="E511">
        <v>2.21355203439767</v>
      </c>
      <c r="F511">
        <v>4.4166666666666696</v>
      </c>
      <c r="G511">
        <v>6.758</v>
      </c>
      <c r="H511">
        <v>3.2104543565120309</v>
      </c>
      <c r="I511">
        <v>10.177764344552308</v>
      </c>
    </row>
    <row r="512" spans="1:9" x14ac:dyDescent="0.4">
      <c r="A512" t="str">
        <f t="shared" si="7"/>
        <v>Canada2006</v>
      </c>
      <c r="B512" t="s">
        <v>23</v>
      </c>
      <c r="C512" t="s">
        <v>23</v>
      </c>
      <c r="D512">
        <v>2006</v>
      </c>
      <c r="E512">
        <v>2.0020253953416098</v>
      </c>
      <c r="F512">
        <v>5.8125</v>
      </c>
      <c r="G512">
        <v>6.484</v>
      </c>
      <c r="H512">
        <v>2.6379438004106959</v>
      </c>
      <c r="I512">
        <v>11.660581594930914</v>
      </c>
    </row>
    <row r="513" spans="1:9" x14ac:dyDescent="0.4">
      <c r="A513" t="str">
        <f t="shared" si="7"/>
        <v>Canada2007</v>
      </c>
      <c r="B513" t="s">
        <v>23</v>
      </c>
      <c r="C513" t="s">
        <v>23</v>
      </c>
      <c r="D513">
        <v>2007</v>
      </c>
      <c r="E513">
        <v>2.1383839926683699</v>
      </c>
      <c r="F513">
        <v>6.1041666666666696</v>
      </c>
      <c r="G513">
        <v>6.1559999999999997</v>
      </c>
      <c r="H513">
        <v>2.0499046110900423</v>
      </c>
      <c r="I513">
        <v>12.348646048244998</v>
      </c>
    </row>
    <row r="514" spans="1:9" x14ac:dyDescent="0.4">
      <c r="A514" t="str">
        <f t="shared" si="7"/>
        <v>Canada2008</v>
      </c>
      <c r="B514" t="s">
        <v>23</v>
      </c>
      <c r="C514" t="s">
        <v>23</v>
      </c>
      <c r="D514">
        <v>2008</v>
      </c>
      <c r="E514">
        <v>2.37027067444299</v>
      </c>
      <c r="F514">
        <v>4.7291666666666696</v>
      </c>
      <c r="G514">
        <v>6.2839999999999998</v>
      </c>
      <c r="H514">
        <v>0.99540630999359792</v>
      </c>
      <c r="I514">
        <v>12.388031031116061</v>
      </c>
    </row>
    <row r="515" spans="1:9" x14ac:dyDescent="0.4">
      <c r="A515" t="str">
        <f t="shared" ref="A515:A578" si="8">C515&amp;D515</f>
        <v>Canada2009</v>
      </c>
      <c r="B515" t="s">
        <v>23</v>
      </c>
      <c r="C515" t="s">
        <v>23</v>
      </c>
      <c r="D515">
        <v>2009</v>
      </c>
      <c r="E515">
        <v>0.29946680300929901</v>
      </c>
      <c r="F515">
        <v>2.3958333333333299</v>
      </c>
      <c r="G515">
        <v>8.4600000000000009</v>
      </c>
      <c r="H515">
        <v>-2.9150862394973274</v>
      </c>
      <c r="I515">
        <v>14.070386375839957</v>
      </c>
    </row>
    <row r="516" spans="1:9" x14ac:dyDescent="0.4">
      <c r="A516" t="str">
        <f t="shared" si="8"/>
        <v>Canada2010</v>
      </c>
      <c r="B516" t="s">
        <v>23</v>
      </c>
      <c r="C516" t="s">
        <v>23</v>
      </c>
      <c r="D516">
        <v>2010</v>
      </c>
      <c r="E516">
        <v>1.7768715409262701</v>
      </c>
      <c r="F516">
        <v>2.6041666666666701</v>
      </c>
      <c r="G516">
        <v>8.1780000000000008</v>
      </c>
      <c r="H516">
        <v>3.0908063740360205</v>
      </c>
      <c r="I516">
        <v>9.4682318335569207</v>
      </c>
    </row>
    <row r="517" spans="1:9" x14ac:dyDescent="0.4">
      <c r="A517" t="str">
        <f t="shared" si="8"/>
        <v>Canada2011</v>
      </c>
      <c r="B517" t="s">
        <v>23</v>
      </c>
      <c r="C517" t="s">
        <v>23</v>
      </c>
      <c r="D517">
        <v>2011</v>
      </c>
      <c r="E517">
        <v>2.91213508872351</v>
      </c>
      <c r="F517">
        <v>3</v>
      </c>
      <c r="G517">
        <v>7.6369999999999996</v>
      </c>
      <c r="H517">
        <v>3.1371943897366066</v>
      </c>
      <c r="I517">
        <v>10.411940698986903</v>
      </c>
    </row>
    <row r="518" spans="1:9" x14ac:dyDescent="0.4">
      <c r="A518" t="str">
        <f t="shared" si="8"/>
        <v>Canada2012</v>
      </c>
      <c r="B518" t="s">
        <v>23</v>
      </c>
      <c r="C518" t="s">
        <v>23</v>
      </c>
      <c r="D518">
        <v>2012</v>
      </c>
      <c r="E518">
        <v>1.51567823124517</v>
      </c>
      <c r="F518">
        <v>3</v>
      </c>
      <c r="G518">
        <v>7.3920000000000003</v>
      </c>
      <c r="H518">
        <v>1.7556613254060096</v>
      </c>
      <c r="I518">
        <v>10.152016905839162</v>
      </c>
    </row>
    <row r="519" spans="1:9" x14ac:dyDescent="0.4">
      <c r="A519" t="str">
        <f t="shared" si="8"/>
        <v>Canada2013</v>
      </c>
      <c r="B519" t="s">
        <v>23</v>
      </c>
      <c r="C519" t="s">
        <v>23</v>
      </c>
      <c r="D519">
        <v>2013</v>
      </c>
      <c r="E519">
        <v>0.93829189781531697</v>
      </c>
      <c r="F519">
        <v>3</v>
      </c>
      <c r="G519">
        <v>7.1429999999999998</v>
      </c>
      <c r="H519">
        <v>2.3258135739347807</v>
      </c>
      <c r="I519">
        <v>8.7554783238805349</v>
      </c>
    </row>
    <row r="520" spans="1:9" x14ac:dyDescent="0.4">
      <c r="A520" t="str">
        <f t="shared" si="8"/>
        <v>Canada2014</v>
      </c>
      <c r="B520" t="s">
        <v>23</v>
      </c>
      <c r="C520" t="s">
        <v>23</v>
      </c>
      <c r="D520">
        <v>2014</v>
      </c>
      <c r="E520">
        <v>1.9066359071786101</v>
      </c>
      <c r="F520">
        <v>3</v>
      </c>
      <c r="G520">
        <v>7.0229999999999997</v>
      </c>
      <c r="H520">
        <v>2.873466771849948</v>
      </c>
      <c r="I520">
        <v>9.0561691353286626</v>
      </c>
    </row>
    <row r="521" spans="1:9" x14ac:dyDescent="0.4">
      <c r="A521" t="str">
        <f t="shared" si="8"/>
        <v>Canada2015</v>
      </c>
      <c r="B521" t="s">
        <v>23</v>
      </c>
      <c r="C521" t="s">
        <v>23</v>
      </c>
      <c r="D521">
        <v>2015</v>
      </c>
      <c r="E521">
        <v>1.1252413609427701</v>
      </c>
      <c r="F521">
        <v>2.7749999999999999</v>
      </c>
      <c r="G521">
        <v>6.9450000000000003</v>
      </c>
      <c r="H521">
        <v>0.64997099370913247</v>
      </c>
      <c r="I521">
        <v>10.195270367233638</v>
      </c>
    </row>
    <row r="522" spans="1:9" x14ac:dyDescent="0.4">
      <c r="A522" t="str">
        <f t="shared" si="8"/>
        <v>Canada2016</v>
      </c>
      <c r="B522" t="s">
        <v>23</v>
      </c>
      <c r="C522" t="s">
        <v>23</v>
      </c>
      <c r="D522">
        <v>2016</v>
      </c>
      <c r="E522">
        <v>1.4287595470108501</v>
      </c>
      <c r="F522">
        <v>2.7</v>
      </c>
      <c r="G522">
        <v>7.0380000000000003</v>
      </c>
      <c r="H522">
        <v>1.0385509349179785</v>
      </c>
      <c r="I522">
        <v>10.128208612092873</v>
      </c>
    </row>
    <row r="523" spans="1:9" x14ac:dyDescent="0.4">
      <c r="A523" t="str">
        <f t="shared" si="8"/>
        <v>Canada2017</v>
      </c>
      <c r="B523" t="s">
        <v>23</v>
      </c>
      <c r="C523" t="s">
        <v>23</v>
      </c>
      <c r="D523">
        <v>2017</v>
      </c>
      <c r="E523">
        <v>1.5968841285297699</v>
      </c>
      <c r="F523">
        <v>2.7</v>
      </c>
      <c r="G523">
        <v>6.4260000000000002</v>
      </c>
      <c r="H523">
        <v>3.033834902607893</v>
      </c>
      <c r="I523">
        <v>7.6890492259218775</v>
      </c>
    </row>
    <row r="524" spans="1:9" x14ac:dyDescent="0.4">
      <c r="A524" t="str">
        <f t="shared" si="8"/>
        <v>Canada2018</v>
      </c>
      <c r="B524" t="s">
        <v>23</v>
      </c>
      <c r="C524" t="s">
        <v>23</v>
      </c>
      <c r="D524">
        <v>2018</v>
      </c>
      <c r="E524">
        <v>2.2682256724810301</v>
      </c>
      <c r="F524">
        <v>0</v>
      </c>
      <c r="G524">
        <v>5.8369999999999997</v>
      </c>
      <c r="H524">
        <v>2.7429634311255455</v>
      </c>
      <c r="I524">
        <v>5.3622622413554843</v>
      </c>
    </row>
    <row r="525" spans="1:9" x14ac:dyDescent="0.4">
      <c r="A525" t="str">
        <f t="shared" si="8"/>
        <v>Canada2019</v>
      </c>
      <c r="B525" t="s">
        <v>23</v>
      </c>
      <c r="C525" t="s">
        <v>23</v>
      </c>
      <c r="D525">
        <v>2019</v>
      </c>
      <c r="E525">
        <v>1.9492690241159301</v>
      </c>
      <c r="F525">
        <v>0</v>
      </c>
      <c r="G525">
        <v>5.69</v>
      </c>
      <c r="H525">
        <v>1.9084319253882995</v>
      </c>
      <c r="I525">
        <v>5.7308370987276307</v>
      </c>
    </row>
    <row r="526" spans="1:9" x14ac:dyDescent="0.4">
      <c r="A526" t="str">
        <f t="shared" si="8"/>
        <v>Canada2020</v>
      </c>
      <c r="B526" t="s">
        <v>23</v>
      </c>
      <c r="C526" t="s">
        <v>23</v>
      </c>
      <c r="D526">
        <v>2020</v>
      </c>
      <c r="E526">
        <v>0.71699963230782704</v>
      </c>
      <c r="F526">
        <v>0</v>
      </c>
      <c r="G526">
        <v>9.657</v>
      </c>
      <c r="H526">
        <v>-5.0382334412835093</v>
      </c>
      <c r="I526">
        <v>15.412233073591336</v>
      </c>
    </row>
    <row r="527" spans="1:9" x14ac:dyDescent="0.4">
      <c r="A527" t="str">
        <f t="shared" si="8"/>
        <v>Canada2021</v>
      </c>
      <c r="B527" t="s">
        <v>23</v>
      </c>
      <c r="C527" t="s">
        <v>23</v>
      </c>
      <c r="D527">
        <v>2021</v>
      </c>
      <c r="E527">
        <v>3.3951931852752799</v>
      </c>
      <c r="F527">
        <v>0</v>
      </c>
      <c r="G527">
        <v>7.5270000000000001</v>
      </c>
      <c r="H527">
        <v>5.2869568910588924</v>
      </c>
      <c r="I527">
        <v>5.6352362942163872</v>
      </c>
    </row>
    <row r="528" spans="1:9" x14ac:dyDescent="0.4">
      <c r="A528" t="str">
        <f t="shared" si="8"/>
        <v>Canada2022</v>
      </c>
      <c r="B528" t="s">
        <v>23</v>
      </c>
      <c r="C528" t="s">
        <v>23</v>
      </c>
      <c r="D528">
        <v>2022</v>
      </c>
      <c r="E528">
        <v>6.8028011534161301</v>
      </c>
      <c r="F528">
        <v>0</v>
      </c>
      <c r="G528">
        <v>5.28</v>
      </c>
      <c r="H528">
        <v>3.8198663391339664</v>
      </c>
      <c r="I528">
        <v>8.2629348142821648</v>
      </c>
    </row>
    <row r="529" spans="1:9" x14ac:dyDescent="0.4">
      <c r="A529" t="str">
        <f t="shared" si="8"/>
        <v>Canada2023</v>
      </c>
      <c r="B529" t="s">
        <v>23</v>
      </c>
      <c r="C529" t="s">
        <v>23</v>
      </c>
      <c r="D529">
        <v>2023</v>
      </c>
      <c r="E529">
        <v>3.87900159788426</v>
      </c>
      <c r="F529">
        <v>0</v>
      </c>
      <c r="G529">
        <v>5.415</v>
      </c>
      <c r="H529">
        <v>1.2489273040339128</v>
      </c>
      <c r="I529">
        <v>8.0450742938503481</v>
      </c>
    </row>
    <row r="530" spans="1:9" ht="27" x14ac:dyDescent="0.4">
      <c r="A530" t="str">
        <f t="shared" si="8"/>
        <v>Central African Rep.2000</v>
      </c>
      <c r="B530" t="s">
        <v>131</v>
      </c>
      <c r="C530" t="s">
        <v>24</v>
      </c>
      <c r="D530">
        <v>2000</v>
      </c>
      <c r="E530">
        <v>3.2034009156311201</v>
      </c>
      <c r="F530">
        <v>0</v>
      </c>
      <c r="G530">
        <v>0</v>
      </c>
      <c r="H530">
        <v>-2.4894324402887378</v>
      </c>
      <c r="I530">
        <v>5.6928333559198574</v>
      </c>
    </row>
    <row r="531" spans="1:9" ht="27" x14ac:dyDescent="0.4">
      <c r="A531" t="str">
        <f t="shared" si="8"/>
        <v>Central African Rep.2001</v>
      </c>
      <c r="B531" t="s">
        <v>131</v>
      </c>
      <c r="C531" t="s">
        <v>24</v>
      </c>
      <c r="D531">
        <v>2001</v>
      </c>
      <c r="E531">
        <v>3.8348606023736198</v>
      </c>
      <c r="F531">
        <v>0</v>
      </c>
      <c r="G531">
        <v>0</v>
      </c>
      <c r="H531">
        <v>4.4647390264086653</v>
      </c>
      <c r="I531">
        <v>-0.62987842403504546</v>
      </c>
    </row>
    <row r="532" spans="1:9" ht="27" x14ac:dyDescent="0.4">
      <c r="A532" t="str">
        <f t="shared" si="8"/>
        <v>Central African Rep.2002</v>
      </c>
      <c r="B532" t="s">
        <v>131</v>
      </c>
      <c r="C532" t="s">
        <v>24</v>
      </c>
      <c r="D532">
        <v>2002</v>
      </c>
      <c r="E532">
        <v>2.3318170351623499</v>
      </c>
      <c r="F532">
        <v>0</v>
      </c>
      <c r="G532">
        <v>0</v>
      </c>
      <c r="H532">
        <v>3.6165421915059568</v>
      </c>
      <c r="I532">
        <v>-1.2847251563436068</v>
      </c>
    </row>
    <row r="533" spans="1:9" ht="27" x14ac:dyDescent="0.4">
      <c r="A533" t="str">
        <f t="shared" si="8"/>
        <v>Central African Rep.2003</v>
      </c>
      <c r="B533" t="s">
        <v>131</v>
      </c>
      <c r="C533" t="s">
        <v>24</v>
      </c>
      <c r="D533">
        <v>2003</v>
      </c>
      <c r="E533">
        <v>4.1347090515099598</v>
      </c>
      <c r="F533">
        <v>0</v>
      </c>
      <c r="G533">
        <v>0</v>
      </c>
      <c r="H533">
        <v>-5.3974852185587707</v>
      </c>
      <c r="I533">
        <v>9.5321942700687305</v>
      </c>
    </row>
    <row r="534" spans="1:9" ht="27" x14ac:dyDescent="0.4">
      <c r="A534" t="str">
        <f t="shared" si="8"/>
        <v>Central African Rep.2004</v>
      </c>
      <c r="B534" t="s">
        <v>131</v>
      </c>
      <c r="C534" t="s">
        <v>24</v>
      </c>
      <c r="D534">
        <v>2004</v>
      </c>
      <c r="E534">
        <v>-2.0664060113630298</v>
      </c>
      <c r="F534">
        <v>0</v>
      </c>
      <c r="G534">
        <v>0</v>
      </c>
      <c r="H534">
        <v>5.9948842279869581</v>
      </c>
      <c r="I534">
        <v>-8.0612902393499883</v>
      </c>
    </row>
    <row r="535" spans="1:9" ht="27" x14ac:dyDescent="0.4">
      <c r="A535" t="str">
        <f t="shared" si="8"/>
        <v>Central African Rep.2005</v>
      </c>
      <c r="B535" t="s">
        <v>131</v>
      </c>
      <c r="C535" t="s">
        <v>24</v>
      </c>
      <c r="D535">
        <v>2005</v>
      </c>
      <c r="E535">
        <v>2.88352073359022</v>
      </c>
      <c r="F535">
        <v>0</v>
      </c>
      <c r="G535">
        <v>0</v>
      </c>
      <c r="H535">
        <v>0.90821051487195348</v>
      </c>
      <c r="I535">
        <v>1.9753102187182665</v>
      </c>
    </row>
    <row r="536" spans="1:9" ht="27" x14ac:dyDescent="0.4">
      <c r="A536" t="str">
        <f t="shared" si="8"/>
        <v>Central African Rep.2006</v>
      </c>
      <c r="B536" t="s">
        <v>131</v>
      </c>
      <c r="C536" t="s">
        <v>24</v>
      </c>
      <c r="D536">
        <v>2006</v>
      </c>
      <c r="E536">
        <v>6.6952646577335404</v>
      </c>
      <c r="F536">
        <v>0</v>
      </c>
      <c r="G536">
        <v>0</v>
      </c>
      <c r="H536">
        <v>4.7710854304410475</v>
      </c>
      <c r="I536">
        <v>1.9241792272924929</v>
      </c>
    </row>
    <row r="537" spans="1:9" ht="27" x14ac:dyDescent="0.4">
      <c r="A537" t="str">
        <f t="shared" si="8"/>
        <v>Central African Rep.2007</v>
      </c>
      <c r="B537" t="s">
        <v>131</v>
      </c>
      <c r="C537" t="s">
        <v>24</v>
      </c>
      <c r="D537">
        <v>2007</v>
      </c>
      <c r="E537">
        <v>0.95991761945710996</v>
      </c>
      <c r="F537">
        <v>0</v>
      </c>
      <c r="G537">
        <v>0</v>
      </c>
      <c r="H537">
        <v>4.607534854520253</v>
      </c>
      <c r="I537">
        <v>-3.6476172350631431</v>
      </c>
    </row>
    <row r="538" spans="1:9" ht="27" x14ac:dyDescent="0.4">
      <c r="A538" t="str">
        <f t="shared" si="8"/>
        <v>Central African Rep.2008</v>
      </c>
      <c r="B538" t="s">
        <v>131</v>
      </c>
      <c r="C538" t="s">
        <v>24</v>
      </c>
      <c r="D538">
        <v>2008</v>
      </c>
      <c r="E538">
        <v>9.2589509941707604</v>
      </c>
      <c r="F538">
        <v>0</v>
      </c>
      <c r="G538">
        <v>0</v>
      </c>
      <c r="H538">
        <v>2.054130962004848</v>
      </c>
      <c r="I538">
        <v>7.2048200321659124</v>
      </c>
    </row>
    <row r="539" spans="1:9" ht="27" x14ac:dyDescent="0.4">
      <c r="A539" t="str">
        <f t="shared" si="8"/>
        <v>Central African Rep.2009</v>
      </c>
      <c r="B539" t="s">
        <v>131</v>
      </c>
      <c r="C539" t="s">
        <v>24</v>
      </c>
      <c r="D539">
        <v>2009</v>
      </c>
      <c r="E539">
        <v>3.52126227238643</v>
      </c>
      <c r="F539">
        <v>0</v>
      </c>
      <c r="G539">
        <v>0</v>
      </c>
      <c r="H539">
        <v>8.5872604264099408</v>
      </c>
      <c r="I539">
        <v>-5.0659981540235108</v>
      </c>
    </row>
    <row r="540" spans="1:9" ht="27" x14ac:dyDescent="0.4">
      <c r="A540" t="str">
        <f t="shared" si="8"/>
        <v>Central African Rep.2010</v>
      </c>
      <c r="B540" t="s">
        <v>131</v>
      </c>
      <c r="C540" t="s">
        <v>24</v>
      </c>
      <c r="D540">
        <v>2010</v>
      </c>
      <c r="E540">
        <v>1.49102370047802</v>
      </c>
      <c r="F540">
        <v>0</v>
      </c>
      <c r="G540">
        <v>0</v>
      </c>
      <c r="H540">
        <v>4.6308184322330703</v>
      </c>
      <c r="I540">
        <v>-3.1397947317550505</v>
      </c>
    </row>
    <row r="541" spans="1:9" ht="27" x14ac:dyDescent="0.4">
      <c r="A541" t="str">
        <f t="shared" si="8"/>
        <v>Central African Rep.2011</v>
      </c>
      <c r="B541" t="s">
        <v>131</v>
      </c>
      <c r="C541" t="s">
        <v>24</v>
      </c>
      <c r="D541">
        <v>2011</v>
      </c>
      <c r="E541">
        <v>1.1944757244985</v>
      </c>
      <c r="F541">
        <v>0</v>
      </c>
      <c r="G541">
        <v>0</v>
      </c>
      <c r="H541">
        <v>4.19461533741989</v>
      </c>
      <c r="I541">
        <v>-3.00013961292139</v>
      </c>
    </row>
    <row r="542" spans="1:9" ht="27" x14ac:dyDescent="0.4">
      <c r="A542" t="str">
        <f t="shared" si="8"/>
        <v>Central African Rep.2012</v>
      </c>
      <c r="B542" t="s">
        <v>131</v>
      </c>
      <c r="C542" t="s">
        <v>24</v>
      </c>
      <c r="D542">
        <v>2012</v>
      </c>
      <c r="E542">
        <v>5.4782959434611698</v>
      </c>
      <c r="F542">
        <v>0</v>
      </c>
      <c r="G542">
        <v>0</v>
      </c>
      <c r="H542">
        <v>5.0537612535691778</v>
      </c>
      <c r="I542">
        <v>0.42453468989199195</v>
      </c>
    </row>
    <row r="543" spans="1:9" ht="27" x14ac:dyDescent="0.4">
      <c r="A543" t="str">
        <f t="shared" si="8"/>
        <v>Central African Rep.2013</v>
      </c>
      <c r="B543" t="s">
        <v>131</v>
      </c>
      <c r="C543" t="s">
        <v>24</v>
      </c>
      <c r="D543">
        <v>2013</v>
      </c>
      <c r="E543">
        <v>6.9887934197019801</v>
      </c>
      <c r="F543">
        <v>0</v>
      </c>
      <c r="G543">
        <v>0</v>
      </c>
      <c r="H543">
        <v>-36.391977098388672</v>
      </c>
      <c r="I543">
        <v>43.38077051809065</v>
      </c>
    </row>
    <row r="544" spans="1:9" ht="27" x14ac:dyDescent="0.4">
      <c r="A544" t="str">
        <f t="shared" si="8"/>
        <v>Central African Rep.2014</v>
      </c>
      <c r="B544" t="s">
        <v>131</v>
      </c>
      <c r="C544" t="s">
        <v>24</v>
      </c>
      <c r="D544">
        <v>2014</v>
      </c>
      <c r="E544">
        <v>14.898684179755</v>
      </c>
      <c r="F544">
        <v>0</v>
      </c>
      <c r="G544">
        <v>0</v>
      </c>
      <c r="H544">
        <v>8.107051532648768E-2</v>
      </c>
      <c r="I544">
        <v>14.817613664428512</v>
      </c>
    </row>
    <row r="545" spans="1:9" ht="27" x14ac:dyDescent="0.4">
      <c r="A545" t="str">
        <f t="shared" si="8"/>
        <v>Central African Rep.2015</v>
      </c>
      <c r="B545" t="s">
        <v>131</v>
      </c>
      <c r="C545" t="s">
        <v>24</v>
      </c>
      <c r="D545">
        <v>2015</v>
      </c>
      <c r="E545">
        <v>1.4029701713681599</v>
      </c>
      <c r="F545">
        <v>0</v>
      </c>
      <c r="G545">
        <v>0</v>
      </c>
      <c r="H545">
        <v>4.3371210302023115</v>
      </c>
      <c r="I545">
        <v>-2.9341508588341516</v>
      </c>
    </row>
    <row r="546" spans="1:9" ht="27" x14ac:dyDescent="0.4">
      <c r="A546" t="str">
        <f t="shared" si="8"/>
        <v>Central African Rep.2016</v>
      </c>
      <c r="B546" t="s">
        <v>131</v>
      </c>
      <c r="C546" t="s">
        <v>24</v>
      </c>
      <c r="D546">
        <v>2016</v>
      </c>
      <c r="E546">
        <v>4.94543276106518</v>
      </c>
      <c r="F546">
        <v>0</v>
      </c>
      <c r="G546">
        <v>0</v>
      </c>
      <c r="H546">
        <v>4.7503168412234231</v>
      </c>
      <c r="I546">
        <v>0.19511591984175691</v>
      </c>
    </row>
    <row r="547" spans="1:9" ht="27" x14ac:dyDescent="0.4">
      <c r="A547" t="str">
        <f t="shared" si="8"/>
        <v>Central African Rep.2017</v>
      </c>
      <c r="B547" t="s">
        <v>131</v>
      </c>
      <c r="C547" t="s">
        <v>24</v>
      </c>
      <c r="D547">
        <v>2017</v>
      </c>
      <c r="E547">
        <v>4.18072331871267</v>
      </c>
      <c r="F547">
        <v>0</v>
      </c>
      <c r="G547">
        <v>0</v>
      </c>
      <c r="H547">
        <v>4.52727821346231</v>
      </c>
      <c r="I547">
        <v>-0.34655489474963996</v>
      </c>
    </row>
    <row r="548" spans="1:9" ht="27" x14ac:dyDescent="0.4">
      <c r="A548" t="str">
        <f t="shared" si="8"/>
        <v>Central African Rep.2018</v>
      </c>
      <c r="B548" t="s">
        <v>131</v>
      </c>
      <c r="C548" t="s">
        <v>24</v>
      </c>
      <c r="D548">
        <v>2018</v>
      </c>
      <c r="E548">
        <v>1.61215686991555</v>
      </c>
      <c r="F548">
        <v>0</v>
      </c>
      <c r="G548">
        <v>0</v>
      </c>
      <c r="H548">
        <v>3.7894435927546226</v>
      </c>
      <c r="I548">
        <v>-2.1772867228390727</v>
      </c>
    </row>
    <row r="549" spans="1:9" ht="27" x14ac:dyDescent="0.4">
      <c r="A549" t="str">
        <f t="shared" si="8"/>
        <v>Central African Rep.2019</v>
      </c>
      <c r="B549" t="s">
        <v>131</v>
      </c>
      <c r="C549" t="s">
        <v>24</v>
      </c>
      <c r="D549">
        <v>2019</v>
      </c>
      <c r="E549">
        <v>2.6853735526678699</v>
      </c>
      <c r="F549">
        <v>0</v>
      </c>
      <c r="G549">
        <v>0</v>
      </c>
      <c r="H549">
        <v>3.0999999999999943</v>
      </c>
      <c r="I549">
        <v>-0.41462644733212439</v>
      </c>
    </row>
    <row r="550" spans="1:9" ht="27" x14ac:dyDescent="0.4">
      <c r="A550" t="str">
        <f t="shared" si="8"/>
        <v>Central African Rep.2020</v>
      </c>
      <c r="B550" t="s">
        <v>131</v>
      </c>
      <c r="C550" t="s">
        <v>24</v>
      </c>
      <c r="D550">
        <v>2020</v>
      </c>
      <c r="E550">
        <v>1.7101565952315301</v>
      </c>
      <c r="F550">
        <v>0</v>
      </c>
      <c r="G550">
        <v>0</v>
      </c>
      <c r="H550">
        <v>0.899999996857062</v>
      </c>
      <c r="I550">
        <v>0.81015659837446807</v>
      </c>
    </row>
    <row r="551" spans="1:9" ht="27" x14ac:dyDescent="0.4">
      <c r="A551" t="str">
        <f t="shared" si="8"/>
        <v>Central African Rep.2021</v>
      </c>
      <c r="B551" t="s">
        <v>131</v>
      </c>
      <c r="C551" t="s">
        <v>24</v>
      </c>
      <c r="D551">
        <v>2021</v>
      </c>
      <c r="E551">
        <v>4.2593641754286802</v>
      </c>
      <c r="F551">
        <v>0</v>
      </c>
      <c r="G551">
        <v>0</v>
      </c>
      <c r="H551">
        <v>0.98291999626422921</v>
      </c>
      <c r="I551">
        <v>3.276444179164451</v>
      </c>
    </row>
    <row r="552" spans="1:9" ht="27" x14ac:dyDescent="0.4">
      <c r="A552" t="str">
        <f t="shared" si="8"/>
        <v>Central African Rep.2022</v>
      </c>
      <c r="B552" t="s">
        <v>131</v>
      </c>
      <c r="C552" t="s">
        <v>24</v>
      </c>
      <c r="D552">
        <v>2022</v>
      </c>
      <c r="E552">
        <v>5.5831673518324703</v>
      </c>
      <c r="F552">
        <v>0</v>
      </c>
      <c r="G552">
        <v>0</v>
      </c>
      <c r="H552">
        <v>0.50211000342703471</v>
      </c>
      <c r="I552">
        <v>5.0810573484054355</v>
      </c>
    </row>
    <row r="553" spans="1:9" ht="27" x14ac:dyDescent="0.4">
      <c r="A553" t="str">
        <f t="shared" si="8"/>
        <v>Central African Rep.2023</v>
      </c>
      <c r="B553" t="s">
        <v>131</v>
      </c>
      <c r="C553" t="s">
        <v>24</v>
      </c>
      <c r="D553">
        <v>2023</v>
      </c>
      <c r="E553">
        <v>2.9791385261893701</v>
      </c>
      <c r="F553">
        <v>0</v>
      </c>
      <c r="G553">
        <v>0</v>
      </c>
      <c r="H553">
        <v>0.87025145084275835</v>
      </c>
      <c r="I553">
        <v>2.1088870753466118</v>
      </c>
    </row>
    <row r="554" spans="1:9" x14ac:dyDescent="0.4">
      <c r="A554" t="str">
        <f t="shared" si="8"/>
        <v>Chad2000</v>
      </c>
      <c r="B554" t="s">
        <v>25</v>
      </c>
      <c r="C554" t="s">
        <v>25</v>
      </c>
      <c r="D554">
        <v>2000</v>
      </c>
      <c r="E554">
        <v>3.82260088086307</v>
      </c>
      <c r="F554">
        <v>0</v>
      </c>
      <c r="G554">
        <v>0</v>
      </c>
      <c r="H554">
        <v>-0.87968102544483884</v>
      </c>
      <c r="I554">
        <v>4.7022819063079089</v>
      </c>
    </row>
    <row r="555" spans="1:9" x14ac:dyDescent="0.4">
      <c r="A555" t="str">
        <f t="shared" si="8"/>
        <v>Chad2001</v>
      </c>
      <c r="B555" t="s">
        <v>25</v>
      </c>
      <c r="C555" t="s">
        <v>25</v>
      </c>
      <c r="D555">
        <v>2001</v>
      </c>
      <c r="E555">
        <v>12.4312865279941</v>
      </c>
      <c r="F555">
        <v>0</v>
      </c>
      <c r="G555">
        <v>0</v>
      </c>
      <c r="H555">
        <v>11.658134654294017</v>
      </c>
      <c r="I555">
        <v>0.77315187370008331</v>
      </c>
    </row>
    <row r="556" spans="1:9" x14ac:dyDescent="0.4">
      <c r="A556" t="str">
        <f t="shared" si="8"/>
        <v>Chad2002</v>
      </c>
      <c r="B556" t="s">
        <v>25</v>
      </c>
      <c r="C556" t="s">
        <v>25</v>
      </c>
      <c r="D556">
        <v>2002</v>
      </c>
      <c r="E556">
        <v>5.1918189519544597</v>
      </c>
      <c r="F556">
        <v>0</v>
      </c>
      <c r="G556">
        <v>0</v>
      </c>
      <c r="H556">
        <v>8.4912098189805647</v>
      </c>
      <c r="I556">
        <v>-3.299390867026105</v>
      </c>
    </row>
    <row r="557" spans="1:9" x14ac:dyDescent="0.4">
      <c r="A557" t="str">
        <f t="shared" si="8"/>
        <v>Chad2003</v>
      </c>
      <c r="B557" t="s">
        <v>25</v>
      </c>
      <c r="C557" t="s">
        <v>25</v>
      </c>
      <c r="D557">
        <v>2003</v>
      </c>
      <c r="E557">
        <v>-1.7525694124865501</v>
      </c>
      <c r="F557">
        <v>0</v>
      </c>
      <c r="G557">
        <v>0</v>
      </c>
      <c r="H557">
        <v>14.72166701210331</v>
      </c>
      <c r="I557">
        <v>-16.474236424589861</v>
      </c>
    </row>
    <row r="558" spans="1:9" x14ac:dyDescent="0.4">
      <c r="A558" t="str">
        <f t="shared" si="8"/>
        <v>Chad2004</v>
      </c>
      <c r="B558" t="s">
        <v>25</v>
      </c>
      <c r="C558" t="s">
        <v>25</v>
      </c>
      <c r="D558">
        <v>2004</v>
      </c>
      <c r="E558">
        <v>-5.35540028884816</v>
      </c>
      <c r="F558">
        <v>0</v>
      </c>
      <c r="G558">
        <v>0</v>
      </c>
      <c r="H558">
        <v>33.629371852465852</v>
      </c>
      <c r="I558">
        <v>-38.984772141314011</v>
      </c>
    </row>
    <row r="559" spans="1:9" x14ac:dyDescent="0.4">
      <c r="A559" t="str">
        <f t="shared" si="8"/>
        <v>Chad2005</v>
      </c>
      <c r="B559" t="s">
        <v>25</v>
      </c>
      <c r="C559" t="s">
        <v>25</v>
      </c>
      <c r="D559">
        <v>2005</v>
      </c>
      <c r="E559">
        <v>7.8903656746299298</v>
      </c>
      <c r="F559">
        <v>0</v>
      </c>
      <c r="G559">
        <v>0</v>
      </c>
      <c r="H559">
        <v>17.3325337350837</v>
      </c>
      <c r="I559">
        <v>-9.4421680604537706</v>
      </c>
    </row>
    <row r="560" spans="1:9" x14ac:dyDescent="0.4">
      <c r="A560" t="str">
        <f t="shared" si="8"/>
        <v>Chad2006</v>
      </c>
      <c r="B560" t="s">
        <v>25</v>
      </c>
      <c r="C560" t="s">
        <v>25</v>
      </c>
      <c r="D560">
        <v>2006</v>
      </c>
      <c r="E560">
        <v>8.0362889795133192</v>
      </c>
      <c r="F560">
        <v>0</v>
      </c>
      <c r="G560">
        <v>0</v>
      </c>
      <c r="H560">
        <v>0.64826201409451301</v>
      </c>
      <c r="I560">
        <v>7.3880269654188062</v>
      </c>
    </row>
    <row r="561" spans="1:9" x14ac:dyDescent="0.4">
      <c r="A561" t="str">
        <f t="shared" si="8"/>
        <v>Chad2007</v>
      </c>
      <c r="B561" t="s">
        <v>25</v>
      </c>
      <c r="C561" t="s">
        <v>25</v>
      </c>
      <c r="D561">
        <v>2007</v>
      </c>
      <c r="E561">
        <v>-8.9747396200927003</v>
      </c>
      <c r="F561">
        <v>0</v>
      </c>
      <c r="G561">
        <v>0</v>
      </c>
      <c r="H561">
        <v>3.2714995788864343</v>
      </c>
      <c r="I561">
        <v>-12.246239198979135</v>
      </c>
    </row>
    <row r="562" spans="1:9" x14ac:dyDescent="0.4">
      <c r="A562" t="str">
        <f t="shared" si="8"/>
        <v>Chad2008</v>
      </c>
      <c r="B562" t="s">
        <v>25</v>
      </c>
      <c r="C562" t="s">
        <v>25</v>
      </c>
      <c r="D562">
        <v>2008</v>
      </c>
      <c r="E562">
        <v>10.2969758221254</v>
      </c>
      <c r="F562">
        <v>0</v>
      </c>
      <c r="G562">
        <v>0</v>
      </c>
      <c r="H562">
        <v>3.0526915319682786</v>
      </c>
      <c r="I562">
        <v>7.2442842901571218</v>
      </c>
    </row>
    <row r="563" spans="1:9" x14ac:dyDescent="0.4">
      <c r="A563" t="str">
        <f t="shared" si="8"/>
        <v>Chad2009</v>
      </c>
      <c r="B563" t="s">
        <v>25</v>
      </c>
      <c r="C563" t="s">
        <v>25</v>
      </c>
      <c r="D563">
        <v>2009</v>
      </c>
      <c r="E563">
        <v>9.9524229074886392</v>
      </c>
      <c r="F563">
        <v>0</v>
      </c>
      <c r="G563">
        <v>0</v>
      </c>
      <c r="H563">
        <v>4.2176955518963268</v>
      </c>
      <c r="I563">
        <v>5.7347273555923124</v>
      </c>
    </row>
    <row r="564" spans="1:9" x14ac:dyDescent="0.4">
      <c r="A564" t="str">
        <f t="shared" si="8"/>
        <v>Chad2010</v>
      </c>
      <c r="B564" t="s">
        <v>25</v>
      </c>
      <c r="C564" t="s">
        <v>25</v>
      </c>
      <c r="D564">
        <v>2010</v>
      </c>
      <c r="E564">
        <v>-2.0778657464186598</v>
      </c>
      <c r="F564">
        <v>0</v>
      </c>
      <c r="G564">
        <v>0</v>
      </c>
      <c r="H564">
        <v>13.550100859548948</v>
      </c>
      <c r="I564">
        <v>-15.627966605967607</v>
      </c>
    </row>
    <row r="565" spans="1:9" x14ac:dyDescent="0.4">
      <c r="A565" t="str">
        <f t="shared" si="8"/>
        <v>Chad2011</v>
      </c>
      <c r="B565" t="s">
        <v>25</v>
      </c>
      <c r="C565" t="s">
        <v>25</v>
      </c>
      <c r="D565">
        <v>2011</v>
      </c>
      <c r="E565">
        <v>2.0292405367825999</v>
      </c>
      <c r="F565">
        <v>0</v>
      </c>
      <c r="G565">
        <v>0</v>
      </c>
      <c r="H565">
        <v>8.2869798438196085E-2</v>
      </c>
      <c r="I565">
        <v>1.9463707383444038</v>
      </c>
    </row>
    <row r="566" spans="1:9" x14ac:dyDescent="0.4">
      <c r="A566" t="str">
        <f t="shared" si="8"/>
        <v>Chad2012</v>
      </c>
      <c r="B566" t="s">
        <v>25</v>
      </c>
      <c r="C566" t="s">
        <v>25</v>
      </c>
      <c r="D566">
        <v>2012</v>
      </c>
      <c r="E566">
        <v>7.5166236466383296</v>
      </c>
      <c r="F566">
        <v>0</v>
      </c>
      <c r="G566">
        <v>0</v>
      </c>
      <c r="H566">
        <v>8.8825760717031557</v>
      </c>
      <c r="I566">
        <v>-1.3659524250648261</v>
      </c>
    </row>
    <row r="567" spans="1:9" x14ac:dyDescent="0.4">
      <c r="A567" t="str">
        <f t="shared" si="8"/>
        <v>Chad2013</v>
      </c>
      <c r="B567" t="s">
        <v>25</v>
      </c>
      <c r="C567" t="s">
        <v>25</v>
      </c>
      <c r="D567">
        <v>2013</v>
      </c>
      <c r="E567">
        <v>0.22267156462464199</v>
      </c>
      <c r="F567">
        <v>0</v>
      </c>
      <c r="G567">
        <v>0</v>
      </c>
      <c r="H567">
        <v>5.700001362858643</v>
      </c>
      <c r="I567">
        <v>-5.4773297982340008</v>
      </c>
    </row>
    <row r="568" spans="1:9" x14ac:dyDescent="0.4">
      <c r="A568" t="str">
        <f t="shared" si="8"/>
        <v>Chad2014</v>
      </c>
      <c r="B568" t="s">
        <v>25</v>
      </c>
      <c r="C568" t="s">
        <v>25</v>
      </c>
      <c r="D568">
        <v>2014</v>
      </c>
      <c r="E568">
        <v>1.68197313925661</v>
      </c>
      <c r="F568">
        <v>0</v>
      </c>
      <c r="G568">
        <v>0</v>
      </c>
      <c r="H568">
        <v>6.8999850453216567</v>
      </c>
      <c r="I568">
        <v>-5.2180119060650467</v>
      </c>
    </row>
    <row r="569" spans="1:9" x14ac:dyDescent="0.4">
      <c r="A569" t="str">
        <f t="shared" si="8"/>
        <v>Chad2015</v>
      </c>
      <c r="B569" t="s">
        <v>25</v>
      </c>
      <c r="C569" t="s">
        <v>25</v>
      </c>
      <c r="D569">
        <v>2015</v>
      </c>
      <c r="E569">
        <v>4.3771266506565398</v>
      </c>
      <c r="F569">
        <v>0</v>
      </c>
      <c r="G569">
        <v>0</v>
      </c>
      <c r="H569">
        <v>2.7676756848447326</v>
      </c>
      <c r="I569">
        <v>1.6094509658118072</v>
      </c>
    </row>
    <row r="570" spans="1:9" x14ac:dyDescent="0.4">
      <c r="A570" t="str">
        <f t="shared" si="8"/>
        <v>Chad2016</v>
      </c>
      <c r="B570" t="s">
        <v>25</v>
      </c>
      <c r="C570" t="s">
        <v>25</v>
      </c>
      <c r="D570">
        <v>2016</v>
      </c>
      <c r="E570">
        <v>-0.79244052523601605</v>
      </c>
      <c r="F570">
        <v>0</v>
      </c>
      <c r="G570">
        <v>0</v>
      </c>
      <c r="H570">
        <v>-6.2555270854528118</v>
      </c>
      <c r="I570">
        <v>5.4630865602167962</v>
      </c>
    </row>
    <row r="571" spans="1:9" x14ac:dyDescent="0.4">
      <c r="A571" t="str">
        <f t="shared" si="8"/>
        <v>Chad2017</v>
      </c>
      <c r="B571" t="s">
        <v>25</v>
      </c>
      <c r="C571" t="s">
        <v>25</v>
      </c>
      <c r="D571">
        <v>2017</v>
      </c>
      <c r="E571">
        <v>-1.53709962980849</v>
      </c>
      <c r="F571">
        <v>0</v>
      </c>
      <c r="G571">
        <v>0</v>
      </c>
      <c r="H571">
        <v>-2.9886959855393087</v>
      </c>
      <c r="I571">
        <v>1.4515963557308187</v>
      </c>
    </row>
    <row r="572" spans="1:9" x14ac:dyDescent="0.4">
      <c r="A572" t="str">
        <f t="shared" si="8"/>
        <v>Chad2018</v>
      </c>
      <c r="B572" t="s">
        <v>25</v>
      </c>
      <c r="C572" t="s">
        <v>25</v>
      </c>
      <c r="D572">
        <v>2018</v>
      </c>
      <c r="E572">
        <v>4.2746219861054504</v>
      </c>
      <c r="F572">
        <v>0</v>
      </c>
      <c r="G572">
        <v>1.135</v>
      </c>
      <c r="H572">
        <v>2.3740378003778631</v>
      </c>
      <c r="I572">
        <v>3.0355841857275871</v>
      </c>
    </row>
    <row r="573" spans="1:9" x14ac:dyDescent="0.4">
      <c r="A573" t="str">
        <f t="shared" si="8"/>
        <v>Chad2019</v>
      </c>
      <c r="B573" t="s">
        <v>25</v>
      </c>
      <c r="C573" t="s">
        <v>25</v>
      </c>
      <c r="D573">
        <v>2019</v>
      </c>
      <c r="E573">
        <v>-0.97193917541931696</v>
      </c>
      <c r="F573">
        <v>0</v>
      </c>
      <c r="G573">
        <v>0</v>
      </c>
      <c r="H573">
        <v>3.2471819174342897</v>
      </c>
      <c r="I573">
        <v>-4.2191210928536069</v>
      </c>
    </row>
    <row r="574" spans="1:9" x14ac:dyDescent="0.4">
      <c r="A574" t="str">
        <f t="shared" si="8"/>
        <v>Chad2020</v>
      </c>
      <c r="B574" t="s">
        <v>25</v>
      </c>
      <c r="C574" t="s">
        <v>25</v>
      </c>
      <c r="D574">
        <v>2020</v>
      </c>
      <c r="E574">
        <v>4.4641443723286001</v>
      </c>
      <c r="F574">
        <v>0</v>
      </c>
      <c r="G574">
        <v>0</v>
      </c>
      <c r="H574">
        <v>-1.6000067370552387</v>
      </c>
      <c r="I574">
        <v>6.0641511093838387</v>
      </c>
    </row>
    <row r="575" spans="1:9" x14ac:dyDescent="0.4">
      <c r="A575" t="str">
        <f t="shared" si="8"/>
        <v>Chad2021</v>
      </c>
      <c r="B575" t="s">
        <v>25</v>
      </c>
      <c r="C575" t="s">
        <v>25</v>
      </c>
      <c r="D575">
        <v>2021</v>
      </c>
      <c r="E575">
        <v>-0.772844370359139</v>
      </c>
      <c r="F575">
        <v>0</v>
      </c>
      <c r="G575">
        <v>0</v>
      </c>
      <c r="H575">
        <v>-1.169187003975523</v>
      </c>
      <c r="I575">
        <v>0.396342633616384</v>
      </c>
    </row>
    <row r="576" spans="1:9" x14ac:dyDescent="0.4">
      <c r="A576" t="str">
        <f t="shared" si="8"/>
        <v>Chad2022</v>
      </c>
      <c r="B576" t="s">
        <v>25</v>
      </c>
      <c r="C576" t="s">
        <v>25</v>
      </c>
      <c r="D576">
        <v>2022</v>
      </c>
      <c r="E576">
        <v>5.7880268784361597</v>
      </c>
      <c r="F576">
        <v>0</v>
      </c>
      <c r="G576">
        <v>0</v>
      </c>
      <c r="H576">
        <v>2.804340748394111</v>
      </c>
      <c r="I576">
        <v>2.9836861300420487</v>
      </c>
    </row>
    <row r="577" spans="1:9" x14ac:dyDescent="0.4">
      <c r="A577" t="str">
        <f t="shared" si="8"/>
        <v>Chad2023</v>
      </c>
      <c r="B577" t="s">
        <v>25</v>
      </c>
      <c r="C577" t="s">
        <v>25</v>
      </c>
      <c r="D577">
        <v>2023</v>
      </c>
      <c r="E577">
        <v>10.8363568399842</v>
      </c>
      <c r="F577">
        <v>0</v>
      </c>
      <c r="G577">
        <v>0</v>
      </c>
      <c r="H577">
        <v>4.122319620017393</v>
      </c>
      <c r="I577">
        <v>6.7140372199668068</v>
      </c>
    </row>
    <row r="578" spans="1:9" x14ac:dyDescent="0.4">
      <c r="A578" t="str">
        <f t="shared" si="8"/>
        <v>Chile2000</v>
      </c>
      <c r="B578" t="s">
        <v>26</v>
      </c>
      <c r="C578" t="s">
        <v>26</v>
      </c>
      <c r="D578">
        <v>2000</v>
      </c>
      <c r="E578">
        <v>3.84327295706575</v>
      </c>
      <c r="F578">
        <v>14.8433912347788</v>
      </c>
      <c r="G578">
        <v>10.491</v>
      </c>
      <c r="H578">
        <v>4.9716214885003041</v>
      </c>
      <c r="I578">
        <v>24.206042703344245</v>
      </c>
    </row>
    <row r="579" spans="1:9" x14ac:dyDescent="0.4">
      <c r="A579" t="str">
        <f t="shared" ref="A579:A642" si="9">C579&amp;D579</f>
        <v>Chile2001</v>
      </c>
      <c r="B579" t="s">
        <v>26</v>
      </c>
      <c r="C579" t="s">
        <v>26</v>
      </c>
      <c r="D579">
        <v>2001</v>
      </c>
      <c r="E579">
        <v>3.5691005300145799</v>
      </c>
      <c r="F579">
        <v>11.891009856107599</v>
      </c>
      <c r="G579">
        <v>10.39</v>
      </c>
      <c r="H579">
        <v>3.1540349243740025</v>
      </c>
      <c r="I579">
        <v>22.69607546174818</v>
      </c>
    </row>
    <row r="580" spans="1:9" x14ac:dyDescent="0.4">
      <c r="A580" t="str">
        <f t="shared" si="9"/>
        <v>Chile2002</v>
      </c>
      <c r="B580" t="s">
        <v>26</v>
      </c>
      <c r="C580" t="s">
        <v>26</v>
      </c>
      <c r="D580">
        <v>2002</v>
      </c>
      <c r="E580">
        <v>2.4893981665070801</v>
      </c>
      <c r="F580">
        <v>7.75807289652374</v>
      </c>
      <c r="G580">
        <v>10.167999999999999</v>
      </c>
      <c r="H580">
        <v>3.2027991398553297</v>
      </c>
      <c r="I580">
        <v>17.212671923175492</v>
      </c>
    </row>
    <row r="581" spans="1:9" x14ac:dyDescent="0.4">
      <c r="A581" t="str">
        <f t="shared" si="9"/>
        <v>Chile2003</v>
      </c>
      <c r="B581" t="s">
        <v>26</v>
      </c>
      <c r="C581" t="s">
        <v>26</v>
      </c>
      <c r="D581">
        <v>2003</v>
      </c>
      <c r="E581">
        <v>2.8101787574361499</v>
      </c>
      <c r="F581">
        <v>6.1787787308609703</v>
      </c>
      <c r="G581">
        <v>9.7650000000000006</v>
      </c>
      <c r="H581">
        <v>4.723245266811162</v>
      </c>
      <c r="I581">
        <v>14.03071222148596</v>
      </c>
    </row>
    <row r="582" spans="1:9" x14ac:dyDescent="0.4">
      <c r="A582" t="str">
        <f t="shared" si="9"/>
        <v>Chile2004</v>
      </c>
      <c r="B582" t="s">
        <v>26</v>
      </c>
      <c r="C582" t="s">
        <v>26</v>
      </c>
      <c r="D582">
        <v>2004</v>
      </c>
      <c r="E582">
        <v>1.0547387140351301</v>
      </c>
      <c r="F582">
        <v>5.12700362788107</v>
      </c>
      <c r="G582">
        <v>10.162000000000001</v>
      </c>
      <c r="H582">
        <v>6.674254167459722</v>
      </c>
      <c r="I582">
        <v>9.6694881744564789</v>
      </c>
    </row>
    <row r="583" spans="1:9" x14ac:dyDescent="0.4">
      <c r="A583" t="str">
        <f t="shared" si="9"/>
        <v>Chile2005</v>
      </c>
      <c r="B583" t="s">
        <v>26</v>
      </c>
      <c r="C583" t="s">
        <v>26</v>
      </c>
      <c r="D583">
        <v>2005</v>
      </c>
      <c r="E583">
        <v>3.0525762138784698</v>
      </c>
      <c r="F583">
        <v>6.6778790098134602</v>
      </c>
      <c r="G583">
        <v>9.34</v>
      </c>
      <c r="H583">
        <v>5.837045715257446</v>
      </c>
      <c r="I583">
        <v>13.233409508434484</v>
      </c>
    </row>
    <row r="584" spans="1:9" x14ac:dyDescent="0.4">
      <c r="A584" t="str">
        <f t="shared" si="9"/>
        <v>Chile2006</v>
      </c>
      <c r="B584" t="s">
        <v>26</v>
      </c>
      <c r="C584" t="s">
        <v>26</v>
      </c>
      <c r="D584">
        <v>2006</v>
      </c>
      <c r="E584">
        <v>3.39201733699409</v>
      </c>
      <c r="F584">
        <v>7.9994820785660599</v>
      </c>
      <c r="G584">
        <v>9.0239999999999991</v>
      </c>
      <c r="H584">
        <v>6.0499908290438213</v>
      </c>
      <c r="I584">
        <v>14.365508586516327</v>
      </c>
    </row>
    <row r="585" spans="1:9" x14ac:dyDescent="0.4">
      <c r="A585" t="str">
        <f t="shared" si="9"/>
        <v>Chile2007</v>
      </c>
      <c r="B585" t="s">
        <v>26</v>
      </c>
      <c r="C585" t="s">
        <v>26</v>
      </c>
      <c r="D585">
        <v>2007</v>
      </c>
      <c r="E585">
        <v>4.4077993839804197</v>
      </c>
      <c r="F585">
        <v>8.6712584864477797</v>
      </c>
      <c r="G585">
        <v>8.4269999999999996</v>
      </c>
      <c r="H585">
        <v>5.1682309872242911</v>
      </c>
      <c r="I585">
        <v>16.33782688320391</v>
      </c>
    </row>
    <row r="586" spans="1:9" x14ac:dyDescent="0.4">
      <c r="A586" t="str">
        <f t="shared" si="9"/>
        <v>Chile2008</v>
      </c>
      <c r="B586" t="s">
        <v>26</v>
      </c>
      <c r="C586" t="s">
        <v>26</v>
      </c>
      <c r="D586">
        <v>2008</v>
      </c>
      <c r="E586">
        <v>8.7162687303961306</v>
      </c>
      <c r="F586">
        <v>13.261771366414999</v>
      </c>
      <c r="G586">
        <v>9.2850000000000001</v>
      </c>
      <c r="H586">
        <v>3.7893928023371046</v>
      </c>
      <c r="I586">
        <v>27.473647294474024</v>
      </c>
    </row>
    <row r="587" spans="1:9" x14ac:dyDescent="0.4">
      <c r="A587" t="str">
        <f t="shared" si="9"/>
        <v>Chile2009</v>
      </c>
      <c r="B587" t="s">
        <v>26</v>
      </c>
      <c r="C587" t="s">
        <v>26</v>
      </c>
      <c r="D587">
        <v>2009</v>
      </c>
      <c r="E587">
        <v>0.353045178360957</v>
      </c>
      <c r="F587">
        <v>7.2506347688446304</v>
      </c>
      <c r="G587">
        <v>11.313000000000001</v>
      </c>
      <c r="H587">
        <v>-1.1180372326977022</v>
      </c>
      <c r="I587">
        <v>20.034717179903289</v>
      </c>
    </row>
    <row r="588" spans="1:9" x14ac:dyDescent="0.4">
      <c r="A588" t="str">
        <f t="shared" si="9"/>
        <v>Chile2010</v>
      </c>
      <c r="B588" t="s">
        <v>26</v>
      </c>
      <c r="C588" t="s">
        <v>26</v>
      </c>
      <c r="D588">
        <v>2010</v>
      </c>
      <c r="E588">
        <v>1.4107110795431701</v>
      </c>
      <c r="F588">
        <v>4.7548268051870304</v>
      </c>
      <c r="G588">
        <v>8.2780000000000005</v>
      </c>
      <c r="H588">
        <v>5.8516510173094929</v>
      </c>
      <c r="I588">
        <v>8.5918868674207083</v>
      </c>
    </row>
    <row r="589" spans="1:9" x14ac:dyDescent="0.4">
      <c r="A589" t="str">
        <f t="shared" si="9"/>
        <v>Chile2011</v>
      </c>
      <c r="B589" t="s">
        <v>26</v>
      </c>
      <c r="C589" t="s">
        <v>26</v>
      </c>
      <c r="D589">
        <v>2011</v>
      </c>
      <c r="E589">
        <v>3.3412169425930101</v>
      </c>
      <c r="F589">
        <v>9.0301525226942907</v>
      </c>
      <c r="G589">
        <v>7.2770000000000001</v>
      </c>
      <c r="H589">
        <v>6.2238967869385107</v>
      </c>
      <c r="I589">
        <v>13.424472678348792</v>
      </c>
    </row>
    <row r="590" spans="1:9" x14ac:dyDescent="0.4">
      <c r="A590" t="str">
        <f t="shared" si="9"/>
        <v>Chile2012</v>
      </c>
      <c r="B590" t="s">
        <v>26</v>
      </c>
      <c r="C590" t="s">
        <v>26</v>
      </c>
      <c r="D590">
        <v>2012</v>
      </c>
      <c r="E590">
        <v>3.0074484021304699</v>
      </c>
      <c r="F590">
        <v>10.0572624433615</v>
      </c>
      <c r="G590">
        <v>6.5620000000000003</v>
      </c>
      <c r="H590">
        <v>6.1553400209645872</v>
      </c>
      <c r="I590">
        <v>13.471370824527384</v>
      </c>
    </row>
    <row r="591" spans="1:9" x14ac:dyDescent="0.4">
      <c r="A591" t="str">
        <f t="shared" si="9"/>
        <v>Chile2013</v>
      </c>
      <c r="B591" t="s">
        <v>26</v>
      </c>
      <c r="C591" t="s">
        <v>26</v>
      </c>
      <c r="D591">
        <v>2013</v>
      </c>
      <c r="E591">
        <v>1.7895555398459</v>
      </c>
      <c r="F591">
        <v>9.2618767819210106</v>
      </c>
      <c r="G591">
        <v>6.0739999999999998</v>
      </c>
      <c r="H591">
        <v>3.3085082446911258</v>
      </c>
      <c r="I591">
        <v>13.816924077075782</v>
      </c>
    </row>
    <row r="592" spans="1:9" x14ac:dyDescent="0.4">
      <c r="A592" t="str">
        <f t="shared" si="9"/>
        <v>Chile2014</v>
      </c>
      <c r="B592" t="s">
        <v>26</v>
      </c>
      <c r="C592" t="s">
        <v>26</v>
      </c>
      <c r="D592">
        <v>2014</v>
      </c>
      <c r="E592">
        <v>4.7186752785466304</v>
      </c>
      <c r="F592">
        <v>8.0980582483901191</v>
      </c>
      <c r="G592">
        <v>6.4829999999999997</v>
      </c>
      <c r="H592">
        <v>1.7926494736180558</v>
      </c>
      <c r="I592">
        <v>17.507084053318692</v>
      </c>
    </row>
    <row r="593" spans="1:9" x14ac:dyDescent="0.4">
      <c r="A593" t="str">
        <f t="shared" si="9"/>
        <v>Chile2015</v>
      </c>
      <c r="B593" t="s">
        <v>26</v>
      </c>
      <c r="C593" t="s">
        <v>26</v>
      </c>
      <c r="D593">
        <v>2015</v>
      </c>
      <c r="E593">
        <v>4.3487735321705303</v>
      </c>
      <c r="F593">
        <v>5.5149273229140201</v>
      </c>
      <c r="G593">
        <v>6.3129999999999997</v>
      </c>
      <c r="H593">
        <v>2.1519424985363429</v>
      </c>
      <c r="I593">
        <v>14.024758356548208</v>
      </c>
    </row>
    <row r="594" spans="1:9" x14ac:dyDescent="0.4">
      <c r="A594" t="str">
        <f t="shared" si="9"/>
        <v>Chile2016</v>
      </c>
      <c r="B594" t="s">
        <v>26</v>
      </c>
      <c r="C594" t="s">
        <v>26</v>
      </c>
      <c r="D594">
        <v>2016</v>
      </c>
      <c r="E594">
        <v>3.7861935589311799</v>
      </c>
      <c r="F594">
        <v>5.5883965772520598</v>
      </c>
      <c r="G594">
        <v>6.673</v>
      </c>
      <c r="H594">
        <v>1.7530387455330469</v>
      </c>
      <c r="I594">
        <v>14.294551390650192</v>
      </c>
    </row>
    <row r="595" spans="1:9" x14ac:dyDescent="0.4">
      <c r="A595" t="str">
        <f t="shared" si="9"/>
        <v>Chile2017</v>
      </c>
      <c r="B595" t="s">
        <v>26</v>
      </c>
      <c r="C595" t="s">
        <v>26</v>
      </c>
      <c r="D595">
        <v>2017</v>
      </c>
      <c r="E595">
        <v>2.1827184686851901</v>
      </c>
      <c r="F595">
        <v>4.5528550788907198</v>
      </c>
      <c r="G595">
        <v>7.2569999999999997</v>
      </c>
      <c r="H595">
        <v>1.3576953779721066</v>
      </c>
      <c r="I595">
        <v>12.634878169603803</v>
      </c>
    </row>
    <row r="596" spans="1:9" x14ac:dyDescent="0.4">
      <c r="A596" t="str">
        <f t="shared" si="9"/>
        <v>Chile2018</v>
      </c>
      <c r="B596" t="s">
        <v>26</v>
      </c>
      <c r="C596" t="s">
        <v>26</v>
      </c>
      <c r="D596">
        <v>2018</v>
      </c>
      <c r="E596">
        <v>2.4348898135305701</v>
      </c>
      <c r="F596">
        <v>4.1780192502556099</v>
      </c>
      <c r="G596">
        <v>7.6230000000000002</v>
      </c>
      <c r="H596">
        <v>3.9900294752167582</v>
      </c>
      <c r="I596">
        <v>10.245879588569423</v>
      </c>
    </row>
    <row r="597" spans="1:9" x14ac:dyDescent="0.4">
      <c r="A597" t="str">
        <f t="shared" si="9"/>
        <v>Chile2019</v>
      </c>
      <c r="B597" t="s">
        <v>26</v>
      </c>
      <c r="C597" t="s">
        <v>26</v>
      </c>
      <c r="D597">
        <v>2019</v>
      </c>
      <c r="E597">
        <v>2.5575447570332699</v>
      </c>
      <c r="F597">
        <v>0</v>
      </c>
      <c r="G597">
        <v>7.4930000000000003</v>
      </c>
      <c r="H597">
        <v>0.63436753382843847</v>
      </c>
      <c r="I597">
        <v>9.4161772232048317</v>
      </c>
    </row>
    <row r="598" spans="1:9" x14ac:dyDescent="0.4">
      <c r="A598" t="str">
        <f t="shared" si="9"/>
        <v>Chile2020</v>
      </c>
      <c r="B598" t="s">
        <v>26</v>
      </c>
      <c r="C598" t="s">
        <v>26</v>
      </c>
      <c r="D598">
        <v>2020</v>
      </c>
      <c r="E598">
        <v>3.04549084804334</v>
      </c>
      <c r="F598">
        <v>0</v>
      </c>
      <c r="G598">
        <v>10.933999999999999</v>
      </c>
      <c r="H598">
        <v>-6.143474792240923</v>
      </c>
      <c r="I598">
        <v>20.122965640284264</v>
      </c>
    </row>
    <row r="599" spans="1:9" x14ac:dyDescent="0.4">
      <c r="A599" t="str">
        <f t="shared" si="9"/>
        <v>Chile2021</v>
      </c>
      <c r="B599" t="s">
        <v>26</v>
      </c>
      <c r="C599" t="s">
        <v>26</v>
      </c>
      <c r="D599">
        <v>2021</v>
      </c>
      <c r="E599">
        <v>4.5245683825912097</v>
      </c>
      <c r="F599">
        <v>0</v>
      </c>
      <c r="G599">
        <v>9.2810000000000006</v>
      </c>
      <c r="H599">
        <v>11.333957069191115</v>
      </c>
      <c r="I599">
        <v>2.4716113134000963</v>
      </c>
    </row>
    <row r="600" spans="1:9" x14ac:dyDescent="0.4">
      <c r="A600" t="str">
        <f t="shared" si="9"/>
        <v>Chile2022</v>
      </c>
      <c r="B600" t="s">
        <v>26</v>
      </c>
      <c r="C600" t="s">
        <v>26</v>
      </c>
      <c r="D600">
        <v>2022</v>
      </c>
      <c r="E600">
        <v>11.6438667110561</v>
      </c>
      <c r="F600">
        <v>0</v>
      </c>
      <c r="G600">
        <v>8.2490000000000006</v>
      </c>
      <c r="H600">
        <v>2.0587400809533278</v>
      </c>
      <c r="I600">
        <v>17.834126630102773</v>
      </c>
    </row>
    <row r="601" spans="1:9" x14ac:dyDescent="0.4">
      <c r="A601" t="str">
        <f t="shared" si="9"/>
        <v>Chile2023</v>
      </c>
      <c r="B601" t="s">
        <v>26</v>
      </c>
      <c r="C601" t="s">
        <v>26</v>
      </c>
      <c r="D601">
        <v>2023</v>
      </c>
      <c r="E601">
        <v>7.5816825140796897</v>
      </c>
      <c r="F601">
        <v>0</v>
      </c>
      <c r="G601">
        <v>9.0129999999999999</v>
      </c>
      <c r="H601">
        <v>0.21878066690155151</v>
      </c>
      <c r="I601">
        <v>16.375901847178138</v>
      </c>
    </row>
    <row r="602" spans="1:9" x14ac:dyDescent="0.4">
      <c r="A602" t="str">
        <f t="shared" si="9"/>
        <v>China, P.R.: Macao2000</v>
      </c>
      <c r="B602" t="s">
        <v>132</v>
      </c>
      <c r="C602" t="s">
        <v>27</v>
      </c>
      <c r="D602">
        <v>2000</v>
      </c>
      <c r="E602">
        <v>-1.6097188396189499</v>
      </c>
      <c r="F602">
        <v>9.8901249999999994</v>
      </c>
      <c r="G602">
        <v>6.8739999999999997</v>
      </c>
      <c r="H602">
        <v>5.746240218364207</v>
      </c>
      <c r="I602">
        <v>9.4081659420168435</v>
      </c>
    </row>
    <row r="603" spans="1:9" x14ac:dyDescent="0.4">
      <c r="A603" t="str">
        <f t="shared" si="9"/>
        <v>China, P.R.: Macao2001</v>
      </c>
      <c r="B603" t="s">
        <v>132</v>
      </c>
      <c r="C603" t="s">
        <v>27</v>
      </c>
      <c r="D603">
        <v>2001</v>
      </c>
      <c r="E603">
        <v>-1.98465008641652</v>
      </c>
      <c r="F603">
        <v>7.9885666666666699</v>
      </c>
      <c r="G603">
        <v>6.3929999999999998</v>
      </c>
      <c r="H603">
        <v>2.8887976333146241</v>
      </c>
      <c r="I603">
        <v>9.5081189469355252</v>
      </c>
    </row>
    <row r="604" spans="1:9" x14ac:dyDescent="0.4">
      <c r="A604" t="str">
        <f t="shared" si="9"/>
        <v>China, P.R.: Macao2002</v>
      </c>
      <c r="B604" t="s">
        <v>132</v>
      </c>
      <c r="C604" t="s">
        <v>27</v>
      </c>
      <c r="D604">
        <v>2002</v>
      </c>
      <c r="E604">
        <v>-2.63751699816194</v>
      </c>
      <c r="F604">
        <v>6.1078629032258096</v>
      </c>
      <c r="G604">
        <v>6.2670000000000003</v>
      </c>
      <c r="H604">
        <v>8.9101572045287867</v>
      </c>
      <c r="I604">
        <v>0.82718870053508375</v>
      </c>
    </row>
    <row r="605" spans="1:9" x14ac:dyDescent="0.4">
      <c r="A605" t="str">
        <f t="shared" si="9"/>
        <v>China, P.R.: Macao2003</v>
      </c>
      <c r="B605" t="s">
        <v>132</v>
      </c>
      <c r="C605" t="s">
        <v>27</v>
      </c>
      <c r="D605">
        <v>2003</v>
      </c>
      <c r="E605">
        <v>-1.5624520367130501</v>
      </c>
      <c r="F605">
        <v>6</v>
      </c>
      <c r="G605">
        <v>5.9950000000000001</v>
      </c>
      <c r="H605">
        <v>11.640951618814</v>
      </c>
      <c r="I605">
        <v>-1.2084036555270501</v>
      </c>
    </row>
    <row r="606" spans="1:9" x14ac:dyDescent="0.4">
      <c r="A606" t="str">
        <f t="shared" si="9"/>
        <v>China, P.R.: Macao2004</v>
      </c>
      <c r="B606" t="s">
        <v>132</v>
      </c>
      <c r="C606" t="s">
        <v>27</v>
      </c>
      <c r="D606">
        <v>2004</v>
      </c>
      <c r="E606">
        <v>0.98072845203942405</v>
      </c>
      <c r="F606">
        <v>6.0120967741935498</v>
      </c>
      <c r="G606">
        <v>4.9050000000000002</v>
      </c>
      <c r="H606">
        <v>26.630223615632985</v>
      </c>
      <c r="I606">
        <v>-14.732398389400011</v>
      </c>
    </row>
    <row r="607" spans="1:9" x14ac:dyDescent="0.4">
      <c r="A607" t="str">
        <f t="shared" si="9"/>
        <v>China, P.R.: Macao2005</v>
      </c>
      <c r="B607" t="s">
        <v>132</v>
      </c>
      <c r="C607" t="s">
        <v>27</v>
      </c>
      <c r="D607">
        <v>2005</v>
      </c>
      <c r="E607">
        <v>4.3958928433567603</v>
      </c>
      <c r="F607">
        <v>7.0477150537634401</v>
      </c>
      <c r="G607">
        <v>4.1580000000000004</v>
      </c>
      <c r="H607">
        <v>8.0756086464296004</v>
      </c>
      <c r="I607">
        <v>7.5259992506905995</v>
      </c>
    </row>
    <row r="608" spans="1:9" x14ac:dyDescent="0.4">
      <c r="A608" t="str">
        <f t="shared" si="9"/>
        <v>China, P.R.: Macao2006</v>
      </c>
      <c r="B608" t="s">
        <v>132</v>
      </c>
      <c r="C608" t="s">
        <v>27</v>
      </c>
      <c r="D608">
        <v>2006</v>
      </c>
      <c r="E608">
        <v>5.1499733775069698</v>
      </c>
      <c r="F608">
        <v>8.7594363581850399</v>
      </c>
      <c r="G608">
        <v>3.8220000000000001</v>
      </c>
      <c r="H608">
        <v>13.390702478327484</v>
      </c>
      <c r="I608">
        <v>4.3407072573645245</v>
      </c>
    </row>
    <row r="609" spans="1:9" x14ac:dyDescent="0.4">
      <c r="A609" t="str">
        <f t="shared" si="9"/>
        <v>China, P.R.: Macao2007</v>
      </c>
      <c r="B609" t="s">
        <v>132</v>
      </c>
      <c r="C609" t="s">
        <v>27</v>
      </c>
      <c r="D609">
        <v>2007</v>
      </c>
      <c r="E609">
        <v>5.57149689143953</v>
      </c>
      <c r="F609">
        <v>7.8084839299591904</v>
      </c>
      <c r="G609">
        <v>3.27</v>
      </c>
      <c r="H609">
        <v>14.476336840105859</v>
      </c>
      <c r="I609">
        <v>2.1736439812928623</v>
      </c>
    </row>
    <row r="610" spans="1:9" x14ac:dyDescent="0.4">
      <c r="A610" t="str">
        <f t="shared" si="9"/>
        <v>China, P.R.: Macao2008</v>
      </c>
      <c r="B610" t="s">
        <v>132</v>
      </c>
      <c r="C610" t="s">
        <v>27</v>
      </c>
      <c r="D610">
        <v>2008</v>
      </c>
      <c r="E610">
        <v>8.6110185863699495</v>
      </c>
      <c r="F610">
        <v>5.4266666666666703</v>
      </c>
      <c r="G610">
        <v>2.9990000000000001</v>
      </c>
      <c r="H610">
        <v>3.3916457061403378</v>
      </c>
      <c r="I610">
        <v>13.645039546896282</v>
      </c>
    </row>
    <row r="611" spans="1:9" x14ac:dyDescent="0.4">
      <c r="A611" t="str">
        <f t="shared" si="9"/>
        <v>China, P.R.: Macao2009</v>
      </c>
      <c r="B611" t="s">
        <v>132</v>
      </c>
      <c r="C611" t="s">
        <v>27</v>
      </c>
      <c r="D611">
        <v>2009</v>
      </c>
      <c r="E611">
        <v>1.16906695453765</v>
      </c>
      <c r="F611">
        <v>5.25</v>
      </c>
      <c r="G611">
        <v>3.58</v>
      </c>
      <c r="H611">
        <v>1.2740038296708178</v>
      </c>
      <c r="I611">
        <v>8.725063124866832</v>
      </c>
    </row>
    <row r="612" spans="1:9" x14ac:dyDescent="0.4">
      <c r="A612" t="str">
        <f t="shared" si="9"/>
        <v>China, P.R.: Macao2010</v>
      </c>
      <c r="B612" t="s">
        <v>132</v>
      </c>
      <c r="C612" t="s">
        <v>27</v>
      </c>
      <c r="D612">
        <v>2010</v>
      </c>
      <c r="E612">
        <v>2.8094724206084498</v>
      </c>
      <c r="F612">
        <v>5.25</v>
      </c>
      <c r="G612">
        <v>2.84</v>
      </c>
      <c r="H612">
        <v>25.122808533932613</v>
      </c>
      <c r="I612">
        <v>-14.223336113324162</v>
      </c>
    </row>
    <row r="613" spans="1:9" x14ac:dyDescent="0.4">
      <c r="A613" t="str">
        <f t="shared" si="9"/>
        <v>China, P.R.: Macao2011</v>
      </c>
      <c r="B613" t="s">
        <v>132</v>
      </c>
      <c r="C613" t="s">
        <v>27</v>
      </c>
      <c r="D613">
        <v>2011</v>
      </c>
      <c r="E613">
        <v>5.8062461669104302</v>
      </c>
      <c r="F613">
        <v>5.25</v>
      </c>
      <c r="G613">
        <v>2.56</v>
      </c>
      <c r="H613">
        <v>21.616689597209188</v>
      </c>
      <c r="I613">
        <v>-8.0004434302987573</v>
      </c>
    </row>
    <row r="614" spans="1:9" x14ac:dyDescent="0.4">
      <c r="A614" t="str">
        <f t="shared" si="9"/>
        <v>China, P.R.: Macao2012</v>
      </c>
      <c r="B614" t="s">
        <v>132</v>
      </c>
      <c r="C614" t="s">
        <v>27</v>
      </c>
      <c r="D614">
        <v>2012</v>
      </c>
      <c r="E614">
        <v>6.1073892833654897</v>
      </c>
      <c r="F614">
        <v>5.25</v>
      </c>
      <c r="G614">
        <v>1.97</v>
      </c>
      <c r="H614">
        <v>9.2422277340199912</v>
      </c>
      <c r="I614">
        <v>4.0851615493454982</v>
      </c>
    </row>
    <row r="615" spans="1:9" x14ac:dyDescent="0.4">
      <c r="A615" t="str">
        <f t="shared" si="9"/>
        <v>China, P.R.: Macao2013</v>
      </c>
      <c r="B615" t="s">
        <v>132</v>
      </c>
      <c r="C615" t="s">
        <v>27</v>
      </c>
      <c r="D615">
        <v>2013</v>
      </c>
      <c r="E615">
        <v>5.5005777917848402</v>
      </c>
      <c r="F615">
        <v>5.25</v>
      </c>
      <c r="G615">
        <v>1.82</v>
      </c>
      <c r="H615">
        <v>10.752872206057901</v>
      </c>
      <c r="I615">
        <v>1.8177055857269391</v>
      </c>
    </row>
    <row r="616" spans="1:9" x14ac:dyDescent="0.4">
      <c r="A616" t="str">
        <f t="shared" si="9"/>
        <v>China, P.R.: Macao2014</v>
      </c>
      <c r="B616" t="s">
        <v>132</v>
      </c>
      <c r="C616" t="s">
        <v>27</v>
      </c>
      <c r="D616">
        <v>2014</v>
      </c>
      <c r="E616">
        <v>6.0482345209408503</v>
      </c>
      <c r="F616">
        <v>5.25</v>
      </c>
      <c r="G616">
        <v>1.67</v>
      </c>
      <c r="H616">
        <v>-2.0484652159965009</v>
      </c>
      <c r="I616">
        <v>15.016699736937351</v>
      </c>
    </row>
    <row r="617" spans="1:9" x14ac:dyDescent="0.4">
      <c r="A617" t="str">
        <f t="shared" si="9"/>
        <v>China, P.R.: Macao2015</v>
      </c>
      <c r="B617" t="s">
        <v>132</v>
      </c>
      <c r="C617" t="s">
        <v>27</v>
      </c>
      <c r="D617">
        <v>2015</v>
      </c>
      <c r="E617">
        <v>4.5605633802816401</v>
      </c>
      <c r="F617">
        <v>5.25</v>
      </c>
      <c r="G617">
        <v>1.81</v>
      </c>
      <c r="H617">
        <v>-21.514358749051397</v>
      </c>
      <c r="I617">
        <v>33.134922129333034</v>
      </c>
    </row>
    <row r="618" spans="1:9" x14ac:dyDescent="0.4">
      <c r="A618" t="str">
        <f t="shared" si="9"/>
        <v>China, P.R.: Macao2016</v>
      </c>
      <c r="B618" t="s">
        <v>132</v>
      </c>
      <c r="C618" t="s">
        <v>27</v>
      </c>
      <c r="D618">
        <v>2016</v>
      </c>
      <c r="E618">
        <v>2.3689574970589802</v>
      </c>
      <c r="F618">
        <v>5.25</v>
      </c>
      <c r="G618">
        <v>1.9390000000000001</v>
      </c>
      <c r="H618">
        <v>-0.6791193077003328</v>
      </c>
      <c r="I618">
        <v>10.237076804759313</v>
      </c>
    </row>
    <row r="619" spans="1:9" x14ac:dyDescent="0.4">
      <c r="A619" t="str">
        <f t="shared" si="9"/>
        <v>China, P.R.: Macao2017</v>
      </c>
      <c r="B619" t="s">
        <v>132</v>
      </c>
      <c r="C619" t="s">
        <v>27</v>
      </c>
      <c r="D619">
        <v>2017</v>
      </c>
      <c r="E619">
        <v>1.2281240405281599</v>
      </c>
      <c r="F619">
        <v>5.25</v>
      </c>
      <c r="G619">
        <v>1.9870000000000001</v>
      </c>
      <c r="H619">
        <v>9.8601219449710555</v>
      </c>
      <c r="I619">
        <v>-1.3949979044428957</v>
      </c>
    </row>
    <row r="620" spans="1:9" x14ac:dyDescent="0.4">
      <c r="A620" t="str">
        <f t="shared" si="9"/>
        <v>China, P.R.: Macao2018</v>
      </c>
      <c r="B620" t="s">
        <v>132</v>
      </c>
      <c r="C620" t="s">
        <v>27</v>
      </c>
      <c r="D620">
        <v>2018</v>
      </c>
      <c r="E620">
        <v>3.0044629316693801</v>
      </c>
      <c r="F620">
        <v>5.2914666110117201</v>
      </c>
      <c r="G620">
        <v>1.8340000000000001</v>
      </c>
      <c r="H620">
        <v>6.405365321294326</v>
      </c>
      <c r="I620">
        <v>3.7245642213867747</v>
      </c>
    </row>
    <row r="621" spans="1:9" x14ac:dyDescent="0.4">
      <c r="A621" t="str">
        <f t="shared" si="9"/>
        <v>China, P.R.: Macao2019</v>
      </c>
      <c r="B621" t="s">
        <v>132</v>
      </c>
      <c r="C621" t="s">
        <v>27</v>
      </c>
      <c r="D621">
        <v>2019</v>
      </c>
      <c r="E621">
        <v>2.7519308105198199</v>
      </c>
      <c r="F621">
        <v>5.3566474050519304</v>
      </c>
      <c r="G621">
        <v>1.7490000000000001</v>
      </c>
      <c r="H621">
        <v>-2.5634675736802421</v>
      </c>
      <c r="I621">
        <v>12.421045789251993</v>
      </c>
    </row>
    <row r="622" spans="1:9" x14ac:dyDescent="0.4">
      <c r="A622" t="str">
        <f t="shared" si="9"/>
        <v>China, P.R.: Macao2020</v>
      </c>
      <c r="B622" t="s">
        <v>132</v>
      </c>
      <c r="C622" t="s">
        <v>27</v>
      </c>
      <c r="D622">
        <v>2020</v>
      </c>
      <c r="E622">
        <v>0.811410511491651</v>
      </c>
      <c r="F622">
        <v>5.26109735335453</v>
      </c>
      <c r="G622">
        <v>2.5659999999999998</v>
      </c>
      <c r="H622">
        <v>-54.336154602237073</v>
      </c>
      <c r="I622">
        <v>62.974662467083256</v>
      </c>
    </row>
    <row r="623" spans="1:9" x14ac:dyDescent="0.4">
      <c r="A623" t="str">
        <f t="shared" si="9"/>
        <v>China, P.R.: Macao2021</v>
      </c>
      <c r="B623" t="s">
        <v>132</v>
      </c>
      <c r="C623" t="s">
        <v>27</v>
      </c>
      <c r="D623">
        <v>2021</v>
      </c>
      <c r="E623">
        <v>2.6454364705412601E-2</v>
      </c>
      <c r="F623">
        <v>5.2603731381814702</v>
      </c>
      <c r="G623">
        <v>0</v>
      </c>
      <c r="H623">
        <v>23.535988887849044</v>
      </c>
      <c r="I623">
        <v>-18.249161384962161</v>
      </c>
    </row>
    <row r="624" spans="1:9" x14ac:dyDescent="0.4">
      <c r="A624" t="str">
        <f t="shared" si="9"/>
        <v>China, P.R.: Macao2022</v>
      </c>
      <c r="B624" t="s">
        <v>132</v>
      </c>
      <c r="C624" t="s">
        <v>27</v>
      </c>
      <c r="D624">
        <v>2022</v>
      </c>
      <c r="E624">
        <v>1.04502802369954</v>
      </c>
      <c r="F624">
        <v>5.3430982505709403</v>
      </c>
      <c r="G624">
        <v>0</v>
      </c>
      <c r="H624">
        <v>-19.609336374220504</v>
      </c>
      <c r="I624">
        <v>25.997462648490984</v>
      </c>
    </row>
    <row r="625" spans="1:9" x14ac:dyDescent="0.4">
      <c r="A625" t="str">
        <f t="shared" si="9"/>
        <v>China, P.R.: Macao2023</v>
      </c>
      <c r="B625" t="s">
        <v>132</v>
      </c>
      <c r="C625" t="s">
        <v>27</v>
      </c>
      <c r="D625">
        <v>2023</v>
      </c>
      <c r="E625">
        <v>0.47638449578807501</v>
      </c>
      <c r="F625">
        <v>6.0096018007448704</v>
      </c>
      <c r="G625">
        <v>0</v>
      </c>
      <c r="H625">
        <v>75.061376926243526</v>
      </c>
      <c r="I625">
        <v>-68.575390629710583</v>
      </c>
    </row>
    <row r="626" spans="1:9" x14ac:dyDescent="0.4">
      <c r="A626" t="str">
        <f t="shared" si="9"/>
        <v>Colombia2000</v>
      </c>
      <c r="B626" t="s">
        <v>28</v>
      </c>
      <c r="C626" t="s">
        <v>28</v>
      </c>
      <c r="D626">
        <v>2000</v>
      </c>
      <c r="E626">
        <v>9.2253481858536599</v>
      </c>
      <c r="F626">
        <v>18.786666666666701</v>
      </c>
      <c r="G626">
        <v>20.52</v>
      </c>
      <c r="H626">
        <v>2.9248614817677776</v>
      </c>
      <c r="I626">
        <v>45.607153370752584</v>
      </c>
    </row>
    <row r="627" spans="1:9" x14ac:dyDescent="0.4">
      <c r="A627" t="str">
        <f t="shared" si="9"/>
        <v>Colombia2001</v>
      </c>
      <c r="B627" t="s">
        <v>28</v>
      </c>
      <c r="C627" t="s">
        <v>28</v>
      </c>
      <c r="D627">
        <v>2001</v>
      </c>
      <c r="E627">
        <v>7.9655609030483401</v>
      </c>
      <c r="F627">
        <v>20.72</v>
      </c>
      <c r="G627">
        <v>15.04</v>
      </c>
      <c r="H627">
        <v>1.6778983078757932</v>
      </c>
      <c r="I627">
        <v>42.047662595172547</v>
      </c>
    </row>
    <row r="628" spans="1:9" x14ac:dyDescent="0.4">
      <c r="A628" t="str">
        <f t="shared" si="9"/>
        <v>Colombia2002</v>
      </c>
      <c r="B628" t="s">
        <v>28</v>
      </c>
      <c r="C628" t="s">
        <v>28</v>
      </c>
      <c r="D628">
        <v>2002</v>
      </c>
      <c r="E628">
        <v>6.3515072877887198</v>
      </c>
      <c r="F628">
        <v>16.326798330828801</v>
      </c>
      <c r="G628">
        <v>14.481</v>
      </c>
      <c r="H628">
        <v>2.5039804665965875</v>
      </c>
      <c r="I628">
        <v>34.655325152020936</v>
      </c>
    </row>
    <row r="629" spans="1:9" x14ac:dyDescent="0.4">
      <c r="A629" t="str">
        <f t="shared" si="9"/>
        <v>Colombia2003</v>
      </c>
      <c r="B629" t="s">
        <v>28</v>
      </c>
      <c r="C629" t="s">
        <v>28</v>
      </c>
      <c r="D629">
        <v>2003</v>
      </c>
      <c r="E629">
        <v>7.1297886294186004</v>
      </c>
      <c r="F629">
        <v>15.187101145088</v>
      </c>
      <c r="G629">
        <v>13.221</v>
      </c>
      <c r="H629">
        <v>3.9182719032251327</v>
      </c>
      <c r="I629">
        <v>31.619617871281463</v>
      </c>
    </row>
    <row r="630" spans="1:9" x14ac:dyDescent="0.4">
      <c r="A630" t="str">
        <f t="shared" si="9"/>
        <v>Colombia2004</v>
      </c>
      <c r="B630" t="s">
        <v>28</v>
      </c>
      <c r="C630" t="s">
        <v>28</v>
      </c>
      <c r="D630">
        <v>2004</v>
      </c>
      <c r="E630">
        <v>5.9040200554650202</v>
      </c>
      <c r="F630">
        <v>15.083056716888301</v>
      </c>
      <c r="G630">
        <v>13.717000000000001</v>
      </c>
      <c r="H630">
        <v>5.3330220675990461</v>
      </c>
      <c r="I630">
        <v>29.371054704754272</v>
      </c>
    </row>
    <row r="631" spans="1:9" x14ac:dyDescent="0.4">
      <c r="A631" t="str">
        <f t="shared" si="9"/>
        <v>Colombia2005</v>
      </c>
      <c r="B631" t="s">
        <v>28</v>
      </c>
      <c r="C631" t="s">
        <v>28</v>
      </c>
      <c r="D631">
        <v>2005</v>
      </c>
      <c r="E631">
        <v>5.0510196268969603</v>
      </c>
      <c r="F631">
        <v>14.560833333333299</v>
      </c>
      <c r="G631">
        <v>11.061999999999999</v>
      </c>
      <c r="H631">
        <v>4.8287611077374066</v>
      </c>
      <c r="I631">
        <v>25.84509185249285</v>
      </c>
    </row>
    <row r="632" spans="1:9" x14ac:dyDescent="0.4">
      <c r="A632" t="str">
        <f t="shared" si="9"/>
        <v>Colombia2006</v>
      </c>
      <c r="B632" t="s">
        <v>28</v>
      </c>
      <c r="C632" t="s">
        <v>28</v>
      </c>
      <c r="D632">
        <v>2006</v>
      </c>
      <c r="E632">
        <v>4.2934236362892699</v>
      </c>
      <c r="F632">
        <v>12.893913084832</v>
      </c>
      <c r="G632">
        <v>0</v>
      </c>
      <c r="H632">
        <v>6.7168686984440171</v>
      </c>
      <c r="I632">
        <v>10.470468022677252</v>
      </c>
    </row>
    <row r="633" spans="1:9" x14ac:dyDescent="0.4">
      <c r="A633" t="str">
        <f t="shared" si="9"/>
        <v>Colombia2007</v>
      </c>
      <c r="B633" t="s">
        <v>28</v>
      </c>
      <c r="C633" t="s">
        <v>28</v>
      </c>
      <c r="D633">
        <v>2007</v>
      </c>
      <c r="E633">
        <v>5.5443848581515596</v>
      </c>
      <c r="F633">
        <v>15.381850101101501</v>
      </c>
      <c r="G633">
        <v>11.204000000000001</v>
      </c>
      <c r="H633">
        <v>6.7381946909097508</v>
      </c>
      <c r="I633">
        <v>25.392040268343308</v>
      </c>
    </row>
    <row r="634" spans="1:9" x14ac:dyDescent="0.4">
      <c r="A634" t="str">
        <f t="shared" si="9"/>
        <v>Colombia2008</v>
      </c>
      <c r="B634" t="s">
        <v>28</v>
      </c>
      <c r="C634" t="s">
        <v>28</v>
      </c>
      <c r="D634">
        <v>2008</v>
      </c>
      <c r="E634">
        <v>6.9968849555451103</v>
      </c>
      <c r="F634">
        <v>17.1756231436697</v>
      </c>
      <c r="G634">
        <v>11.273</v>
      </c>
      <c r="H634">
        <v>3.2834461861654063</v>
      </c>
      <c r="I634">
        <v>32.162061913049399</v>
      </c>
    </row>
    <row r="635" spans="1:9" x14ac:dyDescent="0.4">
      <c r="A635" t="str">
        <f t="shared" si="9"/>
        <v>Colombia2009</v>
      </c>
      <c r="B635" t="s">
        <v>28</v>
      </c>
      <c r="C635" t="s">
        <v>28</v>
      </c>
      <c r="D635">
        <v>2009</v>
      </c>
      <c r="E635">
        <v>4.2025166121648203</v>
      </c>
      <c r="F635">
        <v>13.0080746033842</v>
      </c>
      <c r="G635">
        <v>12.066000000000001</v>
      </c>
      <c r="H635">
        <v>1.1396486454806194</v>
      </c>
      <c r="I635">
        <v>28.136942570068399</v>
      </c>
    </row>
    <row r="636" spans="1:9" x14ac:dyDescent="0.4">
      <c r="A636" t="str">
        <f t="shared" si="9"/>
        <v>Colombia2010</v>
      </c>
      <c r="B636" t="s">
        <v>28</v>
      </c>
      <c r="C636" t="s">
        <v>28</v>
      </c>
      <c r="D636">
        <v>2010</v>
      </c>
      <c r="E636">
        <v>2.27200227892008</v>
      </c>
      <c r="F636">
        <v>9.3814899368340097</v>
      </c>
      <c r="G636">
        <v>11.153</v>
      </c>
      <c r="H636">
        <v>4.4946589707092244</v>
      </c>
      <c r="I636">
        <v>18.311833245044866</v>
      </c>
    </row>
    <row r="637" spans="1:9" x14ac:dyDescent="0.4">
      <c r="A637" t="str">
        <f t="shared" si="9"/>
        <v>Colombia2011</v>
      </c>
      <c r="B637" t="s">
        <v>28</v>
      </c>
      <c r="C637" t="s">
        <v>28</v>
      </c>
      <c r="D637">
        <v>2011</v>
      </c>
      <c r="E637">
        <v>3.4150334477625002</v>
      </c>
      <c r="F637">
        <v>11.2199184470583</v>
      </c>
      <c r="G637">
        <v>10.288</v>
      </c>
      <c r="H637">
        <v>6.9478919817355518</v>
      </c>
      <c r="I637">
        <v>17.975059913085246</v>
      </c>
    </row>
    <row r="638" spans="1:9" x14ac:dyDescent="0.4">
      <c r="A638" t="str">
        <f t="shared" si="9"/>
        <v>Colombia2012</v>
      </c>
      <c r="B638" t="s">
        <v>28</v>
      </c>
      <c r="C638" t="s">
        <v>28</v>
      </c>
      <c r="D638">
        <v>2012</v>
      </c>
      <c r="E638">
        <v>3.1693018884005499</v>
      </c>
      <c r="F638">
        <v>12.585040204924701</v>
      </c>
      <c r="G638">
        <v>9.9589999999999996</v>
      </c>
      <c r="H638">
        <v>3.9126357671611487</v>
      </c>
      <c r="I638">
        <v>21.800706326164104</v>
      </c>
    </row>
    <row r="639" spans="1:9" x14ac:dyDescent="0.4">
      <c r="A639" t="str">
        <f t="shared" si="9"/>
        <v>Colombia2013</v>
      </c>
      <c r="B639" t="s">
        <v>28</v>
      </c>
      <c r="C639" t="s">
        <v>28</v>
      </c>
      <c r="D639">
        <v>2013</v>
      </c>
      <c r="E639">
        <v>2.0169922431038301</v>
      </c>
      <c r="F639">
        <v>10.9855861710036</v>
      </c>
      <c r="G639">
        <v>9.2460000000000004</v>
      </c>
      <c r="H639">
        <v>5.1339935199567179</v>
      </c>
      <c r="I639">
        <v>17.114584894150713</v>
      </c>
    </row>
    <row r="640" spans="1:9" x14ac:dyDescent="0.4">
      <c r="A640" t="str">
        <f t="shared" si="9"/>
        <v>Colombia2014</v>
      </c>
      <c r="B640" t="s">
        <v>28</v>
      </c>
      <c r="C640" t="s">
        <v>28</v>
      </c>
      <c r="D640">
        <v>2014</v>
      </c>
      <c r="E640">
        <v>2.89883787761738</v>
      </c>
      <c r="F640">
        <v>10.867335037612699</v>
      </c>
      <c r="G640">
        <v>8.7989999999999995</v>
      </c>
      <c r="H640">
        <v>4.4990300011097162</v>
      </c>
      <c r="I640">
        <v>18.066142914120363</v>
      </c>
    </row>
    <row r="641" spans="1:9" x14ac:dyDescent="0.4">
      <c r="A641" t="str">
        <f t="shared" si="9"/>
        <v>Colombia2015</v>
      </c>
      <c r="B641" t="s">
        <v>28</v>
      </c>
      <c r="C641" t="s">
        <v>28</v>
      </c>
      <c r="D641">
        <v>2015</v>
      </c>
      <c r="E641">
        <v>4.9898311584953001</v>
      </c>
      <c r="F641">
        <v>11.4499872575296</v>
      </c>
      <c r="G641">
        <v>8.5719999999999992</v>
      </c>
      <c r="H641">
        <v>2.9559013752752321</v>
      </c>
      <c r="I641">
        <v>22.055917040749666</v>
      </c>
    </row>
    <row r="642" spans="1:9" x14ac:dyDescent="0.4">
      <c r="A642" t="str">
        <f t="shared" si="9"/>
        <v>Colombia2016</v>
      </c>
      <c r="B642" t="s">
        <v>28</v>
      </c>
      <c r="C642" t="s">
        <v>28</v>
      </c>
      <c r="D642">
        <v>2016</v>
      </c>
      <c r="E642">
        <v>7.5134602462767504</v>
      </c>
      <c r="F642">
        <v>14.6454318106769</v>
      </c>
      <c r="G642">
        <v>8.9220000000000006</v>
      </c>
      <c r="H642">
        <v>2.0873825016279426</v>
      </c>
      <c r="I642">
        <v>28.993509555325709</v>
      </c>
    </row>
    <row r="643" spans="1:9" x14ac:dyDescent="0.4">
      <c r="A643" t="str">
        <f t="shared" ref="A643:A706" si="10">C643&amp;D643</f>
        <v>Colombia2017</v>
      </c>
      <c r="B643" t="s">
        <v>28</v>
      </c>
      <c r="C643" t="s">
        <v>28</v>
      </c>
      <c r="D643">
        <v>2017</v>
      </c>
      <c r="E643">
        <v>4.3143132569501104</v>
      </c>
      <c r="F643">
        <v>13.685830318481701</v>
      </c>
      <c r="G643">
        <v>9.0860000000000003</v>
      </c>
      <c r="H643">
        <v>1.3593608678874602</v>
      </c>
      <c r="I643">
        <v>25.726782707544352</v>
      </c>
    </row>
    <row r="644" spans="1:9" x14ac:dyDescent="0.4">
      <c r="A644" t="str">
        <f t="shared" si="10"/>
        <v>Colombia2018</v>
      </c>
      <c r="B644" t="s">
        <v>28</v>
      </c>
      <c r="C644" t="s">
        <v>28</v>
      </c>
      <c r="D644">
        <v>2018</v>
      </c>
      <c r="E644">
        <v>3.2405693293056901</v>
      </c>
      <c r="F644">
        <v>12.1148777449182</v>
      </c>
      <c r="G644">
        <v>9.36</v>
      </c>
      <c r="H644">
        <v>2.5643242827770365</v>
      </c>
      <c r="I644">
        <v>22.151122791446852</v>
      </c>
    </row>
    <row r="645" spans="1:9" x14ac:dyDescent="0.4">
      <c r="A645" t="str">
        <f t="shared" si="10"/>
        <v>Colombia2019</v>
      </c>
      <c r="B645" t="s">
        <v>28</v>
      </c>
      <c r="C645" t="s">
        <v>28</v>
      </c>
      <c r="D645">
        <v>2019</v>
      </c>
      <c r="E645">
        <v>3.5230193274144699</v>
      </c>
      <c r="F645">
        <v>11.769065382182699</v>
      </c>
      <c r="G645">
        <v>10.28</v>
      </c>
      <c r="H645">
        <v>3.1868553924553282</v>
      </c>
      <c r="I645">
        <v>22.385229317141842</v>
      </c>
    </row>
    <row r="646" spans="1:9" x14ac:dyDescent="0.4">
      <c r="A646" t="str">
        <f t="shared" si="10"/>
        <v>Colombia2020</v>
      </c>
      <c r="B646" t="s">
        <v>28</v>
      </c>
      <c r="C646" t="s">
        <v>28</v>
      </c>
      <c r="D646">
        <v>2020</v>
      </c>
      <c r="E646">
        <v>2.5266350008470599</v>
      </c>
      <c r="F646">
        <v>9.8505242512901408</v>
      </c>
      <c r="G646">
        <v>15.983000000000001</v>
      </c>
      <c r="H646">
        <v>-7.1859141376085915</v>
      </c>
      <c r="I646">
        <v>35.546073389745793</v>
      </c>
    </row>
    <row r="647" spans="1:9" x14ac:dyDescent="0.4">
      <c r="A647" t="str">
        <f t="shared" si="10"/>
        <v>Colombia2021</v>
      </c>
      <c r="B647" t="s">
        <v>28</v>
      </c>
      <c r="C647" t="s">
        <v>28</v>
      </c>
      <c r="D647">
        <v>2021</v>
      </c>
      <c r="E647">
        <v>3.49505757399448</v>
      </c>
      <c r="F647">
        <v>9.3378484091001006</v>
      </c>
      <c r="G647">
        <v>13.898</v>
      </c>
      <c r="H647">
        <v>10.801198190487838</v>
      </c>
      <c r="I647">
        <v>15.929707792606742</v>
      </c>
    </row>
    <row r="648" spans="1:9" x14ac:dyDescent="0.4">
      <c r="A648" t="str">
        <f t="shared" si="10"/>
        <v>Colombia2022</v>
      </c>
      <c r="B648" t="s">
        <v>28</v>
      </c>
      <c r="C648" t="s">
        <v>28</v>
      </c>
      <c r="D648">
        <v>2022</v>
      </c>
      <c r="E648">
        <v>10.1772313546166</v>
      </c>
      <c r="F648">
        <v>15.807508870630301</v>
      </c>
      <c r="G648">
        <v>10.547000000000001</v>
      </c>
      <c r="H648">
        <v>7.2888838865514032</v>
      </c>
      <c r="I648">
        <v>29.242856338695503</v>
      </c>
    </row>
    <row r="649" spans="1:9" x14ac:dyDescent="0.4">
      <c r="A649" t="str">
        <f t="shared" si="10"/>
        <v>Colombia2023</v>
      </c>
      <c r="B649" t="s">
        <v>28</v>
      </c>
      <c r="C649" t="s">
        <v>28</v>
      </c>
      <c r="D649">
        <v>2023</v>
      </c>
      <c r="E649">
        <v>11.735904494868899</v>
      </c>
      <c r="F649">
        <v>21.030636830486198</v>
      </c>
      <c r="G649">
        <v>9.6029999999999998</v>
      </c>
      <c r="H649">
        <v>0.61040956579154226</v>
      </c>
      <c r="I649">
        <v>41.759131759563559</v>
      </c>
    </row>
    <row r="650" spans="1:9" ht="27" x14ac:dyDescent="0.4">
      <c r="A650" t="str">
        <f t="shared" si="10"/>
        <v>Comoros, Union of the2000</v>
      </c>
      <c r="B650" t="s">
        <v>133</v>
      </c>
      <c r="C650" t="s">
        <v>29</v>
      </c>
      <c r="D650">
        <v>2000</v>
      </c>
      <c r="E650">
        <v>0</v>
      </c>
      <c r="F650">
        <v>12</v>
      </c>
      <c r="G650">
        <v>0</v>
      </c>
      <c r="H650">
        <v>10.847878616072038</v>
      </c>
      <c r="I650">
        <v>1.1521213839279625</v>
      </c>
    </row>
    <row r="651" spans="1:9" ht="27" x14ac:dyDescent="0.4">
      <c r="A651" t="str">
        <f t="shared" si="10"/>
        <v>Comoros, Union of the2001</v>
      </c>
      <c r="B651" t="s">
        <v>133</v>
      </c>
      <c r="C651" t="s">
        <v>29</v>
      </c>
      <c r="D651">
        <v>2001</v>
      </c>
      <c r="E651">
        <v>5.5545939481681001</v>
      </c>
      <c r="F651">
        <v>12</v>
      </c>
      <c r="G651">
        <v>0</v>
      </c>
      <c r="H651">
        <v>2.332907101828738</v>
      </c>
      <c r="I651">
        <v>15.221686846339363</v>
      </c>
    </row>
    <row r="652" spans="1:9" ht="27" x14ac:dyDescent="0.4">
      <c r="A652" t="str">
        <f t="shared" si="10"/>
        <v>Comoros, Union of the2002</v>
      </c>
      <c r="B652" t="s">
        <v>133</v>
      </c>
      <c r="C652" t="s">
        <v>29</v>
      </c>
      <c r="D652">
        <v>2002</v>
      </c>
      <c r="E652">
        <v>3.5330421430807899</v>
      </c>
      <c r="F652">
        <v>12</v>
      </c>
      <c r="G652">
        <v>0</v>
      </c>
      <c r="H652">
        <v>2.3249448613997998</v>
      </c>
      <c r="I652">
        <v>13.20809728168099</v>
      </c>
    </row>
    <row r="653" spans="1:9" ht="27" x14ac:dyDescent="0.4">
      <c r="A653" t="str">
        <f t="shared" si="10"/>
        <v>Comoros, Union of the2003</v>
      </c>
      <c r="B653" t="s">
        <v>133</v>
      </c>
      <c r="C653" t="s">
        <v>29</v>
      </c>
      <c r="D653">
        <v>2003</v>
      </c>
      <c r="E653">
        <v>3.79908136671903</v>
      </c>
      <c r="F653">
        <v>11.8333333333333</v>
      </c>
      <c r="G653">
        <v>0</v>
      </c>
      <c r="H653">
        <v>2.1038716355304956</v>
      </c>
      <c r="I653">
        <v>13.528543064521834</v>
      </c>
    </row>
    <row r="654" spans="1:9" ht="27" x14ac:dyDescent="0.4">
      <c r="A654" t="str">
        <f t="shared" si="10"/>
        <v>Comoros, Union of the2004</v>
      </c>
      <c r="B654" t="s">
        <v>133</v>
      </c>
      <c r="C654" t="s">
        <v>29</v>
      </c>
      <c r="D654">
        <v>2004</v>
      </c>
      <c r="E654">
        <v>4.4749928907810501</v>
      </c>
      <c r="F654">
        <v>11</v>
      </c>
      <c r="G654">
        <v>4.5709999999999997</v>
      </c>
      <c r="H654">
        <v>1.9196598071227839</v>
      </c>
      <c r="I654">
        <v>18.126333083658267</v>
      </c>
    </row>
    <row r="655" spans="1:9" ht="27" x14ac:dyDescent="0.4">
      <c r="A655" t="str">
        <f t="shared" si="10"/>
        <v>Comoros, Union of the2005</v>
      </c>
      <c r="B655" t="s">
        <v>133</v>
      </c>
      <c r="C655" t="s">
        <v>29</v>
      </c>
      <c r="D655">
        <v>2005</v>
      </c>
      <c r="E655">
        <v>3.0133239505812002</v>
      </c>
      <c r="F655">
        <v>11</v>
      </c>
      <c r="G655">
        <v>0</v>
      </c>
      <c r="H655">
        <v>2.8375478698833234</v>
      </c>
      <c r="I655">
        <v>11.175776080697876</v>
      </c>
    </row>
    <row r="656" spans="1:9" ht="27" x14ac:dyDescent="0.4">
      <c r="A656" t="str">
        <f t="shared" si="10"/>
        <v>Comoros, Union of the2006</v>
      </c>
      <c r="B656" t="s">
        <v>133</v>
      </c>
      <c r="C656" t="s">
        <v>29</v>
      </c>
      <c r="D656">
        <v>2006</v>
      </c>
      <c r="E656">
        <v>3.3743636012120701</v>
      </c>
      <c r="F656">
        <v>10.5</v>
      </c>
      <c r="G656">
        <v>0</v>
      </c>
      <c r="H656">
        <v>2.6469554759411977</v>
      </c>
      <c r="I656">
        <v>11.227408125270873</v>
      </c>
    </row>
    <row r="657" spans="1:9" ht="27" x14ac:dyDescent="0.4">
      <c r="A657" t="str">
        <f t="shared" si="10"/>
        <v>Comoros, Union of the2007</v>
      </c>
      <c r="B657" t="s">
        <v>133</v>
      </c>
      <c r="C657" t="s">
        <v>29</v>
      </c>
      <c r="D657">
        <v>2007</v>
      </c>
      <c r="E657">
        <v>4.4661671009813402</v>
      </c>
      <c r="F657">
        <v>10.5</v>
      </c>
      <c r="G657">
        <v>0</v>
      </c>
      <c r="H657">
        <v>0.80004234895538673</v>
      </c>
      <c r="I657">
        <v>14.166124752025954</v>
      </c>
    </row>
    <row r="658" spans="1:9" ht="27" x14ac:dyDescent="0.4">
      <c r="A658" t="str">
        <f t="shared" si="10"/>
        <v>Comoros, Union of the2008</v>
      </c>
      <c r="B658" t="s">
        <v>133</v>
      </c>
      <c r="C658" t="s">
        <v>29</v>
      </c>
      <c r="D658">
        <v>2008</v>
      </c>
      <c r="E658">
        <v>1.7007817628452599</v>
      </c>
      <c r="F658">
        <v>10.5</v>
      </c>
      <c r="G658">
        <v>0</v>
      </c>
      <c r="H658">
        <v>3.9646111887181519</v>
      </c>
      <c r="I658">
        <v>8.2361705741271081</v>
      </c>
    </row>
    <row r="659" spans="1:9" ht="27" x14ac:dyDescent="0.4">
      <c r="A659" t="str">
        <f t="shared" si="10"/>
        <v>Comoros, Union of the2009</v>
      </c>
      <c r="B659" t="s">
        <v>133</v>
      </c>
      <c r="C659" t="s">
        <v>29</v>
      </c>
      <c r="D659">
        <v>2009</v>
      </c>
      <c r="E659">
        <v>4.3623482932571802</v>
      </c>
      <c r="F659">
        <v>10.5</v>
      </c>
      <c r="G659">
        <v>0</v>
      </c>
      <c r="H659">
        <v>3.2407407282682925</v>
      </c>
      <c r="I659">
        <v>11.621607564988889</v>
      </c>
    </row>
    <row r="660" spans="1:9" ht="27" x14ac:dyDescent="0.4">
      <c r="A660" t="str">
        <f t="shared" si="10"/>
        <v>Comoros, Union of the2010</v>
      </c>
      <c r="B660" t="s">
        <v>133</v>
      </c>
      <c r="C660" t="s">
        <v>29</v>
      </c>
      <c r="D660">
        <v>2010</v>
      </c>
      <c r="E660">
        <v>3.35475770328922</v>
      </c>
      <c r="F660">
        <v>10.5</v>
      </c>
      <c r="G660">
        <v>0</v>
      </c>
      <c r="H660">
        <v>3.7777667498225469</v>
      </c>
      <c r="I660">
        <v>10.076990953466673</v>
      </c>
    </row>
    <row r="661" spans="1:9" ht="27" x14ac:dyDescent="0.4">
      <c r="A661" t="str">
        <f t="shared" si="10"/>
        <v>Comoros, Union of the2011</v>
      </c>
      <c r="B661" t="s">
        <v>133</v>
      </c>
      <c r="C661" t="s">
        <v>29</v>
      </c>
      <c r="D661">
        <v>2011</v>
      </c>
      <c r="E661">
        <v>1.8426630075621</v>
      </c>
      <c r="F661">
        <v>10.5</v>
      </c>
      <c r="G661">
        <v>0</v>
      </c>
      <c r="H661">
        <v>4.1435066947590968</v>
      </c>
      <c r="I661">
        <v>8.1991563128030034</v>
      </c>
    </row>
    <row r="662" spans="1:9" ht="27" x14ac:dyDescent="0.4">
      <c r="A662" t="str">
        <f t="shared" si="10"/>
        <v>Comoros, Union of the2012</v>
      </c>
      <c r="B662" t="s">
        <v>133</v>
      </c>
      <c r="C662" t="s">
        <v>29</v>
      </c>
      <c r="D662">
        <v>2012</v>
      </c>
      <c r="E662">
        <v>6.3147445031519602</v>
      </c>
      <c r="F662">
        <v>10.5</v>
      </c>
      <c r="G662">
        <v>0</v>
      </c>
      <c r="H662">
        <v>3.1684098690874833</v>
      </c>
      <c r="I662">
        <v>13.646334634064477</v>
      </c>
    </row>
    <row r="663" spans="1:9" ht="27" x14ac:dyDescent="0.4">
      <c r="A663" t="str">
        <f t="shared" si="10"/>
        <v>Comoros, Union of the2013</v>
      </c>
      <c r="B663" t="s">
        <v>133</v>
      </c>
      <c r="C663" t="s">
        <v>29</v>
      </c>
      <c r="D663">
        <v>2013</v>
      </c>
      <c r="E663">
        <v>-4.2948733153673597</v>
      </c>
      <c r="F663">
        <v>10.5</v>
      </c>
      <c r="G663">
        <v>0</v>
      </c>
      <c r="H663">
        <v>4.4662473147817963</v>
      </c>
      <c r="I663">
        <v>1.738879369850844</v>
      </c>
    </row>
    <row r="664" spans="1:9" ht="27" x14ac:dyDescent="0.4">
      <c r="A664" t="str">
        <f t="shared" si="10"/>
        <v>Comoros, Union of the2014</v>
      </c>
      <c r="B664" t="s">
        <v>133</v>
      </c>
      <c r="C664" t="s">
        <v>29</v>
      </c>
      <c r="D664">
        <v>2014</v>
      </c>
      <c r="E664">
        <v>0</v>
      </c>
      <c r="F664">
        <v>10.5</v>
      </c>
      <c r="G664">
        <v>8.1430000000000007</v>
      </c>
      <c r="H664">
        <v>2.1066575894247421</v>
      </c>
      <c r="I664">
        <v>16.536342410575259</v>
      </c>
    </row>
    <row r="665" spans="1:9" ht="27" x14ac:dyDescent="0.4">
      <c r="A665" t="str">
        <f t="shared" si="10"/>
        <v>Comoros, Union of the2015</v>
      </c>
      <c r="B665" t="s">
        <v>133</v>
      </c>
      <c r="C665" t="s">
        <v>29</v>
      </c>
      <c r="D665">
        <v>2015</v>
      </c>
      <c r="E665">
        <v>0</v>
      </c>
      <c r="F665">
        <v>10.5</v>
      </c>
      <c r="G665">
        <v>0</v>
      </c>
      <c r="H665">
        <v>1.1473507610891431</v>
      </c>
      <c r="I665">
        <v>9.3526492389108569</v>
      </c>
    </row>
    <row r="666" spans="1:9" ht="27" x14ac:dyDescent="0.4">
      <c r="A666" t="str">
        <f t="shared" si="10"/>
        <v>Comoros, Union of the2016</v>
      </c>
      <c r="B666" t="s">
        <v>133</v>
      </c>
      <c r="C666" t="s">
        <v>29</v>
      </c>
      <c r="D666">
        <v>2016</v>
      </c>
      <c r="E666">
        <v>0</v>
      </c>
      <c r="F666">
        <v>10.5</v>
      </c>
      <c r="G666">
        <v>0</v>
      </c>
      <c r="H666">
        <v>3.3204465624002637</v>
      </c>
      <c r="I666">
        <v>7.1795534375997363</v>
      </c>
    </row>
    <row r="667" spans="1:9" ht="27" x14ac:dyDescent="0.4">
      <c r="A667" t="str">
        <f t="shared" si="10"/>
        <v>Comoros, Union of the2017</v>
      </c>
      <c r="B667" t="s">
        <v>133</v>
      </c>
      <c r="C667" t="s">
        <v>29</v>
      </c>
      <c r="D667">
        <v>2017</v>
      </c>
      <c r="E667">
        <v>0</v>
      </c>
      <c r="F667">
        <v>10.5</v>
      </c>
      <c r="G667">
        <v>0</v>
      </c>
      <c r="H667">
        <v>3.8157628768240102</v>
      </c>
      <c r="I667">
        <v>6.6842371231759898</v>
      </c>
    </row>
    <row r="668" spans="1:9" ht="27" x14ac:dyDescent="0.4">
      <c r="A668" t="str">
        <f t="shared" si="10"/>
        <v>Comoros, Union of the2018</v>
      </c>
      <c r="B668" t="s">
        <v>133</v>
      </c>
      <c r="C668" t="s">
        <v>29</v>
      </c>
      <c r="D668">
        <v>2018</v>
      </c>
      <c r="E668">
        <v>0</v>
      </c>
      <c r="F668">
        <v>10.5</v>
      </c>
      <c r="G668">
        <v>0</v>
      </c>
      <c r="H668">
        <v>3.6424511379731968</v>
      </c>
      <c r="I668">
        <v>6.8575488620268032</v>
      </c>
    </row>
    <row r="669" spans="1:9" ht="27" x14ac:dyDescent="0.4">
      <c r="A669" t="str">
        <f t="shared" si="10"/>
        <v>Comoros, Union of the2019</v>
      </c>
      <c r="B669" t="s">
        <v>133</v>
      </c>
      <c r="C669" t="s">
        <v>29</v>
      </c>
      <c r="D669">
        <v>2019</v>
      </c>
      <c r="E669">
        <v>0</v>
      </c>
      <c r="F669">
        <v>10.5</v>
      </c>
      <c r="G669">
        <v>0</v>
      </c>
      <c r="H669">
        <v>1.7607802392317637</v>
      </c>
      <c r="I669">
        <v>8.7392197607682363</v>
      </c>
    </row>
    <row r="670" spans="1:9" ht="27" x14ac:dyDescent="0.4">
      <c r="A670" t="str">
        <f t="shared" si="10"/>
        <v>Comoros, Union of the2020</v>
      </c>
      <c r="B670" t="s">
        <v>133</v>
      </c>
      <c r="C670" t="s">
        <v>29</v>
      </c>
      <c r="D670">
        <v>2020</v>
      </c>
      <c r="E670">
        <v>0</v>
      </c>
      <c r="F670">
        <v>8.09375</v>
      </c>
      <c r="G670">
        <v>0</v>
      </c>
      <c r="H670">
        <v>-0.19555682714978673</v>
      </c>
      <c r="I670">
        <v>8.2893068271497867</v>
      </c>
    </row>
    <row r="671" spans="1:9" ht="27" x14ac:dyDescent="0.4">
      <c r="A671" t="str">
        <f t="shared" si="10"/>
        <v>Comoros, Union of the2021</v>
      </c>
      <c r="B671" t="s">
        <v>133</v>
      </c>
      <c r="C671" t="s">
        <v>29</v>
      </c>
      <c r="D671">
        <v>2021</v>
      </c>
      <c r="E671">
        <v>0</v>
      </c>
      <c r="F671">
        <v>7.875</v>
      </c>
      <c r="G671">
        <v>4.3940000000000001</v>
      </c>
      <c r="H671">
        <v>2.000161989337613</v>
      </c>
      <c r="I671">
        <v>10.268838010662387</v>
      </c>
    </row>
    <row r="672" spans="1:9" ht="27" x14ac:dyDescent="0.4">
      <c r="A672" t="str">
        <f t="shared" si="10"/>
        <v>Comoros, Union of the2022</v>
      </c>
      <c r="B672" t="s">
        <v>133</v>
      </c>
      <c r="C672" t="s">
        <v>29</v>
      </c>
      <c r="D672">
        <v>2022</v>
      </c>
      <c r="E672">
        <v>0</v>
      </c>
      <c r="F672">
        <v>8.0337499999999995</v>
      </c>
      <c r="G672">
        <v>0</v>
      </c>
      <c r="H672">
        <v>2.6030103192784253</v>
      </c>
      <c r="I672">
        <v>5.4307396807215742</v>
      </c>
    </row>
    <row r="673" spans="1:9" ht="27" x14ac:dyDescent="0.4">
      <c r="A673" t="str">
        <f t="shared" si="10"/>
        <v>Comoros, Union of the2023</v>
      </c>
      <c r="B673" t="s">
        <v>133</v>
      </c>
      <c r="C673" t="s">
        <v>29</v>
      </c>
      <c r="D673">
        <v>2023</v>
      </c>
      <c r="E673">
        <v>0</v>
      </c>
      <c r="F673">
        <v>0</v>
      </c>
      <c r="G673">
        <v>0</v>
      </c>
      <c r="H673">
        <v>2.9956745717596647</v>
      </c>
      <c r="I673">
        <v>-2.9956745717596647</v>
      </c>
    </row>
    <row r="674" spans="1:9" ht="27" x14ac:dyDescent="0.4">
      <c r="A674" t="str">
        <f t="shared" si="10"/>
        <v>Congo, Dem. Rep. of the2000</v>
      </c>
      <c r="B674" t="s">
        <v>134</v>
      </c>
      <c r="C674" t="s">
        <v>30</v>
      </c>
      <c r="D674">
        <v>2000</v>
      </c>
      <c r="E674">
        <v>513.90684374753505</v>
      </c>
      <c r="F674">
        <v>0</v>
      </c>
      <c r="G674">
        <v>0</v>
      </c>
      <c r="H674">
        <v>-6.9109273165210112</v>
      </c>
      <c r="I674">
        <v>520.81777106405605</v>
      </c>
    </row>
    <row r="675" spans="1:9" ht="27" x14ac:dyDescent="0.4">
      <c r="A675" t="str">
        <f t="shared" si="10"/>
        <v>Congo, Dem. Rep. of the2001</v>
      </c>
      <c r="B675" t="s">
        <v>134</v>
      </c>
      <c r="C675" t="s">
        <v>30</v>
      </c>
      <c r="D675">
        <v>2001</v>
      </c>
      <c r="E675">
        <v>359.93661426458601</v>
      </c>
      <c r="F675">
        <v>0</v>
      </c>
      <c r="G675">
        <v>0</v>
      </c>
      <c r="H675">
        <v>-2.1001730248884627</v>
      </c>
      <c r="I675">
        <v>362.03678728947449</v>
      </c>
    </row>
    <row r="676" spans="1:9" ht="27" x14ac:dyDescent="0.4">
      <c r="A676" t="str">
        <f t="shared" si="10"/>
        <v>Congo, Dem. Rep. of the2002</v>
      </c>
      <c r="B676" t="s">
        <v>134</v>
      </c>
      <c r="C676" t="s">
        <v>30</v>
      </c>
      <c r="D676">
        <v>2002</v>
      </c>
      <c r="E676">
        <v>31.522582602549502</v>
      </c>
      <c r="F676">
        <v>0</v>
      </c>
      <c r="G676">
        <v>0</v>
      </c>
      <c r="H676">
        <v>2.9477651835976673</v>
      </c>
      <c r="I676">
        <v>28.574817418951834</v>
      </c>
    </row>
    <row r="677" spans="1:9" ht="27" x14ac:dyDescent="0.4">
      <c r="A677" t="str">
        <f t="shared" si="10"/>
        <v>Congo, Dem. Rep. of the2003</v>
      </c>
      <c r="B677" t="s">
        <v>134</v>
      </c>
      <c r="C677" t="s">
        <v>30</v>
      </c>
      <c r="D677">
        <v>2003</v>
      </c>
      <c r="E677">
        <v>12.8739657187405</v>
      </c>
      <c r="F677">
        <v>0</v>
      </c>
      <c r="G677">
        <v>0</v>
      </c>
      <c r="H677">
        <v>5.5778223114442369</v>
      </c>
      <c r="I677">
        <v>7.2961434072962632</v>
      </c>
    </row>
    <row r="678" spans="1:9" ht="27" x14ac:dyDescent="0.4">
      <c r="A678" t="str">
        <f t="shared" si="10"/>
        <v>Congo, Dem. Rep. of the2004</v>
      </c>
      <c r="B678" t="s">
        <v>134</v>
      </c>
      <c r="C678" t="s">
        <v>30</v>
      </c>
      <c r="D678">
        <v>2004</v>
      </c>
      <c r="E678">
        <v>3.99438400815971</v>
      </c>
      <c r="F678">
        <v>0</v>
      </c>
      <c r="G678">
        <v>0</v>
      </c>
      <c r="H678">
        <v>6.73837393324294</v>
      </c>
      <c r="I678">
        <v>-2.74398992508323</v>
      </c>
    </row>
    <row r="679" spans="1:9" ht="27" x14ac:dyDescent="0.4">
      <c r="A679" t="str">
        <f t="shared" si="10"/>
        <v>Congo, Dem. Rep. of the2005</v>
      </c>
      <c r="B679" t="s">
        <v>134</v>
      </c>
      <c r="C679" t="s">
        <v>30</v>
      </c>
      <c r="D679">
        <v>2005</v>
      </c>
      <c r="E679">
        <v>21.316816722934099</v>
      </c>
      <c r="F679">
        <v>0</v>
      </c>
      <c r="G679">
        <v>2.948</v>
      </c>
      <c r="H679">
        <v>6.1351511554897229</v>
      </c>
      <c r="I679">
        <v>18.129665567444377</v>
      </c>
    </row>
    <row r="680" spans="1:9" ht="27" x14ac:dyDescent="0.4">
      <c r="A680" t="str">
        <f t="shared" si="10"/>
        <v>Congo, Dem. Rep. of the2006</v>
      </c>
      <c r="B680" t="s">
        <v>134</v>
      </c>
      <c r="C680" t="s">
        <v>30</v>
      </c>
      <c r="D680">
        <v>2006</v>
      </c>
      <c r="E680">
        <v>13.0526949745101</v>
      </c>
      <c r="F680">
        <v>46.435833333333299</v>
      </c>
      <c r="G680">
        <v>0</v>
      </c>
      <c r="H680">
        <v>5.3209795654899779</v>
      </c>
      <c r="I680">
        <v>54.167548742353418</v>
      </c>
    </row>
    <row r="681" spans="1:9" ht="27" x14ac:dyDescent="0.4">
      <c r="A681" t="str">
        <f t="shared" si="10"/>
        <v>Congo, Dem. Rep. of the2007</v>
      </c>
      <c r="B681" t="s">
        <v>134</v>
      </c>
      <c r="C681" t="s">
        <v>30</v>
      </c>
      <c r="D681">
        <v>2007</v>
      </c>
      <c r="E681">
        <v>16.945100654194999</v>
      </c>
      <c r="F681">
        <v>47.001018333333299</v>
      </c>
      <c r="G681">
        <v>0</v>
      </c>
      <c r="H681">
        <v>6.259477764373969</v>
      </c>
      <c r="I681">
        <v>57.686641223154325</v>
      </c>
    </row>
    <row r="682" spans="1:9" ht="27" x14ac:dyDescent="0.4">
      <c r="A682" t="str">
        <f t="shared" si="10"/>
        <v>Congo, Dem. Rep. of the2008</v>
      </c>
      <c r="B682" t="s">
        <v>134</v>
      </c>
      <c r="C682" t="s">
        <v>30</v>
      </c>
      <c r="D682">
        <v>2008</v>
      </c>
      <c r="E682">
        <v>17.301384570015699</v>
      </c>
      <c r="F682">
        <v>43.154166666666697</v>
      </c>
      <c r="G682">
        <v>0</v>
      </c>
      <c r="H682">
        <v>6.2258942686919312</v>
      </c>
      <c r="I682">
        <v>54.229656967990465</v>
      </c>
    </row>
    <row r="683" spans="1:9" ht="27" x14ac:dyDescent="0.4">
      <c r="A683" t="str">
        <f t="shared" si="10"/>
        <v>Congo, Dem. Rep. of the2009</v>
      </c>
      <c r="B683" t="s">
        <v>134</v>
      </c>
      <c r="C683" t="s">
        <v>30</v>
      </c>
      <c r="D683">
        <v>2009</v>
      </c>
      <c r="E683">
        <v>2.79999999999982</v>
      </c>
      <c r="F683">
        <v>65.417500000000004</v>
      </c>
      <c r="G683">
        <v>0</v>
      </c>
      <c r="H683">
        <v>2.8550640101148446</v>
      </c>
      <c r="I683">
        <v>65.362435989884986</v>
      </c>
    </row>
    <row r="684" spans="1:9" ht="27" x14ac:dyDescent="0.4">
      <c r="A684" t="str">
        <f t="shared" si="10"/>
        <v>Congo, Dem. Rep. of the2010</v>
      </c>
      <c r="B684" t="s">
        <v>134</v>
      </c>
      <c r="C684" t="s">
        <v>30</v>
      </c>
      <c r="D684">
        <v>2010</v>
      </c>
      <c r="E684">
        <v>7.10000000000037</v>
      </c>
      <c r="F684">
        <v>56.518333333333302</v>
      </c>
      <c r="G684">
        <v>0</v>
      </c>
      <c r="H684">
        <v>7.1079765758139217</v>
      </c>
      <c r="I684">
        <v>56.510356757519752</v>
      </c>
    </row>
    <row r="685" spans="1:9" ht="27" x14ac:dyDescent="0.4">
      <c r="A685" t="str">
        <f t="shared" si="10"/>
        <v>Congo, Dem. Rep. of the2011</v>
      </c>
      <c r="B685" t="s">
        <v>134</v>
      </c>
      <c r="C685" t="s">
        <v>30</v>
      </c>
      <c r="D685">
        <v>2011</v>
      </c>
      <c r="E685">
        <v>15.316515913949001</v>
      </c>
      <c r="F685">
        <v>43.753402749999999</v>
      </c>
      <c r="G685">
        <v>0</v>
      </c>
      <c r="H685">
        <v>6.8746708900163043</v>
      </c>
      <c r="I685">
        <v>52.195247773932692</v>
      </c>
    </row>
    <row r="686" spans="1:9" ht="27" x14ac:dyDescent="0.4">
      <c r="A686" t="str">
        <f t="shared" si="10"/>
        <v>Congo, Dem. Rep. of the2012</v>
      </c>
      <c r="B686" t="s">
        <v>134</v>
      </c>
      <c r="C686" t="s">
        <v>30</v>
      </c>
      <c r="D686">
        <v>2012</v>
      </c>
      <c r="E686">
        <v>9.7218280627336409</v>
      </c>
      <c r="F686">
        <v>28.446666666666701</v>
      </c>
      <c r="G686">
        <v>4.4850000000000003</v>
      </c>
      <c r="H686">
        <v>7.0868989467194154</v>
      </c>
      <c r="I686">
        <v>35.566595782680928</v>
      </c>
    </row>
    <row r="687" spans="1:9" ht="27" x14ac:dyDescent="0.4">
      <c r="A687" t="str">
        <f t="shared" si="10"/>
        <v>Congo, Dem. Rep. of the2013</v>
      </c>
      <c r="B687" t="s">
        <v>134</v>
      </c>
      <c r="C687" t="s">
        <v>30</v>
      </c>
      <c r="D687">
        <v>2013</v>
      </c>
      <c r="E687">
        <v>0.80822310148711096</v>
      </c>
      <c r="F687">
        <v>19.366011904761901</v>
      </c>
      <c r="G687">
        <v>0</v>
      </c>
      <c r="H687">
        <v>8.4819566360875456</v>
      </c>
      <c r="I687">
        <v>11.692278370161468</v>
      </c>
    </row>
    <row r="688" spans="1:9" ht="27" x14ac:dyDescent="0.4">
      <c r="A688" t="str">
        <f t="shared" si="10"/>
        <v>Congo, Dem. Rep. of the2014</v>
      </c>
      <c r="B688" t="s">
        <v>134</v>
      </c>
      <c r="C688" t="s">
        <v>30</v>
      </c>
      <c r="D688">
        <v>2014</v>
      </c>
      <c r="E688">
        <v>1.24303889760803</v>
      </c>
      <c r="F688">
        <v>18.692499999999999</v>
      </c>
      <c r="G688">
        <v>0</v>
      </c>
      <c r="H688">
        <v>9.4702880993100962</v>
      </c>
      <c r="I688">
        <v>10.465250798297934</v>
      </c>
    </row>
    <row r="689" spans="1:9" ht="27" x14ac:dyDescent="0.4">
      <c r="A689" t="str">
        <f t="shared" si="10"/>
        <v>Congo, Dem. Rep. of the2015</v>
      </c>
      <c r="B689" t="s">
        <v>134</v>
      </c>
      <c r="C689" t="s">
        <v>30</v>
      </c>
      <c r="D689">
        <v>2015</v>
      </c>
      <c r="E689">
        <v>0.74419899478147</v>
      </c>
      <c r="F689">
        <v>19.370833333333302</v>
      </c>
      <c r="G689">
        <v>0</v>
      </c>
      <c r="H689">
        <v>6.9161671192256051</v>
      </c>
      <c r="I689">
        <v>13.198865208889167</v>
      </c>
    </row>
    <row r="690" spans="1:9" ht="27" x14ac:dyDescent="0.4">
      <c r="A690" t="str">
        <f t="shared" si="10"/>
        <v>Congo, Dem. Rep. of the2016</v>
      </c>
      <c r="B690" t="s">
        <v>134</v>
      </c>
      <c r="C690" t="s">
        <v>30</v>
      </c>
      <c r="D690">
        <v>2016</v>
      </c>
      <c r="E690">
        <v>2.8858510728998801</v>
      </c>
      <c r="F690">
        <v>19.045833333333299</v>
      </c>
      <c r="G690">
        <v>0</v>
      </c>
      <c r="H690">
        <v>2.3993989113345151</v>
      </c>
      <c r="I690">
        <v>19.532285494898662</v>
      </c>
    </row>
    <row r="691" spans="1:9" ht="27" x14ac:dyDescent="0.4">
      <c r="A691" t="str">
        <f t="shared" si="10"/>
        <v>Congo, Dem. Rep. of the2017</v>
      </c>
      <c r="B691" t="s">
        <v>134</v>
      </c>
      <c r="C691" t="s">
        <v>30</v>
      </c>
      <c r="D691">
        <v>2017</v>
      </c>
      <c r="E691">
        <v>0</v>
      </c>
      <c r="F691">
        <v>20.620833333333302</v>
      </c>
      <c r="G691">
        <v>0</v>
      </c>
      <c r="H691">
        <v>3.7269476588300989</v>
      </c>
      <c r="I691">
        <v>16.893885674503203</v>
      </c>
    </row>
    <row r="692" spans="1:9" ht="27" x14ac:dyDescent="0.4">
      <c r="A692" t="str">
        <f t="shared" si="10"/>
        <v>Congo, Dem. Rep. of the2018</v>
      </c>
      <c r="B692" t="s">
        <v>134</v>
      </c>
      <c r="C692" t="s">
        <v>30</v>
      </c>
      <c r="D692">
        <v>2018</v>
      </c>
      <c r="E692">
        <v>0</v>
      </c>
      <c r="F692">
        <v>24.748333333333299</v>
      </c>
      <c r="G692">
        <v>0</v>
      </c>
      <c r="H692">
        <v>5.8211210996902452</v>
      </c>
      <c r="I692">
        <v>18.927212233643054</v>
      </c>
    </row>
    <row r="693" spans="1:9" ht="27" x14ac:dyDescent="0.4">
      <c r="A693" t="str">
        <f t="shared" si="10"/>
        <v>Congo, Dem. Rep. of the2019</v>
      </c>
      <c r="B693" t="s">
        <v>134</v>
      </c>
      <c r="C693" t="s">
        <v>30</v>
      </c>
      <c r="D693">
        <v>2019</v>
      </c>
      <c r="E693">
        <v>0</v>
      </c>
      <c r="F693">
        <v>26.7358333333333</v>
      </c>
      <c r="G693">
        <v>0</v>
      </c>
      <c r="H693">
        <v>4.3845288742983399</v>
      </c>
      <c r="I693">
        <v>22.35130445903496</v>
      </c>
    </row>
    <row r="694" spans="1:9" ht="27" x14ac:dyDescent="0.4">
      <c r="A694" t="str">
        <f t="shared" si="10"/>
        <v>Congo, Dem. Rep. of the2020</v>
      </c>
      <c r="B694" t="s">
        <v>134</v>
      </c>
      <c r="C694" t="s">
        <v>30</v>
      </c>
      <c r="D694">
        <v>2020</v>
      </c>
      <c r="E694">
        <v>0</v>
      </c>
      <c r="F694">
        <v>25.958493714749601</v>
      </c>
      <c r="G694">
        <v>1.466</v>
      </c>
      <c r="H694">
        <v>1.7354227668149349</v>
      </c>
      <c r="I694">
        <v>25.689070947934667</v>
      </c>
    </row>
    <row r="695" spans="1:9" ht="27" x14ac:dyDescent="0.4">
      <c r="A695" t="str">
        <f t="shared" si="10"/>
        <v>Congo, Dem. Rep. of the2021</v>
      </c>
      <c r="B695" t="s">
        <v>134</v>
      </c>
      <c r="C695" t="s">
        <v>30</v>
      </c>
      <c r="D695">
        <v>2021</v>
      </c>
      <c r="E695">
        <v>0</v>
      </c>
      <c r="F695">
        <v>23.285724193259501</v>
      </c>
      <c r="G695">
        <v>0</v>
      </c>
      <c r="H695">
        <v>6.2001540107594622</v>
      </c>
      <c r="I695">
        <v>17.085570182500039</v>
      </c>
    </row>
    <row r="696" spans="1:9" ht="27" x14ac:dyDescent="0.4">
      <c r="A696" t="str">
        <f t="shared" si="10"/>
        <v>Congo, Dem. Rep. of the2022</v>
      </c>
      <c r="B696" t="s">
        <v>134</v>
      </c>
      <c r="C696" t="s">
        <v>30</v>
      </c>
      <c r="D696">
        <v>2022</v>
      </c>
      <c r="E696">
        <v>0</v>
      </c>
      <c r="F696">
        <v>0</v>
      </c>
      <c r="G696">
        <v>0</v>
      </c>
      <c r="H696">
        <v>8.924447625631089</v>
      </c>
      <c r="I696">
        <v>-8.924447625631089</v>
      </c>
    </row>
    <row r="697" spans="1:9" ht="27" x14ac:dyDescent="0.4">
      <c r="A697" t="str">
        <f t="shared" si="10"/>
        <v>Congo, Dem. Rep. of the2023</v>
      </c>
      <c r="B697" t="s">
        <v>134</v>
      </c>
      <c r="C697" t="s">
        <v>30</v>
      </c>
      <c r="D697">
        <v>2023</v>
      </c>
      <c r="E697">
        <v>0</v>
      </c>
      <c r="F697">
        <v>0</v>
      </c>
      <c r="G697">
        <v>0</v>
      </c>
      <c r="H697">
        <v>8.5608625090408879</v>
      </c>
      <c r="I697">
        <v>-8.5608625090408879</v>
      </c>
    </row>
    <row r="698" spans="1:9" x14ac:dyDescent="0.4">
      <c r="A698" t="str">
        <f t="shared" si="10"/>
        <v>Congo, Rep. of2000</v>
      </c>
      <c r="B698" t="s">
        <v>135</v>
      </c>
      <c r="C698" t="s">
        <v>31</v>
      </c>
      <c r="D698">
        <v>2000</v>
      </c>
      <c r="E698">
        <v>-0.88199151702543099</v>
      </c>
      <c r="F698">
        <v>0</v>
      </c>
      <c r="G698">
        <v>0</v>
      </c>
      <c r="H698">
        <v>7.575980395264196</v>
      </c>
      <c r="I698">
        <v>-8.4579719122896275</v>
      </c>
    </row>
    <row r="699" spans="1:9" x14ac:dyDescent="0.4">
      <c r="A699" t="str">
        <f t="shared" si="10"/>
        <v>Congo, Rep. of2001</v>
      </c>
      <c r="B699" t="s">
        <v>135</v>
      </c>
      <c r="C699" t="s">
        <v>31</v>
      </c>
      <c r="D699">
        <v>2001</v>
      </c>
      <c r="E699">
        <v>5.5989921814058298E-2</v>
      </c>
      <c r="F699">
        <v>0</v>
      </c>
      <c r="G699">
        <v>0</v>
      </c>
      <c r="H699">
        <v>3.8026018991356096</v>
      </c>
      <c r="I699">
        <v>-3.7466119773215514</v>
      </c>
    </row>
    <row r="700" spans="1:9" x14ac:dyDescent="0.4">
      <c r="A700" t="str">
        <f t="shared" si="10"/>
        <v>Congo, Rep. of2002</v>
      </c>
      <c r="B700" t="s">
        <v>135</v>
      </c>
      <c r="C700" t="s">
        <v>31</v>
      </c>
      <c r="D700">
        <v>2002</v>
      </c>
      <c r="E700">
        <v>4.3787597178087303</v>
      </c>
      <c r="F700">
        <v>0</v>
      </c>
      <c r="G700">
        <v>0</v>
      </c>
      <c r="H700">
        <v>4.5818700610888925</v>
      </c>
      <c r="I700">
        <v>-0.2031103432801622</v>
      </c>
    </row>
    <row r="701" spans="1:9" x14ac:dyDescent="0.4">
      <c r="A701" t="str">
        <f t="shared" si="10"/>
        <v>Congo, Rep. of2003</v>
      </c>
      <c r="B701" t="s">
        <v>135</v>
      </c>
      <c r="C701" t="s">
        <v>31</v>
      </c>
      <c r="D701">
        <v>2003</v>
      </c>
      <c r="E701">
        <v>-0.63184498736315597</v>
      </c>
      <c r="F701">
        <v>0</v>
      </c>
      <c r="G701">
        <v>0</v>
      </c>
      <c r="H701">
        <v>0.81326407630378128</v>
      </c>
      <c r="I701">
        <v>-1.4451090636669373</v>
      </c>
    </row>
    <row r="702" spans="1:9" x14ac:dyDescent="0.4">
      <c r="A702" t="str">
        <f t="shared" si="10"/>
        <v>Congo, Rep. of2004</v>
      </c>
      <c r="B702" t="s">
        <v>135</v>
      </c>
      <c r="C702" t="s">
        <v>31</v>
      </c>
      <c r="D702">
        <v>2004</v>
      </c>
      <c r="E702">
        <v>2.4297660796179898</v>
      </c>
      <c r="F702">
        <v>0</v>
      </c>
      <c r="G702">
        <v>0</v>
      </c>
      <c r="H702">
        <v>3.4766316211808856</v>
      </c>
      <c r="I702">
        <v>-1.0468655415628958</v>
      </c>
    </row>
    <row r="703" spans="1:9" x14ac:dyDescent="0.4">
      <c r="A703" t="str">
        <f t="shared" si="10"/>
        <v>Congo, Rep. of2005</v>
      </c>
      <c r="B703" t="s">
        <v>135</v>
      </c>
      <c r="C703" t="s">
        <v>31</v>
      </c>
      <c r="D703">
        <v>2005</v>
      </c>
      <c r="E703">
        <v>3.09449011456182</v>
      </c>
      <c r="F703">
        <v>0</v>
      </c>
      <c r="G703">
        <v>19.795999999999999</v>
      </c>
      <c r="H703">
        <v>7.7557589780664813</v>
      </c>
      <c r="I703">
        <v>15.13473113649534</v>
      </c>
    </row>
    <row r="704" spans="1:9" x14ac:dyDescent="0.4">
      <c r="A704" t="str">
        <f t="shared" si="10"/>
        <v>Congo, Rep. of2006</v>
      </c>
      <c r="B704" t="s">
        <v>135</v>
      </c>
      <c r="C704" t="s">
        <v>31</v>
      </c>
      <c r="D704">
        <v>2006</v>
      </c>
      <c r="E704">
        <v>6.5378439529960399</v>
      </c>
      <c r="F704">
        <v>0</v>
      </c>
      <c r="G704">
        <v>0</v>
      </c>
      <c r="H704">
        <v>7.9862383633429062</v>
      </c>
      <c r="I704">
        <v>-1.4483944103468662</v>
      </c>
    </row>
    <row r="705" spans="1:9" x14ac:dyDescent="0.4">
      <c r="A705" t="str">
        <f t="shared" si="10"/>
        <v>Congo, Rep. of2007</v>
      </c>
      <c r="B705" t="s">
        <v>135</v>
      </c>
      <c r="C705" t="s">
        <v>31</v>
      </c>
      <c r="D705">
        <v>2007</v>
      </c>
      <c r="E705">
        <v>2.65464645060703</v>
      </c>
      <c r="F705">
        <v>0</v>
      </c>
      <c r="G705">
        <v>0</v>
      </c>
      <c r="H705">
        <v>-6.6139948044100123</v>
      </c>
      <c r="I705">
        <v>9.2686412550170427</v>
      </c>
    </row>
    <row r="706" spans="1:9" x14ac:dyDescent="0.4">
      <c r="A706" t="str">
        <f t="shared" si="10"/>
        <v>Congo, Rep. of2008</v>
      </c>
      <c r="B706" t="s">
        <v>135</v>
      </c>
      <c r="C706" t="s">
        <v>31</v>
      </c>
      <c r="D706">
        <v>2008</v>
      </c>
      <c r="E706">
        <v>4.9587509202315196</v>
      </c>
      <c r="F706">
        <v>0</v>
      </c>
      <c r="G706">
        <v>0</v>
      </c>
      <c r="H706">
        <v>6.3063759558525874</v>
      </c>
      <c r="I706">
        <v>-1.3476250356210677</v>
      </c>
    </row>
    <row r="707" spans="1:9" x14ac:dyDescent="0.4">
      <c r="A707" t="str">
        <f t="shared" ref="A707:A770" si="11">C707&amp;D707</f>
        <v>Congo, Rep. of2009</v>
      </c>
      <c r="B707" t="s">
        <v>135</v>
      </c>
      <c r="C707" t="s">
        <v>31</v>
      </c>
      <c r="D707">
        <v>2009</v>
      </c>
      <c r="E707">
        <v>4.4150037479522304</v>
      </c>
      <c r="F707">
        <v>0</v>
      </c>
      <c r="G707">
        <v>19.86</v>
      </c>
      <c r="H707">
        <v>11.637288861575755</v>
      </c>
      <c r="I707">
        <v>12.637714886376475</v>
      </c>
    </row>
    <row r="708" spans="1:9" x14ac:dyDescent="0.4">
      <c r="A708" t="str">
        <f t="shared" si="11"/>
        <v>Congo, Rep. of2010</v>
      </c>
      <c r="B708" t="s">
        <v>135</v>
      </c>
      <c r="C708" t="s">
        <v>31</v>
      </c>
      <c r="D708">
        <v>2010</v>
      </c>
      <c r="E708">
        <v>0.39152501122761202</v>
      </c>
      <c r="F708">
        <v>0</v>
      </c>
      <c r="G708">
        <v>0</v>
      </c>
      <c r="H708">
        <v>9.9312654309557757</v>
      </c>
      <c r="I708">
        <v>-9.5397404197281634</v>
      </c>
    </row>
    <row r="709" spans="1:9" x14ac:dyDescent="0.4">
      <c r="A709" t="str">
        <f t="shared" si="11"/>
        <v>Congo, Rep. of2011</v>
      </c>
      <c r="B709" t="s">
        <v>135</v>
      </c>
      <c r="C709" t="s">
        <v>31</v>
      </c>
      <c r="D709">
        <v>2011</v>
      </c>
      <c r="E709">
        <v>1.75958704273803</v>
      </c>
      <c r="F709">
        <v>0</v>
      </c>
      <c r="G709">
        <v>0</v>
      </c>
      <c r="H709">
        <v>2.2059193628671778</v>
      </c>
      <c r="I709">
        <v>-0.44633232012914781</v>
      </c>
    </row>
    <row r="710" spans="1:9" x14ac:dyDescent="0.4">
      <c r="A710" t="str">
        <f t="shared" si="11"/>
        <v>Congo, Rep. of2012</v>
      </c>
      <c r="B710" t="s">
        <v>135</v>
      </c>
      <c r="C710" t="s">
        <v>31</v>
      </c>
      <c r="D710">
        <v>2012</v>
      </c>
      <c r="E710">
        <v>5.0101877313447103</v>
      </c>
      <c r="F710">
        <v>0</v>
      </c>
      <c r="G710">
        <v>10</v>
      </c>
      <c r="H710">
        <v>9.9471531425756439</v>
      </c>
      <c r="I710">
        <v>5.0630345887690673</v>
      </c>
    </row>
    <row r="711" spans="1:9" x14ac:dyDescent="0.4">
      <c r="A711" t="str">
        <f t="shared" si="11"/>
        <v>Congo, Rep. of2013</v>
      </c>
      <c r="B711" t="s">
        <v>135</v>
      </c>
      <c r="C711" t="s">
        <v>31</v>
      </c>
      <c r="D711">
        <v>2013</v>
      </c>
      <c r="E711">
        <v>4.6316161972946102</v>
      </c>
      <c r="F711">
        <v>0</v>
      </c>
      <c r="G711">
        <v>0</v>
      </c>
      <c r="H711">
        <v>-0.71243445187644738</v>
      </c>
      <c r="I711">
        <v>5.3440506491710575</v>
      </c>
    </row>
    <row r="712" spans="1:9" x14ac:dyDescent="0.4">
      <c r="A712" t="str">
        <f t="shared" si="11"/>
        <v>Congo, Rep. of2014</v>
      </c>
      <c r="B712" t="s">
        <v>135</v>
      </c>
      <c r="C712" t="s">
        <v>31</v>
      </c>
      <c r="D712">
        <v>2014</v>
      </c>
      <c r="E712">
        <v>0.91213954545009701</v>
      </c>
      <c r="F712">
        <v>0</v>
      </c>
      <c r="G712">
        <v>0</v>
      </c>
      <c r="H712">
        <v>6.6460654092844749</v>
      </c>
      <c r="I712">
        <v>-5.7339258638343775</v>
      </c>
    </row>
    <row r="713" spans="1:9" x14ac:dyDescent="0.4">
      <c r="A713" t="str">
        <f t="shared" si="11"/>
        <v>Congo, Rep. of2015</v>
      </c>
      <c r="B713" t="s">
        <v>135</v>
      </c>
      <c r="C713" t="s">
        <v>31</v>
      </c>
      <c r="D713">
        <v>2015</v>
      </c>
      <c r="E713">
        <v>3.1690979675082902</v>
      </c>
      <c r="F713">
        <v>0</v>
      </c>
      <c r="G713">
        <v>0</v>
      </c>
      <c r="H713">
        <v>0.41519306129376332</v>
      </c>
      <c r="I713">
        <v>2.7539049062145269</v>
      </c>
    </row>
    <row r="714" spans="1:9" x14ac:dyDescent="0.4">
      <c r="A714" t="str">
        <f t="shared" si="11"/>
        <v>Congo, Rep. of2016</v>
      </c>
      <c r="B714" t="s">
        <v>135</v>
      </c>
      <c r="C714" t="s">
        <v>31</v>
      </c>
      <c r="D714">
        <v>2016</v>
      </c>
      <c r="E714">
        <v>3.1905617972377298</v>
      </c>
      <c r="F714">
        <v>0</v>
      </c>
      <c r="G714">
        <v>0</v>
      </c>
      <c r="H714">
        <v>-8.6852434391378637</v>
      </c>
      <c r="I714">
        <v>11.875805236375594</v>
      </c>
    </row>
    <row r="715" spans="1:9" x14ac:dyDescent="0.4">
      <c r="A715" t="str">
        <f t="shared" si="11"/>
        <v>Congo, Rep. of2017</v>
      </c>
      <c r="B715" t="s">
        <v>135</v>
      </c>
      <c r="C715" t="s">
        <v>31</v>
      </c>
      <c r="D715">
        <v>2017</v>
      </c>
      <c r="E715">
        <v>0.45006382328554601</v>
      </c>
      <c r="F715">
        <v>0</v>
      </c>
      <c r="G715">
        <v>0</v>
      </c>
      <c r="H715">
        <v>-5.5947737191554694</v>
      </c>
      <c r="I715">
        <v>6.044837542441015</v>
      </c>
    </row>
    <row r="716" spans="1:9" x14ac:dyDescent="0.4">
      <c r="A716" t="str">
        <f t="shared" si="11"/>
        <v>Congo, Rep. of2018</v>
      </c>
      <c r="B716" t="s">
        <v>135</v>
      </c>
      <c r="C716" t="s">
        <v>31</v>
      </c>
      <c r="D716">
        <v>2018</v>
      </c>
      <c r="E716">
        <v>1.1527789637552299</v>
      </c>
      <c r="F716">
        <v>0</v>
      </c>
      <c r="G716">
        <v>0</v>
      </c>
      <c r="H716">
        <v>-2.3043178012584207</v>
      </c>
      <c r="I716">
        <v>3.4570967650136506</v>
      </c>
    </row>
    <row r="717" spans="1:9" x14ac:dyDescent="0.4">
      <c r="A717" t="str">
        <f t="shared" si="11"/>
        <v>Congo, Rep. of2019</v>
      </c>
      <c r="B717" t="s">
        <v>135</v>
      </c>
      <c r="C717" t="s">
        <v>31</v>
      </c>
      <c r="D717">
        <v>2019</v>
      </c>
      <c r="E717">
        <v>2.2060730578152499</v>
      </c>
      <c r="F717">
        <v>0</v>
      </c>
      <c r="G717">
        <v>0</v>
      </c>
      <c r="H717">
        <v>1.1244739197652933</v>
      </c>
      <c r="I717">
        <v>1.0815991380499566</v>
      </c>
    </row>
    <row r="718" spans="1:9" x14ac:dyDescent="0.4">
      <c r="A718" t="str">
        <f t="shared" si="11"/>
        <v>Congo, Rep. of2020</v>
      </c>
      <c r="B718" t="s">
        <v>135</v>
      </c>
      <c r="C718" t="s">
        <v>31</v>
      </c>
      <c r="D718">
        <v>2020</v>
      </c>
      <c r="E718">
        <v>1.79537147083108</v>
      </c>
      <c r="F718">
        <v>0</v>
      </c>
      <c r="G718">
        <v>0</v>
      </c>
      <c r="H718">
        <v>-6.2677722796322541</v>
      </c>
      <c r="I718">
        <v>8.0631437504633343</v>
      </c>
    </row>
    <row r="719" spans="1:9" x14ac:dyDescent="0.4">
      <c r="A719" t="str">
        <f t="shared" si="11"/>
        <v>Congo, Rep. of2021</v>
      </c>
      <c r="B719" t="s">
        <v>135</v>
      </c>
      <c r="C719" t="s">
        <v>31</v>
      </c>
      <c r="D719">
        <v>2021</v>
      </c>
      <c r="E719">
        <v>1.7156427545126001</v>
      </c>
      <c r="F719">
        <v>0</v>
      </c>
      <c r="G719">
        <v>0</v>
      </c>
      <c r="H719">
        <v>1.0150703699090826</v>
      </c>
      <c r="I719">
        <v>0.70057238460351745</v>
      </c>
    </row>
    <row r="720" spans="1:9" x14ac:dyDescent="0.4">
      <c r="A720" t="str">
        <f t="shared" si="11"/>
        <v>Congo, Rep. of2022</v>
      </c>
      <c r="B720" t="s">
        <v>135</v>
      </c>
      <c r="C720" t="s">
        <v>31</v>
      </c>
      <c r="D720">
        <v>2022</v>
      </c>
      <c r="E720">
        <v>3.0434433469847799</v>
      </c>
      <c r="F720">
        <v>0</v>
      </c>
      <c r="G720">
        <v>0</v>
      </c>
      <c r="H720">
        <v>1.4753561324713331</v>
      </c>
      <c r="I720">
        <v>1.5680872145134468</v>
      </c>
    </row>
    <row r="721" spans="1:9" x14ac:dyDescent="0.4">
      <c r="A721" t="str">
        <f t="shared" si="11"/>
        <v>Congo, Rep. of2023</v>
      </c>
      <c r="B721" t="s">
        <v>135</v>
      </c>
      <c r="C721" t="s">
        <v>31</v>
      </c>
      <c r="D721">
        <v>2023</v>
      </c>
      <c r="E721">
        <v>4.3017456359101596</v>
      </c>
      <c r="F721">
        <v>0</v>
      </c>
      <c r="G721">
        <v>0</v>
      </c>
      <c r="H721">
        <v>1.9068642634675399</v>
      </c>
      <c r="I721">
        <v>2.3948813724426197</v>
      </c>
    </row>
    <row r="722" spans="1:9" x14ac:dyDescent="0.4">
      <c r="A722" t="str">
        <f t="shared" si="11"/>
        <v>Costa Rica2000</v>
      </c>
      <c r="B722" t="s">
        <v>32</v>
      </c>
      <c r="C722" t="s">
        <v>32</v>
      </c>
      <c r="D722">
        <v>2000</v>
      </c>
      <c r="E722">
        <v>10.9615496593622</v>
      </c>
      <c r="F722">
        <v>24.8891666666667</v>
      </c>
      <c r="G722">
        <v>0</v>
      </c>
      <c r="H722">
        <v>3.8687180895364435</v>
      </c>
      <c r="I722">
        <v>31.981998236492458</v>
      </c>
    </row>
    <row r="723" spans="1:9" x14ac:dyDescent="0.4">
      <c r="A723" t="str">
        <f t="shared" si="11"/>
        <v>Costa Rica2001</v>
      </c>
      <c r="B723" t="s">
        <v>32</v>
      </c>
      <c r="C723" t="s">
        <v>32</v>
      </c>
      <c r="D723">
        <v>2001</v>
      </c>
      <c r="E723">
        <v>11.255615709117199</v>
      </c>
      <c r="F723">
        <v>23.832769444166701</v>
      </c>
      <c r="G723">
        <v>6.0510000000000002</v>
      </c>
      <c r="H723">
        <v>3.4911698943400467</v>
      </c>
      <c r="I723">
        <v>37.648215258943857</v>
      </c>
    </row>
    <row r="724" spans="1:9" x14ac:dyDescent="0.4">
      <c r="A724" t="str">
        <f t="shared" si="11"/>
        <v>Costa Rica2002</v>
      </c>
      <c r="B724" t="s">
        <v>32</v>
      </c>
      <c r="C724" t="s">
        <v>32</v>
      </c>
      <c r="D724">
        <v>2002</v>
      </c>
      <c r="E724">
        <v>9.16752048509119</v>
      </c>
      <c r="F724">
        <v>26.4166666666667</v>
      </c>
      <c r="G724">
        <v>6.3959999999999999</v>
      </c>
      <c r="H724">
        <v>3.4168763904106356</v>
      </c>
      <c r="I724">
        <v>38.563310761347253</v>
      </c>
    </row>
    <row r="725" spans="1:9" x14ac:dyDescent="0.4">
      <c r="A725" t="str">
        <f t="shared" si="11"/>
        <v>Costa Rica2003</v>
      </c>
      <c r="B725" t="s">
        <v>32</v>
      </c>
      <c r="C725" t="s">
        <v>32</v>
      </c>
      <c r="D725">
        <v>2003</v>
      </c>
      <c r="E725">
        <v>9.4475809161698407</v>
      </c>
      <c r="F725">
        <v>25.5833333333333</v>
      </c>
      <c r="G725">
        <v>6.6539999999999999</v>
      </c>
      <c r="H725">
        <v>4.3171798663622383</v>
      </c>
      <c r="I725">
        <v>37.367734383140899</v>
      </c>
    </row>
    <row r="726" spans="1:9" x14ac:dyDescent="0.4">
      <c r="A726" t="str">
        <f t="shared" si="11"/>
        <v>Costa Rica2004</v>
      </c>
      <c r="B726" t="s">
        <v>32</v>
      </c>
      <c r="C726" t="s">
        <v>32</v>
      </c>
      <c r="D726">
        <v>2004</v>
      </c>
      <c r="E726">
        <v>12.3148150178852</v>
      </c>
      <c r="F726">
        <v>23.425555555555601</v>
      </c>
      <c r="G726">
        <v>6.4450000000000003</v>
      </c>
      <c r="H726">
        <v>4.4245995965450362</v>
      </c>
      <c r="I726">
        <v>37.760770976895763</v>
      </c>
    </row>
    <row r="727" spans="1:9" x14ac:dyDescent="0.4">
      <c r="A727" t="str">
        <f t="shared" si="11"/>
        <v>Costa Rica2005</v>
      </c>
      <c r="B727" t="s">
        <v>32</v>
      </c>
      <c r="C727" t="s">
        <v>32</v>
      </c>
      <c r="D727">
        <v>2005</v>
      </c>
      <c r="E727">
        <v>13.798294910898701</v>
      </c>
      <c r="F727">
        <v>24.655833333333302</v>
      </c>
      <c r="G727">
        <v>6.7489999999999997</v>
      </c>
      <c r="H727">
        <v>3.9766663681802612</v>
      </c>
      <c r="I727">
        <v>41.226461876051744</v>
      </c>
    </row>
    <row r="728" spans="1:9" x14ac:dyDescent="0.4">
      <c r="A728" t="str">
        <f t="shared" si="11"/>
        <v>Costa Rica2006</v>
      </c>
      <c r="B728" t="s">
        <v>32</v>
      </c>
      <c r="C728" t="s">
        <v>32</v>
      </c>
      <c r="D728">
        <v>2006</v>
      </c>
      <c r="E728">
        <v>11.4705968149052</v>
      </c>
      <c r="F728">
        <v>22.188333333333301</v>
      </c>
      <c r="G728">
        <v>5.9260000000000002</v>
      </c>
      <c r="H728">
        <v>7.3266954325066962</v>
      </c>
      <c r="I728">
        <v>32.258234715731803</v>
      </c>
    </row>
    <row r="729" spans="1:9" x14ac:dyDescent="0.4">
      <c r="A729" t="str">
        <f t="shared" si="11"/>
        <v>Costa Rica2007</v>
      </c>
      <c r="B729" t="s">
        <v>32</v>
      </c>
      <c r="C729" t="s">
        <v>32</v>
      </c>
      <c r="D729">
        <v>2007</v>
      </c>
      <c r="E729">
        <v>9.3572445641715696</v>
      </c>
      <c r="F729">
        <v>12.7983333333333</v>
      </c>
      <c r="G729">
        <v>4.5570000000000004</v>
      </c>
      <c r="H729">
        <v>8.2151319834871543</v>
      </c>
      <c r="I729">
        <v>18.497445914017717</v>
      </c>
    </row>
    <row r="730" spans="1:9" x14ac:dyDescent="0.4">
      <c r="A730" t="str">
        <f t="shared" si="11"/>
        <v>Costa Rica2008</v>
      </c>
      <c r="B730" t="s">
        <v>32</v>
      </c>
      <c r="C730" t="s">
        <v>32</v>
      </c>
      <c r="D730">
        <v>2008</v>
      </c>
      <c r="E730">
        <v>13.424463550728399</v>
      </c>
      <c r="F730">
        <v>15.827500000000001</v>
      </c>
      <c r="G730">
        <v>4.9340000000000002</v>
      </c>
      <c r="H730">
        <v>4.7381748775402173</v>
      </c>
      <c r="I730">
        <v>29.447788673188178</v>
      </c>
    </row>
    <row r="731" spans="1:9" x14ac:dyDescent="0.4">
      <c r="A731" t="str">
        <f t="shared" si="11"/>
        <v>Costa Rica2009</v>
      </c>
      <c r="B731" t="s">
        <v>32</v>
      </c>
      <c r="C731" t="s">
        <v>32</v>
      </c>
      <c r="D731">
        <v>2009</v>
      </c>
      <c r="E731">
        <v>7.8427016770065396</v>
      </c>
      <c r="F731">
        <v>19.723333333333301</v>
      </c>
      <c r="G731">
        <v>7.8239999999999998</v>
      </c>
      <c r="H731">
        <v>-0.87345594278778549</v>
      </c>
      <c r="I731">
        <v>36.263490953127622</v>
      </c>
    </row>
    <row r="732" spans="1:9" x14ac:dyDescent="0.4">
      <c r="A732" t="str">
        <f t="shared" si="11"/>
        <v>Costa Rica2010</v>
      </c>
      <c r="B732" t="s">
        <v>32</v>
      </c>
      <c r="C732" t="s">
        <v>32</v>
      </c>
      <c r="D732">
        <v>2010</v>
      </c>
      <c r="E732">
        <v>5.6627570842002104</v>
      </c>
      <c r="F732">
        <v>17.0908333333333</v>
      </c>
      <c r="G732">
        <v>7.1710000000000003</v>
      </c>
      <c r="H732">
        <v>5.3603435263411114</v>
      </c>
      <c r="I732">
        <v>24.564246891192397</v>
      </c>
    </row>
    <row r="733" spans="1:9" x14ac:dyDescent="0.4">
      <c r="A733" t="str">
        <f t="shared" si="11"/>
        <v>Costa Rica2011</v>
      </c>
      <c r="B733" t="s">
        <v>32</v>
      </c>
      <c r="C733" t="s">
        <v>32</v>
      </c>
      <c r="D733">
        <v>2011</v>
      </c>
      <c r="E733">
        <v>4.8779983097070199</v>
      </c>
      <c r="F733">
        <v>16.1458333333333</v>
      </c>
      <c r="G733">
        <v>9.5180000000000007</v>
      </c>
      <c r="H733">
        <v>4.4031592397043084</v>
      </c>
      <c r="I733">
        <v>26.138672403336013</v>
      </c>
    </row>
    <row r="734" spans="1:9" x14ac:dyDescent="0.4">
      <c r="A734" t="str">
        <f t="shared" si="11"/>
        <v>Costa Rica2012</v>
      </c>
      <c r="B734" t="s">
        <v>32</v>
      </c>
      <c r="C734" t="s">
        <v>32</v>
      </c>
      <c r="D734">
        <v>2012</v>
      </c>
      <c r="E734">
        <v>4.4954531435460501</v>
      </c>
      <c r="F734">
        <v>18.212499999999999</v>
      </c>
      <c r="G734">
        <v>9.11</v>
      </c>
      <c r="H734">
        <v>4.8825924102573879</v>
      </c>
      <c r="I734">
        <v>26.935360733288661</v>
      </c>
    </row>
    <row r="735" spans="1:9" x14ac:dyDescent="0.4">
      <c r="A735" t="str">
        <f t="shared" si="11"/>
        <v>Costa Rica2013</v>
      </c>
      <c r="B735" t="s">
        <v>32</v>
      </c>
      <c r="C735" t="s">
        <v>32</v>
      </c>
      <c r="D735">
        <v>2013</v>
      </c>
      <c r="E735">
        <v>5.2313361417442801</v>
      </c>
      <c r="F735">
        <v>15.188333333333301</v>
      </c>
      <c r="G735">
        <v>8.218</v>
      </c>
      <c r="H735">
        <v>2.4947661120995406</v>
      </c>
      <c r="I735">
        <v>26.142903362978039</v>
      </c>
    </row>
    <row r="736" spans="1:9" x14ac:dyDescent="0.4">
      <c r="A736" t="str">
        <f t="shared" si="11"/>
        <v>Costa Rica2014</v>
      </c>
      <c r="B736" t="s">
        <v>32</v>
      </c>
      <c r="C736" t="s">
        <v>32</v>
      </c>
      <c r="D736">
        <v>2014</v>
      </c>
      <c r="E736">
        <v>4.5192009851695403</v>
      </c>
      <c r="F736">
        <v>14.9030555555556</v>
      </c>
      <c r="G736">
        <v>8.4990000000000006</v>
      </c>
      <c r="H736">
        <v>3.5421098776597688</v>
      </c>
      <c r="I736">
        <v>24.37914666306537</v>
      </c>
    </row>
    <row r="737" spans="1:9" x14ac:dyDescent="0.4">
      <c r="A737" t="str">
        <f t="shared" si="11"/>
        <v>Costa Rica2015</v>
      </c>
      <c r="B737" t="s">
        <v>32</v>
      </c>
      <c r="C737" t="s">
        <v>32</v>
      </c>
      <c r="D737">
        <v>2015</v>
      </c>
      <c r="E737">
        <v>0.80198200509962303</v>
      </c>
      <c r="F737">
        <v>14.2333333333334</v>
      </c>
      <c r="G737">
        <v>8.4149999999999991</v>
      </c>
      <c r="H737">
        <v>3.6520809680288266</v>
      </c>
      <c r="I737">
        <v>19.798234370404195</v>
      </c>
    </row>
    <row r="738" spans="1:9" x14ac:dyDescent="0.4">
      <c r="A738" t="str">
        <f t="shared" si="11"/>
        <v>Costa Rica2016</v>
      </c>
      <c r="B738" t="s">
        <v>32</v>
      </c>
      <c r="C738" t="s">
        <v>32</v>
      </c>
      <c r="D738">
        <v>2016</v>
      </c>
      <c r="E738">
        <v>-1.7478850590821701E-2</v>
      </c>
      <c r="F738">
        <v>11.6386111111111</v>
      </c>
      <c r="G738">
        <v>8.0850000000000009</v>
      </c>
      <c r="H738">
        <v>4.2043232517589928</v>
      </c>
      <c r="I738">
        <v>15.501809008761285</v>
      </c>
    </row>
    <row r="739" spans="1:9" x14ac:dyDescent="0.4">
      <c r="A739" t="str">
        <f t="shared" si="11"/>
        <v>Costa Rica2017</v>
      </c>
      <c r="B739" t="s">
        <v>32</v>
      </c>
      <c r="C739" t="s">
        <v>32</v>
      </c>
      <c r="D739">
        <v>2017</v>
      </c>
      <c r="E739">
        <v>1.6259069299173201</v>
      </c>
      <c r="F739">
        <v>11.3651388888889</v>
      </c>
      <c r="G739">
        <v>7.7290000000000001</v>
      </c>
      <c r="H739">
        <v>4.1576989627609038</v>
      </c>
      <c r="I739">
        <v>16.562346856045316</v>
      </c>
    </row>
    <row r="740" spans="1:9" x14ac:dyDescent="0.4">
      <c r="A740" t="str">
        <f t="shared" si="11"/>
        <v>Costa Rica2018</v>
      </c>
      <c r="B740" t="s">
        <v>32</v>
      </c>
      <c r="C740" t="s">
        <v>32</v>
      </c>
      <c r="D740">
        <v>2018</v>
      </c>
      <c r="E740">
        <v>2.2211146152658099</v>
      </c>
      <c r="F740">
        <v>11.123290880199299</v>
      </c>
      <c r="G740">
        <v>9.01</v>
      </c>
      <c r="H740">
        <v>2.6159044043378969</v>
      </c>
      <c r="I740">
        <v>19.738501091127212</v>
      </c>
    </row>
    <row r="741" spans="1:9" x14ac:dyDescent="0.4">
      <c r="A741" t="str">
        <f t="shared" si="11"/>
        <v>Costa Rica2019</v>
      </c>
      <c r="B741" t="s">
        <v>32</v>
      </c>
      <c r="C741" t="s">
        <v>32</v>
      </c>
      <c r="D741">
        <v>2019</v>
      </c>
      <c r="E741">
        <v>2.0960463532780702</v>
      </c>
      <c r="F741">
        <v>8.7461496099338696</v>
      </c>
      <c r="G741">
        <v>10.807</v>
      </c>
      <c r="H741">
        <v>2.417511817625126</v>
      </c>
      <c r="I741">
        <v>19.231684145586811</v>
      </c>
    </row>
    <row r="742" spans="1:9" x14ac:dyDescent="0.4">
      <c r="A742" t="str">
        <f t="shared" si="11"/>
        <v>Costa Rica2020</v>
      </c>
      <c r="B742" t="s">
        <v>32</v>
      </c>
      <c r="C742" t="s">
        <v>32</v>
      </c>
      <c r="D742">
        <v>2020</v>
      </c>
      <c r="E742">
        <v>0.72491147813137602</v>
      </c>
      <c r="F742">
        <v>6.6380823758333296</v>
      </c>
      <c r="G742">
        <v>16.431999999999999</v>
      </c>
      <c r="H742">
        <v>-4.2733543216146188</v>
      </c>
      <c r="I742">
        <v>28.068348175579324</v>
      </c>
    </row>
    <row r="743" spans="1:9" x14ac:dyDescent="0.4">
      <c r="A743" t="str">
        <f t="shared" si="11"/>
        <v>Costa Rica2021</v>
      </c>
      <c r="B743" t="s">
        <v>32</v>
      </c>
      <c r="C743" t="s">
        <v>32</v>
      </c>
      <c r="D743">
        <v>2021</v>
      </c>
      <c r="E743">
        <v>1.72647755109241</v>
      </c>
      <c r="F743">
        <v>5.5122123199999997</v>
      </c>
      <c r="G743">
        <v>15.138999999999999</v>
      </c>
      <c r="H743">
        <v>7.9357622474314695</v>
      </c>
      <c r="I743">
        <v>14.441927623660938</v>
      </c>
    </row>
    <row r="744" spans="1:9" x14ac:dyDescent="0.4">
      <c r="A744" t="str">
        <f t="shared" si="11"/>
        <v>Costa Rica2022</v>
      </c>
      <c r="B744" t="s">
        <v>32</v>
      </c>
      <c r="C744" t="s">
        <v>32</v>
      </c>
      <c r="D744">
        <v>2022</v>
      </c>
      <c r="E744">
        <v>8.2747749023265396</v>
      </c>
      <c r="F744">
        <v>7.3608507316666696</v>
      </c>
      <c r="G744">
        <v>11.324999999999999</v>
      </c>
      <c r="H744">
        <v>4.5514917795839835</v>
      </c>
      <c r="I744">
        <v>22.409133854409227</v>
      </c>
    </row>
    <row r="745" spans="1:9" x14ac:dyDescent="0.4">
      <c r="A745" t="str">
        <f t="shared" si="11"/>
        <v>Costa Rica2023</v>
      </c>
      <c r="B745" t="s">
        <v>32</v>
      </c>
      <c r="C745" t="s">
        <v>32</v>
      </c>
      <c r="D745">
        <v>2023</v>
      </c>
      <c r="E745">
        <v>0.52519350869345505</v>
      </c>
      <c r="F745">
        <v>9.0965367566666693</v>
      </c>
      <c r="G745">
        <v>8.3249999999999993</v>
      </c>
      <c r="H745">
        <v>5.111921832245983</v>
      </c>
      <c r="I745">
        <v>12.834808433114141</v>
      </c>
    </row>
    <row r="746" spans="1:9" ht="27" x14ac:dyDescent="0.4">
      <c r="A746" t="str">
        <f t="shared" si="11"/>
        <v>Curaçao, Kingdom of the Netherlands2000</v>
      </c>
      <c r="B746" t="s">
        <v>136</v>
      </c>
      <c r="C746" t="s">
        <v>33</v>
      </c>
      <c r="D746">
        <v>2000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ht="27" x14ac:dyDescent="0.4">
      <c r="A747" t="str">
        <f t="shared" si="11"/>
        <v>Curaçao, Kingdom of the Netherlands2001</v>
      </c>
      <c r="B747" t="s">
        <v>136</v>
      </c>
      <c r="C747" t="s">
        <v>33</v>
      </c>
      <c r="D747">
        <v>2001</v>
      </c>
      <c r="E747">
        <v>1.7928286852589601</v>
      </c>
      <c r="F747">
        <v>0</v>
      </c>
      <c r="G747">
        <v>0</v>
      </c>
      <c r="H747">
        <v>-0.69575370409805259</v>
      </c>
      <c r="I747">
        <v>2.4885823893570125</v>
      </c>
    </row>
    <row r="748" spans="1:9" ht="27" x14ac:dyDescent="0.4">
      <c r="A748" t="str">
        <f t="shared" si="11"/>
        <v>Curaçao, Kingdom of the Netherlands2002</v>
      </c>
      <c r="B748" t="s">
        <v>136</v>
      </c>
      <c r="C748" t="s">
        <v>33</v>
      </c>
      <c r="D748">
        <v>2002</v>
      </c>
      <c r="E748">
        <v>0.39138943248532398</v>
      </c>
      <c r="F748">
        <v>0</v>
      </c>
      <c r="G748">
        <v>0</v>
      </c>
      <c r="H748">
        <v>0.39706521676363593</v>
      </c>
      <c r="I748">
        <v>-5.6757842783119461E-3</v>
      </c>
    </row>
    <row r="749" spans="1:9" ht="27" x14ac:dyDescent="0.4">
      <c r="A749" t="str">
        <f t="shared" si="11"/>
        <v>Curaçao, Kingdom of the Netherlands2003</v>
      </c>
      <c r="B749" t="s">
        <v>136</v>
      </c>
      <c r="C749" t="s">
        <v>33</v>
      </c>
      <c r="D749">
        <v>2003</v>
      </c>
      <c r="E749">
        <v>1.63371391441571</v>
      </c>
      <c r="F749">
        <v>0</v>
      </c>
      <c r="G749">
        <v>0</v>
      </c>
      <c r="H749">
        <v>0.28818668165175154</v>
      </c>
      <c r="I749">
        <v>1.3455272327639585</v>
      </c>
    </row>
    <row r="750" spans="1:9" ht="27" x14ac:dyDescent="0.4">
      <c r="A750" t="str">
        <f t="shared" si="11"/>
        <v>Curaçao, Kingdom of the Netherlands2004</v>
      </c>
      <c r="B750" t="s">
        <v>136</v>
      </c>
      <c r="C750" t="s">
        <v>33</v>
      </c>
      <c r="D750">
        <v>2004</v>
      </c>
      <c r="E750">
        <v>1.3791213809479901</v>
      </c>
      <c r="F750">
        <v>0</v>
      </c>
      <c r="G750">
        <v>0</v>
      </c>
      <c r="H750">
        <v>0.20846107310936191</v>
      </c>
      <c r="I750">
        <v>1.1706603078386282</v>
      </c>
    </row>
    <row r="751" spans="1:9" ht="27" x14ac:dyDescent="0.4">
      <c r="A751" t="str">
        <f t="shared" si="11"/>
        <v>Curaçao, Kingdom of the Netherlands2005</v>
      </c>
      <c r="B751" t="s">
        <v>136</v>
      </c>
      <c r="C751" t="s">
        <v>33</v>
      </c>
      <c r="D751">
        <v>2005</v>
      </c>
      <c r="E751">
        <v>4.1171171171170799</v>
      </c>
      <c r="F751">
        <v>0</v>
      </c>
      <c r="G751">
        <v>0</v>
      </c>
      <c r="H751">
        <v>0.67642534520166464</v>
      </c>
      <c r="I751">
        <v>3.4406917719154153</v>
      </c>
    </row>
    <row r="752" spans="1:9" ht="27" x14ac:dyDescent="0.4">
      <c r="A752" t="str">
        <f t="shared" si="11"/>
        <v>Curaçao, Kingdom of the Netherlands2006</v>
      </c>
      <c r="B752" t="s">
        <v>136</v>
      </c>
      <c r="C752" t="s">
        <v>33</v>
      </c>
      <c r="D752">
        <v>2006</v>
      </c>
      <c r="E752">
        <v>3.1149952409794999</v>
      </c>
      <c r="F752">
        <v>0</v>
      </c>
      <c r="G752">
        <v>0</v>
      </c>
      <c r="H752">
        <v>1.6359346898703535</v>
      </c>
      <c r="I752">
        <v>1.4790605511091464</v>
      </c>
    </row>
    <row r="753" spans="1:9" ht="27" x14ac:dyDescent="0.4">
      <c r="A753" t="str">
        <f t="shared" si="11"/>
        <v>Curaçao, Kingdom of the Netherlands2007</v>
      </c>
      <c r="B753" t="s">
        <v>136</v>
      </c>
      <c r="C753" t="s">
        <v>33</v>
      </c>
      <c r="D753">
        <v>2007</v>
      </c>
      <c r="E753">
        <v>2.99572039942908</v>
      </c>
      <c r="F753">
        <v>0</v>
      </c>
      <c r="G753">
        <v>0</v>
      </c>
      <c r="H753">
        <v>2.4699632283678739</v>
      </c>
      <c r="I753">
        <v>0.52575717106120612</v>
      </c>
    </row>
    <row r="754" spans="1:9" ht="27" x14ac:dyDescent="0.4">
      <c r="A754" t="str">
        <f t="shared" si="11"/>
        <v>Curaçao, Kingdom of the Netherlands2008</v>
      </c>
      <c r="B754" t="s">
        <v>136</v>
      </c>
      <c r="C754" t="s">
        <v>33</v>
      </c>
      <c r="D754">
        <v>2008</v>
      </c>
      <c r="E754">
        <v>6.8763239367775997</v>
      </c>
      <c r="F754">
        <v>0</v>
      </c>
      <c r="G754">
        <v>0</v>
      </c>
      <c r="H754">
        <v>2.1880430801916759</v>
      </c>
      <c r="I754">
        <v>4.6882808565859238</v>
      </c>
    </row>
    <row r="755" spans="1:9" ht="27" x14ac:dyDescent="0.4">
      <c r="A755" t="str">
        <f t="shared" si="11"/>
        <v>Curaçao, Kingdom of the Netherlands2009</v>
      </c>
      <c r="B755" t="s">
        <v>136</v>
      </c>
      <c r="C755" t="s">
        <v>33</v>
      </c>
      <c r="D755">
        <v>2009</v>
      </c>
      <c r="E755">
        <v>1.7533160542759501</v>
      </c>
      <c r="F755">
        <v>0</v>
      </c>
      <c r="G755">
        <v>0</v>
      </c>
      <c r="H755">
        <v>-0.5313082423381843</v>
      </c>
      <c r="I755">
        <v>2.2846242966141341</v>
      </c>
    </row>
    <row r="756" spans="1:9" ht="27" x14ac:dyDescent="0.4">
      <c r="A756" t="str">
        <f t="shared" si="11"/>
        <v>Curaçao, Kingdom of the Netherlands2010</v>
      </c>
      <c r="B756" t="s">
        <v>136</v>
      </c>
      <c r="C756" t="s">
        <v>33</v>
      </c>
      <c r="D756">
        <v>2010</v>
      </c>
      <c r="E756">
        <v>2.77944261312587</v>
      </c>
      <c r="F756">
        <v>0</v>
      </c>
      <c r="G756">
        <v>0</v>
      </c>
      <c r="H756">
        <v>8.2306608813141224E-2</v>
      </c>
      <c r="I756">
        <v>2.6971360043127288</v>
      </c>
    </row>
    <row r="757" spans="1:9" ht="27" x14ac:dyDescent="0.4">
      <c r="A757" t="str">
        <f t="shared" si="11"/>
        <v>Curaçao, Kingdom of the Netherlands2011</v>
      </c>
      <c r="B757" t="s">
        <v>136</v>
      </c>
      <c r="C757" t="s">
        <v>33</v>
      </c>
      <c r="D757">
        <v>2011</v>
      </c>
      <c r="E757">
        <v>2.3325315256216999</v>
      </c>
      <c r="F757">
        <v>0</v>
      </c>
      <c r="G757">
        <v>9.7799999999999994</v>
      </c>
      <c r="H757">
        <v>0.50845748203722962</v>
      </c>
      <c r="I757">
        <v>11.60407404358447</v>
      </c>
    </row>
    <row r="758" spans="1:9" ht="27" x14ac:dyDescent="0.4">
      <c r="A758" t="str">
        <f t="shared" si="11"/>
        <v>Curaçao, Kingdom of the Netherlands2012</v>
      </c>
      <c r="B758" t="s">
        <v>136</v>
      </c>
      <c r="C758" t="s">
        <v>33</v>
      </c>
      <c r="D758">
        <v>2012</v>
      </c>
      <c r="E758">
        <v>3.18398746349455</v>
      </c>
      <c r="F758">
        <v>0</v>
      </c>
      <c r="G758">
        <v>0</v>
      </c>
      <c r="H758">
        <v>-0.34895082430242041</v>
      </c>
      <c r="I758">
        <v>3.5329382877969704</v>
      </c>
    </row>
    <row r="759" spans="1:9" ht="27" x14ac:dyDescent="0.4">
      <c r="A759" t="str">
        <f t="shared" si="11"/>
        <v>Curaçao, Kingdom of the Netherlands2013</v>
      </c>
      <c r="B759" t="s">
        <v>136</v>
      </c>
      <c r="C759" t="s">
        <v>33</v>
      </c>
      <c r="D759">
        <v>2013</v>
      </c>
      <c r="E759">
        <v>1.3323208615211699</v>
      </c>
      <c r="F759">
        <v>0</v>
      </c>
      <c r="G759">
        <v>13.03</v>
      </c>
      <c r="H759">
        <v>-0.63569690759113939</v>
      </c>
      <c r="I759">
        <v>14.998017769112309</v>
      </c>
    </row>
    <row r="760" spans="1:9" ht="27" x14ac:dyDescent="0.4">
      <c r="A760" t="str">
        <f t="shared" si="11"/>
        <v>Curaçao, Kingdom of the Netherlands2014</v>
      </c>
      <c r="B760" t="s">
        <v>136</v>
      </c>
      <c r="C760" t="s">
        <v>33</v>
      </c>
      <c r="D760">
        <v>2014</v>
      </c>
      <c r="E760">
        <v>1.4987396961643</v>
      </c>
      <c r="F760">
        <v>0</v>
      </c>
      <c r="G760">
        <v>12.61</v>
      </c>
      <c r="H760">
        <v>-0.63739737332713275</v>
      </c>
      <c r="I760">
        <v>14.746137069491432</v>
      </c>
    </row>
    <row r="761" spans="1:9" ht="27" x14ac:dyDescent="0.4">
      <c r="A761" t="str">
        <f t="shared" si="11"/>
        <v>Curaçao, Kingdom of the Netherlands2015</v>
      </c>
      <c r="B761" t="s">
        <v>136</v>
      </c>
      <c r="C761" t="s">
        <v>33</v>
      </c>
      <c r="D761">
        <v>2015</v>
      </c>
      <c r="E761">
        <v>-0.47654204980140502</v>
      </c>
      <c r="F761">
        <v>0</v>
      </c>
      <c r="G761">
        <v>11.71</v>
      </c>
      <c r="H761">
        <v>0.45815154416004589</v>
      </c>
      <c r="I761">
        <v>10.775306406038549</v>
      </c>
    </row>
    <row r="762" spans="1:9" ht="27" x14ac:dyDescent="0.4">
      <c r="A762" t="str">
        <f t="shared" si="11"/>
        <v>Curaçao, Kingdom of the Netherlands2016</v>
      </c>
      <c r="B762" t="s">
        <v>136</v>
      </c>
      <c r="C762" t="s">
        <v>33</v>
      </c>
      <c r="D762">
        <v>2016</v>
      </c>
      <c r="E762">
        <v>-4.7207984894029303E-2</v>
      </c>
      <c r="F762">
        <v>0</v>
      </c>
      <c r="G762">
        <v>0</v>
      </c>
      <c r="H762">
        <v>-1.0677084865527746</v>
      </c>
      <c r="I762">
        <v>1.0205005016587454</v>
      </c>
    </row>
    <row r="763" spans="1:9" ht="27" x14ac:dyDescent="0.4">
      <c r="A763" t="str">
        <f t="shared" si="11"/>
        <v>Curaçao, Kingdom of the Netherlands2017</v>
      </c>
      <c r="B763" t="s">
        <v>136</v>
      </c>
      <c r="C763" t="s">
        <v>33</v>
      </c>
      <c r="D763">
        <v>2017</v>
      </c>
      <c r="E763">
        <v>1.58558801700345</v>
      </c>
      <c r="F763">
        <v>0</v>
      </c>
      <c r="G763">
        <v>0</v>
      </c>
      <c r="H763">
        <v>-1.2762081008495016</v>
      </c>
      <c r="I763">
        <v>2.8617961178529514</v>
      </c>
    </row>
    <row r="764" spans="1:9" ht="27" x14ac:dyDescent="0.4">
      <c r="A764" t="str">
        <f t="shared" si="11"/>
        <v>Curaçao, Kingdom of the Netherlands2018</v>
      </c>
      <c r="B764" t="s">
        <v>136</v>
      </c>
      <c r="C764" t="s">
        <v>33</v>
      </c>
      <c r="D764">
        <v>2018</v>
      </c>
      <c r="E764">
        <v>2.5836875664181398</v>
      </c>
      <c r="F764">
        <v>0</v>
      </c>
      <c r="G764">
        <v>13.43</v>
      </c>
      <c r="H764">
        <v>-2.1041113310102872</v>
      </c>
      <c r="I764">
        <v>18.117798897428425</v>
      </c>
    </row>
    <row r="765" spans="1:9" ht="27" x14ac:dyDescent="0.4">
      <c r="A765" t="str">
        <f t="shared" si="11"/>
        <v>Curaçao, Kingdom of the Netherlands2019</v>
      </c>
      <c r="B765" t="s">
        <v>136</v>
      </c>
      <c r="C765" t="s">
        <v>33</v>
      </c>
      <c r="D765">
        <v>2019</v>
      </c>
      <c r="E765">
        <v>2.6222078342505899</v>
      </c>
      <c r="F765">
        <v>0</v>
      </c>
      <c r="G765">
        <v>0</v>
      </c>
      <c r="H765">
        <v>-3.2061321961917741</v>
      </c>
      <c r="I765">
        <v>5.828340030442364</v>
      </c>
    </row>
    <row r="766" spans="1:9" ht="27" x14ac:dyDescent="0.4">
      <c r="A766" t="str">
        <f t="shared" si="11"/>
        <v>Curaçao, Kingdom of the Netherlands2020</v>
      </c>
      <c r="B766" t="s">
        <v>136</v>
      </c>
      <c r="C766" t="s">
        <v>33</v>
      </c>
      <c r="D766">
        <v>2020</v>
      </c>
      <c r="E766">
        <v>0</v>
      </c>
      <c r="F766">
        <v>0</v>
      </c>
      <c r="G766">
        <v>19.07</v>
      </c>
      <c r="H766">
        <v>-18.438470350539319</v>
      </c>
      <c r="I766">
        <v>37.508470350539319</v>
      </c>
    </row>
    <row r="767" spans="1:9" ht="27" x14ac:dyDescent="0.4">
      <c r="A767" t="str">
        <f t="shared" si="11"/>
        <v>Curaçao, Kingdom of the Netherlands2021</v>
      </c>
      <c r="B767" t="s">
        <v>136</v>
      </c>
      <c r="C767" t="s">
        <v>33</v>
      </c>
      <c r="D767">
        <v>2021</v>
      </c>
      <c r="E767">
        <v>0</v>
      </c>
      <c r="F767">
        <v>0</v>
      </c>
      <c r="G767">
        <v>0</v>
      </c>
      <c r="H767">
        <v>4.183711930535793</v>
      </c>
      <c r="I767">
        <v>-4.183711930535793</v>
      </c>
    </row>
    <row r="768" spans="1:9" ht="27" x14ac:dyDescent="0.4">
      <c r="A768" t="str">
        <f t="shared" si="11"/>
        <v>Curaçao, Kingdom of the Netherlands2022</v>
      </c>
      <c r="B768" t="s">
        <v>136</v>
      </c>
      <c r="C768" t="s">
        <v>33</v>
      </c>
      <c r="D768">
        <v>2022</v>
      </c>
      <c r="E768">
        <v>0</v>
      </c>
      <c r="F768">
        <v>0</v>
      </c>
      <c r="G768">
        <v>0</v>
      </c>
      <c r="H768">
        <v>6.9059999999999917</v>
      </c>
      <c r="I768">
        <v>-6.9059999999999917</v>
      </c>
    </row>
    <row r="769" spans="1:9" ht="27" x14ac:dyDescent="0.4">
      <c r="A769" t="str">
        <f t="shared" si="11"/>
        <v>Curaçao, Kingdom of the Netherlands2023</v>
      </c>
      <c r="B769" t="s">
        <v>136</v>
      </c>
      <c r="C769" t="s">
        <v>33</v>
      </c>
      <c r="D769">
        <v>2023</v>
      </c>
      <c r="E769">
        <v>0</v>
      </c>
      <c r="F769">
        <v>0</v>
      </c>
      <c r="G769">
        <v>0</v>
      </c>
      <c r="H769">
        <v>4.2019999999997708</v>
      </c>
      <c r="I769">
        <v>-4.2019999999997708</v>
      </c>
    </row>
    <row r="770" spans="1:9" x14ac:dyDescent="0.4">
      <c r="A770" t="str">
        <f t="shared" si="11"/>
        <v>Czech Rep.2000</v>
      </c>
      <c r="B770" t="s">
        <v>137</v>
      </c>
      <c r="C770" t="s">
        <v>34</v>
      </c>
      <c r="D770">
        <v>2000</v>
      </c>
      <c r="E770">
        <v>3.77538829151734</v>
      </c>
      <c r="F770">
        <v>7.1622500000000002</v>
      </c>
      <c r="G770">
        <v>8.7639999999999993</v>
      </c>
      <c r="H770">
        <v>4.0106696186744699</v>
      </c>
      <c r="I770">
        <v>15.690968672842871</v>
      </c>
    </row>
    <row r="771" spans="1:9" x14ac:dyDescent="0.4">
      <c r="A771" t="str">
        <f t="shared" ref="A771:A834" si="12">C771&amp;D771</f>
        <v>Czech Rep.2001</v>
      </c>
      <c r="B771" t="s">
        <v>137</v>
      </c>
      <c r="C771" t="s">
        <v>34</v>
      </c>
      <c r="D771">
        <v>2001</v>
      </c>
      <c r="E771">
        <v>4.6626755698825297</v>
      </c>
      <c r="F771">
        <v>7.1964166666666696</v>
      </c>
      <c r="G771">
        <v>8.1280000000000001</v>
      </c>
      <c r="H771">
        <v>2.917219545774131</v>
      </c>
      <c r="I771">
        <v>17.069872690775068</v>
      </c>
    </row>
    <row r="772" spans="1:9" x14ac:dyDescent="0.4">
      <c r="A772" t="str">
        <f t="shared" si="12"/>
        <v>Czech Rep.2002</v>
      </c>
      <c r="B772" t="s">
        <v>137</v>
      </c>
      <c r="C772" t="s">
        <v>34</v>
      </c>
      <c r="D772">
        <v>2002</v>
      </c>
      <c r="E772">
        <v>1.90298097019032</v>
      </c>
      <c r="F772">
        <v>6.7241666666666697</v>
      </c>
      <c r="G772">
        <v>7.2809999999999997</v>
      </c>
      <c r="H772">
        <v>1.5134594827680701</v>
      </c>
      <c r="I772">
        <v>14.394688154088918</v>
      </c>
    </row>
    <row r="773" spans="1:9" x14ac:dyDescent="0.4">
      <c r="A773" t="str">
        <f t="shared" si="12"/>
        <v>Czech Rep.2003</v>
      </c>
      <c r="B773" t="s">
        <v>137</v>
      </c>
      <c r="C773" t="s">
        <v>34</v>
      </c>
      <c r="D773">
        <v>2003</v>
      </c>
      <c r="E773">
        <v>0.118739205526791</v>
      </c>
      <c r="F773">
        <v>5.9491666666666703</v>
      </c>
      <c r="G773">
        <v>7.7770000000000001</v>
      </c>
      <c r="H773">
        <v>3.3008368306920204</v>
      </c>
      <c r="I773">
        <v>10.544069041501441</v>
      </c>
    </row>
    <row r="774" spans="1:9" x14ac:dyDescent="0.4">
      <c r="A774" t="str">
        <f t="shared" si="12"/>
        <v>Czech Rep.2004</v>
      </c>
      <c r="B774" t="s">
        <v>137</v>
      </c>
      <c r="C774" t="s">
        <v>34</v>
      </c>
      <c r="D774">
        <v>2004</v>
      </c>
      <c r="E774">
        <v>2.76010781671157</v>
      </c>
      <c r="F774">
        <v>6.0274999999999999</v>
      </c>
      <c r="G774">
        <v>8.298</v>
      </c>
      <c r="H774">
        <v>4.7363397044334761</v>
      </c>
      <c r="I774">
        <v>12.349268112278097</v>
      </c>
    </row>
    <row r="775" spans="1:9" x14ac:dyDescent="0.4">
      <c r="A775" t="str">
        <f t="shared" si="12"/>
        <v>Czech Rep.2005</v>
      </c>
      <c r="B775" t="s">
        <v>137</v>
      </c>
      <c r="C775" t="s">
        <v>34</v>
      </c>
      <c r="D775">
        <v>2005</v>
      </c>
      <c r="E775">
        <v>1.8570978910922</v>
      </c>
      <c r="F775">
        <v>5.7766666666666699</v>
      </c>
      <c r="G775">
        <v>7.9269999999999996</v>
      </c>
      <c r="H775">
        <v>6.3750288583165542</v>
      </c>
      <c r="I775">
        <v>9.1857356994423149</v>
      </c>
    </row>
    <row r="776" spans="1:9" x14ac:dyDescent="0.4">
      <c r="A776" t="str">
        <f t="shared" si="12"/>
        <v>Czech Rep.2006</v>
      </c>
      <c r="B776" t="s">
        <v>137</v>
      </c>
      <c r="C776" t="s">
        <v>34</v>
      </c>
      <c r="D776">
        <v>2006</v>
      </c>
      <c r="E776">
        <v>2.5339925834363499</v>
      </c>
      <c r="F776">
        <v>5.59366602166667</v>
      </c>
      <c r="G776">
        <v>7.141</v>
      </c>
      <c r="H776">
        <v>6.6231729845394938</v>
      </c>
      <c r="I776">
        <v>8.6454856205635267</v>
      </c>
    </row>
    <row r="777" spans="1:9" x14ac:dyDescent="0.4">
      <c r="A777" t="str">
        <f t="shared" si="12"/>
        <v>Czech Rep.2007</v>
      </c>
      <c r="B777" t="s">
        <v>137</v>
      </c>
      <c r="C777" t="s">
        <v>34</v>
      </c>
      <c r="D777">
        <v>2007</v>
      </c>
      <c r="E777">
        <v>2.8531243721117501</v>
      </c>
      <c r="F777">
        <v>5.7883795837007899</v>
      </c>
      <c r="G777">
        <v>5.3159999999999998</v>
      </c>
      <c r="H777">
        <v>5.4888259611399519</v>
      </c>
      <c r="I777">
        <v>8.4686779946725892</v>
      </c>
    </row>
    <row r="778" spans="1:9" x14ac:dyDescent="0.4">
      <c r="A778" t="str">
        <f t="shared" si="12"/>
        <v>Czech Rep.2008</v>
      </c>
      <c r="B778" t="s">
        <v>137</v>
      </c>
      <c r="C778" t="s">
        <v>34</v>
      </c>
      <c r="D778">
        <v>2008</v>
      </c>
      <c r="E778">
        <v>6.35866380152373</v>
      </c>
      <c r="F778">
        <v>6.2517083333333296</v>
      </c>
      <c r="G778">
        <v>4.3929999999999998</v>
      </c>
      <c r="H778">
        <v>2.6122680524294424</v>
      </c>
      <c r="I778">
        <v>14.391104082427617</v>
      </c>
    </row>
    <row r="779" spans="1:9" x14ac:dyDescent="0.4">
      <c r="A779" t="str">
        <f t="shared" si="12"/>
        <v>Czech Rep.2009</v>
      </c>
      <c r="B779" t="s">
        <v>137</v>
      </c>
      <c r="C779" t="s">
        <v>34</v>
      </c>
      <c r="D779">
        <v>2009</v>
      </c>
      <c r="E779">
        <v>1.01937735329232</v>
      </c>
      <c r="F779">
        <v>5.9899583333333304</v>
      </c>
      <c r="G779">
        <v>6.6619999999999999</v>
      </c>
      <c r="H779">
        <v>-4.7983241683279374</v>
      </c>
      <c r="I779">
        <v>18.469659854953587</v>
      </c>
    </row>
    <row r="780" spans="1:9" x14ac:dyDescent="0.4">
      <c r="A780" t="str">
        <f t="shared" si="12"/>
        <v>Czech Rep.2010</v>
      </c>
      <c r="B780" t="s">
        <v>137</v>
      </c>
      <c r="C780" t="s">
        <v>34</v>
      </c>
      <c r="D780">
        <v>2010</v>
      </c>
      <c r="E780">
        <v>1.47272727272722</v>
      </c>
      <c r="F780">
        <v>5.8878333333333304</v>
      </c>
      <c r="G780">
        <v>7.2809999999999997</v>
      </c>
      <c r="H780">
        <v>2.714665115018505</v>
      </c>
      <c r="I780">
        <v>11.926895491042046</v>
      </c>
    </row>
    <row r="781" spans="1:9" x14ac:dyDescent="0.4">
      <c r="A781" t="str">
        <f t="shared" si="12"/>
        <v>Czech Rep.2011</v>
      </c>
      <c r="B781" t="s">
        <v>137</v>
      </c>
      <c r="C781" t="s">
        <v>34</v>
      </c>
      <c r="D781">
        <v>2011</v>
      </c>
      <c r="E781">
        <v>1.9172191363555</v>
      </c>
      <c r="F781">
        <v>5.7178333333333304</v>
      </c>
      <c r="G781">
        <v>6.7119999999999997</v>
      </c>
      <c r="H781">
        <v>1.7723808369102301</v>
      </c>
      <c r="I781">
        <v>12.5746716327786</v>
      </c>
    </row>
    <row r="782" spans="1:9" x14ac:dyDescent="0.4">
      <c r="A782" t="str">
        <f t="shared" si="12"/>
        <v>Czech Rep.2012</v>
      </c>
      <c r="B782" t="s">
        <v>137</v>
      </c>
      <c r="C782" t="s">
        <v>34</v>
      </c>
      <c r="D782">
        <v>2012</v>
      </c>
      <c r="E782">
        <v>3.2876230661041101</v>
      </c>
      <c r="F782">
        <v>5.4067232372472702</v>
      </c>
      <c r="G782">
        <v>6.9790000000000001</v>
      </c>
      <c r="H782">
        <v>-0.77066817649551922</v>
      </c>
      <c r="I782">
        <v>16.444014479846899</v>
      </c>
    </row>
    <row r="783" spans="1:9" x14ac:dyDescent="0.4">
      <c r="A783" t="str">
        <f t="shared" si="12"/>
        <v>Czech Rep.2013</v>
      </c>
      <c r="B783" t="s">
        <v>137</v>
      </c>
      <c r="C783" t="s">
        <v>34</v>
      </c>
      <c r="D783">
        <v>2013</v>
      </c>
      <c r="E783">
        <v>1.4382978723404001</v>
      </c>
      <c r="F783">
        <v>4.9698930137389103</v>
      </c>
      <c r="G783">
        <v>6.9530000000000003</v>
      </c>
      <c r="H783">
        <v>-4.18124078092319E-2</v>
      </c>
      <c r="I783">
        <v>13.403003293888542</v>
      </c>
    </row>
    <row r="784" spans="1:9" x14ac:dyDescent="0.4">
      <c r="A784" t="str">
        <f t="shared" si="12"/>
        <v>Czech Rep.2014</v>
      </c>
      <c r="B784" t="s">
        <v>137</v>
      </c>
      <c r="C784" t="s">
        <v>34</v>
      </c>
      <c r="D784">
        <v>2014</v>
      </c>
      <c r="E784">
        <v>0.34398858964679402</v>
      </c>
      <c r="F784">
        <v>4.6449054644399999</v>
      </c>
      <c r="G784">
        <v>6.1079999999999997</v>
      </c>
      <c r="H784">
        <v>2.2452121860648759</v>
      </c>
      <c r="I784">
        <v>8.8516818680219167</v>
      </c>
    </row>
    <row r="785" spans="1:9" x14ac:dyDescent="0.4">
      <c r="A785" t="str">
        <f t="shared" si="12"/>
        <v>Czech Rep.2015</v>
      </c>
      <c r="B785" t="s">
        <v>137</v>
      </c>
      <c r="C785" t="s">
        <v>34</v>
      </c>
      <c r="D785">
        <v>2015</v>
      </c>
      <c r="E785">
        <v>0.30936454849497502</v>
      </c>
      <c r="F785">
        <v>4.2825333292393699</v>
      </c>
      <c r="G785">
        <v>5.048</v>
      </c>
      <c r="H785">
        <v>4.9587584903178197</v>
      </c>
      <c r="I785">
        <v>4.6811393874165255</v>
      </c>
    </row>
    <row r="786" spans="1:9" x14ac:dyDescent="0.4">
      <c r="A786" t="str">
        <f t="shared" si="12"/>
        <v>Czech Rep.2016</v>
      </c>
      <c r="B786" t="s">
        <v>137</v>
      </c>
      <c r="C786" t="s">
        <v>34</v>
      </c>
      <c r="D786">
        <v>2016</v>
      </c>
      <c r="E786">
        <v>0.683504209385703</v>
      </c>
      <c r="F786">
        <v>3.9072462757748001</v>
      </c>
      <c r="G786">
        <v>3.952</v>
      </c>
      <c r="H786">
        <v>2.5808701467578317</v>
      </c>
      <c r="I786">
        <v>5.961880338402672</v>
      </c>
    </row>
    <row r="787" spans="1:9" x14ac:dyDescent="0.4">
      <c r="A787" t="str">
        <f t="shared" si="12"/>
        <v>Czech Rep.2017</v>
      </c>
      <c r="B787" t="s">
        <v>137</v>
      </c>
      <c r="C787" t="s">
        <v>34</v>
      </c>
      <c r="D787">
        <v>2017</v>
      </c>
      <c r="E787">
        <v>2.4505339846014</v>
      </c>
      <c r="F787">
        <v>3.5897436432377798</v>
      </c>
      <c r="G787">
        <v>2.8929999999999998</v>
      </c>
      <c r="H787">
        <v>5.1735652880501704</v>
      </c>
      <c r="I787">
        <v>3.759712339789008</v>
      </c>
    </row>
    <row r="788" spans="1:9" x14ac:dyDescent="0.4">
      <c r="A788" t="str">
        <f t="shared" si="12"/>
        <v>Czech Rep.2018</v>
      </c>
      <c r="B788" t="s">
        <v>137</v>
      </c>
      <c r="C788" t="s">
        <v>34</v>
      </c>
      <c r="D788">
        <v>2018</v>
      </c>
      <c r="E788">
        <v>2.14949494949493</v>
      </c>
      <c r="F788">
        <v>3.54161587741081</v>
      </c>
      <c r="G788">
        <v>2.246</v>
      </c>
      <c r="H788">
        <v>2.8303058941211248</v>
      </c>
      <c r="I788">
        <v>5.1068049327846161</v>
      </c>
    </row>
    <row r="789" spans="1:9" x14ac:dyDescent="0.4">
      <c r="A789" t="str">
        <f t="shared" si="12"/>
        <v>Czech Rep.2019</v>
      </c>
      <c r="B789" t="s">
        <v>137</v>
      </c>
      <c r="C789" t="s">
        <v>34</v>
      </c>
      <c r="D789">
        <v>2019</v>
      </c>
      <c r="E789">
        <v>2.8478759591805001</v>
      </c>
      <c r="F789">
        <v>3.6860321834969199</v>
      </c>
      <c r="G789">
        <v>2.0150000000000001</v>
      </c>
      <c r="H789">
        <v>3.5657765720484349</v>
      </c>
      <c r="I789">
        <v>4.983131570628986</v>
      </c>
    </row>
    <row r="790" spans="1:9" x14ac:dyDescent="0.4">
      <c r="A790" t="str">
        <f t="shared" si="12"/>
        <v>Czech Rep.2020</v>
      </c>
      <c r="B790" t="s">
        <v>137</v>
      </c>
      <c r="C790" t="s">
        <v>34</v>
      </c>
      <c r="D790">
        <v>2020</v>
      </c>
      <c r="E790">
        <v>3.16129528497801</v>
      </c>
      <c r="F790">
        <v>3.3443070429242701</v>
      </c>
      <c r="G790">
        <v>2.5510000000000002</v>
      </c>
      <c r="H790">
        <v>-5.3048795455127902</v>
      </c>
      <c r="I790">
        <v>14.36148187341507</v>
      </c>
    </row>
    <row r="791" spans="1:9" x14ac:dyDescent="0.4">
      <c r="A791" t="str">
        <f t="shared" si="12"/>
        <v>Czech Rep.2021</v>
      </c>
      <c r="B791" t="s">
        <v>137</v>
      </c>
      <c r="C791" t="s">
        <v>34</v>
      </c>
      <c r="D791">
        <v>2021</v>
      </c>
      <c r="E791">
        <v>3.8398449150014602</v>
      </c>
      <c r="F791">
        <v>3.2021253333996098</v>
      </c>
      <c r="G791">
        <v>2.8029999999999999</v>
      </c>
      <c r="H791">
        <v>4.0290183063385427</v>
      </c>
      <c r="I791">
        <v>5.8159519420625259</v>
      </c>
    </row>
    <row r="792" spans="1:9" x14ac:dyDescent="0.4">
      <c r="A792" t="str">
        <f t="shared" si="12"/>
        <v>Czech Rep.2022</v>
      </c>
      <c r="B792" t="s">
        <v>137</v>
      </c>
      <c r="C792" t="s">
        <v>34</v>
      </c>
      <c r="D792">
        <v>2022</v>
      </c>
      <c r="E792">
        <v>15.100165146837099</v>
      </c>
      <c r="F792">
        <v>4.2250091782338401</v>
      </c>
      <c r="G792">
        <v>2.2240000000000002</v>
      </c>
      <c r="H792">
        <v>2.847170657171489</v>
      </c>
      <c r="I792">
        <v>18.702003667899451</v>
      </c>
    </row>
    <row r="793" spans="1:9" x14ac:dyDescent="0.4">
      <c r="A793" t="str">
        <f t="shared" si="12"/>
        <v>Czech Rep.2023</v>
      </c>
      <c r="B793" t="s">
        <v>137</v>
      </c>
      <c r="C793" t="s">
        <v>34</v>
      </c>
      <c r="D793">
        <v>2023</v>
      </c>
      <c r="E793">
        <v>10.6612601372426</v>
      </c>
      <c r="F793">
        <v>4.68277500627328</v>
      </c>
      <c r="G793">
        <v>2.58</v>
      </c>
      <c r="H793">
        <v>-8.5330275927375965E-2</v>
      </c>
      <c r="I793">
        <v>18.009365419443256</v>
      </c>
    </row>
    <row r="794" spans="1:9" x14ac:dyDescent="0.4">
      <c r="A794" t="str">
        <f t="shared" si="12"/>
        <v>Denmark2000</v>
      </c>
      <c r="B794" t="s">
        <v>35</v>
      </c>
      <c r="C794" t="s">
        <v>35</v>
      </c>
      <c r="D794">
        <v>2000</v>
      </c>
      <c r="E794">
        <v>2.9032820323645301</v>
      </c>
      <c r="F794">
        <v>0</v>
      </c>
      <c r="G794">
        <v>4.476</v>
      </c>
      <c r="H794">
        <v>3.7240089756295163</v>
      </c>
      <c r="I794">
        <v>3.6552730567350142</v>
      </c>
    </row>
    <row r="795" spans="1:9" x14ac:dyDescent="0.4">
      <c r="A795" t="str">
        <f t="shared" si="12"/>
        <v>Denmark2001</v>
      </c>
      <c r="B795" t="s">
        <v>35</v>
      </c>
      <c r="C795" t="s">
        <v>35</v>
      </c>
      <c r="D795">
        <v>2001</v>
      </c>
      <c r="E795">
        <v>2.33787000255262</v>
      </c>
      <c r="F795">
        <v>0</v>
      </c>
      <c r="G795">
        <v>4.1639999999999997</v>
      </c>
      <c r="H795">
        <v>0.95003228035928089</v>
      </c>
      <c r="I795">
        <v>5.5518377221933388</v>
      </c>
    </row>
    <row r="796" spans="1:9" x14ac:dyDescent="0.4">
      <c r="A796" t="str">
        <f t="shared" si="12"/>
        <v>Denmark2002</v>
      </c>
      <c r="B796" t="s">
        <v>35</v>
      </c>
      <c r="C796" t="s">
        <v>35</v>
      </c>
      <c r="D796">
        <v>2002</v>
      </c>
      <c r="E796">
        <v>2.42443661219697</v>
      </c>
      <c r="F796">
        <v>0</v>
      </c>
      <c r="G796">
        <v>4.274</v>
      </c>
      <c r="H796">
        <v>0.45652999079793233</v>
      </c>
      <c r="I796">
        <v>6.2419066213990373</v>
      </c>
    </row>
    <row r="797" spans="1:9" x14ac:dyDescent="0.4">
      <c r="A797" t="str">
        <f t="shared" si="12"/>
        <v>Denmark2003</v>
      </c>
      <c r="B797" t="s">
        <v>35</v>
      </c>
      <c r="C797" t="s">
        <v>35</v>
      </c>
      <c r="D797">
        <v>2003</v>
      </c>
      <c r="E797">
        <v>2.0750782064650699</v>
      </c>
      <c r="F797">
        <v>0</v>
      </c>
      <c r="G797">
        <v>5.3979999999999997</v>
      </c>
      <c r="H797">
        <v>0.44109099465686086</v>
      </c>
      <c r="I797">
        <v>7.0319872118082092</v>
      </c>
    </row>
    <row r="798" spans="1:9" x14ac:dyDescent="0.4">
      <c r="A798" t="str">
        <f t="shared" si="12"/>
        <v>Denmark2004</v>
      </c>
      <c r="B798" t="s">
        <v>35</v>
      </c>
      <c r="C798" t="s">
        <v>35</v>
      </c>
      <c r="D798">
        <v>2004</v>
      </c>
      <c r="E798">
        <v>1.15435693124932</v>
      </c>
      <c r="F798">
        <v>0</v>
      </c>
      <c r="G798">
        <v>5.2039999999999997</v>
      </c>
      <c r="H798">
        <v>2.7763518466843209</v>
      </c>
      <c r="I798">
        <v>3.5820050845649991</v>
      </c>
    </row>
    <row r="799" spans="1:9" x14ac:dyDescent="0.4">
      <c r="A799" t="str">
        <f t="shared" si="12"/>
        <v>Denmark2005</v>
      </c>
      <c r="B799" t="s">
        <v>35</v>
      </c>
      <c r="C799" t="s">
        <v>35</v>
      </c>
      <c r="D799">
        <v>2005</v>
      </c>
      <c r="E799">
        <v>1.8178145829125401</v>
      </c>
      <c r="F799">
        <v>0</v>
      </c>
      <c r="G799">
        <v>4.83</v>
      </c>
      <c r="H799">
        <v>2.3596088327372229</v>
      </c>
      <c r="I799">
        <v>4.288205750175317</v>
      </c>
    </row>
    <row r="800" spans="1:9" x14ac:dyDescent="0.4">
      <c r="A800" t="str">
        <f t="shared" si="12"/>
        <v>Denmark2006</v>
      </c>
      <c r="B800" t="s">
        <v>35</v>
      </c>
      <c r="C800" t="s">
        <v>35</v>
      </c>
      <c r="D800">
        <v>2006</v>
      </c>
      <c r="E800">
        <v>1.9242213846459399</v>
      </c>
      <c r="F800">
        <v>0</v>
      </c>
      <c r="G800">
        <v>3.8969999999999998</v>
      </c>
      <c r="H800">
        <v>3.8164876972350328</v>
      </c>
      <c r="I800">
        <v>2.0047336874109067</v>
      </c>
    </row>
    <row r="801" spans="1:9" x14ac:dyDescent="0.4">
      <c r="A801" t="str">
        <f t="shared" si="12"/>
        <v>Denmark2007</v>
      </c>
      <c r="B801" t="s">
        <v>35</v>
      </c>
      <c r="C801" t="s">
        <v>35</v>
      </c>
      <c r="D801">
        <v>2007</v>
      </c>
      <c r="E801">
        <v>1.69326586220315</v>
      </c>
      <c r="F801">
        <v>0</v>
      </c>
      <c r="G801">
        <v>3.8010000000000002</v>
      </c>
      <c r="H801">
        <v>0.98717378843716119</v>
      </c>
      <c r="I801">
        <v>4.507092073765989</v>
      </c>
    </row>
    <row r="802" spans="1:9" x14ac:dyDescent="0.4">
      <c r="A802" t="str">
        <f t="shared" si="12"/>
        <v>Denmark2008</v>
      </c>
      <c r="B802" t="s">
        <v>35</v>
      </c>
      <c r="C802" t="s">
        <v>35</v>
      </c>
      <c r="D802">
        <v>2008</v>
      </c>
      <c r="E802">
        <v>3.4162679425837301</v>
      </c>
      <c r="F802">
        <v>0</v>
      </c>
      <c r="G802">
        <v>3.6829999999999998</v>
      </c>
      <c r="H802">
        <v>-0.41717842951331363</v>
      </c>
      <c r="I802">
        <v>7.5164463720970431</v>
      </c>
    </row>
    <row r="803" spans="1:9" x14ac:dyDescent="0.4">
      <c r="A803" t="str">
        <f t="shared" si="12"/>
        <v>Denmark2009</v>
      </c>
      <c r="B803" t="s">
        <v>35</v>
      </c>
      <c r="C803" t="s">
        <v>35</v>
      </c>
      <c r="D803">
        <v>2009</v>
      </c>
      <c r="E803">
        <v>1.3047099102433699</v>
      </c>
      <c r="F803">
        <v>0</v>
      </c>
      <c r="G803">
        <v>6.4089999999999998</v>
      </c>
      <c r="H803">
        <v>-4.9744790747400032</v>
      </c>
      <c r="I803">
        <v>12.688188984983373</v>
      </c>
    </row>
    <row r="804" spans="1:9" x14ac:dyDescent="0.4">
      <c r="A804" t="str">
        <f t="shared" si="12"/>
        <v>Denmark2010</v>
      </c>
      <c r="B804" t="s">
        <v>35</v>
      </c>
      <c r="C804" t="s">
        <v>35</v>
      </c>
      <c r="D804">
        <v>2010</v>
      </c>
      <c r="E804">
        <v>2.3109243697478901</v>
      </c>
      <c r="F804">
        <v>0</v>
      </c>
      <c r="G804">
        <v>7.7469999999999999</v>
      </c>
      <c r="H804">
        <v>1.5828970207819566</v>
      </c>
      <c r="I804">
        <v>8.4750273489659342</v>
      </c>
    </row>
    <row r="805" spans="1:9" x14ac:dyDescent="0.4">
      <c r="A805" t="str">
        <f t="shared" si="12"/>
        <v>Denmark2011</v>
      </c>
      <c r="B805" t="s">
        <v>35</v>
      </c>
      <c r="C805" t="s">
        <v>35</v>
      </c>
      <c r="D805">
        <v>2011</v>
      </c>
      <c r="E805">
        <v>2.7586822605124999</v>
      </c>
      <c r="F805">
        <v>0</v>
      </c>
      <c r="G805">
        <v>7.7690000000000001</v>
      </c>
      <c r="H805">
        <v>1.3108037793961387</v>
      </c>
      <c r="I805">
        <v>9.2168784811163604</v>
      </c>
    </row>
    <row r="806" spans="1:9" x14ac:dyDescent="0.4">
      <c r="A806" t="str">
        <f t="shared" si="12"/>
        <v>Denmark2012</v>
      </c>
      <c r="B806" t="s">
        <v>35</v>
      </c>
      <c r="C806" t="s">
        <v>35</v>
      </c>
      <c r="D806">
        <v>2012</v>
      </c>
      <c r="E806">
        <v>2.3979148566464001</v>
      </c>
      <c r="F806">
        <v>0</v>
      </c>
      <c r="G806">
        <v>7.798</v>
      </c>
      <c r="H806">
        <v>-5.4323186932663248E-3</v>
      </c>
      <c r="I806">
        <v>10.201347175339667</v>
      </c>
    </row>
    <row r="807" spans="1:9" x14ac:dyDescent="0.4">
      <c r="A807" t="str">
        <f t="shared" si="12"/>
        <v>Denmark2013</v>
      </c>
      <c r="B807" t="s">
        <v>35</v>
      </c>
      <c r="C807" t="s">
        <v>35</v>
      </c>
      <c r="D807">
        <v>2013</v>
      </c>
      <c r="E807">
        <v>0.789071780078062</v>
      </c>
      <c r="F807">
        <v>0</v>
      </c>
      <c r="G807">
        <v>7.3840000000000003</v>
      </c>
      <c r="H807">
        <v>1.3926734701729515</v>
      </c>
      <c r="I807">
        <v>6.7803983099051113</v>
      </c>
    </row>
    <row r="808" spans="1:9" x14ac:dyDescent="0.4">
      <c r="A808" t="str">
        <f t="shared" si="12"/>
        <v>Denmark2014</v>
      </c>
      <c r="B808" t="s">
        <v>35</v>
      </c>
      <c r="C808" t="s">
        <v>35</v>
      </c>
      <c r="D808">
        <v>2014</v>
      </c>
      <c r="E808">
        <v>0.56402054044953998</v>
      </c>
      <c r="F808">
        <v>0</v>
      </c>
      <c r="G808">
        <v>6.9249999999999998</v>
      </c>
      <c r="H808">
        <v>1.277999793806444</v>
      </c>
      <c r="I808">
        <v>6.2110207466430953</v>
      </c>
    </row>
    <row r="809" spans="1:9" x14ac:dyDescent="0.4">
      <c r="A809" t="str">
        <f t="shared" si="12"/>
        <v>Denmark2015</v>
      </c>
      <c r="B809" t="s">
        <v>35</v>
      </c>
      <c r="C809" t="s">
        <v>35</v>
      </c>
      <c r="D809">
        <v>2015</v>
      </c>
      <c r="E809">
        <v>0.45203415369157501</v>
      </c>
      <c r="F809">
        <v>0</v>
      </c>
      <c r="G809">
        <v>6.2779999999999996</v>
      </c>
      <c r="H809">
        <v>2.1044145871258735</v>
      </c>
      <c r="I809">
        <v>4.6256195665657014</v>
      </c>
    </row>
    <row r="810" spans="1:9" x14ac:dyDescent="0.4">
      <c r="A810" t="str">
        <f t="shared" si="12"/>
        <v>Denmark2016</v>
      </c>
      <c r="B810" t="s">
        <v>35</v>
      </c>
      <c r="C810" t="s">
        <v>35</v>
      </c>
      <c r="D810">
        <v>2016</v>
      </c>
      <c r="E810">
        <v>0.25000000000003098</v>
      </c>
      <c r="F810">
        <v>0</v>
      </c>
      <c r="G810">
        <v>5.9889999999999999</v>
      </c>
      <c r="H810">
        <v>3.0730454747985476</v>
      </c>
      <c r="I810">
        <v>3.1659545252014833</v>
      </c>
    </row>
    <row r="811" spans="1:9" x14ac:dyDescent="0.4">
      <c r="A811" t="str">
        <f t="shared" si="12"/>
        <v>Denmark2017</v>
      </c>
      <c r="B811" t="s">
        <v>35</v>
      </c>
      <c r="C811" t="s">
        <v>35</v>
      </c>
      <c r="D811">
        <v>2017</v>
      </c>
      <c r="E811">
        <v>1.1471321695760199</v>
      </c>
      <c r="F811">
        <v>0</v>
      </c>
      <c r="G811">
        <v>5.8330000000000002</v>
      </c>
      <c r="H811">
        <v>3.0564772439351628</v>
      </c>
      <c r="I811">
        <v>3.9236549256408573</v>
      </c>
    </row>
    <row r="812" spans="1:9" x14ac:dyDescent="0.4">
      <c r="A812" t="str">
        <f t="shared" si="12"/>
        <v>Denmark2018</v>
      </c>
      <c r="B812" t="s">
        <v>35</v>
      </c>
      <c r="C812" t="s">
        <v>35</v>
      </c>
      <c r="D812">
        <v>2018</v>
      </c>
      <c r="E812">
        <v>0.81360946745563101</v>
      </c>
      <c r="F812">
        <v>0</v>
      </c>
      <c r="G812">
        <v>5.1310000000000002</v>
      </c>
      <c r="H812">
        <v>1.8600074888522613</v>
      </c>
      <c r="I812">
        <v>4.08460197860337</v>
      </c>
    </row>
    <row r="813" spans="1:9" x14ac:dyDescent="0.4">
      <c r="A813" t="str">
        <f t="shared" si="12"/>
        <v>Denmark2019</v>
      </c>
      <c r="B813" t="s">
        <v>35</v>
      </c>
      <c r="C813" t="s">
        <v>35</v>
      </c>
      <c r="D813">
        <v>2019</v>
      </c>
      <c r="E813">
        <v>0.75813157251162</v>
      </c>
      <c r="F813">
        <v>0</v>
      </c>
      <c r="G813">
        <v>5.0179999999999998</v>
      </c>
      <c r="H813">
        <v>1.7114009439059004</v>
      </c>
      <c r="I813">
        <v>4.0647306286057194</v>
      </c>
    </row>
    <row r="814" spans="1:9" x14ac:dyDescent="0.4">
      <c r="A814" t="str">
        <f t="shared" si="12"/>
        <v>Denmark2020</v>
      </c>
      <c r="B814" t="s">
        <v>35</v>
      </c>
      <c r="C814" t="s">
        <v>35</v>
      </c>
      <c r="D814">
        <v>2020</v>
      </c>
      <c r="E814">
        <v>0.42071197411011502</v>
      </c>
      <c r="F814">
        <v>0</v>
      </c>
      <c r="G814">
        <v>5.6369999999999996</v>
      </c>
      <c r="H814">
        <v>-1.7801059882174997</v>
      </c>
      <c r="I814">
        <v>7.8378179623276143</v>
      </c>
    </row>
    <row r="815" spans="1:9" x14ac:dyDescent="0.4">
      <c r="A815" t="str">
        <f t="shared" si="12"/>
        <v>Denmark2021</v>
      </c>
      <c r="B815" t="s">
        <v>35</v>
      </c>
      <c r="C815" t="s">
        <v>35</v>
      </c>
      <c r="D815">
        <v>2021</v>
      </c>
      <c r="E815">
        <v>1.8530454398967999</v>
      </c>
      <c r="F815">
        <v>0</v>
      </c>
      <c r="G815">
        <v>5.0430000000000001</v>
      </c>
      <c r="H815">
        <v>7.3820662897755511</v>
      </c>
      <c r="I815">
        <v>-0.48602084987875127</v>
      </c>
    </row>
    <row r="816" spans="1:9" x14ac:dyDescent="0.4">
      <c r="A816" t="str">
        <f t="shared" si="12"/>
        <v>Denmark2022</v>
      </c>
      <c r="B816" t="s">
        <v>35</v>
      </c>
      <c r="C816" t="s">
        <v>35</v>
      </c>
      <c r="D816">
        <v>2022</v>
      </c>
      <c r="E816">
        <v>7.6965669988926004</v>
      </c>
      <c r="F816">
        <v>0</v>
      </c>
      <c r="G816">
        <v>4.4340000000000002</v>
      </c>
      <c r="H816">
        <v>1.5401731070956686</v>
      </c>
      <c r="I816">
        <v>10.590393891796932</v>
      </c>
    </row>
    <row r="817" spans="1:9" x14ac:dyDescent="0.4">
      <c r="A817" t="str">
        <f t="shared" si="12"/>
        <v>Denmark2023</v>
      </c>
      <c r="B817" t="s">
        <v>35</v>
      </c>
      <c r="C817" t="s">
        <v>35</v>
      </c>
      <c r="D817">
        <v>2023</v>
      </c>
      <c r="E817">
        <v>3.3051781123760602</v>
      </c>
      <c r="F817">
        <v>0</v>
      </c>
      <c r="G817">
        <v>5.0940000000000003</v>
      </c>
      <c r="H817">
        <v>2.495184331488943</v>
      </c>
      <c r="I817">
        <v>5.9039937808871166</v>
      </c>
    </row>
    <row r="818" spans="1:9" x14ac:dyDescent="0.4">
      <c r="A818" t="str">
        <f t="shared" si="12"/>
        <v>Djibouti2000</v>
      </c>
      <c r="B818" t="s">
        <v>36</v>
      </c>
      <c r="C818" t="s">
        <v>36</v>
      </c>
      <c r="D818">
        <v>2000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4">
      <c r="A819" t="str">
        <f t="shared" si="12"/>
        <v>Djibouti2001</v>
      </c>
      <c r="B819" t="s">
        <v>36</v>
      </c>
      <c r="C819" t="s">
        <v>36</v>
      </c>
      <c r="D819">
        <v>2001</v>
      </c>
      <c r="E819">
        <v>1.74665224985434</v>
      </c>
      <c r="F819">
        <v>0</v>
      </c>
      <c r="G819">
        <v>0</v>
      </c>
      <c r="H819">
        <v>0</v>
      </c>
      <c r="I819">
        <v>1.74665224985434</v>
      </c>
    </row>
    <row r="820" spans="1:9" x14ac:dyDescent="0.4">
      <c r="A820" t="str">
        <f t="shared" si="12"/>
        <v>Djibouti2002</v>
      </c>
      <c r="B820" t="s">
        <v>36</v>
      </c>
      <c r="C820" t="s">
        <v>36</v>
      </c>
      <c r="D820">
        <v>2002</v>
      </c>
      <c r="E820">
        <v>0.63761955366631995</v>
      </c>
      <c r="F820">
        <v>0</v>
      </c>
      <c r="G820">
        <v>0</v>
      </c>
      <c r="H820">
        <v>0</v>
      </c>
      <c r="I820">
        <v>0.63761955366631995</v>
      </c>
    </row>
    <row r="821" spans="1:9" x14ac:dyDescent="0.4">
      <c r="A821" t="str">
        <f t="shared" si="12"/>
        <v>Djibouti2003</v>
      </c>
      <c r="B821" t="s">
        <v>36</v>
      </c>
      <c r="C821" t="s">
        <v>36</v>
      </c>
      <c r="D821">
        <v>2003</v>
      </c>
      <c r="E821">
        <v>1.9819673462754499</v>
      </c>
      <c r="F821">
        <v>0</v>
      </c>
      <c r="G821">
        <v>0</v>
      </c>
      <c r="H821">
        <v>0</v>
      </c>
      <c r="I821">
        <v>1.9819673462754499</v>
      </c>
    </row>
    <row r="822" spans="1:9" x14ac:dyDescent="0.4">
      <c r="A822" t="str">
        <f t="shared" si="12"/>
        <v>Djibouti2004</v>
      </c>
      <c r="B822" t="s">
        <v>36</v>
      </c>
      <c r="C822" t="s">
        <v>36</v>
      </c>
      <c r="D822">
        <v>2004</v>
      </c>
      <c r="E822">
        <v>3.1222620469935398</v>
      </c>
      <c r="F822">
        <v>0</v>
      </c>
      <c r="G822">
        <v>0</v>
      </c>
      <c r="H822">
        <v>0</v>
      </c>
      <c r="I822">
        <v>3.1222620469935398</v>
      </c>
    </row>
    <row r="823" spans="1:9" x14ac:dyDescent="0.4">
      <c r="A823" t="str">
        <f t="shared" si="12"/>
        <v>Djibouti2005</v>
      </c>
      <c r="B823" t="s">
        <v>36</v>
      </c>
      <c r="C823" t="s">
        <v>36</v>
      </c>
      <c r="D823">
        <v>2005</v>
      </c>
      <c r="E823">
        <v>3.1049664014829799</v>
      </c>
      <c r="F823">
        <v>0</v>
      </c>
      <c r="G823">
        <v>0</v>
      </c>
      <c r="H823">
        <v>0</v>
      </c>
      <c r="I823">
        <v>3.1049664014829799</v>
      </c>
    </row>
    <row r="824" spans="1:9" x14ac:dyDescent="0.4">
      <c r="A824" t="str">
        <f t="shared" si="12"/>
        <v>Djibouti2006</v>
      </c>
      <c r="B824" t="s">
        <v>36</v>
      </c>
      <c r="C824" t="s">
        <v>36</v>
      </c>
      <c r="D824">
        <v>2006</v>
      </c>
      <c r="E824">
        <v>3.4834069967786601</v>
      </c>
      <c r="F824">
        <v>0</v>
      </c>
      <c r="G824">
        <v>0</v>
      </c>
      <c r="H824">
        <v>0</v>
      </c>
      <c r="I824">
        <v>3.4834069967786601</v>
      </c>
    </row>
    <row r="825" spans="1:9" x14ac:dyDescent="0.4">
      <c r="A825" t="str">
        <f t="shared" si="12"/>
        <v>Djibouti2007</v>
      </c>
      <c r="B825" t="s">
        <v>36</v>
      </c>
      <c r="C825" t="s">
        <v>36</v>
      </c>
      <c r="D825">
        <v>2007</v>
      </c>
      <c r="E825">
        <v>4.9659765455330103</v>
      </c>
      <c r="F825">
        <v>0</v>
      </c>
      <c r="G825">
        <v>0</v>
      </c>
      <c r="H825">
        <v>0</v>
      </c>
      <c r="I825">
        <v>4.9659765455330103</v>
      </c>
    </row>
    <row r="826" spans="1:9" x14ac:dyDescent="0.4">
      <c r="A826" t="str">
        <f t="shared" si="12"/>
        <v>Djibouti2008</v>
      </c>
      <c r="B826" t="s">
        <v>36</v>
      </c>
      <c r="C826" t="s">
        <v>36</v>
      </c>
      <c r="D826">
        <v>2008</v>
      </c>
      <c r="E826">
        <v>11.9586206896552</v>
      </c>
      <c r="F826">
        <v>0</v>
      </c>
      <c r="G826">
        <v>0</v>
      </c>
      <c r="H826">
        <v>0</v>
      </c>
      <c r="I826">
        <v>11.9586206896552</v>
      </c>
    </row>
    <row r="827" spans="1:9" x14ac:dyDescent="0.4">
      <c r="A827" t="str">
        <f t="shared" si="12"/>
        <v>Djibouti2009</v>
      </c>
      <c r="B827" t="s">
        <v>36</v>
      </c>
      <c r="C827" t="s">
        <v>36</v>
      </c>
      <c r="D827">
        <v>2009</v>
      </c>
      <c r="E827">
        <v>1.6754958728596401</v>
      </c>
      <c r="F827">
        <v>0</v>
      </c>
      <c r="G827">
        <v>0</v>
      </c>
      <c r="H827">
        <v>0</v>
      </c>
      <c r="I827">
        <v>1.6754958728596401</v>
      </c>
    </row>
    <row r="828" spans="1:9" x14ac:dyDescent="0.4">
      <c r="A828" t="str">
        <f t="shared" si="12"/>
        <v>Djibouti2010</v>
      </c>
      <c r="B828" t="s">
        <v>36</v>
      </c>
      <c r="C828" t="s">
        <v>36</v>
      </c>
      <c r="D828">
        <v>2010</v>
      </c>
      <c r="E828">
        <v>3.95007875923885</v>
      </c>
      <c r="F828">
        <v>0</v>
      </c>
      <c r="G828">
        <v>0</v>
      </c>
      <c r="H828">
        <v>0</v>
      </c>
      <c r="I828">
        <v>3.95007875923885</v>
      </c>
    </row>
    <row r="829" spans="1:9" x14ac:dyDescent="0.4">
      <c r="A829" t="str">
        <f t="shared" si="12"/>
        <v>Djibouti2011</v>
      </c>
      <c r="B829" t="s">
        <v>36</v>
      </c>
      <c r="C829" t="s">
        <v>36</v>
      </c>
      <c r="D829">
        <v>2011</v>
      </c>
      <c r="E829">
        <v>5.0687139477798997</v>
      </c>
      <c r="F829">
        <v>0</v>
      </c>
      <c r="G829">
        <v>0</v>
      </c>
      <c r="H829">
        <v>0</v>
      </c>
      <c r="I829">
        <v>5.0687139477798997</v>
      </c>
    </row>
    <row r="830" spans="1:9" x14ac:dyDescent="0.4">
      <c r="A830" t="str">
        <f t="shared" si="12"/>
        <v>Djibouti2012</v>
      </c>
      <c r="B830" t="s">
        <v>36</v>
      </c>
      <c r="C830" t="s">
        <v>36</v>
      </c>
      <c r="D830">
        <v>2012</v>
      </c>
      <c r="E830">
        <v>3.7312095075688698</v>
      </c>
      <c r="F830">
        <v>0</v>
      </c>
      <c r="G830">
        <v>0</v>
      </c>
      <c r="H830">
        <v>0</v>
      </c>
      <c r="I830">
        <v>3.7312095075688698</v>
      </c>
    </row>
    <row r="831" spans="1:9" x14ac:dyDescent="0.4">
      <c r="A831" t="str">
        <f t="shared" si="12"/>
        <v>Djibouti2013</v>
      </c>
      <c r="B831" t="s">
        <v>36</v>
      </c>
      <c r="C831" t="s">
        <v>36</v>
      </c>
      <c r="D831">
        <v>2013</v>
      </c>
      <c r="E831">
        <v>2.7060324287218198</v>
      </c>
      <c r="F831">
        <v>0</v>
      </c>
      <c r="G831">
        <v>0</v>
      </c>
      <c r="H831">
        <v>0</v>
      </c>
      <c r="I831">
        <v>2.7060324287218198</v>
      </c>
    </row>
    <row r="832" spans="1:9" x14ac:dyDescent="0.4">
      <c r="A832" t="str">
        <f t="shared" si="12"/>
        <v>Djibouti2014</v>
      </c>
      <c r="B832" t="s">
        <v>36</v>
      </c>
      <c r="C832" t="s">
        <v>36</v>
      </c>
      <c r="D832">
        <v>2014</v>
      </c>
      <c r="E832">
        <v>1.3418649434015699</v>
      </c>
      <c r="F832">
        <v>0</v>
      </c>
      <c r="G832">
        <v>0</v>
      </c>
      <c r="H832">
        <v>7.0615432423392122</v>
      </c>
      <c r="I832">
        <v>-5.7196782989376427</v>
      </c>
    </row>
    <row r="833" spans="1:9" x14ac:dyDescent="0.4">
      <c r="A833" t="str">
        <f t="shared" si="12"/>
        <v>Djibouti2015</v>
      </c>
      <c r="B833" t="s">
        <v>36</v>
      </c>
      <c r="C833" t="s">
        <v>36</v>
      </c>
      <c r="D833">
        <v>2015</v>
      </c>
      <c r="E833">
        <v>-0.84738973397199602</v>
      </c>
      <c r="F833">
        <v>0</v>
      </c>
      <c r="G833">
        <v>0</v>
      </c>
      <c r="H833">
        <v>7.5261089188101664</v>
      </c>
      <c r="I833">
        <v>-8.3734986527821622</v>
      </c>
    </row>
    <row r="834" spans="1:9" x14ac:dyDescent="0.4">
      <c r="A834" t="str">
        <f t="shared" si="12"/>
        <v>Djibouti2016</v>
      </c>
      <c r="B834" t="s">
        <v>36</v>
      </c>
      <c r="C834" t="s">
        <v>36</v>
      </c>
      <c r="D834">
        <v>2016</v>
      </c>
      <c r="E834">
        <v>2.7384120873875499</v>
      </c>
      <c r="F834">
        <v>0</v>
      </c>
      <c r="G834">
        <v>0</v>
      </c>
      <c r="H834">
        <v>7.1234323372871984</v>
      </c>
      <c r="I834">
        <v>-4.3850202498996484</v>
      </c>
    </row>
    <row r="835" spans="1:9" x14ac:dyDescent="0.4">
      <c r="A835" t="str">
        <f t="shared" ref="A835:A898" si="13">C835&amp;D835</f>
        <v>Djibouti2017</v>
      </c>
      <c r="B835" t="s">
        <v>36</v>
      </c>
      <c r="C835" t="s">
        <v>36</v>
      </c>
      <c r="D835">
        <v>2017</v>
      </c>
      <c r="E835">
        <v>0.56811211708480402</v>
      </c>
      <c r="F835">
        <v>0</v>
      </c>
      <c r="G835">
        <v>26.064</v>
      </c>
      <c r="H835">
        <v>5.4580915172119973</v>
      </c>
      <c r="I835">
        <v>21.174020599872808</v>
      </c>
    </row>
    <row r="836" spans="1:9" x14ac:dyDescent="0.4">
      <c r="A836" t="str">
        <f t="shared" si="13"/>
        <v>Djibouti2018</v>
      </c>
      <c r="B836" t="s">
        <v>36</v>
      </c>
      <c r="C836" t="s">
        <v>36</v>
      </c>
      <c r="D836">
        <v>2018</v>
      </c>
      <c r="E836">
        <v>0.14797084987711001</v>
      </c>
      <c r="F836">
        <v>0</v>
      </c>
      <c r="G836">
        <v>0</v>
      </c>
      <c r="H836">
        <v>4.7744168883373987</v>
      </c>
      <c r="I836">
        <v>-4.6264460384602888</v>
      </c>
    </row>
    <row r="837" spans="1:9" x14ac:dyDescent="0.4">
      <c r="A837" t="str">
        <f t="shared" si="13"/>
        <v>Djibouti2019</v>
      </c>
      <c r="B837" t="s">
        <v>36</v>
      </c>
      <c r="C837" t="s">
        <v>36</v>
      </c>
      <c r="D837">
        <v>2019</v>
      </c>
      <c r="E837">
        <v>3.3192537270382698</v>
      </c>
      <c r="F837">
        <v>0</v>
      </c>
      <c r="G837">
        <v>0</v>
      </c>
      <c r="H837">
        <v>5.5451305999467024</v>
      </c>
      <c r="I837">
        <v>-2.2258768729084326</v>
      </c>
    </row>
    <row r="838" spans="1:9" x14ac:dyDescent="0.4">
      <c r="A838" t="str">
        <f t="shared" si="13"/>
        <v>Djibouti2020</v>
      </c>
      <c r="B838" t="s">
        <v>36</v>
      </c>
      <c r="C838" t="s">
        <v>36</v>
      </c>
      <c r="D838">
        <v>2020</v>
      </c>
      <c r="E838">
        <v>1.7774078380617</v>
      </c>
      <c r="F838">
        <v>0</v>
      </c>
      <c r="G838">
        <v>0</v>
      </c>
      <c r="H838">
        <v>1.316363241584412</v>
      </c>
      <c r="I838">
        <v>0.46104459647728802</v>
      </c>
    </row>
    <row r="839" spans="1:9" x14ac:dyDescent="0.4">
      <c r="A839" t="str">
        <f t="shared" si="13"/>
        <v>Djibouti2021</v>
      </c>
      <c r="B839" t="s">
        <v>36</v>
      </c>
      <c r="C839" t="s">
        <v>36</v>
      </c>
      <c r="D839">
        <v>2021</v>
      </c>
      <c r="E839">
        <v>1.1819177533980201</v>
      </c>
      <c r="F839">
        <v>0</v>
      </c>
      <c r="G839">
        <v>0</v>
      </c>
      <c r="H839">
        <v>4.522347746437049</v>
      </c>
      <c r="I839">
        <v>-3.3404299930390291</v>
      </c>
    </row>
    <row r="840" spans="1:9" x14ac:dyDescent="0.4">
      <c r="A840" t="str">
        <f t="shared" si="13"/>
        <v>Djibouti2022</v>
      </c>
      <c r="B840" t="s">
        <v>36</v>
      </c>
      <c r="C840" t="s">
        <v>36</v>
      </c>
      <c r="D840">
        <v>2022</v>
      </c>
      <c r="E840">
        <v>5.1798084796706103</v>
      </c>
      <c r="F840">
        <v>0</v>
      </c>
      <c r="G840">
        <v>0</v>
      </c>
      <c r="H840">
        <v>3.7285764700503137</v>
      </c>
      <c r="I840">
        <v>1.4512320096202966</v>
      </c>
    </row>
    <row r="841" spans="1:9" x14ac:dyDescent="0.4">
      <c r="A841" t="str">
        <f t="shared" si="13"/>
        <v>Djibouti2023</v>
      </c>
      <c r="B841" t="s">
        <v>36</v>
      </c>
      <c r="C841" t="s">
        <v>36</v>
      </c>
      <c r="D841">
        <v>2023</v>
      </c>
      <c r="E841">
        <v>1.4950681651508799</v>
      </c>
      <c r="F841">
        <v>0</v>
      </c>
      <c r="G841">
        <v>0</v>
      </c>
      <c r="H841">
        <v>6.6766496436143399</v>
      </c>
      <c r="I841">
        <v>-5.1815814784634604</v>
      </c>
    </row>
    <row r="842" spans="1:9" x14ac:dyDescent="0.4">
      <c r="A842" t="str">
        <f t="shared" si="13"/>
        <v>Dominican Rep.2000</v>
      </c>
      <c r="B842" t="s">
        <v>138</v>
      </c>
      <c r="C842" t="s">
        <v>37</v>
      </c>
      <c r="D842">
        <v>2000</v>
      </c>
      <c r="E842">
        <v>7.7241356618161596</v>
      </c>
      <c r="F842">
        <v>26.7991666666667</v>
      </c>
      <c r="G842">
        <v>6.4320000000000004</v>
      </c>
      <c r="H842">
        <v>4.6617622800145995</v>
      </c>
      <c r="I842">
        <v>36.293540048468259</v>
      </c>
    </row>
    <row r="843" spans="1:9" x14ac:dyDescent="0.4">
      <c r="A843" t="str">
        <f t="shared" si="13"/>
        <v>Dominican Rep.2001</v>
      </c>
      <c r="B843" t="s">
        <v>138</v>
      </c>
      <c r="C843" t="s">
        <v>37</v>
      </c>
      <c r="D843">
        <v>2001</v>
      </c>
      <c r="E843">
        <v>8.8830684881296094</v>
      </c>
      <c r="F843">
        <v>24.2633333333333</v>
      </c>
      <c r="G843">
        <v>7.2619999999999996</v>
      </c>
      <c r="H843">
        <v>2.4595163677291794</v>
      </c>
      <c r="I843">
        <v>37.94888545373373</v>
      </c>
    </row>
    <row r="844" spans="1:9" x14ac:dyDescent="0.4">
      <c r="A844" t="str">
        <f t="shared" si="13"/>
        <v>Dominican Rep.2002</v>
      </c>
      <c r="B844" t="s">
        <v>138</v>
      </c>
      <c r="C844" t="s">
        <v>37</v>
      </c>
      <c r="D844">
        <v>2002</v>
      </c>
      <c r="E844">
        <v>5.2233676975944698</v>
      </c>
      <c r="F844">
        <v>26.055</v>
      </c>
      <c r="G844">
        <v>6.7789999999999999</v>
      </c>
      <c r="H844">
        <v>4.4951034029209893</v>
      </c>
      <c r="I844">
        <v>33.562264294673483</v>
      </c>
    </row>
    <row r="845" spans="1:9" x14ac:dyDescent="0.4">
      <c r="A845" t="str">
        <f t="shared" si="13"/>
        <v>Dominican Rep.2003</v>
      </c>
      <c r="B845" t="s">
        <v>138</v>
      </c>
      <c r="C845" t="s">
        <v>37</v>
      </c>
      <c r="D845">
        <v>2003</v>
      </c>
      <c r="E845">
        <v>27.449712739439502</v>
      </c>
      <c r="F845">
        <v>31.391666666666701</v>
      </c>
      <c r="G845">
        <v>6.9379999999999997</v>
      </c>
      <c r="H845">
        <v>-1.3457061850644152</v>
      </c>
      <c r="I845">
        <v>67.125085591170617</v>
      </c>
    </row>
    <row r="846" spans="1:9" x14ac:dyDescent="0.4">
      <c r="A846" t="str">
        <f t="shared" si="13"/>
        <v>Dominican Rep.2004</v>
      </c>
      <c r="B846" t="s">
        <v>138</v>
      </c>
      <c r="C846" t="s">
        <v>37</v>
      </c>
      <c r="D846">
        <v>2004</v>
      </c>
      <c r="E846">
        <v>51.460859833806502</v>
      </c>
      <c r="F846">
        <v>32.6308333333333</v>
      </c>
      <c r="G846">
        <v>6.3029999999999999</v>
      </c>
      <c r="H846">
        <v>2.5701342793019677</v>
      </c>
      <c r="I846">
        <v>87.824558887837824</v>
      </c>
    </row>
    <row r="847" spans="1:9" x14ac:dyDescent="0.4">
      <c r="A847" t="str">
        <f t="shared" si="13"/>
        <v>Dominican Rep.2005</v>
      </c>
      <c r="B847" t="s">
        <v>138</v>
      </c>
      <c r="C847" t="s">
        <v>37</v>
      </c>
      <c r="D847">
        <v>2005</v>
      </c>
      <c r="E847">
        <v>4.1902026047205601</v>
      </c>
      <c r="F847">
        <v>24.109166666666699</v>
      </c>
      <c r="G847">
        <v>6.5869999999999997</v>
      </c>
      <c r="H847">
        <v>9.428236946796801</v>
      </c>
      <c r="I847">
        <v>25.458132324590458</v>
      </c>
    </row>
    <row r="848" spans="1:9" x14ac:dyDescent="0.4">
      <c r="A848" t="str">
        <f t="shared" si="13"/>
        <v>Dominican Rep.2006</v>
      </c>
      <c r="B848" t="s">
        <v>138</v>
      </c>
      <c r="C848" t="s">
        <v>37</v>
      </c>
      <c r="D848">
        <v>2006</v>
      </c>
      <c r="E848">
        <v>7.5728052385307398</v>
      </c>
      <c r="F848">
        <v>19.475000000000001</v>
      </c>
      <c r="G848">
        <v>5.6550000000000002</v>
      </c>
      <c r="H848">
        <v>9.1743554058407994</v>
      </c>
      <c r="I848">
        <v>23.528449832689944</v>
      </c>
    </row>
    <row r="849" spans="1:9" x14ac:dyDescent="0.4">
      <c r="A849" t="str">
        <f t="shared" si="13"/>
        <v>Dominican Rep.2007</v>
      </c>
      <c r="B849" t="s">
        <v>138</v>
      </c>
      <c r="C849" t="s">
        <v>37</v>
      </c>
      <c r="D849">
        <v>2007</v>
      </c>
      <c r="E849">
        <v>6.1435665524804701</v>
      </c>
      <c r="F849">
        <v>15.827500000000001</v>
      </c>
      <c r="G849">
        <v>5.1580000000000004</v>
      </c>
      <c r="H849">
        <v>7.415951714814554</v>
      </c>
      <c r="I849">
        <v>19.71311483766592</v>
      </c>
    </row>
    <row r="850" spans="1:9" x14ac:dyDescent="0.4">
      <c r="A850" t="str">
        <f t="shared" si="13"/>
        <v>Dominican Rep.2008</v>
      </c>
      <c r="B850" t="s">
        <v>138</v>
      </c>
      <c r="C850" t="s">
        <v>37</v>
      </c>
      <c r="D850">
        <v>2008</v>
      </c>
      <c r="E850">
        <v>10.6446210953712</v>
      </c>
      <c r="F850">
        <v>19.945</v>
      </c>
      <c r="G850">
        <v>4.7640000000000002</v>
      </c>
      <c r="H850">
        <v>3.2095042615795819</v>
      </c>
      <c r="I850">
        <v>32.144116833791621</v>
      </c>
    </row>
    <row r="851" spans="1:9" x14ac:dyDescent="0.4">
      <c r="A851" t="str">
        <f t="shared" si="13"/>
        <v>Dominican Rep.2009</v>
      </c>
      <c r="B851" t="s">
        <v>138</v>
      </c>
      <c r="C851" t="s">
        <v>37</v>
      </c>
      <c r="D851">
        <v>2009</v>
      </c>
      <c r="E851">
        <v>1.4421513183435299</v>
      </c>
      <c r="F851">
        <v>18.135833333333299</v>
      </c>
      <c r="G851">
        <v>5.4669999999999996</v>
      </c>
      <c r="H851">
        <v>0.94615516779062148</v>
      </c>
      <c r="I851">
        <v>24.098829483886206</v>
      </c>
    </row>
    <row r="852" spans="1:9" x14ac:dyDescent="0.4">
      <c r="A852" t="str">
        <f t="shared" si="13"/>
        <v>Dominican Rep.2010</v>
      </c>
      <c r="B852" t="s">
        <v>138</v>
      </c>
      <c r="C852" t="s">
        <v>37</v>
      </c>
      <c r="D852">
        <v>2010</v>
      </c>
      <c r="E852">
        <v>6.3299322014614603</v>
      </c>
      <c r="F852">
        <v>12.1366666666667</v>
      </c>
      <c r="G852">
        <v>5.2119999999999997</v>
      </c>
      <c r="H852">
        <v>8.3396510596221844</v>
      </c>
      <c r="I852">
        <v>15.338947808505974</v>
      </c>
    </row>
    <row r="853" spans="1:9" x14ac:dyDescent="0.4">
      <c r="A853" t="str">
        <f t="shared" si="13"/>
        <v>Dominican Rep.2011</v>
      </c>
      <c r="B853" t="s">
        <v>138</v>
      </c>
      <c r="C853" t="s">
        <v>37</v>
      </c>
      <c r="D853">
        <v>2011</v>
      </c>
      <c r="E853">
        <v>5.7967680920653297</v>
      </c>
      <c r="F853">
        <v>15.55</v>
      </c>
      <c r="G853">
        <v>6.0869999999999997</v>
      </c>
      <c r="H853">
        <v>3.1334230032675521</v>
      </c>
      <c r="I853">
        <v>24.30034508879778</v>
      </c>
    </row>
    <row r="854" spans="1:9" x14ac:dyDescent="0.4">
      <c r="A854" t="str">
        <f t="shared" si="13"/>
        <v>Dominican Rep.2012</v>
      </c>
      <c r="B854" t="s">
        <v>138</v>
      </c>
      <c r="C854" t="s">
        <v>37</v>
      </c>
      <c r="D854">
        <v>2012</v>
      </c>
      <c r="E854">
        <v>3.6944970788477698</v>
      </c>
      <c r="F854">
        <v>15.4825</v>
      </c>
      <c r="G854">
        <v>6.7220000000000004</v>
      </c>
      <c r="H854">
        <v>2.7173678967056247</v>
      </c>
      <c r="I854">
        <v>23.181629182142146</v>
      </c>
    </row>
    <row r="855" spans="1:9" x14ac:dyDescent="0.4">
      <c r="A855" t="str">
        <f t="shared" si="13"/>
        <v>Dominican Rep.2013</v>
      </c>
      <c r="B855" t="s">
        <v>138</v>
      </c>
      <c r="C855" t="s">
        <v>37</v>
      </c>
      <c r="D855">
        <v>2013</v>
      </c>
      <c r="E855">
        <v>4.8309509674079996</v>
      </c>
      <c r="F855">
        <v>13.591400536666701</v>
      </c>
      <c r="G855">
        <v>7.3520000000000003</v>
      </c>
      <c r="H855">
        <v>4.8752050933227054</v>
      </c>
      <c r="I855">
        <v>20.899146410751996</v>
      </c>
    </row>
    <row r="856" spans="1:9" x14ac:dyDescent="0.4">
      <c r="A856" t="str">
        <f t="shared" si="13"/>
        <v>Dominican Rep.2014</v>
      </c>
      <c r="B856" t="s">
        <v>138</v>
      </c>
      <c r="C856" t="s">
        <v>37</v>
      </c>
      <c r="D856">
        <v>2014</v>
      </c>
      <c r="E856">
        <v>2.9986422612521899</v>
      </c>
      <c r="F856">
        <v>13.9025</v>
      </c>
      <c r="G856">
        <v>6.7190000000000003</v>
      </c>
      <c r="H856">
        <v>7.0504636896591109</v>
      </c>
      <c r="I856">
        <v>16.56967857159308</v>
      </c>
    </row>
    <row r="857" spans="1:9" x14ac:dyDescent="0.4">
      <c r="A857" t="str">
        <f t="shared" si="13"/>
        <v>Dominican Rep.2015</v>
      </c>
      <c r="B857" t="s">
        <v>138</v>
      </c>
      <c r="C857" t="s">
        <v>37</v>
      </c>
      <c r="D857">
        <v>2015</v>
      </c>
      <c r="E857">
        <v>0.83674634672455706</v>
      </c>
      <c r="F857">
        <v>14.876666666666701</v>
      </c>
      <c r="G857">
        <v>7.6050000000000004</v>
      </c>
      <c r="H857">
        <v>6.9270187716221017</v>
      </c>
      <c r="I857">
        <v>16.391394241769156</v>
      </c>
    </row>
    <row r="858" spans="1:9" x14ac:dyDescent="0.4">
      <c r="A858" t="str">
        <f t="shared" si="13"/>
        <v>Dominican Rep.2016</v>
      </c>
      <c r="B858" t="s">
        <v>138</v>
      </c>
      <c r="C858" t="s">
        <v>37</v>
      </c>
      <c r="D858">
        <v>2016</v>
      </c>
      <c r="E858">
        <v>1.61416607245223</v>
      </c>
      <c r="F858">
        <v>15.0841666666667</v>
      </c>
      <c r="G858">
        <v>7.2839999999999998</v>
      </c>
      <c r="H858">
        <v>6.6592002626958191</v>
      </c>
      <c r="I858">
        <v>17.323132476423112</v>
      </c>
    </row>
    <row r="859" spans="1:9" x14ac:dyDescent="0.4">
      <c r="A859" t="str">
        <f t="shared" si="13"/>
        <v>Dominican Rep.2017</v>
      </c>
      <c r="B859" t="s">
        <v>138</v>
      </c>
      <c r="C859" t="s">
        <v>37</v>
      </c>
      <c r="D859">
        <v>2017</v>
      </c>
      <c r="E859">
        <v>3.2795569467854602</v>
      </c>
      <c r="F859">
        <v>13.91</v>
      </c>
      <c r="G859">
        <v>5.8319999999999999</v>
      </c>
      <c r="H859">
        <v>4.6667046773236649</v>
      </c>
      <c r="I859">
        <v>18.354852269461794</v>
      </c>
    </row>
    <row r="860" spans="1:9" x14ac:dyDescent="0.4">
      <c r="A860" t="str">
        <f t="shared" si="13"/>
        <v>Dominican Rep.2018</v>
      </c>
      <c r="B860" t="s">
        <v>138</v>
      </c>
      <c r="C860" t="s">
        <v>37</v>
      </c>
      <c r="D860">
        <v>2018</v>
      </c>
      <c r="E860">
        <v>3.56443426013508</v>
      </c>
      <c r="F860">
        <v>12.5337</v>
      </c>
      <c r="G860">
        <v>5.8609999999999998</v>
      </c>
      <c r="H860">
        <v>6.9825275845805805</v>
      </c>
      <c r="I860">
        <v>14.9766066755545</v>
      </c>
    </row>
    <row r="861" spans="1:9" x14ac:dyDescent="0.4">
      <c r="A861" t="str">
        <f t="shared" si="13"/>
        <v>Dominican Rep.2019</v>
      </c>
      <c r="B861" t="s">
        <v>138</v>
      </c>
      <c r="C861" t="s">
        <v>37</v>
      </c>
      <c r="D861">
        <v>2019</v>
      </c>
      <c r="E861">
        <v>1.8106037704295901</v>
      </c>
      <c r="F861">
        <v>12.4867666666667</v>
      </c>
      <c r="G861">
        <v>6.3559999999999999</v>
      </c>
      <c r="H861">
        <v>5.0521680201625259</v>
      </c>
      <c r="I861">
        <v>15.601202416933766</v>
      </c>
    </row>
    <row r="862" spans="1:9" x14ac:dyDescent="0.4">
      <c r="A862" t="str">
        <f t="shared" si="13"/>
        <v>Dominican Rep.2020</v>
      </c>
      <c r="B862" t="s">
        <v>138</v>
      </c>
      <c r="C862" t="s">
        <v>37</v>
      </c>
      <c r="D862">
        <v>2020</v>
      </c>
      <c r="E862">
        <v>3.7810317991551701</v>
      </c>
      <c r="F862">
        <v>10.9796416666667</v>
      </c>
      <c r="G862">
        <v>6.1260000000000003</v>
      </c>
      <c r="H862">
        <v>-6.7202393728340439</v>
      </c>
      <c r="I862">
        <v>27.606912838655916</v>
      </c>
    </row>
    <row r="863" spans="1:9" x14ac:dyDescent="0.4">
      <c r="A863" t="str">
        <f t="shared" si="13"/>
        <v>Dominican Rep.2021</v>
      </c>
      <c r="B863" t="s">
        <v>138</v>
      </c>
      <c r="C863" t="s">
        <v>37</v>
      </c>
      <c r="D863">
        <v>2021</v>
      </c>
      <c r="E863">
        <v>8.2430034798180891</v>
      </c>
      <c r="F863">
        <v>9.6083083333333299</v>
      </c>
      <c r="G863">
        <v>7.702</v>
      </c>
      <c r="H863">
        <v>12.271990234789598</v>
      </c>
      <c r="I863">
        <v>13.281321578361819</v>
      </c>
    </row>
    <row r="864" spans="1:9" x14ac:dyDescent="0.4">
      <c r="A864" t="str">
        <f t="shared" si="13"/>
        <v>Dominican Rep.2022</v>
      </c>
      <c r="B864" t="s">
        <v>138</v>
      </c>
      <c r="C864" t="s">
        <v>37</v>
      </c>
      <c r="D864">
        <v>2022</v>
      </c>
      <c r="E864">
        <v>8.8110920927958691</v>
      </c>
      <c r="F864">
        <v>11.85005</v>
      </c>
      <c r="G864">
        <v>5.5039999999999996</v>
      </c>
      <c r="H864">
        <v>4.8583240358245092</v>
      </c>
      <c r="I864">
        <v>21.306818056971359</v>
      </c>
    </row>
    <row r="865" spans="1:9" x14ac:dyDescent="0.4">
      <c r="A865" t="str">
        <f t="shared" si="13"/>
        <v>Dominican Rep.2023</v>
      </c>
      <c r="B865" t="s">
        <v>138</v>
      </c>
      <c r="C865" t="s">
        <v>37</v>
      </c>
      <c r="D865">
        <v>2023</v>
      </c>
      <c r="E865">
        <v>4.78561281021135</v>
      </c>
      <c r="F865">
        <v>14.4345416666667</v>
      </c>
      <c r="G865">
        <v>5.5549999999999997</v>
      </c>
      <c r="H865">
        <v>2.3606156872329365</v>
      </c>
      <c r="I865">
        <v>22.414538789645114</v>
      </c>
    </row>
    <row r="866" spans="1:9" ht="27" x14ac:dyDescent="0.4">
      <c r="A866" t="str">
        <f t="shared" si="13"/>
        <v>Equatorial Guinea, Rep. of2000</v>
      </c>
      <c r="B866" t="s">
        <v>139</v>
      </c>
      <c r="C866" t="s">
        <v>38</v>
      </c>
      <c r="D866">
        <v>2000</v>
      </c>
      <c r="E866">
        <v>4.8022888690139798</v>
      </c>
      <c r="F866">
        <v>0</v>
      </c>
      <c r="G866">
        <v>0</v>
      </c>
      <c r="H866">
        <v>18.213779956967429</v>
      </c>
      <c r="I866">
        <v>-13.411491087953449</v>
      </c>
    </row>
    <row r="867" spans="1:9" ht="27" x14ac:dyDescent="0.4">
      <c r="A867" t="str">
        <f t="shared" si="13"/>
        <v>Equatorial Guinea, Rep. of2001</v>
      </c>
      <c r="B867" t="s">
        <v>139</v>
      </c>
      <c r="C867" t="s">
        <v>38</v>
      </c>
      <c r="D867">
        <v>2001</v>
      </c>
      <c r="E867">
        <v>8.8253892585496594</v>
      </c>
      <c r="F867">
        <v>0</v>
      </c>
      <c r="G867">
        <v>0</v>
      </c>
      <c r="H867">
        <v>63.37987542506022</v>
      </c>
      <c r="I867">
        <v>-54.554486166510557</v>
      </c>
    </row>
    <row r="868" spans="1:9" ht="27" x14ac:dyDescent="0.4">
      <c r="A868" t="str">
        <f t="shared" si="13"/>
        <v>Equatorial Guinea, Rep. of2002</v>
      </c>
      <c r="B868" t="s">
        <v>139</v>
      </c>
      <c r="C868" t="s">
        <v>38</v>
      </c>
      <c r="D868">
        <v>2002</v>
      </c>
      <c r="E868">
        <v>7.5924784983324001</v>
      </c>
      <c r="F868">
        <v>0</v>
      </c>
      <c r="G868">
        <v>0</v>
      </c>
      <c r="H868">
        <v>19.462834035925098</v>
      </c>
      <c r="I868">
        <v>-11.870355537592697</v>
      </c>
    </row>
    <row r="869" spans="1:9" ht="27" x14ac:dyDescent="0.4">
      <c r="A869" t="str">
        <f t="shared" si="13"/>
        <v>Equatorial Guinea, Rep. of2003</v>
      </c>
      <c r="B869" t="s">
        <v>139</v>
      </c>
      <c r="C869" t="s">
        <v>38</v>
      </c>
      <c r="D869">
        <v>2003</v>
      </c>
      <c r="E869">
        <v>7.3235439935180899</v>
      </c>
      <c r="F869">
        <v>0</v>
      </c>
      <c r="G869">
        <v>0</v>
      </c>
      <c r="H869">
        <v>13.955250316382489</v>
      </c>
      <c r="I869">
        <v>-6.6317063228643995</v>
      </c>
    </row>
    <row r="870" spans="1:9" ht="27" x14ac:dyDescent="0.4">
      <c r="A870" t="str">
        <f t="shared" si="13"/>
        <v>Equatorial Guinea, Rep. of2004</v>
      </c>
      <c r="B870" t="s">
        <v>139</v>
      </c>
      <c r="C870" t="s">
        <v>38</v>
      </c>
      <c r="D870">
        <v>2004</v>
      </c>
      <c r="E870">
        <v>4.2196878709483396</v>
      </c>
      <c r="F870">
        <v>0</v>
      </c>
      <c r="G870">
        <v>0</v>
      </c>
      <c r="H870">
        <v>37.998726855642303</v>
      </c>
      <c r="I870">
        <v>-33.779038984693962</v>
      </c>
    </row>
    <row r="871" spans="1:9" ht="27" x14ac:dyDescent="0.4">
      <c r="A871" t="str">
        <f t="shared" si="13"/>
        <v>Equatorial Guinea, Rep. of2005</v>
      </c>
      <c r="B871" t="s">
        <v>139</v>
      </c>
      <c r="C871" t="s">
        <v>38</v>
      </c>
      <c r="D871">
        <v>2005</v>
      </c>
      <c r="E871">
        <v>5.63163351357613</v>
      </c>
      <c r="F871">
        <v>0</v>
      </c>
      <c r="G871">
        <v>0</v>
      </c>
      <c r="H871">
        <v>16.748700605354088</v>
      </c>
      <c r="I871">
        <v>-11.117067091777958</v>
      </c>
    </row>
    <row r="872" spans="1:9" ht="27" x14ac:dyDescent="0.4">
      <c r="A872" t="str">
        <f t="shared" si="13"/>
        <v>Equatorial Guinea, Rep. of2006</v>
      </c>
      <c r="B872" t="s">
        <v>139</v>
      </c>
      <c r="C872" t="s">
        <v>38</v>
      </c>
      <c r="D872">
        <v>2006</v>
      </c>
      <c r="E872">
        <v>4.4158998416956097</v>
      </c>
      <c r="F872">
        <v>0</v>
      </c>
      <c r="G872">
        <v>0</v>
      </c>
      <c r="H872">
        <v>7.7049176065876708</v>
      </c>
      <c r="I872">
        <v>-3.2890177648920611</v>
      </c>
    </row>
    <row r="873" spans="1:9" ht="27" x14ac:dyDescent="0.4">
      <c r="A873" t="str">
        <f t="shared" si="13"/>
        <v>Equatorial Guinea, Rep. of2007</v>
      </c>
      <c r="B873" t="s">
        <v>139</v>
      </c>
      <c r="C873" t="s">
        <v>38</v>
      </c>
      <c r="D873">
        <v>2007</v>
      </c>
      <c r="E873">
        <v>2.8037383177570399</v>
      </c>
      <c r="F873">
        <v>0</v>
      </c>
      <c r="G873">
        <v>0</v>
      </c>
      <c r="H873">
        <v>15.282113919485724</v>
      </c>
      <c r="I873">
        <v>-12.478375601728684</v>
      </c>
    </row>
    <row r="874" spans="1:9" ht="27" x14ac:dyDescent="0.4">
      <c r="A874" t="str">
        <f t="shared" si="13"/>
        <v>Equatorial Guinea, Rep. of2008</v>
      </c>
      <c r="B874" t="s">
        <v>139</v>
      </c>
      <c r="C874" t="s">
        <v>38</v>
      </c>
      <c r="D874">
        <v>2008</v>
      </c>
      <c r="E874">
        <v>6.5517669118453501</v>
      </c>
      <c r="F874">
        <v>0</v>
      </c>
      <c r="G874">
        <v>0</v>
      </c>
      <c r="H874">
        <v>17.799109133381137</v>
      </c>
      <c r="I874">
        <v>-11.247342221535787</v>
      </c>
    </row>
    <row r="875" spans="1:9" ht="27" x14ac:dyDescent="0.4">
      <c r="A875" t="str">
        <f t="shared" si="13"/>
        <v>Equatorial Guinea, Rep. of2009</v>
      </c>
      <c r="B875" t="s">
        <v>139</v>
      </c>
      <c r="C875" t="s">
        <v>38</v>
      </c>
      <c r="D875">
        <v>2009</v>
      </c>
      <c r="E875">
        <v>4.69106567747375</v>
      </c>
      <c r="F875">
        <v>0</v>
      </c>
      <c r="G875">
        <v>0</v>
      </c>
      <c r="H875">
        <v>1.3433562880609458</v>
      </c>
      <c r="I875">
        <v>3.3477093894128043</v>
      </c>
    </row>
    <row r="876" spans="1:9" ht="27" x14ac:dyDescent="0.4">
      <c r="A876" t="str">
        <f t="shared" si="13"/>
        <v>Equatorial Guinea, Rep. of2010</v>
      </c>
      <c r="B876" t="s">
        <v>139</v>
      </c>
      <c r="C876" t="s">
        <v>38</v>
      </c>
      <c r="D876">
        <v>2010</v>
      </c>
      <c r="E876">
        <v>7.7891654799118397</v>
      </c>
      <c r="F876">
        <v>0</v>
      </c>
      <c r="G876">
        <v>0</v>
      </c>
      <c r="H876">
        <v>-8.9241758885180644</v>
      </c>
      <c r="I876">
        <v>16.713341368429905</v>
      </c>
    </row>
    <row r="877" spans="1:9" ht="27" x14ac:dyDescent="0.4">
      <c r="A877" t="str">
        <f t="shared" si="13"/>
        <v>Equatorial Guinea, Rep. of2011</v>
      </c>
      <c r="B877" t="s">
        <v>139</v>
      </c>
      <c r="C877" t="s">
        <v>38</v>
      </c>
      <c r="D877">
        <v>2011</v>
      </c>
      <c r="E877">
        <v>4.8053892215570002</v>
      </c>
      <c r="F877">
        <v>0</v>
      </c>
      <c r="G877">
        <v>0</v>
      </c>
      <c r="H877">
        <v>6.5239236298987322</v>
      </c>
      <c r="I877">
        <v>-1.718534408341732</v>
      </c>
    </row>
    <row r="878" spans="1:9" ht="27" x14ac:dyDescent="0.4">
      <c r="A878" t="str">
        <f t="shared" si="13"/>
        <v>Equatorial Guinea, Rep. of2012</v>
      </c>
      <c r="B878" t="s">
        <v>139</v>
      </c>
      <c r="C878" t="s">
        <v>38</v>
      </c>
      <c r="D878">
        <v>2012</v>
      </c>
      <c r="E878">
        <v>3.65662048278806</v>
      </c>
      <c r="F878">
        <v>0</v>
      </c>
      <c r="G878">
        <v>0</v>
      </c>
      <c r="H878">
        <v>8.31287184445641</v>
      </c>
      <c r="I878">
        <v>-4.6562513616683496</v>
      </c>
    </row>
    <row r="879" spans="1:9" ht="27" x14ac:dyDescent="0.4">
      <c r="A879" t="str">
        <f t="shared" si="13"/>
        <v>Equatorial Guinea, Rep. of2013</v>
      </c>
      <c r="B879" t="s">
        <v>139</v>
      </c>
      <c r="C879" t="s">
        <v>38</v>
      </c>
      <c r="D879">
        <v>2013</v>
      </c>
      <c r="E879">
        <v>2.94887694639662</v>
      </c>
      <c r="F879">
        <v>0</v>
      </c>
      <c r="G879">
        <v>0</v>
      </c>
      <c r="H879">
        <v>-4.1331985013158317</v>
      </c>
      <c r="I879">
        <v>7.0820754477124517</v>
      </c>
    </row>
    <row r="880" spans="1:9" ht="27" x14ac:dyDescent="0.4">
      <c r="A880" t="str">
        <f t="shared" si="13"/>
        <v>Equatorial Guinea, Rep. of2014</v>
      </c>
      <c r="B880" t="s">
        <v>139</v>
      </c>
      <c r="C880" t="s">
        <v>38</v>
      </c>
      <c r="D880">
        <v>2014</v>
      </c>
      <c r="E880">
        <v>4.3099986614910701</v>
      </c>
      <c r="F880">
        <v>0</v>
      </c>
      <c r="G880">
        <v>0</v>
      </c>
      <c r="H880">
        <v>0.41506630159686608</v>
      </c>
      <c r="I880">
        <v>3.8949323598942041</v>
      </c>
    </row>
    <row r="881" spans="1:9" ht="27" x14ac:dyDescent="0.4">
      <c r="A881" t="str">
        <f t="shared" si="13"/>
        <v>Equatorial Guinea, Rep. of2015</v>
      </c>
      <c r="B881" t="s">
        <v>139</v>
      </c>
      <c r="C881" t="s">
        <v>38</v>
      </c>
      <c r="D881">
        <v>2015</v>
      </c>
      <c r="E881">
        <v>1.6766308531598799</v>
      </c>
      <c r="F881">
        <v>0</v>
      </c>
      <c r="G881">
        <v>0</v>
      </c>
      <c r="H881">
        <v>-9.1100411488153696</v>
      </c>
      <c r="I881">
        <v>10.78667200197525</v>
      </c>
    </row>
    <row r="882" spans="1:9" ht="27" x14ac:dyDescent="0.4">
      <c r="A882" t="str">
        <f t="shared" si="13"/>
        <v>Equatorial Guinea, Rep. of2016</v>
      </c>
      <c r="B882" t="s">
        <v>139</v>
      </c>
      <c r="C882" t="s">
        <v>38</v>
      </c>
      <c r="D882">
        <v>2016</v>
      </c>
      <c r="E882">
        <v>1.4119391547901501</v>
      </c>
      <c r="F882">
        <v>0</v>
      </c>
      <c r="G882">
        <v>0</v>
      </c>
      <c r="H882">
        <v>-8.8164172321975656</v>
      </c>
      <c r="I882">
        <v>10.228356386987716</v>
      </c>
    </row>
    <row r="883" spans="1:9" ht="27" x14ac:dyDescent="0.4">
      <c r="A883" t="str">
        <f t="shared" si="13"/>
        <v>Equatorial Guinea, Rep. of2017</v>
      </c>
      <c r="B883" t="s">
        <v>139</v>
      </c>
      <c r="C883" t="s">
        <v>38</v>
      </c>
      <c r="D883">
        <v>2017</v>
      </c>
      <c r="E883">
        <v>0.74435474661240997</v>
      </c>
      <c r="F883">
        <v>0</v>
      </c>
      <c r="G883">
        <v>0</v>
      </c>
      <c r="H883">
        <v>-5.6675085048668592</v>
      </c>
      <c r="I883">
        <v>6.4118632514792688</v>
      </c>
    </row>
    <row r="884" spans="1:9" ht="27" x14ac:dyDescent="0.4">
      <c r="A884" t="str">
        <f t="shared" si="13"/>
        <v>Equatorial Guinea, Rep. of2018</v>
      </c>
      <c r="B884" t="s">
        <v>139</v>
      </c>
      <c r="C884" t="s">
        <v>38</v>
      </c>
      <c r="D884">
        <v>2018</v>
      </c>
      <c r="E884">
        <v>1.0600741066217101</v>
      </c>
      <c r="F884">
        <v>0</v>
      </c>
      <c r="G884">
        <v>0</v>
      </c>
      <c r="H884">
        <v>-6.2365440673457471</v>
      </c>
      <c r="I884">
        <v>7.2966181739674569</v>
      </c>
    </row>
    <row r="885" spans="1:9" ht="27" x14ac:dyDescent="0.4">
      <c r="A885" t="str">
        <f t="shared" si="13"/>
        <v>Equatorial Guinea, Rep. of2019</v>
      </c>
      <c r="B885" t="s">
        <v>139</v>
      </c>
      <c r="C885" t="s">
        <v>38</v>
      </c>
      <c r="D885">
        <v>2019</v>
      </c>
      <c r="E885">
        <v>1.5302752896418901</v>
      </c>
      <c r="F885">
        <v>0</v>
      </c>
      <c r="G885">
        <v>0</v>
      </c>
      <c r="H885">
        <v>-5.4818253789344453</v>
      </c>
      <c r="I885">
        <v>7.0121006685763358</v>
      </c>
    </row>
    <row r="886" spans="1:9" ht="27" x14ac:dyDescent="0.4">
      <c r="A886" t="str">
        <f t="shared" si="13"/>
        <v>Equatorial Guinea, Rep. of2020</v>
      </c>
      <c r="B886" t="s">
        <v>139</v>
      </c>
      <c r="C886" t="s">
        <v>38</v>
      </c>
      <c r="D886">
        <v>2020</v>
      </c>
      <c r="E886">
        <v>4.7666952394422797</v>
      </c>
      <c r="F886">
        <v>0</v>
      </c>
      <c r="G886">
        <v>0</v>
      </c>
      <c r="H886">
        <v>-4.791080833832936</v>
      </c>
      <c r="I886">
        <v>9.5577760732752157</v>
      </c>
    </row>
    <row r="887" spans="1:9" ht="27" x14ac:dyDescent="0.4">
      <c r="A887" t="str">
        <f t="shared" si="13"/>
        <v>Equatorial Guinea, Rep. of2021</v>
      </c>
      <c r="B887" t="s">
        <v>139</v>
      </c>
      <c r="C887" t="s">
        <v>38</v>
      </c>
      <c r="D887">
        <v>2021</v>
      </c>
      <c r="E887">
        <v>-9.71007664640198E-2</v>
      </c>
      <c r="F887">
        <v>0</v>
      </c>
      <c r="G887">
        <v>0</v>
      </c>
      <c r="H887">
        <v>0.86026995638206927</v>
      </c>
      <c r="I887">
        <v>-0.95737072284608904</v>
      </c>
    </row>
    <row r="888" spans="1:9" ht="27" x14ac:dyDescent="0.4">
      <c r="A888" t="str">
        <f t="shared" si="13"/>
        <v>Equatorial Guinea, Rep. of2022</v>
      </c>
      <c r="B888" t="s">
        <v>139</v>
      </c>
      <c r="C888" t="s">
        <v>38</v>
      </c>
      <c r="D888">
        <v>2022</v>
      </c>
      <c r="E888">
        <v>4.7867170471080298</v>
      </c>
      <c r="F888">
        <v>0</v>
      </c>
      <c r="G888">
        <v>0</v>
      </c>
      <c r="H888">
        <v>3.2235083165859777</v>
      </c>
      <c r="I888">
        <v>1.5632087305220521</v>
      </c>
    </row>
    <row r="889" spans="1:9" ht="27" x14ac:dyDescent="0.4">
      <c r="A889" t="str">
        <f t="shared" si="13"/>
        <v>Equatorial Guinea, Rep. of2023</v>
      </c>
      <c r="B889" t="s">
        <v>139</v>
      </c>
      <c r="C889" t="s">
        <v>38</v>
      </c>
      <c r="D889">
        <v>2023</v>
      </c>
      <c r="E889">
        <v>0</v>
      </c>
      <c r="F889">
        <v>0</v>
      </c>
      <c r="G889">
        <v>0</v>
      </c>
      <c r="H889">
        <v>-5.0893087207153229</v>
      </c>
      <c r="I889">
        <v>5.0893087207153229</v>
      </c>
    </row>
    <row r="890" spans="1:9" ht="27" x14ac:dyDescent="0.4">
      <c r="A890" t="str">
        <f t="shared" si="13"/>
        <v>Eswatini, Kingdom of2000</v>
      </c>
      <c r="B890" t="s">
        <v>140</v>
      </c>
      <c r="C890" t="s">
        <v>39</v>
      </c>
      <c r="D890">
        <v>2000</v>
      </c>
      <c r="E890">
        <v>12.208535854584399</v>
      </c>
      <c r="F890">
        <v>14</v>
      </c>
      <c r="G890">
        <v>0</v>
      </c>
      <c r="H890">
        <v>1.7601737602223295</v>
      </c>
      <c r="I890">
        <v>24.448362094362068</v>
      </c>
    </row>
    <row r="891" spans="1:9" ht="27" x14ac:dyDescent="0.4">
      <c r="A891" t="str">
        <f t="shared" si="13"/>
        <v>Eswatini, Kingdom of2001</v>
      </c>
      <c r="B891" t="s">
        <v>140</v>
      </c>
      <c r="C891" t="s">
        <v>39</v>
      </c>
      <c r="D891">
        <v>2001</v>
      </c>
      <c r="E891">
        <v>5.9421098228164801</v>
      </c>
      <c r="F891">
        <v>13.25</v>
      </c>
      <c r="G891">
        <v>0</v>
      </c>
      <c r="H891">
        <v>1.0547649060689681</v>
      </c>
      <c r="I891">
        <v>18.137344916747512</v>
      </c>
    </row>
    <row r="892" spans="1:9" ht="27" x14ac:dyDescent="0.4">
      <c r="A892" t="str">
        <f t="shared" si="13"/>
        <v>Eswatini, Kingdom of2002</v>
      </c>
      <c r="B892" t="s">
        <v>140</v>
      </c>
      <c r="C892" t="s">
        <v>39</v>
      </c>
      <c r="D892">
        <v>2002</v>
      </c>
      <c r="E892">
        <v>12.019715469923201</v>
      </c>
      <c r="F892">
        <v>15.25</v>
      </c>
      <c r="G892">
        <v>0</v>
      </c>
      <c r="H892">
        <v>4.3800990879010016</v>
      </c>
      <c r="I892">
        <v>22.889616382022197</v>
      </c>
    </row>
    <row r="893" spans="1:9" ht="27" x14ac:dyDescent="0.4">
      <c r="A893" t="str">
        <f t="shared" si="13"/>
        <v>Eswatini, Kingdom of2003</v>
      </c>
      <c r="B893" t="s">
        <v>140</v>
      </c>
      <c r="C893" t="s">
        <v>39</v>
      </c>
      <c r="D893">
        <v>2003</v>
      </c>
      <c r="E893">
        <v>7.2899999999999903</v>
      </c>
      <c r="F893">
        <v>14.625</v>
      </c>
      <c r="G893">
        <v>0</v>
      </c>
      <c r="H893">
        <v>3.8802135859711484</v>
      </c>
      <c r="I893">
        <v>18.034786414028844</v>
      </c>
    </row>
    <row r="894" spans="1:9" ht="27" x14ac:dyDescent="0.4">
      <c r="A894" t="str">
        <f t="shared" si="13"/>
        <v>Eswatini, Kingdom of2004</v>
      </c>
      <c r="B894" t="s">
        <v>140</v>
      </c>
      <c r="C894" t="s">
        <v>39</v>
      </c>
      <c r="D894">
        <v>2004</v>
      </c>
      <c r="E894">
        <v>3.4453350731661398</v>
      </c>
      <c r="F894">
        <v>11.2916666666667</v>
      </c>
      <c r="G894">
        <v>0</v>
      </c>
      <c r="H894">
        <v>3.6239142259661463</v>
      </c>
      <c r="I894">
        <v>11.113087513866693</v>
      </c>
    </row>
    <row r="895" spans="1:9" ht="27" x14ac:dyDescent="0.4">
      <c r="A895" t="str">
        <f t="shared" si="13"/>
        <v>Eswatini, Kingdom of2005</v>
      </c>
      <c r="B895" t="s">
        <v>140</v>
      </c>
      <c r="C895" t="s">
        <v>39</v>
      </c>
      <c r="D895">
        <v>2005</v>
      </c>
      <c r="E895">
        <v>4.7740040455371204</v>
      </c>
      <c r="F895">
        <v>10.625</v>
      </c>
      <c r="G895">
        <v>0</v>
      </c>
      <c r="H895">
        <v>5.9987765498794801</v>
      </c>
      <c r="I895">
        <v>9.4002274956576404</v>
      </c>
    </row>
    <row r="896" spans="1:9" ht="27" x14ac:dyDescent="0.4">
      <c r="A896" t="str">
        <f t="shared" si="13"/>
        <v>Eswatini, Kingdom of2006</v>
      </c>
      <c r="B896" t="s">
        <v>140</v>
      </c>
      <c r="C896" t="s">
        <v>39</v>
      </c>
      <c r="D896">
        <v>2006</v>
      </c>
      <c r="E896">
        <v>5.3046394633872804</v>
      </c>
      <c r="F896">
        <v>11.1666666666667</v>
      </c>
      <c r="G896">
        <v>0</v>
      </c>
      <c r="H896">
        <v>5.9921668378349864</v>
      </c>
      <c r="I896">
        <v>10.479139292218996</v>
      </c>
    </row>
    <row r="897" spans="1:9" ht="27" x14ac:dyDescent="0.4">
      <c r="A897" t="str">
        <f t="shared" si="13"/>
        <v>Eswatini, Kingdom of2007</v>
      </c>
      <c r="B897" t="s">
        <v>140</v>
      </c>
      <c r="C897" t="s">
        <v>39</v>
      </c>
      <c r="D897">
        <v>2007</v>
      </c>
      <c r="E897">
        <v>8.0760882786158898</v>
      </c>
      <c r="F897">
        <v>13.1666666666667</v>
      </c>
      <c r="G897">
        <v>28.24</v>
      </c>
      <c r="H897">
        <v>4.4353755768697454</v>
      </c>
      <c r="I897">
        <v>45.047379368412848</v>
      </c>
    </row>
    <row r="898" spans="1:9" ht="27" x14ac:dyDescent="0.4">
      <c r="A898" t="str">
        <f t="shared" si="13"/>
        <v>Eswatini, Kingdom of2008</v>
      </c>
      <c r="B898" t="s">
        <v>140</v>
      </c>
      <c r="C898" t="s">
        <v>39</v>
      </c>
      <c r="D898">
        <v>2008</v>
      </c>
      <c r="E898">
        <v>12.6574601863915</v>
      </c>
      <c r="F898">
        <v>14.8333333333333</v>
      </c>
      <c r="G898">
        <v>0</v>
      </c>
      <c r="H898">
        <v>0.82166391380008008</v>
      </c>
      <c r="I898">
        <v>26.66912960592472</v>
      </c>
    </row>
    <row r="899" spans="1:9" ht="27" x14ac:dyDescent="0.4">
      <c r="A899" t="str">
        <f t="shared" ref="A899:A962" si="14">C899&amp;D899</f>
        <v>Eswatini, Kingdom of2009</v>
      </c>
      <c r="B899" t="s">
        <v>140</v>
      </c>
      <c r="C899" t="s">
        <v>39</v>
      </c>
      <c r="D899">
        <v>2009</v>
      </c>
      <c r="E899">
        <v>7.4482342344575398</v>
      </c>
      <c r="F899">
        <v>11.375</v>
      </c>
      <c r="G899">
        <v>0</v>
      </c>
      <c r="H899">
        <v>1.5650488524352255</v>
      </c>
      <c r="I899">
        <v>17.258185382022315</v>
      </c>
    </row>
    <row r="900" spans="1:9" ht="27" x14ac:dyDescent="0.4">
      <c r="A900" t="str">
        <f t="shared" si="14"/>
        <v>Eswatini, Kingdom of2010</v>
      </c>
      <c r="B900" t="s">
        <v>140</v>
      </c>
      <c r="C900" t="s">
        <v>39</v>
      </c>
      <c r="D900">
        <v>2010</v>
      </c>
      <c r="E900">
        <v>4.5092369177436904</v>
      </c>
      <c r="F900">
        <v>9.75</v>
      </c>
      <c r="G900">
        <v>0</v>
      </c>
      <c r="H900">
        <v>3.7937549682814904</v>
      </c>
      <c r="I900">
        <v>10.4654819494622</v>
      </c>
    </row>
    <row r="901" spans="1:9" ht="27" x14ac:dyDescent="0.4">
      <c r="A901" t="str">
        <f t="shared" si="14"/>
        <v>Eswatini, Kingdom of2011</v>
      </c>
      <c r="B901" t="s">
        <v>140</v>
      </c>
      <c r="C901" t="s">
        <v>39</v>
      </c>
      <c r="D901">
        <v>2011</v>
      </c>
      <c r="E901">
        <v>6.10742714590251</v>
      </c>
      <c r="F901">
        <v>9</v>
      </c>
      <c r="G901">
        <v>0</v>
      </c>
      <c r="H901">
        <v>2.2472297610678993</v>
      </c>
      <c r="I901">
        <v>12.86019738483461</v>
      </c>
    </row>
    <row r="902" spans="1:9" ht="27" x14ac:dyDescent="0.4">
      <c r="A902" t="str">
        <f t="shared" si="14"/>
        <v>Eswatini, Kingdom of2012</v>
      </c>
      <c r="B902" t="s">
        <v>140</v>
      </c>
      <c r="C902" t="s">
        <v>39</v>
      </c>
      <c r="D902">
        <v>2012</v>
      </c>
      <c r="E902">
        <v>8.93964682788212</v>
      </c>
      <c r="F902">
        <v>8.75</v>
      </c>
      <c r="G902">
        <v>0</v>
      </c>
      <c r="H902">
        <v>5.396630696667188</v>
      </c>
      <c r="I902">
        <v>12.293016131214934</v>
      </c>
    </row>
    <row r="903" spans="1:9" ht="27" x14ac:dyDescent="0.4">
      <c r="A903" t="str">
        <f t="shared" si="14"/>
        <v>Eswatini, Kingdom of2013</v>
      </c>
      <c r="B903" t="s">
        <v>140</v>
      </c>
      <c r="C903" t="s">
        <v>39</v>
      </c>
      <c r="D903">
        <v>2013</v>
      </c>
      <c r="E903">
        <v>5.62130623468948</v>
      </c>
      <c r="F903">
        <v>8.5</v>
      </c>
      <c r="G903">
        <v>0</v>
      </c>
      <c r="H903">
        <v>3.8612137976662808</v>
      </c>
      <c r="I903">
        <v>10.2600924370232</v>
      </c>
    </row>
    <row r="904" spans="1:9" ht="27" x14ac:dyDescent="0.4">
      <c r="A904" t="str">
        <f t="shared" si="14"/>
        <v>Eswatini, Kingdom of2014</v>
      </c>
      <c r="B904" t="s">
        <v>140</v>
      </c>
      <c r="C904" t="s">
        <v>39</v>
      </c>
      <c r="D904">
        <v>2014</v>
      </c>
      <c r="E904">
        <v>5.68134885776447</v>
      </c>
      <c r="F904">
        <v>8.625</v>
      </c>
      <c r="G904">
        <v>0</v>
      </c>
      <c r="H904">
        <v>1.7168878329689505</v>
      </c>
      <c r="I904">
        <v>12.589461024795519</v>
      </c>
    </row>
    <row r="905" spans="1:9" ht="27" x14ac:dyDescent="0.4">
      <c r="A905" t="str">
        <f t="shared" si="14"/>
        <v>Eswatini, Kingdom of2015</v>
      </c>
      <c r="B905" t="s">
        <v>140</v>
      </c>
      <c r="C905" t="s">
        <v>39</v>
      </c>
      <c r="D905">
        <v>2015</v>
      </c>
      <c r="E905">
        <v>4.9512449370491902</v>
      </c>
      <c r="F905">
        <v>9.0416666666666696</v>
      </c>
      <c r="G905">
        <v>0</v>
      </c>
      <c r="H905">
        <v>1.354894931839894</v>
      </c>
      <c r="I905">
        <v>12.638016671875967</v>
      </c>
    </row>
    <row r="906" spans="1:9" ht="27" x14ac:dyDescent="0.4">
      <c r="A906" t="str">
        <f t="shared" si="14"/>
        <v>Eswatini, Kingdom of2016</v>
      </c>
      <c r="B906" t="s">
        <v>140</v>
      </c>
      <c r="C906" t="s">
        <v>39</v>
      </c>
      <c r="D906">
        <v>2016</v>
      </c>
      <c r="E906">
        <v>7.8472745908567996</v>
      </c>
      <c r="F906">
        <v>10.25</v>
      </c>
      <c r="G906">
        <v>22.718</v>
      </c>
      <c r="H906">
        <v>3.5289979506085984</v>
      </c>
      <c r="I906">
        <v>37.286276640248204</v>
      </c>
    </row>
    <row r="907" spans="1:9" ht="27" x14ac:dyDescent="0.4">
      <c r="A907" t="str">
        <f t="shared" si="14"/>
        <v>Eswatini, Kingdom of2017</v>
      </c>
      <c r="B907" t="s">
        <v>140</v>
      </c>
      <c r="C907" t="s">
        <v>39</v>
      </c>
      <c r="D907">
        <v>2017</v>
      </c>
      <c r="E907">
        <v>6.2213752893311796</v>
      </c>
      <c r="F907">
        <v>10.75</v>
      </c>
      <c r="G907">
        <v>0</v>
      </c>
      <c r="H907">
        <v>2.4650586049137786</v>
      </c>
      <c r="I907">
        <v>14.506316684417399</v>
      </c>
    </row>
    <row r="908" spans="1:9" ht="27" x14ac:dyDescent="0.4">
      <c r="A908" t="str">
        <f t="shared" si="14"/>
        <v>Eswatini, Kingdom of2018</v>
      </c>
      <c r="B908" t="s">
        <v>140</v>
      </c>
      <c r="C908" t="s">
        <v>39</v>
      </c>
      <c r="D908">
        <v>2018</v>
      </c>
      <c r="E908">
        <v>4.81506167461513</v>
      </c>
      <c r="F908">
        <v>10.3125</v>
      </c>
      <c r="G908">
        <v>0</v>
      </c>
      <c r="H908">
        <v>0.76917143373688646</v>
      </c>
      <c r="I908">
        <v>14.358390240878244</v>
      </c>
    </row>
    <row r="909" spans="1:9" ht="27" x14ac:dyDescent="0.4">
      <c r="A909" t="str">
        <f t="shared" si="14"/>
        <v>Eswatini, Kingdom of2019</v>
      </c>
      <c r="B909" t="s">
        <v>140</v>
      </c>
      <c r="C909" t="s">
        <v>39</v>
      </c>
      <c r="D909">
        <v>2019</v>
      </c>
      <c r="E909">
        <v>2.5980162031107699</v>
      </c>
      <c r="F909">
        <v>10.125</v>
      </c>
      <c r="G909">
        <v>0</v>
      </c>
      <c r="H909">
        <v>4.9621214247939065</v>
      </c>
      <c r="I909">
        <v>7.7608947783168638</v>
      </c>
    </row>
    <row r="910" spans="1:9" ht="27" x14ac:dyDescent="0.4">
      <c r="A910" t="str">
        <f t="shared" si="14"/>
        <v>Eswatini, Kingdom of2020</v>
      </c>
      <c r="B910" t="s">
        <v>140</v>
      </c>
      <c r="C910" t="s">
        <v>39</v>
      </c>
      <c r="D910">
        <v>2020</v>
      </c>
      <c r="E910">
        <v>0</v>
      </c>
      <c r="F910">
        <v>7.9583333333333304</v>
      </c>
      <c r="G910">
        <v>0</v>
      </c>
      <c r="H910">
        <v>-2.8870629603835596</v>
      </c>
      <c r="I910">
        <v>10.84539629371689</v>
      </c>
    </row>
    <row r="911" spans="1:9" ht="27" x14ac:dyDescent="0.4">
      <c r="A911" t="str">
        <f t="shared" si="14"/>
        <v>Eswatini, Kingdom of2021</v>
      </c>
      <c r="B911" t="s">
        <v>140</v>
      </c>
      <c r="C911" t="s">
        <v>39</v>
      </c>
      <c r="D911">
        <v>2021</v>
      </c>
      <c r="E911">
        <v>0</v>
      </c>
      <c r="F911">
        <v>7.25</v>
      </c>
      <c r="G911">
        <v>34.152999999999999</v>
      </c>
      <c r="H911">
        <v>3.3993385813369343</v>
      </c>
      <c r="I911">
        <v>38.003661418663064</v>
      </c>
    </row>
    <row r="912" spans="1:9" ht="27" x14ac:dyDescent="0.4">
      <c r="A912" t="str">
        <f t="shared" si="14"/>
        <v>Eswatini, Kingdom of2022</v>
      </c>
      <c r="B912" t="s">
        <v>140</v>
      </c>
      <c r="C912" t="s">
        <v>39</v>
      </c>
      <c r="D912">
        <v>2022</v>
      </c>
      <c r="E912">
        <v>0</v>
      </c>
      <c r="F912">
        <v>8.5</v>
      </c>
      <c r="G912">
        <v>0</v>
      </c>
      <c r="H912">
        <v>-6.761925834641147E-2</v>
      </c>
      <c r="I912">
        <v>8.5676192583464115</v>
      </c>
    </row>
    <row r="913" spans="1:9" ht="27" x14ac:dyDescent="0.4">
      <c r="A913" t="str">
        <f t="shared" si="14"/>
        <v>Eswatini, Kingdom of2023</v>
      </c>
      <c r="B913" t="s">
        <v>140</v>
      </c>
      <c r="C913" t="s">
        <v>39</v>
      </c>
      <c r="D913">
        <v>2023</v>
      </c>
      <c r="E913">
        <v>0</v>
      </c>
      <c r="F913">
        <v>10.8333333333333</v>
      </c>
      <c r="G913">
        <v>0</v>
      </c>
      <c r="H913">
        <v>5.0149047125705408</v>
      </c>
      <c r="I913">
        <v>5.8184286207627594</v>
      </c>
    </row>
    <row r="914" spans="1:9" ht="27" x14ac:dyDescent="0.4">
      <c r="A914" t="str">
        <f t="shared" si="14"/>
        <v>Ethiopia, The Federal Dem. Rep. of2000</v>
      </c>
      <c r="B914" t="s">
        <v>141</v>
      </c>
      <c r="C914" t="s">
        <v>40</v>
      </c>
      <c r="D914">
        <v>2000</v>
      </c>
      <c r="E914">
        <v>0.66245810926648196</v>
      </c>
      <c r="F914">
        <v>10.891666666666699</v>
      </c>
      <c r="G914">
        <v>0</v>
      </c>
      <c r="H914">
        <v>6.0732174795795686</v>
      </c>
      <c r="I914">
        <v>5.4809072963536121</v>
      </c>
    </row>
    <row r="915" spans="1:9" ht="27" x14ac:dyDescent="0.4">
      <c r="A915" t="str">
        <f t="shared" si="14"/>
        <v>Ethiopia, The Federal Dem. Rep. of2001</v>
      </c>
      <c r="B915" t="s">
        <v>141</v>
      </c>
      <c r="C915" t="s">
        <v>40</v>
      </c>
      <c r="D915">
        <v>2001</v>
      </c>
      <c r="E915">
        <v>-8.2378445339113693</v>
      </c>
      <c r="F915">
        <v>10.865166666666701</v>
      </c>
      <c r="G915">
        <v>0</v>
      </c>
      <c r="H915">
        <v>8.3013063205232811</v>
      </c>
      <c r="I915">
        <v>-5.6739841877679495</v>
      </c>
    </row>
    <row r="916" spans="1:9" ht="27" x14ac:dyDescent="0.4">
      <c r="A916" t="str">
        <f t="shared" si="14"/>
        <v>Ethiopia, The Federal Dem. Rep. of2002</v>
      </c>
      <c r="B916" t="s">
        <v>141</v>
      </c>
      <c r="C916" t="s">
        <v>40</v>
      </c>
      <c r="D916">
        <v>2002</v>
      </c>
      <c r="E916">
        <v>0.67508910217080098</v>
      </c>
      <c r="F916">
        <v>8.6609999999999996</v>
      </c>
      <c r="G916">
        <v>0</v>
      </c>
      <c r="H916">
        <v>1.5147257063110118</v>
      </c>
      <c r="I916">
        <v>7.8213633958597892</v>
      </c>
    </row>
    <row r="917" spans="1:9" ht="27" x14ac:dyDescent="0.4">
      <c r="A917" t="str">
        <f t="shared" si="14"/>
        <v>Ethiopia, The Federal Dem. Rep. of2003</v>
      </c>
      <c r="B917" t="s">
        <v>141</v>
      </c>
      <c r="C917" t="s">
        <v>40</v>
      </c>
      <c r="D917">
        <v>2003</v>
      </c>
      <c r="E917">
        <v>13.6740452028272</v>
      </c>
      <c r="F917">
        <v>7</v>
      </c>
      <c r="G917">
        <v>0</v>
      </c>
      <c r="H917">
        <v>-2.1613597220579805</v>
      </c>
      <c r="I917">
        <v>22.835404924885182</v>
      </c>
    </row>
    <row r="918" spans="1:9" ht="27" x14ac:dyDescent="0.4">
      <c r="A918" t="str">
        <f t="shared" si="14"/>
        <v>Ethiopia, The Federal Dem. Rep. of2004</v>
      </c>
      <c r="B918" t="s">
        <v>141</v>
      </c>
      <c r="C918" t="s">
        <v>40</v>
      </c>
      <c r="D918">
        <v>2004</v>
      </c>
      <c r="E918">
        <v>3.3273704789484699</v>
      </c>
      <c r="F918">
        <v>7</v>
      </c>
      <c r="G918">
        <v>0</v>
      </c>
      <c r="H918">
        <v>13.572603136869475</v>
      </c>
      <c r="I918">
        <v>-3.2452326579210045</v>
      </c>
    </row>
    <row r="919" spans="1:9" ht="27" x14ac:dyDescent="0.4">
      <c r="A919" t="str">
        <f t="shared" si="14"/>
        <v>Ethiopia, The Federal Dem. Rep. of2005</v>
      </c>
      <c r="B919" t="s">
        <v>141</v>
      </c>
      <c r="C919" t="s">
        <v>40</v>
      </c>
      <c r="D919">
        <v>2005</v>
      </c>
      <c r="E919">
        <v>9.96997123512892</v>
      </c>
      <c r="F919">
        <v>7</v>
      </c>
      <c r="G919">
        <v>2.4969999999999999</v>
      </c>
      <c r="H919">
        <v>11.818765946649407</v>
      </c>
      <c r="I919">
        <v>7.6482052884795131</v>
      </c>
    </row>
    <row r="920" spans="1:9" ht="27" x14ac:dyDescent="0.4">
      <c r="A920" t="str">
        <f t="shared" si="14"/>
        <v>Ethiopia, The Federal Dem. Rep. of2006</v>
      </c>
      <c r="B920" t="s">
        <v>141</v>
      </c>
      <c r="C920" t="s">
        <v>40</v>
      </c>
      <c r="D920">
        <v>2006</v>
      </c>
      <c r="E920">
        <v>12.299476311482501</v>
      </c>
      <c r="F920">
        <v>7</v>
      </c>
      <c r="G920">
        <v>0</v>
      </c>
      <c r="H920">
        <v>10.834727065876976</v>
      </c>
      <c r="I920">
        <v>8.4647492456055247</v>
      </c>
    </row>
    <row r="921" spans="1:9" ht="27" x14ac:dyDescent="0.4">
      <c r="A921" t="str">
        <f t="shared" si="14"/>
        <v>Ethiopia, The Federal Dem. Rep. of2007</v>
      </c>
      <c r="B921" t="s">
        <v>141</v>
      </c>
      <c r="C921" t="s">
        <v>40</v>
      </c>
      <c r="D921">
        <v>2007</v>
      </c>
      <c r="E921">
        <v>17.240400834089801</v>
      </c>
      <c r="F921">
        <v>7.5</v>
      </c>
      <c r="G921">
        <v>0</v>
      </c>
      <c r="H921">
        <v>11.456167000023612</v>
      </c>
      <c r="I921">
        <v>13.284233834066189</v>
      </c>
    </row>
    <row r="922" spans="1:9" ht="27" x14ac:dyDescent="0.4">
      <c r="A922" t="str">
        <f t="shared" si="14"/>
        <v>Ethiopia, The Federal Dem. Rep. of2008</v>
      </c>
      <c r="B922" t="s">
        <v>141</v>
      </c>
      <c r="C922" t="s">
        <v>40</v>
      </c>
      <c r="D922">
        <v>2008</v>
      </c>
      <c r="E922">
        <v>44.356685876695202</v>
      </c>
      <c r="F922">
        <v>8</v>
      </c>
      <c r="G922">
        <v>0</v>
      </c>
      <c r="H922">
        <v>10.788521685372515</v>
      </c>
      <c r="I922">
        <v>41.568164191322687</v>
      </c>
    </row>
    <row r="923" spans="1:9" ht="27" x14ac:dyDescent="0.4">
      <c r="A923" t="str">
        <f t="shared" si="14"/>
        <v>Ethiopia, The Federal Dem. Rep. of2009</v>
      </c>
      <c r="B923" t="s">
        <v>141</v>
      </c>
      <c r="C923" t="s">
        <v>40</v>
      </c>
      <c r="D923">
        <v>2009</v>
      </c>
      <c r="E923">
        <v>8.4836440453028192</v>
      </c>
      <c r="F923">
        <v>0</v>
      </c>
      <c r="G923">
        <v>0</v>
      </c>
      <c r="H923">
        <v>8.8025531978256595</v>
      </c>
      <c r="I923">
        <v>-0.31890915252284024</v>
      </c>
    </row>
    <row r="924" spans="1:9" ht="27" x14ac:dyDescent="0.4">
      <c r="A924" t="str">
        <f t="shared" si="14"/>
        <v>Ethiopia, The Federal Dem. Rep. of2010</v>
      </c>
      <c r="B924" t="s">
        <v>141</v>
      </c>
      <c r="C924" t="s">
        <v>40</v>
      </c>
      <c r="D924">
        <v>2010</v>
      </c>
      <c r="E924">
        <v>8.1492640296508192</v>
      </c>
      <c r="F924">
        <v>0</v>
      </c>
      <c r="G924">
        <v>0</v>
      </c>
      <c r="H924">
        <v>12.550538345930761</v>
      </c>
      <c r="I924">
        <v>-4.4012743162799417</v>
      </c>
    </row>
    <row r="925" spans="1:9" ht="27" x14ac:dyDescent="0.4">
      <c r="A925" t="str">
        <f t="shared" si="14"/>
        <v>Ethiopia, The Federal Dem. Rep. of2011</v>
      </c>
      <c r="B925" t="s">
        <v>141</v>
      </c>
      <c r="C925" t="s">
        <v>40</v>
      </c>
      <c r="D925">
        <v>2011</v>
      </c>
      <c r="E925">
        <v>33.249959882334402</v>
      </c>
      <c r="F925">
        <v>0</v>
      </c>
      <c r="G925">
        <v>0</v>
      </c>
      <c r="H925">
        <v>11.178296227164125</v>
      </c>
      <c r="I925">
        <v>22.071663655170276</v>
      </c>
    </row>
    <row r="926" spans="1:9" ht="27" x14ac:dyDescent="0.4">
      <c r="A926" t="str">
        <f t="shared" si="14"/>
        <v>Ethiopia, The Federal Dem. Rep. of2012</v>
      </c>
      <c r="B926" t="s">
        <v>141</v>
      </c>
      <c r="C926" t="s">
        <v>40</v>
      </c>
      <c r="D926">
        <v>2012</v>
      </c>
      <c r="E926">
        <v>23.600417677317001</v>
      </c>
      <c r="F926">
        <v>0</v>
      </c>
      <c r="G926">
        <v>0</v>
      </c>
      <c r="H926">
        <v>8.647811633374161</v>
      </c>
      <c r="I926">
        <v>14.95260604394284</v>
      </c>
    </row>
    <row r="927" spans="1:9" ht="27" x14ac:dyDescent="0.4">
      <c r="A927" t="str">
        <f t="shared" si="14"/>
        <v>Ethiopia, The Federal Dem. Rep. of2013</v>
      </c>
      <c r="B927" t="s">
        <v>141</v>
      </c>
      <c r="C927" t="s">
        <v>40</v>
      </c>
      <c r="D927">
        <v>2013</v>
      </c>
      <c r="E927">
        <v>7.4640219294451704</v>
      </c>
      <c r="F927">
        <v>0</v>
      </c>
      <c r="G927">
        <v>2.2509999999999999</v>
      </c>
      <c r="H927">
        <v>10.582270048267219</v>
      </c>
      <c r="I927">
        <v>-0.86724811882204911</v>
      </c>
    </row>
    <row r="928" spans="1:9" ht="27" x14ac:dyDescent="0.4">
      <c r="A928" t="str">
        <f t="shared" si="14"/>
        <v>Ethiopia, The Federal Dem. Rep. of2014</v>
      </c>
      <c r="B928" t="s">
        <v>141</v>
      </c>
      <c r="C928" t="s">
        <v>40</v>
      </c>
      <c r="D928">
        <v>2014</v>
      </c>
      <c r="E928">
        <v>6.89001951597192</v>
      </c>
      <c r="F928">
        <v>0</v>
      </c>
      <c r="G928">
        <v>0</v>
      </c>
      <c r="H928">
        <v>10.257492961005127</v>
      </c>
      <c r="I928">
        <v>-3.3674734450332071</v>
      </c>
    </row>
    <row r="929" spans="1:9" ht="27" x14ac:dyDescent="0.4">
      <c r="A929" t="str">
        <f t="shared" si="14"/>
        <v>Ethiopia, The Federal Dem. Rep. of2015</v>
      </c>
      <c r="B929" t="s">
        <v>141</v>
      </c>
      <c r="C929" t="s">
        <v>40</v>
      </c>
      <c r="D929">
        <v>2015</v>
      </c>
      <c r="E929">
        <v>9.5688995596862298</v>
      </c>
      <c r="F929">
        <v>0</v>
      </c>
      <c r="G929">
        <v>0</v>
      </c>
      <c r="H929">
        <v>10.392463020233407</v>
      </c>
      <c r="I929">
        <v>-0.82356346054717733</v>
      </c>
    </row>
    <row r="930" spans="1:9" ht="27" x14ac:dyDescent="0.4">
      <c r="A930" t="str">
        <f t="shared" si="14"/>
        <v>Ethiopia, The Federal Dem. Rep. of2016</v>
      </c>
      <c r="B930" t="s">
        <v>141</v>
      </c>
      <c r="C930" t="s">
        <v>40</v>
      </c>
      <c r="D930">
        <v>2016</v>
      </c>
      <c r="E930">
        <v>6.6281333723092404</v>
      </c>
      <c r="F930">
        <v>0</v>
      </c>
      <c r="G930">
        <v>0</v>
      </c>
      <c r="H930">
        <v>9.4334826578440243</v>
      </c>
      <c r="I930">
        <v>-2.8053492855347839</v>
      </c>
    </row>
    <row r="931" spans="1:9" ht="27" x14ac:dyDescent="0.4">
      <c r="A931" t="str">
        <f t="shared" si="14"/>
        <v>Ethiopia, The Federal Dem. Rep. of2017</v>
      </c>
      <c r="B931" t="s">
        <v>141</v>
      </c>
      <c r="C931" t="s">
        <v>40</v>
      </c>
      <c r="D931">
        <v>2017</v>
      </c>
      <c r="E931">
        <v>10.687115028423801</v>
      </c>
      <c r="F931">
        <v>0</v>
      </c>
      <c r="G931">
        <v>0</v>
      </c>
      <c r="H931">
        <v>9.564189642956066</v>
      </c>
      <c r="I931">
        <v>1.1229253854677346</v>
      </c>
    </row>
    <row r="932" spans="1:9" ht="27" x14ac:dyDescent="0.4">
      <c r="A932" t="str">
        <f t="shared" si="14"/>
        <v>Ethiopia, The Federal Dem. Rep. of2018</v>
      </c>
      <c r="B932" t="s">
        <v>141</v>
      </c>
      <c r="C932" t="s">
        <v>40</v>
      </c>
      <c r="D932">
        <v>2018</v>
      </c>
      <c r="E932">
        <v>13.8330356586661</v>
      </c>
      <c r="F932">
        <v>0</v>
      </c>
      <c r="G932">
        <v>0</v>
      </c>
      <c r="H932">
        <v>6.8161477968170345</v>
      </c>
      <c r="I932">
        <v>7.0168878618490655</v>
      </c>
    </row>
    <row r="933" spans="1:9" ht="27" x14ac:dyDescent="0.4">
      <c r="A933" t="str">
        <f t="shared" si="14"/>
        <v>Ethiopia, The Federal Dem. Rep. of2019</v>
      </c>
      <c r="B933" t="s">
        <v>141</v>
      </c>
      <c r="C933" t="s">
        <v>40</v>
      </c>
      <c r="D933">
        <v>2019</v>
      </c>
      <c r="E933">
        <v>15.8096321719344</v>
      </c>
      <c r="F933">
        <v>0</v>
      </c>
      <c r="G933">
        <v>0</v>
      </c>
      <c r="H933">
        <v>8.364085699078899</v>
      </c>
      <c r="I933">
        <v>7.4455464728555008</v>
      </c>
    </row>
    <row r="934" spans="1:9" ht="27" x14ac:dyDescent="0.4">
      <c r="A934" t="str">
        <f t="shared" si="14"/>
        <v>Ethiopia, The Federal Dem. Rep. of2020</v>
      </c>
      <c r="B934" t="s">
        <v>141</v>
      </c>
      <c r="C934" t="s">
        <v>40</v>
      </c>
      <c r="D934">
        <v>2020</v>
      </c>
      <c r="E934">
        <v>20.3563468559061</v>
      </c>
      <c r="F934">
        <v>0</v>
      </c>
      <c r="G934">
        <v>0</v>
      </c>
      <c r="H934">
        <v>6.0595308864336914</v>
      </c>
      <c r="I934">
        <v>14.296815969472409</v>
      </c>
    </row>
    <row r="935" spans="1:9" ht="27" x14ac:dyDescent="0.4">
      <c r="A935" t="str">
        <f t="shared" si="14"/>
        <v>Ethiopia, The Federal Dem. Rep. of2021</v>
      </c>
      <c r="B935" t="s">
        <v>141</v>
      </c>
      <c r="C935" t="s">
        <v>40</v>
      </c>
      <c r="D935">
        <v>2021</v>
      </c>
      <c r="E935">
        <v>26.839522155772201</v>
      </c>
      <c r="F935">
        <v>0</v>
      </c>
      <c r="G935">
        <v>3.9350000000000001</v>
      </c>
      <c r="H935">
        <v>5.6415307173465692</v>
      </c>
      <c r="I935">
        <v>25.132991438425631</v>
      </c>
    </row>
    <row r="936" spans="1:9" ht="27" x14ac:dyDescent="0.4">
      <c r="A936" t="str">
        <f t="shared" si="14"/>
        <v>Ethiopia, The Federal Dem. Rep. of2022</v>
      </c>
      <c r="B936" t="s">
        <v>141</v>
      </c>
      <c r="C936" t="s">
        <v>40</v>
      </c>
      <c r="D936">
        <v>2022</v>
      </c>
      <c r="E936">
        <v>33.889879710089801</v>
      </c>
      <c r="F936">
        <v>0</v>
      </c>
      <c r="G936">
        <v>0</v>
      </c>
      <c r="H936">
        <v>5.3211762838367207</v>
      </c>
      <c r="I936">
        <v>28.56870342625308</v>
      </c>
    </row>
    <row r="937" spans="1:9" ht="27" x14ac:dyDescent="0.4">
      <c r="A937" t="str">
        <f t="shared" si="14"/>
        <v>Ethiopia, The Federal Dem. Rep. of2023</v>
      </c>
      <c r="B937" t="s">
        <v>141</v>
      </c>
      <c r="C937" t="s">
        <v>40</v>
      </c>
      <c r="D937">
        <v>2023</v>
      </c>
      <c r="E937">
        <v>30.218827813527799</v>
      </c>
      <c r="F937">
        <v>0</v>
      </c>
      <c r="G937">
        <v>0</v>
      </c>
      <c r="H937">
        <v>6.4981346423861339</v>
      </c>
      <c r="I937">
        <v>23.720693171141665</v>
      </c>
    </row>
    <row r="938" spans="1:9" x14ac:dyDescent="0.4">
      <c r="A938" t="str">
        <f t="shared" si="14"/>
        <v>Fiji, Rep. of2000</v>
      </c>
      <c r="B938" t="s">
        <v>142</v>
      </c>
      <c r="C938" t="s">
        <v>41</v>
      </c>
      <c r="D938">
        <v>2000</v>
      </c>
      <c r="E938">
        <v>1.09216459977388</v>
      </c>
      <c r="F938">
        <v>8.3975000000000009</v>
      </c>
      <c r="G938">
        <v>0</v>
      </c>
      <c r="H938">
        <v>-1.6999984160551094</v>
      </c>
      <c r="I938">
        <v>11.189663015828991</v>
      </c>
    </row>
    <row r="939" spans="1:9" x14ac:dyDescent="0.4">
      <c r="A939" t="str">
        <f t="shared" si="14"/>
        <v>Fiji, Rep. of2001</v>
      </c>
      <c r="B939" t="s">
        <v>142</v>
      </c>
      <c r="C939" t="s">
        <v>41</v>
      </c>
      <c r="D939">
        <v>2001</v>
      </c>
      <c r="E939">
        <v>4.2726702446510503</v>
      </c>
      <c r="F939">
        <v>8.3445757586219909</v>
      </c>
      <c r="G939">
        <v>0</v>
      </c>
      <c r="H939">
        <v>2.0000001467520576</v>
      </c>
      <c r="I939">
        <v>10.617245856520984</v>
      </c>
    </row>
    <row r="940" spans="1:9" x14ac:dyDescent="0.4">
      <c r="A940" t="str">
        <f t="shared" si="14"/>
        <v>Fiji, Rep. of2002</v>
      </c>
      <c r="B940" t="s">
        <v>142</v>
      </c>
      <c r="C940" t="s">
        <v>41</v>
      </c>
      <c r="D940">
        <v>2002</v>
      </c>
      <c r="E940">
        <v>0.76203208556119295</v>
      </c>
      <c r="F940">
        <v>8.0525000000000002</v>
      </c>
      <c r="G940">
        <v>0</v>
      </c>
      <c r="H940">
        <v>3.1999991137326731</v>
      </c>
      <c r="I940">
        <v>5.6145329718285204</v>
      </c>
    </row>
    <row r="941" spans="1:9" x14ac:dyDescent="0.4">
      <c r="A941" t="str">
        <f t="shared" si="14"/>
        <v>Fiji, Rep. of2003</v>
      </c>
      <c r="B941" t="s">
        <v>142</v>
      </c>
      <c r="C941" t="s">
        <v>41</v>
      </c>
      <c r="D941">
        <v>2003</v>
      </c>
      <c r="E941">
        <v>4.1727477776303603</v>
      </c>
      <c r="F941">
        <v>7.6024969476533899</v>
      </c>
      <c r="G941">
        <v>8.2200000000000006</v>
      </c>
      <c r="H941">
        <v>0.99999934475729901</v>
      </c>
      <c r="I941">
        <v>18.995245380526452</v>
      </c>
    </row>
    <row r="942" spans="1:9" x14ac:dyDescent="0.4">
      <c r="A942" t="str">
        <f t="shared" si="14"/>
        <v>Fiji, Rep. of2004</v>
      </c>
      <c r="B942" t="s">
        <v>142</v>
      </c>
      <c r="C942" t="s">
        <v>41</v>
      </c>
      <c r="D942">
        <v>2004</v>
      </c>
      <c r="E942">
        <v>2.827485193912</v>
      </c>
      <c r="F942">
        <v>7.1692487409149201</v>
      </c>
      <c r="G942">
        <v>4.7</v>
      </c>
      <c r="H942">
        <v>5.2999997046093483</v>
      </c>
      <c r="I942">
        <v>9.3967342302175716</v>
      </c>
    </row>
    <row r="943" spans="1:9" x14ac:dyDescent="0.4">
      <c r="A943" t="str">
        <f t="shared" si="14"/>
        <v>Fiji, Rep. of2005</v>
      </c>
      <c r="B943" t="s">
        <v>142</v>
      </c>
      <c r="C943" t="s">
        <v>41</v>
      </c>
      <c r="D943">
        <v>2005</v>
      </c>
      <c r="E943">
        <v>2.36576453830435</v>
      </c>
      <c r="F943">
        <v>6.7799609998496404</v>
      </c>
      <c r="G943">
        <v>3.8860000000000001</v>
      </c>
      <c r="H943">
        <v>0.70000040243243689</v>
      </c>
      <c r="I943">
        <v>12.331725135721552</v>
      </c>
    </row>
    <row r="944" spans="1:9" x14ac:dyDescent="0.4">
      <c r="A944" t="str">
        <f t="shared" si="14"/>
        <v>Fiji, Rep. of2006</v>
      </c>
      <c r="B944" t="s">
        <v>142</v>
      </c>
      <c r="C944" t="s">
        <v>41</v>
      </c>
      <c r="D944">
        <v>2006</v>
      </c>
      <c r="E944">
        <v>2.49083638787079</v>
      </c>
      <c r="F944">
        <v>7.34996258823936</v>
      </c>
      <c r="G944">
        <v>0</v>
      </c>
      <c r="H944">
        <v>1.8524838719948633</v>
      </c>
      <c r="I944">
        <v>7.9883151041152871</v>
      </c>
    </row>
    <row r="945" spans="1:9" x14ac:dyDescent="0.4">
      <c r="A945" t="str">
        <f t="shared" si="14"/>
        <v>Fiji, Rep. of2007</v>
      </c>
      <c r="B945" t="s">
        <v>142</v>
      </c>
      <c r="C945" t="s">
        <v>41</v>
      </c>
      <c r="D945">
        <v>2007</v>
      </c>
      <c r="E945">
        <v>4.8037064130698903</v>
      </c>
      <c r="F945">
        <v>9.0055873301356009</v>
      </c>
      <c r="G945">
        <v>0</v>
      </c>
      <c r="H945">
        <v>-0.85065431004582592</v>
      </c>
      <c r="I945">
        <v>14.659948053251316</v>
      </c>
    </row>
    <row r="946" spans="1:9" x14ac:dyDescent="0.4">
      <c r="A946" t="str">
        <f t="shared" si="14"/>
        <v>Fiji, Rep. of2008</v>
      </c>
      <c r="B946" t="s">
        <v>142</v>
      </c>
      <c r="C946" t="s">
        <v>41</v>
      </c>
      <c r="D946">
        <v>2008</v>
      </c>
      <c r="E946">
        <v>7.7322785791841699</v>
      </c>
      <c r="F946">
        <v>7.9972695443167403</v>
      </c>
      <c r="G946">
        <v>8.94</v>
      </c>
      <c r="H946">
        <v>1.0327942202596745</v>
      </c>
      <c r="I946">
        <v>23.636753903241235</v>
      </c>
    </row>
    <row r="947" spans="1:9" x14ac:dyDescent="0.4">
      <c r="A947" t="str">
        <f t="shared" si="14"/>
        <v>Fiji, Rep. of2009</v>
      </c>
      <c r="B947" t="s">
        <v>142</v>
      </c>
      <c r="C947" t="s">
        <v>41</v>
      </c>
      <c r="D947">
        <v>2009</v>
      </c>
      <c r="E947">
        <v>3.1310355901596498</v>
      </c>
      <c r="F947">
        <v>7.85341601530875</v>
      </c>
      <c r="G947">
        <v>8.7200000000000006</v>
      </c>
      <c r="H947">
        <v>-1.3860377076358077</v>
      </c>
      <c r="I947">
        <v>21.090489313104207</v>
      </c>
    </row>
    <row r="948" spans="1:9" x14ac:dyDescent="0.4">
      <c r="A948" t="str">
        <f t="shared" si="14"/>
        <v>Fiji, Rep. of2010</v>
      </c>
      <c r="B948" t="s">
        <v>142</v>
      </c>
      <c r="C948" t="s">
        <v>41</v>
      </c>
      <c r="D948">
        <v>2010</v>
      </c>
      <c r="E948">
        <v>3.6890122967076602</v>
      </c>
      <c r="F948">
        <v>7.4896473461167101</v>
      </c>
      <c r="G948">
        <v>8.91</v>
      </c>
      <c r="H948">
        <v>2.9546724221224139</v>
      </c>
      <c r="I948">
        <v>17.133987220701957</v>
      </c>
    </row>
    <row r="949" spans="1:9" x14ac:dyDescent="0.4">
      <c r="A949" t="str">
        <f t="shared" si="14"/>
        <v>Fiji, Rep. of2011</v>
      </c>
      <c r="B949" t="s">
        <v>142</v>
      </c>
      <c r="C949" t="s">
        <v>41</v>
      </c>
      <c r="D949">
        <v>2011</v>
      </c>
      <c r="E949">
        <v>7.27811782708494</v>
      </c>
      <c r="F949">
        <v>7.4660581921757103</v>
      </c>
      <c r="G949">
        <v>4.4059999999999997</v>
      </c>
      <c r="H949">
        <v>2.7051430290104861</v>
      </c>
      <c r="I949">
        <v>16.445032990250162</v>
      </c>
    </row>
    <row r="950" spans="1:9" x14ac:dyDescent="0.4">
      <c r="A950" t="str">
        <f t="shared" si="14"/>
        <v>Fiji, Rep. of2012</v>
      </c>
      <c r="B950" t="s">
        <v>142</v>
      </c>
      <c r="C950" t="s">
        <v>41</v>
      </c>
      <c r="D950">
        <v>2012</v>
      </c>
      <c r="E950">
        <v>3.4233752340198</v>
      </c>
      <c r="F950">
        <v>7.0030644469851797</v>
      </c>
      <c r="G950">
        <v>9</v>
      </c>
      <c r="H950">
        <v>1.4113143817796754</v>
      </c>
      <c r="I950">
        <v>18.015125299225303</v>
      </c>
    </row>
    <row r="951" spans="1:9" x14ac:dyDescent="0.4">
      <c r="A951" t="str">
        <f t="shared" si="14"/>
        <v>Fiji, Rep. of2013</v>
      </c>
      <c r="B951" t="s">
        <v>142</v>
      </c>
      <c r="C951" t="s">
        <v>41</v>
      </c>
      <c r="D951">
        <v>2013</v>
      </c>
      <c r="E951">
        <v>2.9135419360400099</v>
      </c>
      <c r="F951">
        <v>6.1047254615886297</v>
      </c>
      <c r="G951">
        <v>0</v>
      </c>
      <c r="H951">
        <v>4.7342194895653193</v>
      </c>
      <c r="I951">
        <v>4.2840479080633198</v>
      </c>
    </row>
    <row r="952" spans="1:9" x14ac:dyDescent="0.4">
      <c r="A952" t="str">
        <f t="shared" si="14"/>
        <v>Fiji, Rep. of2014</v>
      </c>
      <c r="B952" t="s">
        <v>142</v>
      </c>
      <c r="C952" t="s">
        <v>41</v>
      </c>
      <c r="D952">
        <v>2014</v>
      </c>
      <c r="E952">
        <v>0.51930647457919399</v>
      </c>
      <c r="F952">
        <v>5.7611109967794496</v>
      </c>
      <c r="G952">
        <v>6.17</v>
      </c>
      <c r="H952">
        <v>5.6035148964158452</v>
      </c>
      <c r="I952">
        <v>6.8469025749427992</v>
      </c>
    </row>
    <row r="953" spans="1:9" x14ac:dyDescent="0.4">
      <c r="A953" t="str">
        <f t="shared" si="14"/>
        <v>Fiji, Rep. of2015</v>
      </c>
      <c r="B953" t="s">
        <v>142</v>
      </c>
      <c r="C953" t="s">
        <v>41</v>
      </c>
      <c r="D953">
        <v>2015</v>
      </c>
      <c r="E953">
        <v>1.3748854262143799</v>
      </c>
      <c r="F953">
        <v>5.7893005089416203</v>
      </c>
      <c r="G953">
        <v>0</v>
      </c>
      <c r="H953">
        <v>4.5011993833587383</v>
      </c>
      <c r="I953">
        <v>2.6629865517972622</v>
      </c>
    </row>
    <row r="954" spans="1:9" x14ac:dyDescent="0.4">
      <c r="A954" t="str">
        <f t="shared" si="14"/>
        <v>Fiji, Rep. of2016</v>
      </c>
      <c r="B954" t="s">
        <v>142</v>
      </c>
      <c r="C954" t="s">
        <v>41</v>
      </c>
      <c r="D954">
        <v>2016</v>
      </c>
      <c r="E954">
        <v>3.8632253822126899</v>
      </c>
      <c r="F954">
        <v>5.8513236372605997</v>
      </c>
      <c r="G954">
        <v>4.32</v>
      </c>
      <c r="H954">
        <v>2.4456520076996782</v>
      </c>
      <c r="I954">
        <v>11.588897011773611</v>
      </c>
    </row>
    <row r="955" spans="1:9" x14ac:dyDescent="0.4">
      <c r="A955" t="str">
        <f t="shared" si="14"/>
        <v>Fiji, Rep. of2017</v>
      </c>
      <c r="B955" t="s">
        <v>142</v>
      </c>
      <c r="C955" t="s">
        <v>41</v>
      </c>
      <c r="D955">
        <v>2017</v>
      </c>
      <c r="E955">
        <v>3.3475783475783998</v>
      </c>
      <c r="F955">
        <v>5.7405109617929098</v>
      </c>
      <c r="G955">
        <v>0</v>
      </c>
      <c r="H955">
        <v>5.3533649370696565</v>
      </c>
      <c r="I955">
        <v>3.7347243723016526</v>
      </c>
    </row>
    <row r="956" spans="1:9" x14ac:dyDescent="0.4">
      <c r="A956" t="str">
        <f t="shared" si="14"/>
        <v>Fiji, Rep. of2018</v>
      </c>
      <c r="B956" t="s">
        <v>142</v>
      </c>
      <c r="C956" t="s">
        <v>41</v>
      </c>
      <c r="D956">
        <v>2018</v>
      </c>
      <c r="E956">
        <v>4.0814763764452602</v>
      </c>
      <c r="F956">
        <v>5.6773265925477601</v>
      </c>
      <c r="G956">
        <v>0</v>
      </c>
      <c r="H956">
        <v>3.8123509704722096</v>
      </c>
      <c r="I956">
        <v>5.9464519985208106</v>
      </c>
    </row>
    <row r="957" spans="1:9" x14ac:dyDescent="0.4">
      <c r="A957" t="str">
        <f t="shared" si="14"/>
        <v>Fiji, Rep. of2019</v>
      </c>
      <c r="B957" t="s">
        <v>142</v>
      </c>
      <c r="C957" t="s">
        <v>41</v>
      </c>
      <c r="D957">
        <v>2019</v>
      </c>
      <c r="E957">
        <v>1.7731018246028201</v>
      </c>
      <c r="F957">
        <v>6.02745671637929</v>
      </c>
      <c r="G957">
        <v>0</v>
      </c>
      <c r="H957">
        <v>-0.58194637101209423</v>
      </c>
      <c r="I957">
        <v>8.3825049119942037</v>
      </c>
    </row>
    <row r="958" spans="1:9" x14ac:dyDescent="0.4">
      <c r="A958" t="str">
        <f t="shared" si="14"/>
        <v>Fiji, Rep. of2020</v>
      </c>
      <c r="B958" t="s">
        <v>142</v>
      </c>
      <c r="C958" t="s">
        <v>41</v>
      </c>
      <c r="D958">
        <v>2020</v>
      </c>
      <c r="E958">
        <v>-2.5952432588738001</v>
      </c>
      <c r="F958">
        <v>6.1849025519812404</v>
      </c>
      <c r="G958">
        <v>0</v>
      </c>
      <c r="H958">
        <v>-17.038667527409814</v>
      </c>
      <c r="I958">
        <v>20.628326820517255</v>
      </c>
    </row>
    <row r="959" spans="1:9" x14ac:dyDescent="0.4">
      <c r="A959" t="str">
        <f t="shared" si="14"/>
        <v>Fiji, Rep. of2021</v>
      </c>
      <c r="B959" t="s">
        <v>142</v>
      </c>
      <c r="C959" t="s">
        <v>41</v>
      </c>
      <c r="D959">
        <v>2021</v>
      </c>
      <c r="E959">
        <v>0.15585572213151599</v>
      </c>
      <c r="F959">
        <v>5.9424213003089204</v>
      </c>
      <c r="G959">
        <v>0</v>
      </c>
      <c r="H959">
        <v>-4.8810360557838814</v>
      </c>
      <c r="I959">
        <v>10.979313078224319</v>
      </c>
    </row>
    <row r="960" spans="1:9" x14ac:dyDescent="0.4">
      <c r="A960" t="str">
        <f t="shared" si="14"/>
        <v>Fiji, Rep. of2022</v>
      </c>
      <c r="B960" t="s">
        <v>142</v>
      </c>
      <c r="C960" t="s">
        <v>41</v>
      </c>
      <c r="D960">
        <v>2022</v>
      </c>
      <c r="E960">
        <v>4.5201926639495804</v>
      </c>
      <c r="F960">
        <v>5.4318890892979796</v>
      </c>
      <c r="G960">
        <v>0</v>
      </c>
      <c r="H960">
        <v>19.792726693338537</v>
      </c>
      <c r="I960">
        <v>-9.8406449400909768</v>
      </c>
    </row>
    <row r="961" spans="1:9" x14ac:dyDescent="0.4">
      <c r="A961" t="str">
        <f t="shared" si="14"/>
        <v>Fiji, Rep. of2023</v>
      </c>
      <c r="B961" t="s">
        <v>142</v>
      </c>
      <c r="C961" t="s">
        <v>41</v>
      </c>
      <c r="D961">
        <v>2023</v>
      </c>
      <c r="E961">
        <v>2.1481744062389598</v>
      </c>
      <c r="F961">
        <v>4.9707008879220096</v>
      </c>
      <c r="G961">
        <v>0</v>
      </c>
      <c r="H961">
        <v>7.5242908823729238</v>
      </c>
      <c r="I961">
        <v>-0.40541558821195434</v>
      </c>
    </row>
    <row r="962" spans="1:9" x14ac:dyDescent="0.4">
      <c r="A962" t="str">
        <f t="shared" si="14"/>
        <v>Finland2000</v>
      </c>
      <c r="B962" t="s">
        <v>42</v>
      </c>
      <c r="C962" t="s">
        <v>42</v>
      </c>
      <c r="D962">
        <v>2000</v>
      </c>
      <c r="E962">
        <v>3.0421008066779498</v>
      </c>
      <c r="F962">
        <v>0</v>
      </c>
      <c r="G962">
        <v>11.135</v>
      </c>
      <c r="H962">
        <v>5.753737864658774</v>
      </c>
      <c r="I962">
        <v>8.4233629420191747</v>
      </c>
    </row>
    <row r="963" spans="1:9" x14ac:dyDescent="0.4">
      <c r="A963" t="str">
        <f t="shared" ref="A963:A1026" si="15">C963&amp;D963</f>
        <v>Finland2001</v>
      </c>
      <c r="B963" t="s">
        <v>42</v>
      </c>
      <c r="C963" t="s">
        <v>42</v>
      </c>
      <c r="D963">
        <v>2001</v>
      </c>
      <c r="E963">
        <v>2.5784408009889601</v>
      </c>
      <c r="F963">
        <v>0</v>
      </c>
      <c r="G963">
        <v>10.291</v>
      </c>
      <c r="H963">
        <v>2.6402621585062747</v>
      </c>
      <c r="I963">
        <v>10.229178642482687</v>
      </c>
    </row>
    <row r="964" spans="1:9" x14ac:dyDescent="0.4">
      <c r="A964" t="str">
        <f t="shared" si="15"/>
        <v>Finland2002</v>
      </c>
      <c r="B964" t="s">
        <v>42</v>
      </c>
      <c r="C964" t="s">
        <v>42</v>
      </c>
      <c r="D964">
        <v>2002</v>
      </c>
      <c r="E964">
        <v>1.5712201278938001</v>
      </c>
      <c r="F964">
        <v>0</v>
      </c>
      <c r="G964">
        <v>10.423</v>
      </c>
      <c r="H964">
        <v>1.6873263046451257</v>
      </c>
      <c r="I964">
        <v>10.306893823248675</v>
      </c>
    </row>
    <row r="965" spans="1:9" x14ac:dyDescent="0.4">
      <c r="A965" t="str">
        <f t="shared" si="15"/>
        <v>Finland2003</v>
      </c>
      <c r="B965" t="s">
        <v>42</v>
      </c>
      <c r="C965" t="s">
        <v>42</v>
      </c>
      <c r="D965">
        <v>2003</v>
      </c>
      <c r="E965">
        <v>0.87744038625478504</v>
      </c>
      <c r="F965">
        <v>0</v>
      </c>
      <c r="G965">
        <v>10.468999999999999</v>
      </c>
      <c r="H965">
        <v>2.0117996659653414</v>
      </c>
      <c r="I965">
        <v>9.3346407202894426</v>
      </c>
    </row>
    <row r="966" spans="1:9" x14ac:dyDescent="0.4">
      <c r="A966" t="str">
        <f t="shared" si="15"/>
        <v>Finland2004</v>
      </c>
      <c r="B966" t="s">
        <v>42</v>
      </c>
      <c r="C966" t="s">
        <v>42</v>
      </c>
      <c r="D966">
        <v>2004</v>
      </c>
      <c r="E966">
        <v>0.18712055908441799</v>
      </c>
      <c r="F966">
        <v>0</v>
      </c>
      <c r="G966">
        <v>10.358000000000001</v>
      </c>
      <c r="H966">
        <v>4.0053794877792086</v>
      </c>
      <c r="I966">
        <v>6.53974107130521</v>
      </c>
    </row>
    <row r="967" spans="1:9" x14ac:dyDescent="0.4">
      <c r="A967" t="str">
        <f t="shared" si="15"/>
        <v>Finland2005</v>
      </c>
      <c r="B967" t="s">
        <v>42</v>
      </c>
      <c r="C967" t="s">
        <v>42</v>
      </c>
      <c r="D967">
        <v>2005</v>
      </c>
      <c r="E967">
        <v>0.62387445002519104</v>
      </c>
      <c r="F967">
        <v>0</v>
      </c>
      <c r="G967">
        <v>9.6020000000000003</v>
      </c>
      <c r="H967">
        <v>2.7773092708157634</v>
      </c>
      <c r="I967">
        <v>7.4485651792094281</v>
      </c>
    </row>
    <row r="968" spans="1:9" x14ac:dyDescent="0.4">
      <c r="A968" t="str">
        <f t="shared" si="15"/>
        <v>Finland2006</v>
      </c>
      <c r="B968" t="s">
        <v>42</v>
      </c>
      <c r="C968" t="s">
        <v>42</v>
      </c>
      <c r="D968">
        <v>2006</v>
      </c>
      <c r="E968">
        <v>1.5666638070438601</v>
      </c>
      <c r="F968">
        <v>0</v>
      </c>
      <c r="G968">
        <v>8.9350000000000005</v>
      </c>
      <c r="H968">
        <v>4.0195732280410255</v>
      </c>
      <c r="I968">
        <v>6.4820905790028345</v>
      </c>
    </row>
    <row r="969" spans="1:9" x14ac:dyDescent="0.4">
      <c r="A969" t="str">
        <f t="shared" si="15"/>
        <v>Finland2007</v>
      </c>
      <c r="B969" t="s">
        <v>42</v>
      </c>
      <c r="C969" t="s">
        <v>42</v>
      </c>
      <c r="D969">
        <v>2007</v>
      </c>
      <c r="E969">
        <v>2.5106656524034001</v>
      </c>
      <c r="F969">
        <v>0</v>
      </c>
      <c r="G969">
        <v>6.8540000000000001</v>
      </c>
      <c r="H969">
        <v>5.3128017822482718</v>
      </c>
      <c r="I969">
        <v>4.0518638701551275</v>
      </c>
    </row>
    <row r="970" spans="1:9" x14ac:dyDescent="0.4">
      <c r="A970" t="str">
        <f t="shared" si="15"/>
        <v>Finland2008</v>
      </c>
      <c r="B970" t="s">
        <v>42</v>
      </c>
      <c r="C970" t="s">
        <v>42</v>
      </c>
      <c r="D970">
        <v>2008</v>
      </c>
      <c r="E970">
        <v>4.0659535535837898</v>
      </c>
      <c r="F970">
        <v>0</v>
      </c>
      <c r="G970">
        <v>6.3689999999999998</v>
      </c>
      <c r="H970">
        <v>0.78443121927303139</v>
      </c>
      <c r="I970">
        <v>9.6505223343107573</v>
      </c>
    </row>
    <row r="971" spans="1:9" x14ac:dyDescent="0.4">
      <c r="A971" t="str">
        <f t="shared" si="15"/>
        <v>Finland2009</v>
      </c>
      <c r="B971" t="s">
        <v>42</v>
      </c>
      <c r="C971" t="s">
        <v>42</v>
      </c>
      <c r="D971">
        <v>2009</v>
      </c>
      <c r="E971">
        <v>-9.1736038443034204E-7</v>
      </c>
      <c r="F971">
        <v>0</v>
      </c>
      <c r="G971">
        <v>8.25</v>
      </c>
      <c r="H971">
        <v>-8.0760308988131442</v>
      </c>
      <c r="I971">
        <v>16.326029981452759</v>
      </c>
    </row>
    <row r="972" spans="1:9" x14ac:dyDescent="0.4">
      <c r="A972" t="str">
        <f t="shared" si="15"/>
        <v>Finland2010</v>
      </c>
      <c r="B972" t="s">
        <v>42</v>
      </c>
      <c r="C972" t="s">
        <v>42</v>
      </c>
      <c r="D972">
        <v>2010</v>
      </c>
      <c r="E972">
        <v>1.1841352315464599</v>
      </c>
      <c r="F972">
        <v>0</v>
      </c>
      <c r="G972">
        <v>8.3940000000000001</v>
      </c>
      <c r="H972">
        <v>3.1682877232525755</v>
      </c>
      <c r="I972">
        <v>6.4098475082938844</v>
      </c>
    </row>
    <row r="973" spans="1:9" x14ac:dyDescent="0.4">
      <c r="A973" t="str">
        <f t="shared" si="15"/>
        <v>Finland2011</v>
      </c>
      <c r="B973" t="s">
        <v>42</v>
      </c>
      <c r="C973" t="s">
        <v>42</v>
      </c>
      <c r="D973">
        <v>2011</v>
      </c>
      <c r="E973">
        <v>3.4168075425521098</v>
      </c>
      <c r="F973">
        <v>0</v>
      </c>
      <c r="G973">
        <v>7.7809999999999997</v>
      </c>
      <c r="H973">
        <v>2.3903947262183607</v>
      </c>
      <c r="I973">
        <v>8.8074128163337484</v>
      </c>
    </row>
    <row r="974" spans="1:9" x14ac:dyDescent="0.4">
      <c r="A974" t="str">
        <f t="shared" si="15"/>
        <v>Finland2012</v>
      </c>
      <c r="B974" t="s">
        <v>42</v>
      </c>
      <c r="C974" t="s">
        <v>42</v>
      </c>
      <c r="D974">
        <v>2012</v>
      </c>
      <c r="E974">
        <v>2.80833622561574</v>
      </c>
      <c r="F974">
        <v>0</v>
      </c>
      <c r="G974">
        <v>7.6890000000000001</v>
      </c>
      <c r="H974">
        <v>-1.5228402849933218</v>
      </c>
      <c r="I974">
        <v>12.020176510609062</v>
      </c>
    </row>
    <row r="975" spans="1:9" x14ac:dyDescent="0.4">
      <c r="A975" t="str">
        <f t="shared" si="15"/>
        <v>Finland2013</v>
      </c>
      <c r="B975" t="s">
        <v>42</v>
      </c>
      <c r="C975" t="s">
        <v>42</v>
      </c>
      <c r="D975">
        <v>2013</v>
      </c>
      <c r="E975">
        <v>1.4782861568881001</v>
      </c>
      <c r="F975">
        <v>0</v>
      </c>
      <c r="G975">
        <v>8.1929999999999996</v>
      </c>
      <c r="H975">
        <v>-0.97974102806863073</v>
      </c>
      <c r="I975">
        <v>10.65102718495673</v>
      </c>
    </row>
    <row r="976" spans="1:9" x14ac:dyDescent="0.4">
      <c r="A976" t="str">
        <f t="shared" si="15"/>
        <v>Finland2014</v>
      </c>
      <c r="B976" t="s">
        <v>42</v>
      </c>
      <c r="C976" t="s">
        <v>42</v>
      </c>
      <c r="D976">
        <v>2014</v>
      </c>
      <c r="E976">
        <v>1.04119621178439</v>
      </c>
      <c r="F976">
        <v>0</v>
      </c>
      <c r="G976">
        <v>8.6630000000000003</v>
      </c>
      <c r="H976">
        <v>-0.47806831857901955</v>
      </c>
      <c r="I976">
        <v>10.18226453036341</v>
      </c>
    </row>
    <row r="977" spans="1:9" x14ac:dyDescent="0.4">
      <c r="A977" t="str">
        <f t="shared" si="15"/>
        <v>Finland2015</v>
      </c>
      <c r="B977" t="s">
        <v>42</v>
      </c>
      <c r="C977" t="s">
        <v>42</v>
      </c>
      <c r="D977">
        <v>2015</v>
      </c>
      <c r="E977">
        <v>-0.207928839905268</v>
      </c>
      <c r="F977">
        <v>0</v>
      </c>
      <c r="G977">
        <v>9.3759999999999994</v>
      </c>
      <c r="H977">
        <v>0.46650351789539002</v>
      </c>
      <c r="I977">
        <v>8.7015676421993415</v>
      </c>
    </row>
    <row r="978" spans="1:9" x14ac:dyDescent="0.4">
      <c r="A978" t="str">
        <f t="shared" si="15"/>
        <v>Finland2016</v>
      </c>
      <c r="B978" t="s">
        <v>42</v>
      </c>
      <c r="C978" t="s">
        <v>42</v>
      </c>
      <c r="D978">
        <v>2016</v>
      </c>
      <c r="E978">
        <v>0.35668450089169501</v>
      </c>
      <c r="F978">
        <v>0</v>
      </c>
      <c r="G978">
        <v>8.8179999999999996</v>
      </c>
      <c r="H978">
        <v>2.5719342315597231</v>
      </c>
      <c r="I978">
        <v>6.6027502693319722</v>
      </c>
    </row>
    <row r="979" spans="1:9" x14ac:dyDescent="0.4">
      <c r="A979" t="str">
        <f t="shared" si="15"/>
        <v>Finland2017</v>
      </c>
      <c r="B979" t="s">
        <v>42</v>
      </c>
      <c r="C979" t="s">
        <v>42</v>
      </c>
      <c r="D979">
        <v>2017</v>
      </c>
      <c r="E979">
        <v>0.75401504708434597</v>
      </c>
      <c r="F979">
        <v>0</v>
      </c>
      <c r="G979">
        <v>8.64</v>
      </c>
      <c r="H979">
        <v>3.3033701611332162</v>
      </c>
      <c r="I979">
        <v>6.0906448859511304</v>
      </c>
    </row>
    <row r="980" spans="1:9" x14ac:dyDescent="0.4">
      <c r="A980" t="str">
        <f t="shared" si="15"/>
        <v>Finland2018</v>
      </c>
      <c r="B980" t="s">
        <v>42</v>
      </c>
      <c r="C980" t="s">
        <v>42</v>
      </c>
      <c r="D980">
        <v>2018</v>
      </c>
      <c r="E980">
        <v>1.0838209840930499</v>
      </c>
      <c r="F980">
        <v>0</v>
      </c>
      <c r="G980">
        <v>7.3609999999999998</v>
      </c>
      <c r="H980">
        <v>1.1929777298850439</v>
      </c>
      <c r="I980">
        <v>7.2518432542080049</v>
      </c>
    </row>
    <row r="981" spans="1:9" x14ac:dyDescent="0.4">
      <c r="A981" t="str">
        <f t="shared" si="15"/>
        <v>Finland2019</v>
      </c>
      <c r="B981" t="s">
        <v>42</v>
      </c>
      <c r="C981" t="s">
        <v>42</v>
      </c>
      <c r="D981">
        <v>2019</v>
      </c>
      <c r="E981">
        <v>1.0240939296343099</v>
      </c>
      <c r="F981">
        <v>0</v>
      </c>
      <c r="G981">
        <v>6.6950000000000003</v>
      </c>
      <c r="H981">
        <v>1.3497384382612267</v>
      </c>
      <c r="I981">
        <v>6.3693554913730832</v>
      </c>
    </row>
    <row r="982" spans="1:9" x14ac:dyDescent="0.4">
      <c r="A982" t="str">
        <f t="shared" si="15"/>
        <v>Finland2020</v>
      </c>
      <c r="B982" t="s">
        <v>42</v>
      </c>
      <c r="C982" t="s">
        <v>42</v>
      </c>
      <c r="D982">
        <v>2020</v>
      </c>
      <c r="E982">
        <v>0.29055455565323901</v>
      </c>
      <c r="F982">
        <v>0</v>
      </c>
      <c r="G982">
        <v>7.7590000000000003</v>
      </c>
      <c r="H982">
        <v>-2.491036209772389</v>
      </c>
      <c r="I982">
        <v>10.540590765425629</v>
      </c>
    </row>
    <row r="983" spans="1:9" x14ac:dyDescent="0.4">
      <c r="A983" t="str">
        <f t="shared" si="15"/>
        <v>Finland2021</v>
      </c>
      <c r="B983" t="s">
        <v>42</v>
      </c>
      <c r="C983" t="s">
        <v>42</v>
      </c>
      <c r="D983">
        <v>2021</v>
      </c>
      <c r="E983">
        <v>2.1945743234000701</v>
      </c>
      <c r="F983">
        <v>0</v>
      </c>
      <c r="G983">
        <v>7.617</v>
      </c>
      <c r="H983">
        <v>2.7347134858954263</v>
      </c>
      <c r="I983">
        <v>7.0768608375046433</v>
      </c>
    </row>
    <row r="984" spans="1:9" x14ac:dyDescent="0.4">
      <c r="A984" t="str">
        <f t="shared" si="15"/>
        <v>Finland2022</v>
      </c>
      <c r="B984" t="s">
        <v>42</v>
      </c>
      <c r="C984" t="s">
        <v>42</v>
      </c>
      <c r="D984">
        <v>2022</v>
      </c>
      <c r="E984">
        <v>7.1235077330140202</v>
      </c>
      <c r="F984">
        <v>0</v>
      </c>
      <c r="G984">
        <v>6.7190000000000003</v>
      </c>
      <c r="H984">
        <v>1.4500480727209037</v>
      </c>
      <c r="I984">
        <v>12.392459660293117</v>
      </c>
    </row>
    <row r="985" spans="1:9" x14ac:dyDescent="0.4">
      <c r="A985" t="str">
        <f t="shared" si="15"/>
        <v>Finland2023</v>
      </c>
      <c r="B985" t="s">
        <v>42</v>
      </c>
      <c r="C985" t="s">
        <v>42</v>
      </c>
      <c r="D985">
        <v>2023</v>
      </c>
      <c r="E985">
        <v>6.2506432215476302</v>
      </c>
      <c r="F985">
        <v>0</v>
      </c>
      <c r="G985">
        <v>7.1509999999999998</v>
      </c>
      <c r="H985">
        <v>-1.1639628152219785</v>
      </c>
      <c r="I985">
        <v>14.565606036769609</v>
      </c>
    </row>
    <row r="986" spans="1:9" x14ac:dyDescent="0.4">
      <c r="A986" t="str">
        <f t="shared" si="15"/>
        <v>Gabon2000</v>
      </c>
      <c r="B986" t="s">
        <v>43</v>
      </c>
      <c r="C986" t="s">
        <v>43</v>
      </c>
      <c r="D986">
        <v>2000</v>
      </c>
      <c r="E986">
        <v>0.50492002583485895</v>
      </c>
      <c r="F986">
        <v>0</v>
      </c>
      <c r="G986">
        <v>0</v>
      </c>
      <c r="H986">
        <v>-1.8829663976089677</v>
      </c>
      <c r="I986">
        <v>2.3878864234438266</v>
      </c>
    </row>
    <row r="987" spans="1:9" x14ac:dyDescent="0.4">
      <c r="A987" t="str">
        <f t="shared" si="15"/>
        <v>Gabon2001</v>
      </c>
      <c r="B987" t="s">
        <v>43</v>
      </c>
      <c r="C987" t="s">
        <v>43</v>
      </c>
      <c r="D987">
        <v>2001</v>
      </c>
      <c r="E987">
        <v>2.1376205270146502</v>
      </c>
      <c r="F987">
        <v>0</v>
      </c>
      <c r="G987">
        <v>0</v>
      </c>
      <c r="H987">
        <v>2.1352334219742346</v>
      </c>
      <c r="I987">
        <v>2.3871050404156158E-3</v>
      </c>
    </row>
    <row r="988" spans="1:9" x14ac:dyDescent="0.4">
      <c r="A988" t="str">
        <f t="shared" si="15"/>
        <v>Gabon2002</v>
      </c>
      <c r="B988" t="s">
        <v>43</v>
      </c>
      <c r="C988" t="s">
        <v>43</v>
      </c>
      <c r="D988">
        <v>2002</v>
      </c>
      <c r="E988">
        <v>3.6682889397139401E-2</v>
      </c>
      <c r="F988">
        <v>0</v>
      </c>
      <c r="G988">
        <v>0</v>
      </c>
      <c r="H988">
        <v>-0.24903316854343416</v>
      </c>
      <c r="I988">
        <v>0.28571605794057353</v>
      </c>
    </row>
    <row r="989" spans="1:9" x14ac:dyDescent="0.4">
      <c r="A989" t="str">
        <f t="shared" si="15"/>
        <v>Gabon2003</v>
      </c>
      <c r="B989" t="s">
        <v>43</v>
      </c>
      <c r="C989" t="s">
        <v>43</v>
      </c>
      <c r="D989">
        <v>2003</v>
      </c>
      <c r="E989">
        <v>2.2353531355153602</v>
      </c>
      <c r="F989">
        <v>0</v>
      </c>
      <c r="G989">
        <v>0</v>
      </c>
      <c r="H989">
        <v>2.2473300115045021</v>
      </c>
      <c r="I989">
        <v>-1.1976875989141877E-2</v>
      </c>
    </row>
    <row r="990" spans="1:9" x14ac:dyDescent="0.4">
      <c r="A990" t="str">
        <f t="shared" si="15"/>
        <v>Gabon2004</v>
      </c>
      <c r="B990" t="s">
        <v>43</v>
      </c>
      <c r="C990" t="s">
        <v>43</v>
      </c>
      <c r="D990">
        <v>2004</v>
      </c>
      <c r="E990">
        <v>0.40820530743924999</v>
      </c>
      <c r="F990">
        <v>0</v>
      </c>
      <c r="G990">
        <v>0</v>
      </c>
      <c r="H990">
        <v>0.68954305846484942</v>
      </c>
      <c r="I990">
        <v>-0.28133775102559944</v>
      </c>
    </row>
    <row r="991" spans="1:9" x14ac:dyDescent="0.4">
      <c r="A991" t="str">
        <f t="shared" si="15"/>
        <v>Gabon2005</v>
      </c>
      <c r="B991" t="s">
        <v>43</v>
      </c>
      <c r="C991" t="s">
        <v>43</v>
      </c>
      <c r="D991">
        <v>2005</v>
      </c>
      <c r="E991">
        <v>3.7083333333330399</v>
      </c>
      <c r="F991">
        <v>0</v>
      </c>
      <c r="G991">
        <v>16.91</v>
      </c>
      <c r="H991">
        <v>2.6762033331092567</v>
      </c>
      <c r="I991">
        <v>17.942130000223784</v>
      </c>
    </row>
    <row r="992" spans="1:9" x14ac:dyDescent="0.4">
      <c r="A992" t="str">
        <f t="shared" si="15"/>
        <v>Gabon2006</v>
      </c>
      <c r="B992" t="s">
        <v>43</v>
      </c>
      <c r="C992" t="s">
        <v>43</v>
      </c>
      <c r="D992">
        <v>2006</v>
      </c>
      <c r="E992">
        <v>-1.4094013660097999</v>
      </c>
      <c r="F992">
        <v>0</v>
      </c>
      <c r="G992">
        <v>0</v>
      </c>
      <c r="H992">
        <v>-2.8065783556905188</v>
      </c>
      <c r="I992">
        <v>1.3971769896807189</v>
      </c>
    </row>
    <row r="993" spans="1:9" x14ac:dyDescent="0.4">
      <c r="A993" t="str">
        <f t="shared" si="15"/>
        <v>Gabon2007</v>
      </c>
      <c r="B993" t="s">
        <v>43</v>
      </c>
      <c r="C993" t="s">
        <v>43</v>
      </c>
      <c r="D993">
        <v>2007</v>
      </c>
      <c r="E993">
        <v>5.03031883679951</v>
      </c>
      <c r="F993">
        <v>0</v>
      </c>
      <c r="G993">
        <v>0</v>
      </c>
      <c r="H993">
        <v>6.0081080248766767</v>
      </c>
      <c r="I993">
        <v>-0.97778918807716675</v>
      </c>
    </row>
    <row r="994" spans="1:9" x14ac:dyDescent="0.4">
      <c r="A994" t="str">
        <f t="shared" si="15"/>
        <v>Gabon2008</v>
      </c>
      <c r="B994" t="s">
        <v>43</v>
      </c>
      <c r="C994" t="s">
        <v>43</v>
      </c>
      <c r="D994">
        <v>2008</v>
      </c>
      <c r="E994">
        <v>5.2643014557528502</v>
      </c>
      <c r="F994">
        <v>0</v>
      </c>
      <c r="G994">
        <v>0</v>
      </c>
      <c r="H994">
        <v>-3.3084306487875068</v>
      </c>
      <c r="I994">
        <v>8.5727321045403571</v>
      </c>
    </row>
    <row r="995" spans="1:9" x14ac:dyDescent="0.4">
      <c r="A995" t="str">
        <f t="shared" si="15"/>
        <v>Gabon2009</v>
      </c>
      <c r="B995" t="s">
        <v>43</v>
      </c>
      <c r="C995" t="s">
        <v>43</v>
      </c>
      <c r="D995">
        <v>2009</v>
      </c>
      <c r="E995">
        <v>1.8857075457791801</v>
      </c>
      <c r="F995">
        <v>0</v>
      </c>
      <c r="G995">
        <v>0</v>
      </c>
      <c r="H995">
        <v>0.13033111981661705</v>
      </c>
      <c r="I995">
        <v>1.755376425962563</v>
      </c>
    </row>
    <row r="996" spans="1:9" x14ac:dyDescent="0.4">
      <c r="A996" t="str">
        <f t="shared" si="15"/>
        <v>Gabon2010</v>
      </c>
      <c r="B996" t="s">
        <v>43</v>
      </c>
      <c r="C996" t="s">
        <v>43</v>
      </c>
      <c r="D996">
        <v>2010</v>
      </c>
      <c r="E996">
        <v>1.46154402720469</v>
      </c>
      <c r="F996">
        <v>0</v>
      </c>
      <c r="G996">
        <v>20.39</v>
      </c>
      <c r="H996">
        <v>7.0898873145512624</v>
      </c>
      <c r="I996">
        <v>14.761656712653426</v>
      </c>
    </row>
    <row r="997" spans="1:9" x14ac:dyDescent="0.4">
      <c r="A997" t="str">
        <f t="shared" si="15"/>
        <v>Gabon2011</v>
      </c>
      <c r="B997" t="s">
        <v>43</v>
      </c>
      <c r="C997" t="s">
        <v>43</v>
      </c>
      <c r="D997">
        <v>2011</v>
      </c>
      <c r="E997">
        <v>1.26331707837421</v>
      </c>
      <c r="F997">
        <v>0</v>
      </c>
      <c r="G997">
        <v>0</v>
      </c>
      <c r="H997">
        <v>7.0917533425865429</v>
      </c>
      <c r="I997">
        <v>-5.8284362642123329</v>
      </c>
    </row>
    <row r="998" spans="1:9" x14ac:dyDescent="0.4">
      <c r="A998" t="str">
        <f t="shared" si="15"/>
        <v>Gabon2012</v>
      </c>
      <c r="B998" t="s">
        <v>43</v>
      </c>
      <c r="C998" t="s">
        <v>43</v>
      </c>
      <c r="D998">
        <v>2012</v>
      </c>
      <c r="E998">
        <v>2.65241828695626</v>
      </c>
      <c r="F998">
        <v>0</v>
      </c>
      <c r="G998">
        <v>0</v>
      </c>
      <c r="H998">
        <v>5.251076917504065</v>
      </c>
      <c r="I998">
        <v>-2.598658630547805</v>
      </c>
    </row>
    <row r="999" spans="1:9" x14ac:dyDescent="0.4">
      <c r="A999" t="str">
        <f t="shared" si="15"/>
        <v>Gabon2013</v>
      </c>
      <c r="B999" t="s">
        <v>43</v>
      </c>
      <c r="C999" t="s">
        <v>43</v>
      </c>
      <c r="D999">
        <v>2013</v>
      </c>
      <c r="E999">
        <v>0.50544105891561497</v>
      </c>
      <c r="F999">
        <v>0</v>
      </c>
      <c r="G999">
        <v>0</v>
      </c>
      <c r="H999">
        <v>5.6386990033869608</v>
      </c>
      <c r="I999">
        <v>-5.133257944471346</v>
      </c>
    </row>
    <row r="1000" spans="1:9" x14ac:dyDescent="0.4">
      <c r="A1000" t="str">
        <f t="shared" si="15"/>
        <v>Gabon2014</v>
      </c>
      <c r="B1000" t="s">
        <v>43</v>
      </c>
      <c r="C1000" t="s">
        <v>43</v>
      </c>
      <c r="D1000">
        <v>2014</v>
      </c>
      <c r="E1000">
        <v>4.6904575182628401</v>
      </c>
      <c r="F1000">
        <v>0</v>
      </c>
      <c r="G1000">
        <v>0</v>
      </c>
      <c r="H1000">
        <v>4.314964441074693</v>
      </c>
      <c r="I1000">
        <v>0.37549307718814706</v>
      </c>
    </row>
    <row r="1001" spans="1:9" x14ac:dyDescent="0.4">
      <c r="A1001" t="str">
        <f t="shared" si="15"/>
        <v>Gabon2015</v>
      </c>
      <c r="B1001" t="s">
        <v>43</v>
      </c>
      <c r="C1001" t="s">
        <v>43</v>
      </c>
      <c r="D1001">
        <v>2015</v>
      </c>
      <c r="E1001">
        <v>-0.33879518875340597</v>
      </c>
      <c r="F1001">
        <v>0</v>
      </c>
      <c r="G1001">
        <v>0</v>
      </c>
      <c r="H1001">
        <v>3.8788993950789035</v>
      </c>
      <c r="I1001">
        <v>-4.2176945838323094</v>
      </c>
    </row>
    <row r="1002" spans="1:9" x14ac:dyDescent="0.4">
      <c r="A1002" t="str">
        <f t="shared" si="15"/>
        <v>Gabon2016</v>
      </c>
      <c r="B1002" t="s">
        <v>43</v>
      </c>
      <c r="C1002" t="s">
        <v>43</v>
      </c>
      <c r="D1002">
        <v>2016</v>
      </c>
      <c r="E1002">
        <v>2.10670712784054</v>
      </c>
      <c r="F1002">
        <v>0</v>
      </c>
      <c r="G1002">
        <v>0</v>
      </c>
      <c r="H1002">
        <v>2.0914422082956179</v>
      </c>
      <c r="I1002">
        <v>1.5264919544922151E-2</v>
      </c>
    </row>
    <row r="1003" spans="1:9" x14ac:dyDescent="0.4">
      <c r="A1003" t="str">
        <f t="shared" si="15"/>
        <v>Gabon2017</v>
      </c>
      <c r="B1003" t="s">
        <v>43</v>
      </c>
      <c r="C1003" t="s">
        <v>43</v>
      </c>
      <c r="D1003">
        <v>2017</v>
      </c>
      <c r="E1003">
        <v>2.6519258314390202</v>
      </c>
      <c r="F1003">
        <v>0</v>
      </c>
      <c r="G1003">
        <v>0</v>
      </c>
      <c r="H1003">
        <v>0.47264203091114609</v>
      </c>
      <c r="I1003">
        <v>2.1792838005278741</v>
      </c>
    </row>
    <row r="1004" spans="1:9" x14ac:dyDescent="0.4">
      <c r="A1004" t="str">
        <f t="shared" si="15"/>
        <v>Gabon2018</v>
      </c>
      <c r="B1004" t="s">
        <v>43</v>
      </c>
      <c r="C1004" t="s">
        <v>43</v>
      </c>
      <c r="D1004">
        <v>2018</v>
      </c>
      <c r="E1004">
        <v>4.7490665208322103</v>
      </c>
      <c r="F1004">
        <v>0</v>
      </c>
      <c r="G1004">
        <v>0</v>
      </c>
      <c r="H1004">
        <v>0.83791658082157028</v>
      </c>
      <c r="I1004">
        <v>3.91114994001064</v>
      </c>
    </row>
    <row r="1005" spans="1:9" x14ac:dyDescent="0.4">
      <c r="A1005" t="str">
        <f t="shared" si="15"/>
        <v>Gabon2019</v>
      </c>
      <c r="B1005" t="s">
        <v>43</v>
      </c>
      <c r="C1005" t="s">
        <v>43</v>
      </c>
      <c r="D1005">
        <v>2019</v>
      </c>
      <c r="E1005">
        <v>2.4645675615118701</v>
      </c>
      <c r="F1005">
        <v>0</v>
      </c>
      <c r="G1005">
        <v>0</v>
      </c>
      <c r="H1005">
        <v>3.9208087945283125</v>
      </c>
      <c r="I1005">
        <v>-1.4562412330164425</v>
      </c>
    </row>
    <row r="1006" spans="1:9" x14ac:dyDescent="0.4">
      <c r="A1006" t="str">
        <f t="shared" si="15"/>
        <v>Gabon2020</v>
      </c>
      <c r="B1006" t="s">
        <v>43</v>
      </c>
      <c r="C1006" t="s">
        <v>43</v>
      </c>
      <c r="D1006">
        <v>2020</v>
      </c>
      <c r="E1006">
        <v>1.3527611067533301</v>
      </c>
      <c r="F1006">
        <v>0</v>
      </c>
      <c r="G1006">
        <v>0</v>
      </c>
      <c r="H1006">
        <v>-1.8377610635094044</v>
      </c>
      <c r="I1006">
        <v>3.1905221702627342</v>
      </c>
    </row>
    <row r="1007" spans="1:9" x14ac:dyDescent="0.4">
      <c r="A1007" t="str">
        <f t="shared" si="15"/>
        <v>Gabon2021</v>
      </c>
      <c r="B1007" t="s">
        <v>43</v>
      </c>
      <c r="C1007" t="s">
        <v>43</v>
      </c>
      <c r="D1007">
        <v>2021</v>
      </c>
      <c r="E1007">
        <v>1.0869074651941</v>
      </c>
      <c r="F1007">
        <v>0</v>
      </c>
      <c r="G1007">
        <v>0</v>
      </c>
      <c r="H1007">
        <v>1.4679573150809091</v>
      </c>
      <c r="I1007">
        <v>-0.38104984988680912</v>
      </c>
    </row>
    <row r="1008" spans="1:9" x14ac:dyDescent="0.4">
      <c r="A1008" t="str">
        <f t="shared" si="15"/>
        <v>Gabon2022</v>
      </c>
      <c r="B1008" t="s">
        <v>43</v>
      </c>
      <c r="C1008" t="s">
        <v>43</v>
      </c>
      <c r="D1008">
        <v>2022</v>
      </c>
      <c r="E1008">
        <v>4.2312479827457903</v>
      </c>
      <c r="F1008">
        <v>0</v>
      </c>
      <c r="G1008">
        <v>0</v>
      </c>
      <c r="H1008">
        <v>3.0376144950268866</v>
      </c>
      <c r="I1008">
        <v>1.1936334877189037</v>
      </c>
    </row>
    <row r="1009" spans="1:9" x14ac:dyDescent="0.4">
      <c r="A1009" t="str">
        <f t="shared" si="15"/>
        <v>Gabon2023</v>
      </c>
      <c r="B1009" t="s">
        <v>43</v>
      </c>
      <c r="C1009" t="s">
        <v>43</v>
      </c>
      <c r="D1009">
        <v>2023</v>
      </c>
      <c r="E1009">
        <v>3.6290153418537598</v>
      </c>
      <c r="F1009">
        <v>0</v>
      </c>
      <c r="G1009">
        <v>0</v>
      </c>
      <c r="H1009">
        <v>2.4458808311946854</v>
      </c>
      <c r="I1009">
        <v>1.1831345106590745</v>
      </c>
    </row>
    <row r="1010" spans="1:9" x14ac:dyDescent="0.4">
      <c r="A1010" t="str">
        <f t="shared" si="15"/>
        <v>Gambia, The2000</v>
      </c>
      <c r="B1010" t="s">
        <v>44</v>
      </c>
      <c r="C1010" t="s">
        <v>44</v>
      </c>
      <c r="D1010">
        <v>2000</v>
      </c>
      <c r="E1010">
        <v>0.84496956677370005</v>
      </c>
      <c r="F1010">
        <v>24</v>
      </c>
      <c r="G1010">
        <v>0</v>
      </c>
      <c r="H1010">
        <v>5.5000002163295534</v>
      </c>
      <c r="I1010">
        <v>19.344969350444146</v>
      </c>
    </row>
    <row r="1011" spans="1:9" x14ac:dyDescent="0.4">
      <c r="A1011" t="str">
        <f t="shared" si="15"/>
        <v>Gambia, The2001</v>
      </c>
      <c r="B1011" t="s">
        <v>44</v>
      </c>
      <c r="C1011" t="s">
        <v>44</v>
      </c>
      <c r="D1011">
        <v>2001</v>
      </c>
      <c r="E1011">
        <v>4.4925960923975401</v>
      </c>
      <c r="F1011">
        <v>24</v>
      </c>
      <c r="G1011">
        <v>0</v>
      </c>
      <c r="H1011">
        <v>5.8000002432337681</v>
      </c>
      <c r="I1011">
        <v>22.692595849163773</v>
      </c>
    </row>
    <row r="1012" spans="1:9" x14ac:dyDescent="0.4">
      <c r="A1012" t="str">
        <f t="shared" si="15"/>
        <v>Gambia, The2002</v>
      </c>
      <c r="B1012" t="s">
        <v>44</v>
      </c>
      <c r="C1012" t="s">
        <v>44</v>
      </c>
      <c r="D1012">
        <v>2002</v>
      </c>
      <c r="E1012">
        <v>8.6091247438632692</v>
      </c>
      <c r="F1012">
        <v>24</v>
      </c>
      <c r="G1012">
        <v>0</v>
      </c>
      <c r="H1012">
        <v>-3.2500001497020605</v>
      </c>
      <c r="I1012">
        <v>35.85912489356533</v>
      </c>
    </row>
    <row r="1013" spans="1:9" x14ac:dyDescent="0.4">
      <c r="A1013" t="str">
        <f t="shared" si="15"/>
        <v>Gambia, The2003</v>
      </c>
      <c r="B1013" t="s">
        <v>44</v>
      </c>
      <c r="C1013" t="s">
        <v>44</v>
      </c>
      <c r="D1013">
        <v>2003</v>
      </c>
      <c r="E1013">
        <v>17.0328665431988</v>
      </c>
      <c r="F1013">
        <v>29.3333333333333</v>
      </c>
      <c r="G1013">
        <v>0</v>
      </c>
      <c r="H1013">
        <v>6.8699996217384154</v>
      </c>
      <c r="I1013">
        <v>39.496200254793685</v>
      </c>
    </row>
    <row r="1014" spans="1:9" x14ac:dyDescent="0.4">
      <c r="A1014" t="str">
        <f t="shared" si="15"/>
        <v>Gambia, The2004</v>
      </c>
      <c r="B1014" t="s">
        <v>44</v>
      </c>
      <c r="C1014" t="s">
        <v>44</v>
      </c>
      <c r="D1014">
        <v>2004</v>
      </c>
      <c r="E1014">
        <v>14.2067432845569</v>
      </c>
      <c r="F1014">
        <v>36.5</v>
      </c>
      <c r="G1014">
        <v>0</v>
      </c>
      <c r="H1014">
        <v>7.0500000006463495</v>
      </c>
      <c r="I1014">
        <v>43.656743283910551</v>
      </c>
    </row>
    <row r="1015" spans="1:9" x14ac:dyDescent="0.4">
      <c r="A1015" t="str">
        <f t="shared" si="15"/>
        <v>Gambia, The2005</v>
      </c>
      <c r="B1015" t="s">
        <v>44</v>
      </c>
      <c r="C1015" t="s">
        <v>44</v>
      </c>
      <c r="D1015">
        <v>2005</v>
      </c>
      <c r="E1015">
        <v>4.8386217754315703</v>
      </c>
      <c r="F1015">
        <v>34.9166666666667</v>
      </c>
      <c r="G1015">
        <v>0</v>
      </c>
      <c r="H1015">
        <v>-2.3517293617601922</v>
      </c>
      <c r="I1015">
        <v>42.107017803858461</v>
      </c>
    </row>
    <row r="1016" spans="1:9" x14ac:dyDescent="0.4">
      <c r="A1016" t="str">
        <f t="shared" si="15"/>
        <v>Gambia, The2006</v>
      </c>
      <c r="B1016" t="s">
        <v>44</v>
      </c>
      <c r="C1016" t="s">
        <v>44</v>
      </c>
      <c r="D1016">
        <v>2006</v>
      </c>
      <c r="E1016">
        <v>2.0565034236598998</v>
      </c>
      <c r="F1016">
        <v>29.75</v>
      </c>
      <c r="G1016">
        <v>0</v>
      </c>
      <c r="H1016">
        <v>-0.555580977246521</v>
      </c>
      <c r="I1016">
        <v>32.362084400906426</v>
      </c>
    </row>
    <row r="1017" spans="1:9" x14ac:dyDescent="0.4">
      <c r="A1017" t="str">
        <f t="shared" si="15"/>
        <v>Gambia, The2007</v>
      </c>
      <c r="B1017" t="s">
        <v>44</v>
      </c>
      <c r="C1017" t="s">
        <v>44</v>
      </c>
      <c r="D1017">
        <v>2007</v>
      </c>
      <c r="E1017">
        <v>5.3691347380195698</v>
      </c>
      <c r="F1017">
        <v>27.9166666666667</v>
      </c>
      <c r="G1017">
        <v>0</v>
      </c>
      <c r="H1017">
        <v>3.0432495082973929</v>
      </c>
      <c r="I1017">
        <v>30.242551896388875</v>
      </c>
    </row>
    <row r="1018" spans="1:9" x14ac:dyDescent="0.4">
      <c r="A1018" t="str">
        <f t="shared" si="15"/>
        <v>Gambia, The2008</v>
      </c>
      <c r="B1018" t="s">
        <v>44</v>
      </c>
      <c r="C1018" t="s">
        <v>44</v>
      </c>
      <c r="D1018">
        <v>2008</v>
      </c>
      <c r="E1018">
        <v>4.4436549094500997</v>
      </c>
      <c r="F1018">
        <v>27</v>
      </c>
      <c r="G1018">
        <v>0</v>
      </c>
      <c r="H1018">
        <v>6.2559055339428653</v>
      </c>
      <c r="I1018">
        <v>25.187749375507234</v>
      </c>
    </row>
    <row r="1019" spans="1:9" x14ac:dyDescent="0.4">
      <c r="A1019" t="str">
        <f t="shared" si="15"/>
        <v>Gambia, The2009</v>
      </c>
      <c r="B1019" t="s">
        <v>44</v>
      </c>
      <c r="C1019" t="s">
        <v>44</v>
      </c>
      <c r="D1019">
        <v>2009</v>
      </c>
      <c r="E1019">
        <v>4.5615068767098297</v>
      </c>
      <c r="F1019">
        <v>27</v>
      </c>
      <c r="G1019">
        <v>0</v>
      </c>
      <c r="H1019">
        <v>6.6657243078366974</v>
      </c>
      <c r="I1019">
        <v>24.89578256887313</v>
      </c>
    </row>
    <row r="1020" spans="1:9" x14ac:dyDescent="0.4">
      <c r="A1020" t="str">
        <f t="shared" si="15"/>
        <v>Gambia, The2010</v>
      </c>
      <c r="B1020" t="s">
        <v>44</v>
      </c>
      <c r="C1020" t="s">
        <v>44</v>
      </c>
      <c r="D1020">
        <v>2010</v>
      </c>
      <c r="E1020">
        <v>5.04968075857402</v>
      </c>
      <c r="F1020">
        <v>27</v>
      </c>
      <c r="G1020">
        <v>0</v>
      </c>
      <c r="H1020">
        <v>5.9083358096828817</v>
      </c>
      <c r="I1020">
        <v>26.141344948891138</v>
      </c>
    </row>
    <row r="1021" spans="1:9" x14ac:dyDescent="0.4">
      <c r="A1021" t="str">
        <f t="shared" si="15"/>
        <v>Gambia, The2011</v>
      </c>
      <c r="B1021" t="s">
        <v>44</v>
      </c>
      <c r="C1021" t="s">
        <v>44</v>
      </c>
      <c r="D1021">
        <v>2011</v>
      </c>
      <c r="E1021">
        <v>4.7958826618310999</v>
      </c>
      <c r="F1021">
        <v>28</v>
      </c>
      <c r="G1021">
        <v>0</v>
      </c>
      <c r="H1021">
        <v>-8.1304442231565872</v>
      </c>
      <c r="I1021">
        <v>40.926326884987688</v>
      </c>
    </row>
    <row r="1022" spans="1:9" x14ac:dyDescent="0.4">
      <c r="A1022" t="str">
        <f t="shared" si="15"/>
        <v>Gambia, The2012</v>
      </c>
      <c r="B1022" t="s">
        <v>44</v>
      </c>
      <c r="C1022" t="s">
        <v>44</v>
      </c>
      <c r="D1022">
        <v>2012</v>
      </c>
      <c r="E1022">
        <v>4.2543219981389901</v>
      </c>
      <c r="F1022">
        <v>28</v>
      </c>
      <c r="G1022">
        <v>10.346</v>
      </c>
      <c r="H1022">
        <v>5.2415692463074066</v>
      </c>
      <c r="I1022">
        <v>37.358752751831588</v>
      </c>
    </row>
    <row r="1023" spans="1:9" x14ac:dyDescent="0.4">
      <c r="A1023" t="str">
        <f t="shared" si="15"/>
        <v>Gambia, The2013</v>
      </c>
      <c r="B1023" t="s">
        <v>44</v>
      </c>
      <c r="C1023" t="s">
        <v>44</v>
      </c>
      <c r="D1023">
        <v>2013</v>
      </c>
      <c r="E1023">
        <v>5.6991298963738197</v>
      </c>
      <c r="F1023">
        <v>28</v>
      </c>
      <c r="G1023">
        <v>0</v>
      </c>
      <c r="H1023">
        <v>2.8727687903270009</v>
      </c>
      <c r="I1023">
        <v>30.826361106046818</v>
      </c>
    </row>
    <row r="1024" spans="1:9" x14ac:dyDescent="0.4">
      <c r="A1024" t="str">
        <f t="shared" si="15"/>
        <v>Gambia, The2014</v>
      </c>
      <c r="B1024" t="s">
        <v>44</v>
      </c>
      <c r="C1024" t="s">
        <v>44</v>
      </c>
      <c r="D1024">
        <v>2014</v>
      </c>
      <c r="E1024">
        <v>5.9479993569662604</v>
      </c>
      <c r="F1024">
        <v>28.5</v>
      </c>
      <c r="G1024">
        <v>0</v>
      </c>
      <c r="H1024">
        <v>-1.4073824951095446</v>
      </c>
      <c r="I1024">
        <v>35.855381852075809</v>
      </c>
    </row>
    <row r="1025" spans="1:9" x14ac:dyDescent="0.4">
      <c r="A1025" t="str">
        <f t="shared" si="15"/>
        <v>Gambia, The2015</v>
      </c>
      <c r="B1025" t="s">
        <v>44</v>
      </c>
      <c r="C1025" t="s">
        <v>44</v>
      </c>
      <c r="D1025">
        <v>2015</v>
      </c>
      <c r="E1025">
        <v>6.8084549457961003</v>
      </c>
      <c r="F1025">
        <v>0</v>
      </c>
      <c r="G1025">
        <v>0</v>
      </c>
      <c r="H1025">
        <v>4.0580738039996049</v>
      </c>
      <c r="I1025">
        <v>2.7503811417964954</v>
      </c>
    </row>
    <row r="1026" spans="1:9" x14ac:dyDescent="0.4">
      <c r="A1026" t="str">
        <f t="shared" si="15"/>
        <v>Gambia, The2016</v>
      </c>
      <c r="B1026" t="s">
        <v>44</v>
      </c>
      <c r="C1026" t="s">
        <v>44</v>
      </c>
      <c r="D1026">
        <v>2016</v>
      </c>
      <c r="E1026">
        <v>7.2287927205792197</v>
      </c>
      <c r="F1026">
        <v>0</v>
      </c>
      <c r="G1026">
        <v>0</v>
      </c>
      <c r="H1026">
        <v>1.9433596547877556</v>
      </c>
      <c r="I1026">
        <v>5.2854330657914641</v>
      </c>
    </row>
    <row r="1027" spans="1:9" x14ac:dyDescent="0.4">
      <c r="A1027" t="str">
        <f t="shared" ref="A1027:A1090" si="16">C1027&amp;D1027</f>
        <v>Gambia, The2017</v>
      </c>
      <c r="B1027" t="s">
        <v>44</v>
      </c>
      <c r="C1027" t="s">
        <v>44</v>
      </c>
      <c r="D1027">
        <v>2017</v>
      </c>
      <c r="E1027">
        <v>8.0341897454591091</v>
      </c>
      <c r="F1027">
        <v>29</v>
      </c>
      <c r="G1027">
        <v>0</v>
      </c>
      <c r="H1027">
        <v>4.8226112492756954</v>
      </c>
      <c r="I1027">
        <v>32.211578496183414</v>
      </c>
    </row>
    <row r="1028" spans="1:9" x14ac:dyDescent="0.4">
      <c r="A1028" t="str">
        <f t="shared" si="16"/>
        <v>Gambia, The2018</v>
      </c>
      <c r="B1028" t="s">
        <v>44</v>
      </c>
      <c r="C1028" t="s">
        <v>44</v>
      </c>
      <c r="D1028">
        <v>2018</v>
      </c>
      <c r="E1028">
        <v>6.5209682394657298</v>
      </c>
      <c r="F1028">
        <v>28</v>
      </c>
      <c r="G1028">
        <v>4.1269999999999998</v>
      </c>
      <c r="H1028">
        <v>7.2348903325857918</v>
      </c>
      <c r="I1028">
        <v>31.413077906879941</v>
      </c>
    </row>
    <row r="1029" spans="1:9" x14ac:dyDescent="0.4">
      <c r="A1029" t="str">
        <f t="shared" si="16"/>
        <v>Gambia, The2019</v>
      </c>
      <c r="B1029" t="s">
        <v>44</v>
      </c>
      <c r="C1029" t="s">
        <v>44</v>
      </c>
      <c r="D1029">
        <v>2019</v>
      </c>
      <c r="E1029">
        <v>7.1156762563119198</v>
      </c>
      <c r="F1029">
        <v>28</v>
      </c>
      <c r="G1029">
        <v>0</v>
      </c>
      <c r="H1029">
        <v>6.2220531599485867</v>
      </c>
      <c r="I1029">
        <v>28.893623096363335</v>
      </c>
    </row>
    <row r="1030" spans="1:9" x14ac:dyDescent="0.4">
      <c r="A1030" t="str">
        <f t="shared" si="16"/>
        <v>Gambia, The2020</v>
      </c>
      <c r="B1030" t="s">
        <v>44</v>
      </c>
      <c r="C1030" t="s">
        <v>44</v>
      </c>
      <c r="D1030">
        <v>2020</v>
      </c>
      <c r="E1030">
        <v>5.9312763656244103</v>
      </c>
      <c r="F1030">
        <v>28</v>
      </c>
      <c r="G1030">
        <v>0</v>
      </c>
      <c r="H1030">
        <v>0.59148728787397431</v>
      </c>
      <c r="I1030">
        <v>33.339789077750439</v>
      </c>
    </row>
    <row r="1031" spans="1:9" x14ac:dyDescent="0.4">
      <c r="A1031" t="str">
        <f t="shared" si="16"/>
        <v>Gambia, The2021</v>
      </c>
      <c r="B1031" t="s">
        <v>44</v>
      </c>
      <c r="C1031" t="s">
        <v>44</v>
      </c>
      <c r="D1031">
        <v>2021</v>
      </c>
      <c r="E1031">
        <v>7.3703475887661796</v>
      </c>
      <c r="F1031">
        <v>19.5</v>
      </c>
      <c r="G1031">
        <v>0</v>
      </c>
      <c r="H1031">
        <v>5.2559687881674364</v>
      </c>
      <c r="I1031">
        <v>21.614378800598743</v>
      </c>
    </row>
    <row r="1032" spans="1:9" x14ac:dyDescent="0.4">
      <c r="A1032" t="str">
        <f t="shared" si="16"/>
        <v>Gambia, The2022</v>
      </c>
      <c r="B1032" t="s">
        <v>44</v>
      </c>
      <c r="C1032" t="s">
        <v>44</v>
      </c>
      <c r="D1032">
        <v>2022</v>
      </c>
      <c r="E1032">
        <v>11.5131198380505</v>
      </c>
      <c r="F1032">
        <v>19</v>
      </c>
      <c r="G1032">
        <v>0</v>
      </c>
      <c r="H1032">
        <v>5.4929982301011364</v>
      </c>
      <c r="I1032">
        <v>25.020121607949363</v>
      </c>
    </row>
    <row r="1033" spans="1:9" x14ac:dyDescent="0.4">
      <c r="A1033" t="str">
        <f t="shared" si="16"/>
        <v>Gambia, The2023</v>
      </c>
      <c r="B1033" t="s">
        <v>44</v>
      </c>
      <c r="C1033" t="s">
        <v>44</v>
      </c>
      <c r="D1033">
        <v>2023</v>
      </c>
      <c r="E1033">
        <v>16.974212963232699</v>
      </c>
      <c r="F1033">
        <v>20.75</v>
      </c>
      <c r="G1033">
        <v>6.4790000000000001</v>
      </c>
      <c r="H1033">
        <v>4.7975089518616443</v>
      </c>
      <c r="I1033">
        <v>39.405704011371057</v>
      </c>
    </row>
    <row r="1034" spans="1:9" x14ac:dyDescent="0.4">
      <c r="A1034" t="str">
        <f t="shared" si="16"/>
        <v>Georgia2000</v>
      </c>
      <c r="B1034" t="s">
        <v>45</v>
      </c>
      <c r="C1034" t="s">
        <v>45</v>
      </c>
      <c r="D1034">
        <v>2000</v>
      </c>
      <c r="E1034">
        <v>4.06396201382596</v>
      </c>
      <c r="F1034">
        <v>0</v>
      </c>
      <c r="G1034">
        <v>10.82</v>
      </c>
      <c r="H1034">
        <v>1.8403811792733933</v>
      </c>
      <c r="I1034">
        <v>13.043580834552568</v>
      </c>
    </row>
    <row r="1035" spans="1:9" x14ac:dyDescent="0.4">
      <c r="A1035" t="str">
        <f t="shared" si="16"/>
        <v>Georgia2001</v>
      </c>
      <c r="B1035" t="s">
        <v>45</v>
      </c>
      <c r="C1035" t="s">
        <v>45</v>
      </c>
      <c r="D1035">
        <v>2001</v>
      </c>
      <c r="E1035">
        <v>4.6460444205863398</v>
      </c>
      <c r="F1035">
        <v>0</v>
      </c>
      <c r="G1035">
        <v>11.16</v>
      </c>
      <c r="H1035">
        <v>4.8072986724369855</v>
      </c>
      <c r="I1035">
        <v>10.998745748149354</v>
      </c>
    </row>
    <row r="1036" spans="1:9" x14ac:dyDescent="0.4">
      <c r="A1036" t="str">
        <f t="shared" si="16"/>
        <v>Georgia2002</v>
      </c>
      <c r="B1036" t="s">
        <v>45</v>
      </c>
      <c r="C1036" t="s">
        <v>45</v>
      </c>
      <c r="D1036">
        <v>2002</v>
      </c>
      <c r="E1036">
        <v>5.5878373000079398</v>
      </c>
      <c r="F1036">
        <v>0</v>
      </c>
      <c r="G1036">
        <v>12.59</v>
      </c>
      <c r="H1036">
        <v>5.4740248870040773</v>
      </c>
      <c r="I1036">
        <v>12.703812413003863</v>
      </c>
    </row>
    <row r="1037" spans="1:9" x14ac:dyDescent="0.4">
      <c r="A1037" t="str">
        <f t="shared" si="16"/>
        <v>Georgia2003</v>
      </c>
      <c r="B1037" t="s">
        <v>45</v>
      </c>
      <c r="C1037" t="s">
        <v>45</v>
      </c>
      <c r="D1037">
        <v>2003</v>
      </c>
      <c r="E1037">
        <v>0.83773453153656796</v>
      </c>
      <c r="F1037">
        <v>23.755375000000001</v>
      </c>
      <c r="G1037">
        <v>11.51</v>
      </c>
      <c r="H1037">
        <v>11.057031002010362</v>
      </c>
      <c r="I1037">
        <v>25.046078529526206</v>
      </c>
    </row>
    <row r="1038" spans="1:9" x14ac:dyDescent="0.4">
      <c r="A1038" t="str">
        <f t="shared" si="16"/>
        <v>Georgia2004</v>
      </c>
      <c r="B1038" t="s">
        <v>45</v>
      </c>
      <c r="C1038" t="s">
        <v>45</v>
      </c>
      <c r="D1038">
        <v>2004</v>
      </c>
      <c r="E1038">
        <v>5.6563263619113204</v>
      </c>
      <c r="F1038">
        <v>22.087125</v>
      </c>
      <c r="G1038">
        <v>12.62</v>
      </c>
      <c r="H1038">
        <v>5.7926829268292579</v>
      </c>
      <c r="I1038">
        <v>34.570768435082059</v>
      </c>
    </row>
    <row r="1039" spans="1:9" x14ac:dyDescent="0.4">
      <c r="A1039" t="str">
        <f t="shared" si="16"/>
        <v>Georgia2005</v>
      </c>
      <c r="B1039" t="s">
        <v>45</v>
      </c>
      <c r="C1039" t="s">
        <v>45</v>
      </c>
      <c r="D1039">
        <v>2005</v>
      </c>
      <c r="E1039">
        <v>8.2470904311415794</v>
      </c>
      <c r="F1039">
        <v>17.550891666666701</v>
      </c>
      <c r="G1039">
        <v>13.81</v>
      </c>
      <c r="H1039">
        <v>9.5911383285302634</v>
      </c>
      <c r="I1039">
        <v>30.016843769278019</v>
      </c>
    </row>
    <row r="1040" spans="1:9" x14ac:dyDescent="0.4">
      <c r="A1040" t="str">
        <f t="shared" si="16"/>
        <v>Georgia2006</v>
      </c>
      <c r="B1040" t="s">
        <v>45</v>
      </c>
      <c r="C1040" t="s">
        <v>45</v>
      </c>
      <c r="D1040">
        <v>2006</v>
      </c>
      <c r="E1040">
        <v>9.1609650839449692</v>
      </c>
      <c r="F1040">
        <v>17.060258333333302</v>
      </c>
      <c r="G1040">
        <v>13.57</v>
      </c>
      <c r="H1040">
        <v>9.4214808118990874</v>
      </c>
      <c r="I1040">
        <v>30.369742605379187</v>
      </c>
    </row>
    <row r="1041" spans="1:9" x14ac:dyDescent="0.4">
      <c r="A1041" t="str">
        <f t="shared" si="16"/>
        <v>Georgia2007</v>
      </c>
      <c r="B1041" t="s">
        <v>45</v>
      </c>
      <c r="C1041" t="s">
        <v>45</v>
      </c>
      <c r="D1041">
        <v>2007</v>
      </c>
      <c r="E1041">
        <v>9.2448974559240398</v>
      </c>
      <c r="F1041">
        <v>17.086116666666701</v>
      </c>
      <c r="G1041">
        <v>13.28</v>
      </c>
      <c r="H1041">
        <v>12.575569824640453</v>
      </c>
      <c r="I1041">
        <v>27.035444297950285</v>
      </c>
    </row>
    <row r="1042" spans="1:9" x14ac:dyDescent="0.4">
      <c r="A1042" t="str">
        <f t="shared" si="16"/>
        <v>Georgia2008</v>
      </c>
      <c r="B1042" t="s">
        <v>45</v>
      </c>
      <c r="C1042" t="s">
        <v>45</v>
      </c>
      <c r="D1042">
        <v>2008</v>
      </c>
      <c r="E1042">
        <v>9.9994876155274692</v>
      </c>
      <c r="F1042">
        <v>18.044133333333299</v>
      </c>
      <c r="G1042">
        <v>17.87</v>
      </c>
      <c r="H1042">
        <v>2.4216144096064056</v>
      </c>
      <c r="I1042">
        <v>43.492006539254362</v>
      </c>
    </row>
    <row r="1043" spans="1:9" x14ac:dyDescent="0.4">
      <c r="A1043" t="str">
        <f t="shared" si="16"/>
        <v>Georgia2009</v>
      </c>
      <c r="B1043" t="s">
        <v>45</v>
      </c>
      <c r="C1043" t="s">
        <v>45</v>
      </c>
      <c r="D1043">
        <v>2009</v>
      </c>
      <c r="E1043">
        <v>1.7275146113791</v>
      </c>
      <c r="F1043">
        <v>17.866316666666702</v>
      </c>
      <c r="G1043">
        <v>20.71</v>
      </c>
      <c r="H1043">
        <v>-3.6507522959682177</v>
      </c>
      <c r="I1043">
        <v>43.954583574014023</v>
      </c>
    </row>
    <row r="1044" spans="1:9" x14ac:dyDescent="0.4">
      <c r="A1044" t="str">
        <f t="shared" si="16"/>
        <v>Georgia2010</v>
      </c>
      <c r="B1044" t="s">
        <v>45</v>
      </c>
      <c r="C1044" t="s">
        <v>45</v>
      </c>
      <c r="D1044">
        <v>2010</v>
      </c>
      <c r="E1044">
        <v>7.1101789748609896</v>
      </c>
      <c r="F1044">
        <v>15.845075</v>
      </c>
      <c r="G1044">
        <v>20.202999999999999</v>
      </c>
      <c r="H1044">
        <v>6.246408653033626</v>
      </c>
      <c r="I1044">
        <v>36.911845321827357</v>
      </c>
    </row>
    <row r="1045" spans="1:9" x14ac:dyDescent="0.4">
      <c r="A1045" t="str">
        <f t="shared" si="16"/>
        <v>Georgia2011</v>
      </c>
      <c r="B1045" t="s">
        <v>45</v>
      </c>
      <c r="C1045" t="s">
        <v>45</v>
      </c>
      <c r="D1045">
        <v>2011</v>
      </c>
      <c r="E1045">
        <v>8.5429333333333002</v>
      </c>
      <c r="F1045">
        <v>14.9951666666667</v>
      </c>
      <c r="G1045">
        <v>19.632000000000001</v>
      </c>
      <c r="H1045">
        <v>7.9343365253077991</v>
      </c>
      <c r="I1045">
        <v>35.235763474692206</v>
      </c>
    </row>
    <row r="1046" spans="1:9" x14ac:dyDescent="0.4">
      <c r="A1046" t="str">
        <f t="shared" si="16"/>
        <v>Georgia2012</v>
      </c>
      <c r="B1046" t="s">
        <v>45</v>
      </c>
      <c r="C1046" t="s">
        <v>45</v>
      </c>
      <c r="D1046">
        <v>2012</v>
      </c>
      <c r="E1046">
        <v>-0.94365885327096399</v>
      </c>
      <c r="F1046">
        <v>14.808450000000001</v>
      </c>
      <c r="G1046">
        <v>19.652999999999999</v>
      </c>
      <c r="H1046">
        <v>6.5788310195419513</v>
      </c>
      <c r="I1046">
        <v>26.938960127187087</v>
      </c>
    </row>
    <row r="1047" spans="1:9" x14ac:dyDescent="0.4">
      <c r="A1047" t="str">
        <f t="shared" si="16"/>
        <v>Georgia2013</v>
      </c>
      <c r="B1047" t="s">
        <v>45</v>
      </c>
      <c r="C1047" t="s">
        <v>45</v>
      </c>
      <c r="D1047">
        <v>2013</v>
      </c>
      <c r="E1047">
        <v>-0.51205841094709204</v>
      </c>
      <c r="F1047">
        <v>13.594891604398599</v>
      </c>
      <c r="G1047">
        <v>19.416</v>
      </c>
      <c r="H1047">
        <v>5.1328853120938192</v>
      </c>
      <c r="I1047">
        <v>27.365947881357684</v>
      </c>
    </row>
    <row r="1048" spans="1:9" x14ac:dyDescent="0.4">
      <c r="A1048" t="str">
        <f t="shared" si="16"/>
        <v>Georgia2014</v>
      </c>
      <c r="B1048" t="s">
        <v>45</v>
      </c>
      <c r="C1048" t="s">
        <v>45</v>
      </c>
      <c r="D1048">
        <v>2014</v>
      </c>
      <c r="E1048">
        <v>3.0688121037954299</v>
      </c>
      <c r="F1048">
        <v>11.9097117693843</v>
      </c>
      <c r="G1048">
        <v>17.439</v>
      </c>
      <c r="H1048">
        <v>4.0904905958174282</v>
      </c>
      <c r="I1048">
        <v>28.327033277362304</v>
      </c>
    </row>
    <row r="1049" spans="1:9" x14ac:dyDescent="0.4">
      <c r="A1049" t="str">
        <f t="shared" si="16"/>
        <v>Georgia2015</v>
      </c>
      <c r="B1049" t="s">
        <v>45</v>
      </c>
      <c r="C1049" t="s">
        <v>45</v>
      </c>
      <c r="D1049">
        <v>2015</v>
      </c>
      <c r="E1049">
        <v>4.0035782069509702</v>
      </c>
      <c r="F1049">
        <v>12.488475463080301</v>
      </c>
      <c r="G1049">
        <v>16.506</v>
      </c>
      <c r="H1049">
        <v>3.3510235026535327</v>
      </c>
      <c r="I1049">
        <v>29.647030167377736</v>
      </c>
    </row>
    <row r="1050" spans="1:9" x14ac:dyDescent="0.4">
      <c r="A1050" t="str">
        <f t="shared" si="16"/>
        <v>Georgia2016</v>
      </c>
      <c r="B1050" t="s">
        <v>45</v>
      </c>
      <c r="C1050" t="s">
        <v>45</v>
      </c>
      <c r="D1050">
        <v>2016</v>
      </c>
      <c r="E1050">
        <v>2.1349271393912099</v>
      </c>
      <c r="F1050">
        <v>12.6209166666667</v>
      </c>
      <c r="G1050">
        <v>16.603999999999999</v>
      </c>
      <c r="H1050">
        <v>3.4502151799687084</v>
      </c>
      <c r="I1050">
        <v>27.909628626089201</v>
      </c>
    </row>
    <row r="1051" spans="1:9" x14ac:dyDescent="0.4">
      <c r="A1051" t="str">
        <f t="shared" si="16"/>
        <v>Georgia2017</v>
      </c>
      <c r="B1051" t="s">
        <v>45</v>
      </c>
      <c r="C1051" t="s">
        <v>45</v>
      </c>
      <c r="D1051">
        <v>2017</v>
      </c>
      <c r="E1051">
        <v>6.0353172527211703</v>
      </c>
      <c r="F1051">
        <v>11.485383333333299</v>
      </c>
      <c r="G1051">
        <v>13.939</v>
      </c>
      <c r="H1051">
        <v>5.1599026165882691</v>
      </c>
      <c r="I1051">
        <v>26.299797969466201</v>
      </c>
    </row>
    <row r="1052" spans="1:9" x14ac:dyDescent="0.4">
      <c r="A1052" t="str">
        <f t="shared" si="16"/>
        <v>Georgia2018</v>
      </c>
      <c r="B1052" t="s">
        <v>45</v>
      </c>
      <c r="C1052" t="s">
        <v>45</v>
      </c>
      <c r="D1052">
        <v>2018</v>
      </c>
      <c r="E1052">
        <v>2.6152447139767001</v>
      </c>
      <c r="F1052">
        <v>11.119391666666701</v>
      </c>
      <c r="G1052">
        <v>12.667</v>
      </c>
      <c r="H1052">
        <v>6.0620364126770028</v>
      </c>
      <c r="I1052">
        <v>20.3395999679664</v>
      </c>
    </row>
    <row r="1053" spans="1:9" x14ac:dyDescent="0.4">
      <c r="A1053" t="str">
        <f t="shared" si="16"/>
        <v>Georgia2019</v>
      </c>
      <c r="B1053" t="s">
        <v>45</v>
      </c>
      <c r="C1053" t="s">
        <v>45</v>
      </c>
      <c r="D1053">
        <v>2019</v>
      </c>
      <c r="E1053">
        <v>4.8528982169672297</v>
      </c>
      <c r="F1053">
        <v>10.8164</v>
      </c>
      <c r="G1053">
        <v>11.565</v>
      </c>
      <c r="H1053">
        <v>5.3807192658995149</v>
      </c>
      <c r="I1053">
        <v>21.853578951067714</v>
      </c>
    </row>
    <row r="1054" spans="1:9" x14ac:dyDescent="0.4">
      <c r="A1054" t="str">
        <f t="shared" si="16"/>
        <v>Georgia2020</v>
      </c>
      <c r="B1054" t="s">
        <v>45</v>
      </c>
      <c r="C1054" t="s">
        <v>45</v>
      </c>
      <c r="D1054">
        <v>2020</v>
      </c>
      <c r="E1054">
        <v>5.2024648897533998</v>
      </c>
      <c r="F1054">
        <v>11.800800000000001</v>
      </c>
      <c r="G1054">
        <v>11.734</v>
      </c>
      <c r="H1054">
        <v>-6.2904717853839003</v>
      </c>
      <c r="I1054">
        <v>35.027736675137298</v>
      </c>
    </row>
    <row r="1055" spans="1:9" x14ac:dyDescent="0.4">
      <c r="A1055" t="str">
        <f t="shared" si="16"/>
        <v>Georgia2021</v>
      </c>
      <c r="B1055" t="s">
        <v>45</v>
      </c>
      <c r="C1055" t="s">
        <v>45</v>
      </c>
      <c r="D1055">
        <v>2021</v>
      </c>
      <c r="E1055">
        <v>9.56691433824769</v>
      </c>
      <c r="F1055">
        <v>12.510491666666701</v>
      </c>
      <c r="G1055">
        <v>0</v>
      </c>
      <c r="H1055">
        <v>10.644233658096923</v>
      </c>
      <c r="I1055">
        <v>11.433172346817468</v>
      </c>
    </row>
    <row r="1056" spans="1:9" x14ac:dyDescent="0.4">
      <c r="A1056" t="str">
        <f t="shared" si="16"/>
        <v>Georgia2022</v>
      </c>
      <c r="B1056" t="s">
        <v>45</v>
      </c>
      <c r="C1056" t="s">
        <v>45</v>
      </c>
      <c r="D1056">
        <v>2022</v>
      </c>
      <c r="E1056">
        <v>11.898165420319801</v>
      </c>
      <c r="F1056">
        <v>13.655324999999999</v>
      </c>
      <c r="G1056">
        <v>0</v>
      </c>
      <c r="H1056">
        <v>10.95853213856239</v>
      </c>
      <c r="I1056">
        <v>14.59495828175741</v>
      </c>
    </row>
    <row r="1057" spans="1:9" x14ac:dyDescent="0.4">
      <c r="A1057" t="str">
        <f t="shared" si="16"/>
        <v>Georgia2023</v>
      </c>
      <c r="B1057" t="s">
        <v>45</v>
      </c>
      <c r="C1057" t="s">
        <v>45</v>
      </c>
      <c r="D1057">
        <v>2023</v>
      </c>
      <c r="E1057">
        <v>2.4877605657871502</v>
      </c>
      <c r="F1057">
        <v>13.5107</v>
      </c>
      <c r="G1057">
        <v>0</v>
      </c>
      <c r="H1057">
        <v>7.8322012152783032</v>
      </c>
      <c r="I1057">
        <v>8.166259350508847</v>
      </c>
    </row>
    <row r="1058" spans="1:9" x14ac:dyDescent="0.4">
      <c r="A1058" t="str">
        <f t="shared" si="16"/>
        <v>Ghana2000</v>
      </c>
      <c r="B1058" t="s">
        <v>46</v>
      </c>
      <c r="C1058" t="s">
        <v>46</v>
      </c>
      <c r="D1058">
        <v>2000</v>
      </c>
      <c r="E1058">
        <v>40.240933123913997</v>
      </c>
      <c r="F1058">
        <v>0</v>
      </c>
      <c r="G1058">
        <v>10.456</v>
      </c>
      <c r="H1058">
        <v>3.7000000816440775</v>
      </c>
      <c r="I1058">
        <v>46.996933042269916</v>
      </c>
    </row>
    <row r="1059" spans="1:9" x14ac:dyDescent="0.4">
      <c r="A1059" t="str">
        <f t="shared" si="16"/>
        <v>Ghana2001</v>
      </c>
      <c r="B1059" t="s">
        <v>46</v>
      </c>
      <c r="C1059" t="s">
        <v>46</v>
      </c>
      <c r="D1059">
        <v>2001</v>
      </c>
      <c r="E1059">
        <v>41.509496287803003</v>
      </c>
      <c r="F1059">
        <v>0</v>
      </c>
      <c r="G1059">
        <v>0</v>
      </c>
      <c r="H1059">
        <v>4.0000001280791935</v>
      </c>
      <c r="I1059">
        <v>37.50949615972381</v>
      </c>
    </row>
    <row r="1060" spans="1:9" x14ac:dyDescent="0.4">
      <c r="A1060" t="str">
        <f t="shared" si="16"/>
        <v>Ghana2002</v>
      </c>
      <c r="B1060" t="s">
        <v>46</v>
      </c>
      <c r="C1060" t="s">
        <v>46</v>
      </c>
      <c r="D1060">
        <v>2002</v>
      </c>
      <c r="E1060">
        <v>9.3609323956031307</v>
      </c>
      <c r="F1060">
        <v>0</v>
      </c>
      <c r="G1060">
        <v>0</v>
      </c>
      <c r="H1060">
        <v>4.4999995590033137</v>
      </c>
      <c r="I1060">
        <v>4.860932836599817</v>
      </c>
    </row>
    <row r="1061" spans="1:9" x14ac:dyDescent="0.4">
      <c r="A1061" t="str">
        <f t="shared" si="16"/>
        <v>Ghana2003</v>
      </c>
      <c r="B1061" t="s">
        <v>46</v>
      </c>
      <c r="C1061" t="s">
        <v>46</v>
      </c>
      <c r="D1061">
        <v>2003</v>
      </c>
      <c r="E1061">
        <v>29.7729797160384</v>
      </c>
      <c r="F1061">
        <v>0</v>
      </c>
      <c r="G1061">
        <v>0</v>
      </c>
      <c r="H1061">
        <v>5.2000001331009997</v>
      </c>
      <c r="I1061">
        <v>24.5729795829374</v>
      </c>
    </row>
    <row r="1062" spans="1:9" x14ac:dyDescent="0.4">
      <c r="A1062" t="str">
        <f t="shared" si="16"/>
        <v>Ghana2004</v>
      </c>
      <c r="B1062" t="s">
        <v>46</v>
      </c>
      <c r="C1062" t="s">
        <v>46</v>
      </c>
      <c r="D1062">
        <v>2004</v>
      </c>
      <c r="E1062">
        <v>18.042738823256499</v>
      </c>
      <c r="F1062">
        <v>0</v>
      </c>
      <c r="G1062">
        <v>0</v>
      </c>
      <c r="H1062">
        <v>5.5999999907744495</v>
      </c>
      <c r="I1062">
        <v>12.44273883248205</v>
      </c>
    </row>
    <row r="1063" spans="1:9" x14ac:dyDescent="0.4">
      <c r="A1063" t="str">
        <f t="shared" si="16"/>
        <v>Ghana2005</v>
      </c>
      <c r="B1063" t="s">
        <v>46</v>
      </c>
      <c r="C1063" t="s">
        <v>46</v>
      </c>
      <c r="D1063">
        <v>2005</v>
      </c>
      <c r="E1063">
        <v>15.4389920155908</v>
      </c>
      <c r="F1063">
        <v>0</v>
      </c>
      <c r="G1063">
        <v>0</v>
      </c>
      <c r="H1063">
        <v>5.9000038185510419</v>
      </c>
      <c r="I1063">
        <v>9.5389881970397585</v>
      </c>
    </row>
    <row r="1064" spans="1:9" x14ac:dyDescent="0.4">
      <c r="A1064" t="str">
        <f t="shared" si="16"/>
        <v>Ghana2006</v>
      </c>
      <c r="B1064" t="s">
        <v>46</v>
      </c>
      <c r="C1064" t="s">
        <v>46</v>
      </c>
      <c r="D1064">
        <v>2006</v>
      </c>
      <c r="E1064">
        <v>11.679183939249199</v>
      </c>
      <c r="F1064">
        <v>0</v>
      </c>
      <c r="G1064">
        <v>4.8970000000000002</v>
      </c>
      <c r="H1064">
        <v>6.3999126061803366</v>
      </c>
      <c r="I1064">
        <v>10.176271333068861</v>
      </c>
    </row>
    <row r="1065" spans="1:9" x14ac:dyDescent="0.4">
      <c r="A1065" t="str">
        <f t="shared" si="16"/>
        <v>Ghana2007</v>
      </c>
      <c r="B1065" t="s">
        <v>46</v>
      </c>
      <c r="C1065" t="s">
        <v>46</v>
      </c>
      <c r="D1065">
        <v>2007</v>
      </c>
      <c r="E1065">
        <v>10.7342665456292</v>
      </c>
      <c r="F1065">
        <v>0</v>
      </c>
      <c r="G1065">
        <v>0</v>
      </c>
      <c r="H1065">
        <v>4.3468191044007938</v>
      </c>
      <c r="I1065">
        <v>6.3874474412284066</v>
      </c>
    </row>
    <row r="1066" spans="1:9" x14ac:dyDescent="0.4">
      <c r="A1066" t="str">
        <f t="shared" si="16"/>
        <v>Ghana2008</v>
      </c>
      <c r="B1066" t="s">
        <v>46</v>
      </c>
      <c r="C1066" t="s">
        <v>46</v>
      </c>
      <c r="D1066">
        <v>2008</v>
      </c>
      <c r="E1066">
        <v>16.494639613412001</v>
      </c>
      <c r="F1066">
        <v>0</v>
      </c>
      <c r="G1066">
        <v>0</v>
      </c>
      <c r="H1066">
        <v>9.1497989383181704</v>
      </c>
      <c r="I1066">
        <v>7.3448406750938311</v>
      </c>
    </row>
    <row r="1067" spans="1:9" x14ac:dyDescent="0.4">
      <c r="A1067" t="str">
        <f t="shared" si="16"/>
        <v>Ghana2009</v>
      </c>
      <c r="B1067" t="s">
        <v>46</v>
      </c>
      <c r="C1067" t="s">
        <v>46</v>
      </c>
      <c r="D1067">
        <v>2009</v>
      </c>
      <c r="E1067">
        <v>19.246948222085699</v>
      </c>
      <c r="F1067">
        <v>0</v>
      </c>
      <c r="G1067">
        <v>0</v>
      </c>
      <c r="H1067">
        <v>4.844487051750761</v>
      </c>
      <c r="I1067">
        <v>14.402461170334938</v>
      </c>
    </row>
    <row r="1068" spans="1:9" x14ac:dyDescent="0.4">
      <c r="A1068" t="str">
        <f t="shared" si="16"/>
        <v>Ghana2010</v>
      </c>
      <c r="B1068" t="s">
        <v>46</v>
      </c>
      <c r="C1068" t="s">
        <v>46</v>
      </c>
      <c r="D1068">
        <v>2010</v>
      </c>
      <c r="E1068">
        <v>10.733389835491501</v>
      </c>
      <c r="F1068">
        <v>0</v>
      </c>
      <c r="G1068">
        <v>5.3840000000000003</v>
      </c>
      <c r="H1068">
        <v>7.8997119405162124</v>
      </c>
      <c r="I1068">
        <v>8.2176778949752887</v>
      </c>
    </row>
    <row r="1069" spans="1:9" x14ac:dyDescent="0.4">
      <c r="A1069" t="str">
        <f t="shared" si="16"/>
        <v>Ghana2011</v>
      </c>
      <c r="B1069" t="s">
        <v>46</v>
      </c>
      <c r="C1069" t="s">
        <v>46</v>
      </c>
      <c r="D1069">
        <v>2011</v>
      </c>
      <c r="E1069">
        <v>8.7284593709301994</v>
      </c>
      <c r="F1069">
        <v>0</v>
      </c>
      <c r="G1069">
        <v>0</v>
      </c>
      <c r="H1069">
        <v>14.047123580314903</v>
      </c>
      <c r="I1069">
        <v>-5.3186642093847034</v>
      </c>
    </row>
    <row r="1070" spans="1:9" x14ac:dyDescent="0.4">
      <c r="A1070" t="str">
        <f t="shared" si="16"/>
        <v>Ghana2012</v>
      </c>
      <c r="B1070" t="s">
        <v>46</v>
      </c>
      <c r="C1070" t="s">
        <v>46</v>
      </c>
      <c r="D1070">
        <v>2012</v>
      </c>
      <c r="E1070">
        <v>11.1863409441067</v>
      </c>
      <c r="F1070">
        <v>0</v>
      </c>
      <c r="G1070">
        <v>0</v>
      </c>
      <c r="H1070">
        <v>9.2927894063004999</v>
      </c>
      <c r="I1070">
        <v>1.8935515378062</v>
      </c>
    </row>
    <row r="1071" spans="1:9" x14ac:dyDescent="0.4">
      <c r="A1071" t="str">
        <f t="shared" si="16"/>
        <v>Ghana2013</v>
      </c>
      <c r="B1071" t="s">
        <v>46</v>
      </c>
      <c r="C1071" t="s">
        <v>46</v>
      </c>
      <c r="D1071">
        <v>2013</v>
      </c>
      <c r="E1071">
        <v>11.666192307172899</v>
      </c>
      <c r="F1071">
        <v>0</v>
      </c>
      <c r="G1071">
        <v>2.173</v>
      </c>
      <c r="H1071">
        <v>7.3125250167814499</v>
      </c>
      <c r="I1071">
        <v>6.5266672903914493</v>
      </c>
    </row>
    <row r="1072" spans="1:9" x14ac:dyDescent="0.4">
      <c r="A1072" t="str">
        <f t="shared" si="16"/>
        <v>Ghana2014</v>
      </c>
      <c r="B1072" t="s">
        <v>46</v>
      </c>
      <c r="C1072" t="s">
        <v>46</v>
      </c>
      <c r="D1072">
        <v>2014</v>
      </c>
      <c r="E1072">
        <v>15.489616033331799</v>
      </c>
      <c r="F1072">
        <v>0</v>
      </c>
      <c r="G1072">
        <v>0</v>
      </c>
      <c r="H1072">
        <v>2.8562401633088257</v>
      </c>
      <c r="I1072">
        <v>12.633375870022974</v>
      </c>
    </row>
    <row r="1073" spans="1:9" x14ac:dyDescent="0.4">
      <c r="A1073" t="str">
        <f t="shared" si="16"/>
        <v>Ghana2015</v>
      </c>
      <c r="B1073" t="s">
        <v>46</v>
      </c>
      <c r="C1073" t="s">
        <v>46</v>
      </c>
      <c r="D1073">
        <v>2015</v>
      </c>
      <c r="E1073">
        <v>17.149969500787801</v>
      </c>
      <c r="F1073">
        <v>0</v>
      </c>
      <c r="G1073">
        <v>6.806</v>
      </c>
      <c r="H1073">
        <v>2.1207593381733432</v>
      </c>
      <c r="I1073">
        <v>21.835210162614459</v>
      </c>
    </row>
    <row r="1074" spans="1:9" x14ac:dyDescent="0.4">
      <c r="A1074" t="str">
        <f t="shared" si="16"/>
        <v>Ghana2016</v>
      </c>
      <c r="B1074" t="s">
        <v>46</v>
      </c>
      <c r="C1074" t="s">
        <v>46</v>
      </c>
      <c r="D1074">
        <v>2016</v>
      </c>
      <c r="E1074">
        <v>17.4546347070868</v>
      </c>
      <c r="F1074">
        <v>0</v>
      </c>
      <c r="G1074">
        <v>0</v>
      </c>
      <c r="H1074">
        <v>3.3734657496693643</v>
      </c>
      <c r="I1074">
        <v>14.081168957417436</v>
      </c>
    </row>
    <row r="1075" spans="1:9" x14ac:dyDescent="0.4">
      <c r="A1075" t="str">
        <f t="shared" si="16"/>
        <v>Ghana2017</v>
      </c>
      <c r="B1075" t="s">
        <v>46</v>
      </c>
      <c r="C1075" t="s">
        <v>46</v>
      </c>
      <c r="D1075">
        <v>2017</v>
      </c>
      <c r="E1075">
        <v>12.371921550704799</v>
      </c>
      <c r="F1075">
        <v>0</v>
      </c>
      <c r="G1075">
        <v>3.3690000000000002</v>
      </c>
      <c r="H1075">
        <v>8.1288948810095576</v>
      </c>
      <c r="I1075">
        <v>7.6120266696952417</v>
      </c>
    </row>
    <row r="1076" spans="1:9" x14ac:dyDescent="0.4">
      <c r="A1076" t="str">
        <f t="shared" si="16"/>
        <v>Ghana2018</v>
      </c>
      <c r="B1076" t="s">
        <v>46</v>
      </c>
      <c r="C1076" t="s">
        <v>46</v>
      </c>
      <c r="D1076">
        <v>2018</v>
      </c>
      <c r="E1076">
        <v>7.8087651661070296</v>
      </c>
      <c r="F1076">
        <v>0</v>
      </c>
      <c r="G1076">
        <v>0</v>
      </c>
      <c r="H1076">
        <v>6.2000776812728446</v>
      </c>
      <c r="I1076">
        <v>1.608687484834185</v>
      </c>
    </row>
    <row r="1077" spans="1:9" x14ac:dyDescent="0.4">
      <c r="A1077" t="str">
        <f t="shared" si="16"/>
        <v>Ghana2019</v>
      </c>
      <c r="B1077" t="s">
        <v>46</v>
      </c>
      <c r="C1077" t="s">
        <v>46</v>
      </c>
      <c r="D1077">
        <v>2019</v>
      </c>
      <c r="E1077">
        <v>7.1436400333085697</v>
      </c>
      <c r="F1077">
        <v>0</v>
      </c>
      <c r="G1077">
        <v>0</v>
      </c>
      <c r="H1077">
        <v>6.5077747939152033</v>
      </c>
      <c r="I1077">
        <v>0.63586523939336637</v>
      </c>
    </row>
    <row r="1078" spans="1:9" x14ac:dyDescent="0.4">
      <c r="A1078" t="str">
        <f t="shared" si="16"/>
        <v>Ghana2020</v>
      </c>
      <c r="B1078" t="s">
        <v>46</v>
      </c>
      <c r="C1078" t="s">
        <v>46</v>
      </c>
      <c r="D1078">
        <v>2020</v>
      </c>
      <c r="E1078">
        <v>9.8872895626994399</v>
      </c>
      <c r="F1078">
        <v>0</v>
      </c>
      <c r="G1078">
        <v>0</v>
      </c>
      <c r="H1078">
        <v>0.51394167062817075</v>
      </c>
      <c r="I1078">
        <v>9.3733478920712692</v>
      </c>
    </row>
    <row r="1079" spans="1:9" x14ac:dyDescent="0.4">
      <c r="A1079" t="str">
        <f t="shared" si="16"/>
        <v>Ghana2021</v>
      </c>
      <c r="B1079" t="s">
        <v>46</v>
      </c>
      <c r="C1079" t="s">
        <v>46</v>
      </c>
      <c r="D1079">
        <v>2021</v>
      </c>
      <c r="E1079">
        <v>9.9710886750444008</v>
      </c>
      <c r="F1079">
        <v>0</v>
      </c>
      <c r="G1079">
        <v>3.1949999999999998</v>
      </c>
      <c r="H1079">
        <v>5.0764664353354192</v>
      </c>
      <c r="I1079">
        <v>8.0896222397089819</v>
      </c>
    </row>
    <row r="1080" spans="1:9" x14ac:dyDescent="0.4">
      <c r="A1080" t="str">
        <f t="shared" si="16"/>
        <v>Ghana2022</v>
      </c>
      <c r="B1080" t="s">
        <v>46</v>
      </c>
      <c r="C1080" t="s">
        <v>46</v>
      </c>
      <c r="D1080">
        <v>2022</v>
      </c>
      <c r="E1080">
        <v>31.255895104901601</v>
      </c>
      <c r="F1080">
        <v>0</v>
      </c>
      <c r="G1080">
        <v>3.0840000000000001</v>
      </c>
      <c r="H1080">
        <v>3.8175046210956651</v>
      </c>
      <c r="I1080">
        <v>30.522390483805935</v>
      </c>
    </row>
    <row r="1081" spans="1:9" x14ac:dyDescent="0.4">
      <c r="A1081" t="str">
        <f t="shared" si="16"/>
        <v>Ghana2023</v>
      </c>
      <c r="B1081" t="s">
        <v>46</v>
      </c>
      <c r="C1081" t="s">
        <v>46</v>
      </c>
      <c r="D1081">
        <v>2023</v>
      </c>
      <c r="E1081">
        <v>38.106965629650098</v>
      </c>
      <c r="F1081">
        <v>0</v>
      </c>
      <c r="G1081">
        <v>0</v>
      </c>
      <c r="H1081">
        <v>2.9447858308222123</v>
      </c>
      <c r="I1081">
        <v>35.162179798827886</v>
      </c>
    </row>
    <row r="1082" spans="1:9" x14ac:dyDescent="0.4">
      <c r="A1082" t="str">
        <f t="shared" si="16"/>
        <v>Guatemala2000</v>
      </c>
      <c r="B1082" t="s">
        <v>47</v>
      </c>
      <c r="C1082" t="s">
        <v>47</v>
      </c>
      <c r="D1082">
        <v>2000</v>
      </c>
      <c r="E1082">
        <v>5.9775773473714002</v>
      </c>
      <c r="F1082">
        <v>20.8816666666667</v>
      </c>
      <c r="G1082">
        <v>0</v>
      </c>
      <c r="H1082">
        <v>3.6088687174875957</v>
      </c>
      <c r="I1082">
        <v>23.250375296550505</v>
      </c>
    </row>
    <row r="1083" spans="1:9" x14ac:dyDescent="0.4">
      <c r="A1083" t="str">
        <f t="shared" si="16"/>
        <v>Guatemala2001</v>
      </c>
      <c r="B1083" t="s">
        <v>47</v>
      </c>
      <c r="C1083" t="s">
        <v>47</v>
      </c>
      <c r="D1083">
        <v>2001</v>
      </c>
      <c r="E1083">
        <v>7.2858736661013399</v>
      </c>
      <c r="F1083">
        <v>18.9575</v>
      </c>
      <c r="G1083">
        <v>0</v>
      </c>
      <c r="H1083">
        <v>2.3325748660885353</v>
      </c>
      <c r="I1083">
        <v>23.910798800012806</v>
      </c>
    </row>
    <row r="1084" spans="1:9" x14ac:dyDescent="0.4">
      <c r="A1084" t="str">
        <f t="shared" si="16"/>
        <v>Guatemala2002</v>
      </c>
      <c r="B1084" t="s">
        <v>47</v>
      </c>
      <c r="C1084" t="s">
        <v>47</v>
      </c>
      <c r="D1084">
        <v>2002</v>
      </c>
      <c r="E1084">
        <v>8.1326305428105297</v>
      </c>
      <c r="F1084">
        <v>16.864166666666701</v>
      </c>
      <c r="G1084">
        <v>0</v>
      </c>
      <c r="H1084">
        <v>3.8392870855679178</v>
      </c>
      <c r="I1084">
        <v>21.157510123909312</v>
      </c>
    </row>
    <row r="1085" spans="1:9" x14ac:dyDescent="0.4">
      <c r="A1085" t="str">
        <f t="shared" si="16"/>
        <v>Guatemala2003</v>
      </c>
      <c r="B1085" t="s">
        <v>47</v>
      </c>
      <c r="C1085" t="s">
        <v>47</v>
      </c>
      <c r="D1085">
        <v>2003</v>
      </c>
      <c r="E1085">
        <v>5.6034767543447099</v>
      </c>
      <c r="F1085">
        <v>14.9783333333333</v>
      </c>
      <c r="G1085">
        <v>2.8069999999999999</v>
      </c>
      <c r="H1085">
        <v>2.5603776680189583</v>
      </c>
      <c r="I1085">
        <v>20.828432419659048</v>
      </c>
    </row>
    <row r="1086" spans="1:9" x14ac:dyDescent="0.4">
      <c r="A1086" t="str">
        <f t="shared" si="16"/>
        <v>Guatemala2004</v>
      </c>
      <c r="B1086" t="s">
        <v>47</v>
      </c>
      <c r="C1086" t="s">
        <v>47</v>
      </c>
      <c r="D1086">
        <v>2004</v>
      </c>
      <c r="E1086">
        <v>7.57862247309731</v>
      </c>
      <c r="F1086">
        <v>13.810833333333299</v>
      </c>
      <c r="G1086">
        <v>2.9710000000000001</v>
      </c>
      <c r="H1086">
        <v>3.1379168360919323</v>
      </c>
      <c r="I1086">
        <v>21.222538970338679</v>
      </c>
    </row>
    <row r="1087" spans="1:9" x14ac:dyDescent="0.4">
      <c r="A1087" t="str">
        <f t="shared" si="16"/>
        <v>Guatemala2005</v>
      </c>
      <c r="B1087" t="s">
        <v>47</v>
      </c>
      <c r="C1087" t="s">
        <v>47</v>
      </c>
      <c r="D1087">
        <v>2005</v>
      </c>
      <c r="E1087">
        <v>9.1086498571921908</v>
      </c>
      <c r="F1087">
        <v>13.033333333333299</v>
      </c>
      <c r="G1087">
        <v>0</v>
      </c>
      <c r="H1087">
        <v>3.276026925888857</v>
      </c>
      <c r="I1087">
        <v>18.865956264636633</v>
      </c>
    </row>
    <row r="1088" spans="1:9" x14ac:dyDescent="0.4">
      <c r="A1088" t="str">
        <f t="shared" si="16"/>
        <v>Guatemala2006</v>
      </c>
      <c r="B1088" t="s">
        <v>47</v>
      </c>
      <c r="C1088" t="s">
        <v>47</v>
      </c>
      <c r="D1088">
        <v>2006</v>
      </c>
      <c r="E1088">
        <v>6.5608528279538199</v>
      </c>
      <c r="F1088">
        <v>12.762499999999999</v>
      </c>
      <c r="G1088">
        <v>1.9019999999999999</v>
      </c>
      <c r="H1088">
        <v>5.35139778711536</v>
      </c>
      <c r="I1088">
        <v>15.87395504083846</v>
      </c>
    </row>
    <row r="1089" spans="1:9" x14ac:dyDescent="0.4">
      <c r="A1089" t="str">
        <f t="shared" si="16"/>
        <v>Guatemala2007</v>
      </c>
      <c r="B1089" t="s">
        <v>47</v>
      </c>
      <c r="C1089" t="s">
        <v>47</v>
      </c>
      <c r="D1089">
        <v>2007</v>
      </c>
      <c r="E1089">
        <v>6.8216175359032096</v>
      </c>
      <c r="F1089">
        <v>12.8366666666667</v>
      </c>
      <c r="G1089">
        <v>0</v>
      </c>
      <c r="H1089">
        <v>6.3377186901620348</v>
      </c>
      <c r="I1089">
        <v>13.320565512407875</v>
      </c>
    </row>
    <row r="1090" spans="1:9" x14ac:dyDescent="0.4">
      <c r="A1090" t="str">
        <f t="shared" si="16"/>
        <v>Guatemala2008</v>
      </c>
      <c r="B1090" t="s">
        <v>47</v>
      </c>
      <c r="C1090" t="s">
        <v>47</v>
      </c>
      <c r="D1090">
        <v>2008</v>
      </c>
      <c r="E1090">
        <v>11.3557611263151</v>
      </c>
      <c r="F1090">
        <v>13.391666666666699</v>
      </c>
      <c r="G1090">
        <v>0</v>
      </c>
      <c r="H1090">
        <v>3.2935240002848474</v>
      </c>
      <c r="I1090">
        <v>21.453903792696952</v>
      </c>
    </row>
    <row r="1091" spans="1:9" x14ac:dyDescent="0.4">
      <c r="A1091" t="str">
        <f t="shared" ref="A1091:A1154" si="17">C1091&amp;D1091</f>
        <v>Guatemala2009</v>
      </c>
      <c r="B1091" t="s">
        <v>47</v>
      </c>
      <c r="C1091" t="s">
        <v>47</v>
      </c>
      <c r="D1091">
        <v>2009</v>
      </c>
      <c r="E1091">
        <v>1.8591025473302401</v>
      </c>
      <c r="F1091">
        <v>13.849166666666701</v>
      </c>
      <c r="G1091">
        <v>0</v>
      </c>
      <c r="H1091">
        <v>0.4768981065963942</v>
      </c>
      <c r="I1091">
        <v>15.231371107400546</v>
      </c>
    </row>
    <row r="1092" spans="1:9" x14ac:dyDescent="0.4">
      <c r="A1092" t="str">
        <f t="shared" si="17"/>
        <v>Guatemala2010</v>
      </c>
      <c r="B1092" t="s">
        <v>47</v>
      </c>
      <c r="C1092" t="s">
        <v>47</v>
      </c>
      <c r="D1092">
        <v>2010</v>
      </c>
      <c r="E1092">
        <v>3.8595090983317299</v>
      </c>
      <c r="F1092">
        <v>13.341666666666701</v>
      </c>
      <c r="G1092">
        <v>3.4969999999999999</v>
      </c>
      <c r="H1092">
        <v>2.8841754280037719</v>
      </c>
      <c r="I1092">
        <v>17.81400033699466</v>
      </c>
    </row>
    <row r="1093" spans="1:9" x14ac:dyDescent="0.4">
      <c r="A1093" t="str">
        <f t="shared" si="17"/>
        <v>Guatemala2011</v>
      </c>
      <c r="B1093" t="s">
        <v>47</v>
      </c>
      <c r="C1093" t="s">
        <v>47</v>
      </c>
      <c r="D1093">
        <v>2011</v>
      </c>
      <c r="E1093">
        <v>6.2141239306709002</v>
      </c>
      <c r="F1093">
        <v>13.43</v>
      </c>
      <c r="G1093">
        <v>4.1260000000000003</v>
      </c>
      <c r="H1093">
        <v>4.1639068829334889</v>
      </c>
      <c r="I1093">
        <v>19.606217047737413</v>
      </c>
    </row>
    <row r="1094" spans="1:9" x14ac:dyDescent="0.4">
      <c r="A1094" t="str">
        <f t="shared" si="17"/>
        <v>Guatemala2012</v>
      </c>
      <c r="B1094" t="s">
        <v>47</v>
      </c>
      <c r="C1094" t="s">
        <v>47</v>
      </c>
      <c r="D1094">
        <v>2012</v>
      </c>
      <c r="E1094">
        <v>3.7818075467968799</v>
      </c>
      <c r="F1094">
        <v>13.4866666666667</v>
      </c>
      <c r="G1094">
        <v>2.7650000000000001</v>
      </c>
      <c r="H1094">
        <v>2.9747085684766148</v>
      </c>
      <c r="I1094">
        <v>17.058765644986966</v>
      </c>
    </row>
    <row r="1095" spans="1:9" x14ac:dyDescent="0.4">
      <c r="A1095" t="str">
        <f t="shared" si="17"/>
        <v>Guatemala2013</v>
      </c>
      <c r="B1095" t="s">
        <v>47</v>
      </c>
      <c r="C1095" t="s">
        <v>47</v>
      </c>
      <c r="D1095">
        <v>2013</v>
      </c>
      <c r="E1095">
        <v>4.3433713127952096</v>
      </c>
      <c r="F1095">
        <v>13.5975</v>
      </c>
      <c r="G1095">
        <v>3.0169999999999999</v>
      </c>
      <c r="H1095">
        <v>3.6948191988175125</v>
      </c>
      <c r="I1095">
        <v>17.263052113977697</v>
      </c>
    </row>
    <row r="1096" spans="1:9" x14ac:dyDescent="0.4">
      <c r="A1096" t="str">
        <f t="shared" si="17"/>
        <v>Guatemala2014</v>
      </c>
      <c r="B1096" t="s">
        <v>47</v>
      </c>
      <c r="C1096" t="s">
        <v>47</v>
      </c>
      <c r="D1096">
        <v>2014</v>
      </c>
      <c r="E1096">
        <v>3.4183616966296002</v>
      </c>
      <c r="F1096">
        <v>13.7733333333333</v>
      </c>
      <c r="G1096">
        <v>2.7170000000000001</v>
      </c>
      <c r="H1096">
        <v>4.443977582852682</v>
      </c>
      <c r="I1096">
        <v>15.464717447110218</v>
      </c>
    </row>
    <row r="1097" spans="1:9" x14ac:dyDescent="0.4">
      <c r="A1097" t="str">
        <f t="shared" si="17"/>
        <v>Guatemala2015</v>
      </c>
      <c r="B1097" t="s">
        <v>47</v>
      </c>
      <c r="C1097" t="s">
        <v>47</v>
      </c>
      <c r="D1097">
        <v>2015</v>
      </c>
      <c r="E1097">
        <v>2.3887203283954999</v>
      </c>
      <c r="F1097">
        <v>13.227499999999999</v>
      </c>
      <c r="G1097">
        <v>2.5059999999999998</v>
      </c>
      <c r="H1097">
        <v>4.0921708162124446</v>
      </c>
      <c r="I1097">
        <v>14.030049512183055</v>
      </c>
    </row>
    <row r="1098" spans="1:9" x14ac:dyDescent="0.4">
      <c r="A1098" t="str">
        <f t="shared" si="17"/>
        <v>Guatemala2016</v>
      </c>
      <c r="B1098" t="s">
        <v>47</v>
      </c>
      <c r="C1098" t="s">
        <v>47</v>
      </c>
      <c r="D1098">
        <v>2016</v>
      </c>
      <c r="E1098">
        <v>4.4484419994282698</v>
      </c>
      <c r="F1098">
        <v>13.1016666666667</v>
      </c>
      <c r="G1098">
        <v>2.5830000000000002</v>
      </c>
      <c r="H1098">
        <v>2.6778025553282561</v>
      </c>
      <c r="I1098">
        <v>17.455306110766713</v>
      </c>
    </row>
    <row r="1099" spans="1:9" x14ac:dyDescent="0.4">
      <c r="A1099" t="str">
        <f t="shared" si="17"/>
        <v>Guatemala2017</v>
      </c>
      <c r="B1099" t="s">
        <v>47</v>
      </c>
      <c r="C1099" t="s">
        <v>47</v>
      </c>
      <c r="D1099">
        <v>2017</v>
      </c>
      <c r="E1099">
        <v>4.4245365518253799</v>
      </c>
      <c r="F1099">
        <v>13.054166666666699</v>
      </c>
      <c r="G1099">
        <v>2.4620000000000002</v>
      </c>
      <c r="H1099">
        <v>3.0798514912568891</v>
      </c>
      <c r="I1099">
        <v>16.86085172723519</v>
      </c>
    </row>
    <row r="1100" spans="1:9" x14ac:dyDescent="0.4">
      <c r="A1100" t="str">
        <f t="shared" si="17"/>
        <v>Guatemala2018</v>
      </c>
      <c r="B1100" t="s">
        <v>47</v>
      </c>
      <c r="C1100" t="s">
        <v>47</v>
      </c>
      <c r="D1100">
        <v>2018</v>
      </c>
      <c r="E1100">
        <v>3.7518618670450801</v>
      </c>
      <c r="F1100">
        <v>12.9233333333333</v>
      </c>
      <c r="G1100">
        <v>2.2829999999999999</v>
      </c>
      <c r="H1100">
        <v>3.4068733999794887</v>
      </c>
      <c r="I1100">
        <v>15.551321800398892</v>
      </c>
    </row>
    <row r="1101" spans="1:9" x14ac:dyDescent="0.4">
      <c r="A1101" t="str">
        <f t="shared" si="17"/>
        <v>Guatemala2019</v>
      </c>
      <c r="B1101" t="s">
        <v>47</v>
      </c>
      <c r="C1101" t="s">
        <v>47</v>
      </c>
      <c r="D1101">
        <v>2019</v>
      </c>
      <c r="E1101">
        <v>3.6999839800860501</v>
      </c>
      <c r="F1101">
        <v>12.740833333333301</v>
      </c>
      <c r="G1101">
        <v>2.1930000000000001</v>
      </c>
      <c r="H1101">
        <v>4.0178979343828019</v>
      </c>
      <c r="I1101">
        <v>14.615919379036551</v>
      </c>
    </row>
    <row r="1102" spans="1:9" x14ac:dyDescent="0.4">
      <c r="A1102" t="str">
        <f t="shared" si="17"/>
        <v>Guatemala2020</v>
      </c>
      <c r="B1102" t="s">
        <v>47</v>
      </c>
      <c r="C1102" t="s">
        <v>47</v>
      </c>
      <c r="D1102">
        <v>2020</v>
      </c>
      <c r="E1102">
        <v>3.2144406219734498</v>
      </c>
      <c r="F1102">
        <v>12.525833333333299</v>
      </c>
      <c r="G1102">
        <v>0</v>
      </c>
      <c r="H1102">
        <v>-1.7855519446760439</v>
      </c>
      <c r="I1102">
        <v>17.525825899982792</v>
      </c>
    </row>
    <row r="1103" spans="1:9" x14ac:dyDescent="0.4">
      <c r="A1103" t="str">
        <f t="shared" si="17"/>
        <v>Guatemala2021</v>
      </c>
      <c r="B1103" t="s">
        <v>47</v>
      </c>
      <c r="C1103" t="s">
        <v>47</v>
      </c>
      <c r="D1103">
        <v>2021</v>
      </c>
      <c r="E1103">
        <v>4.2610512742281301</v>
      </c>
      <c r="F1103">
        <v>12.1875</v>
      </c>
      <c r="G1103">
        <v>2.1739999999999999</v>
      </c>
      <c r="H1103">
        <v>8.0332677151648824</v>
      </c>
      <c r="I1103">
        <v>10.589283559063247</v>
      </c>
    </row>
    <row r="1104" spans="1:9" x14ac:dyDescent="0.4">
      <c r="A1104" t="str">
        <f t="shared" si="17"/>
        <v>Guatemala2022</v>
      </c>
      <c r="B1104" t="s">
        <v>47</v>
      </c>
      <c r="C1104" t="s">
        <v>47</v>
      </c>
      <c r="D1104">
        <v>2022</v>
      </c>
      <c r="E1104">
        <v>6.8851282334428703</v>
      </c>
      <c r="F1104">
        <v>11.9233333333333</v>
      </c>
      <c r="G1104">
        <v>3.0510000000000002</v>
      </c>
      <c r="H1104">
        <v>4.2001558889256785</v>
      </c>
      <c r="I1104">
        <v>17.65930567785049</v>
      </c>
    </row>
    <row r="1105" spans="1:9" x14ac:dyDescent="0.4">
      <c r="A1105" t="str">
        <f t="shared" si="17"/>
        <v>Guatemala2023</v>
      </c>
      <c r="B1105" t="s">
        <v>47</v>
      </c>
      <c r="C1105" t="s">
        <v>47</v>
      </c>
      <c r="D1105">
        <v>2023</v>
      </c>
      <c r="E1105">
        <v>0</v>
      </c>
      <c r="F1105">
        <v>11.9616666666667</v>
      </c>
      <c r="G1105">
        <v>2.3439999999999999</v>
      </c>
      <c r="H1105">
        <v>3.5267921416682384</v>
      </c>
      <c r="I1105">
        <v>10.778874524998461</v>
      </c>
    </row>
    <row r="1106" spans="1:9" x14ac:dyDescent="0.4">
      <c r="A1106" t="str">
        <f t="shared" si="17"/>
        <v>Guinea2000</v>
      </c>
      <c r="B1106" t="s">
        <v>48</v>
      </c>
      <c r="C1106" t="s">
        <v>48</v>
      </c>
      <c r="D1106">
        <v>2000</v>
      </c>
      <c r="E1106">
        <v>0</v>
      </c>
      <c r="F1106">
        <v>19.375</v>
      </c>
      <c r="G1106">
        <v>0</v>
      </c>
      <c r="H1106">
        <v>2.5030605629960689</v>
      </c>
      <c r="I1106">
        <v>16.871939437003931</v>
      </c>
    </row>
    <row r="1107" spans="1:9" x14ac:dyDescent="0.4">
      <c r="A1107" t="str">
        <f t="shared" si="17"/>
        <v>Guinea2001</v>
      </c>
      <c r="B1107" t="s">
        <v>48</v>
      </c>
      <c r="C1107" t="s">
        <v>48</v>
      </c>
      <c r="D1107">
        <v>2001</v>
      </c>
      <c r="E1107">
        <v>0</v>
      </c>
      <c r="F1107">
        <v>12.875</v>
      </c>
      <c r="G1107">
        <v>0</v>
      </c>
      <c r="H1107">
        <v>3.6583464692958643</v>
      </c>
      <c r="I1107">
        <v>9.2166535307041357</v>
      </c>
    </row>
    <row r="1108" spans="1:9" x14ac:dyDescent="0.4">
      <c r="A1108" t="str">
        <f t="shared" si="17"/>
        <v>Guinea2002</v>
      </c>
      <c r="B1108" t="s">
        <v>48</v>
      </c>
      <c r="C1108" t="s">
        <v>48</v>
      </c>
      <c r="D1108">
        <v>2002</v>
      </c>
      <c r="E1108">
        <v>0</v>
      </c>
      <c r="F1108">
        <v>0</v>
      </c>
      <c r="G1108">
        <v>4.5490000000000004</v>
      </c>
      <c r="H1108">
        <v>5.1646094669663114</v>
      </c>
      <c r="I1108">
        <v>-0.61560946696631103</v>
      </c>
    </row>
    <row r="1109" spans="1:9" x14ac:dyDescent="0.4">
      <c r="A1109" t="str">
        <f t="shared" si="17"/>
        <v>Guinea2003</v>
      </c>
      <c r="B1109" t="s">
        <v>48</v>
      </c>
      <c r="C1109" t="s">
        <v>48</v>
      </c>
      <c r="D1109">
        <v>2003</v>
      </c>
      <c r="E1109">
        <v>0</v>
      </c>
      <c r="F1109">
        <v>0</v>
      </c>
      <c r="G1109">
        <v>0</v>
      </c>
      <c r="H1109">
        <v>1.2486012592369775</v>
      </c>
      <c r="I1109">
        <v>-1.2486012592369775</v>
      </c>
    </row>
    <row r="1110" spans="1:9" x14ac:dyDescent="0.4">
      <c r="A1110" t="str">
        <f t="shared" si="17"/>
        <v>Guinea2004</v>
      </c>
      <c r="B1110" t="s">
        <v>48</v>
      </c>
      <c r="C1110" t="s">
        <v>48</v>
      </c>
      <c r="D1110">
        <v>2004</v>
      </c>
      <c r="E1110">
        <v>0</v>
      </c>
      <c r="F1110">
        <v>0</v>
      </c>
      <c r="G1110">
        <v>0</v>
      </c>
      <c r="H1110">
        <v>2.3401173128873722</v>
      </c>
      <c r="I1110">
        <v>-2.3401173128873722</v>
      </c>
    </row>
    <row r="1111" spans="1:9" x14ac:dyDescent="0.4">
      <c r="A1111" t="str">
        <f t="shared" si="17"/>
        <v>Guinea2005</v>
      </c>
      <c r="B1111" t="s">
        <v>48</v>
      </c>
      <c r="C1111" t="s">
        <v>48</v>
      </c>
      <c r="D1111">
        <v>2005</v>
      </c>
      <c r="E1111">
        <v>31.3733025877534</v>
      </c>
      <c r="F1111">
        <v>0</v>
      </c>
      <c r="G1111">
        <v>0</v>
      </c>
      <c r="H1111">
        <v>2.9972725627581838</v>
      </c>
      <c r="I1111">
        <v>28.376030024995217</v>
      </c>
    </row>
    <row r="1112" spans="1:9" x14ac:dyDescent="0.4">
      <c r="A1112" t="str">
        <f t="shared" si="17"/>
        <v>Guinea2006</v>
      </c>
      <c r="B1112" t="s">
        <v>48</v>
      </c>
      <c r="C1112" t="s">
        <v>48</v>
      </c>
      <c r="D1112">
        <v>2006</v>
      </c>
      <c r="E1112">
        <v>34.6952705997072</v>
      </c>
      <c r="F1112">
        <v>0</v>
      </c>
      <c r="G1112">
        <v>0</v>
      </c>
      <c r="H1112">
        <v>1.18960211693242</v>
      </c>
      <c r="I1112">
        <v>33.50566848277478</v>
      </c>
    </row>
    <row r="1113" spans="1:9" x14ac:dyDescent="0.4">
      <c r="A1113" t="str">
        <f t="shared" si="17"/>
        <v>Guinea2007</v>
      </c>
      <c r="B1113" t="s">
        <v>48</v>
      </c>
      <c r="C1113" t="s">
        <v>48</v>
      </c>
      <c r="D1113">
        <v>2007</v>
      </c>
      <c r="E1113">
        <v>18.175565610859699</v>
      </c>
      <c r="F1113">
        <v>0</v>
      </c>
      <c r="G1113">
        <v>0</v>
      </c>
      <c r="H1113">
        <v>6.8174711107028116</v>
      </c>
      <c r="I1113">
        <v>11.358094500156888</v>
      </c>
    </row>
    <row r="1114" spans="1:9" x14ac:dyDescent="0.4">
      <c r="A1114" t="str">
        <f t="shared" si="17"/>
        <v>Guinea2008</v>
      </c>
      <c r="B1114" t="s">
        <v>48</v>
      </c>
      <c r="C1114" t="s">
        <v>48</v>
      </c>
      <c r="D1114">
        <v>2008</v>
      </c>
      <c r="E1114">
        <v>23.065612938798001</v>
      </c>
      <c r="F1114">
        <v>0</v>
      </c>
      <c r="G1114">
        <v>0</v>
      </c>
      <c r="H1114">
        <v>4.1330161596583253</v>
      </c>
      <c r="I1114">
        <v>18.932596779139676</v>
      </c>
    </row>
    <row r="1115" spans="1:9" x14ac:dyDescent="0.4">
      <c r="A1115" t="str">
        <f t="shared" si="17"/>
        <v>Guinea2009</v>
      </c>
      <c r="B1115" t="s">
        <v>48</v>
      </c>
      <c r="C1115" t="s">
        <v>48</v>
      </c>
      <c r="D1115">
        <v>2009</v>
      </c>
      <c r="E1115">
        <v>4.68438868976504</v>
      </c>
      <c r="F1115">
        <v>0</v>
      </c>
      <c r="G1115">
        <v>0</v>
      </c>
      <c r="H1115">
        <v>-1.1226420484868669</v>
      </c>
      <c r="I1115">
        <v>5.8070307382519069</v>
      </c>
    </row>
    <row r="1116" spans="1:9" x14ac:dyDescent="0.4">
      <c r="A1116" t="str">
        <f t="shared" si="17"/>
        <v>Guinea2010</v>
      </c>
      <c r="B1116" t="s">
        <v>48</v>
      </c>
      <c r="C1116" t="s">
        <v>48</v>
      </c>
      <c r="D1116">
        <v>2010</v>
      </c>
      <c r="E1116">
        <v>15.0502688559001</v>
      </c>
      <c r="F1116">
        <v>0</v>
      </c>
      <c r="G1116">
        <v>0</v>
      </c>
      <c r="H1116">
        <v>4.8133601696755335</v>
      </c>
      <c r="I1116">
        <v>10.236908686224567</v>
      </c>
    </row>
    <row r="1117" spans="1:9" x14ac:dyDescent="0.4">
      <c r="A1117" t="str">
        <f t="shared" si="17"/>
        <v>Guinea2011</v>
      </c>
      <c r="B1117" t="s">
        <v>48</v>
      </c>
      <c r="C1117" t="s">
        <v>48</v>
      </c>
      <c r="D1117">
        <v>2011</v>
      </c>
      <c r="E1117">
        <v>21.316926854257702</v>
      </c>
      <c r="F1117">
        <v>0</v>
      </c>
      <c r="G1117">
        <v>0</v>
      </c>
      <c r="H1117">
        <v>5.6121117743097528</v>
      </c>
      <c r="I1117">
        <v>15.704815079947949</v>
      </c>
    </row>
    <row r="1118" spans="1:9" x14ac:dyDescent="0.4">
      <c r="A1118" t="str">
        <f t="shared" si="17"/>
        <v>Guinea2012</v>
      </c>
      <c r="B1118" t="s">
        <v>48</v>
      </c>
      <c r="C1118" t="s">
        <v>48</v>
      </c>
      <c r="D1118">
        <v>2012</v>
      </c>
      <c r="E1118">
        <v>15.2262941038638</v>
      </c>
      <c r="F1118">
        <v>0</v>
      </c>
      <c r="G1118">
        <v>0</v>
      </c>
      <c r="H1118">
        <v>5.9152862613332218</v>
      </c>
      <c r="I1118">
        <v>9.3110078425305787</v>
      </c>
    </row>
    <row r="1119" spans="1:9" x14ac:dyDescent="0.4">
      <c r="A1119" t="str">
        <f t="shared" si="17"/>
        <v>Guinea2013</v>
      </c>
      <c r="B1119" t="s">
        <v>48</v>
      </c>
      <c r="C1119" t="s">
        <v>48</v>
      </c>
      <c r="D1119">
        <v>2013</v>
      </c>
      <c r="E1119">
        <v>11.8875884481828</v>
      </c>
      <c r="F1119">
        <v>0</v>
      </c>
      <c r="G1119">
        <v>0</v>
      </c>
      <c r="H1119">
        <v>3.9456870862405253</v>
      </c>
      <c r="I1119">
        <v>7.9419013619422749</v>
      </c>
    </row>
    <row r="1120" spans="1:9" x14ac:dyDescent="0.4">
      <c r="A1120" t="str">
        <f t="shared" si="17"/>
        <v>Guinea2014</v>
      </c>
      <c r="B1120" t="s">
        <v>48</v>
      </c>
      <c r="C1120" t="s">
        <v>48</v>
      </c>
      <c r="D1120">
        <v>2014</v>
      </c>
      <c r="E1120">
        <v>6.1505055670641999</v>
      </c>
      <c r="F1120">
        <v>0</v>
      </c>
      <c r="G1120">
        <v>0</v>
      </c>
      <c r="H1120">
        <v>3.6965531166408567</v>
      </c>
      <c r="I1120">
        <v>2.4539524504233432</v>
      </c>
    </row>
    <row r="1121" spans="1:9" x14ac:dyDescent="0.4">
      <c r="A1121" t="str">
        <f t="shared" si="17"/>
        <v>Guinea2015</v>
      </c>
      <c r="B1121" t="s">
        <v>48</v>
      </c>
      <c r="C1121" t="s">
        <v>48</v>
      </c>
      <c r="D1121">
        <v>2015</v>
      </c>
      <c r="E1121">
        <v>11.780082502983401</v>
      </c>
      <c r="F1121">
        <v>0</v>
      </c>
      <c r="G1121">
        <v>0</v>
      </c>
      <c r="H1121">
        <v>3.8259105694943543</v>
      </c>
      <c r="I1121">
        <v>7.9541719334890466</v>
      </c>
    </row>
    <row r="1122" spans="1:9" x14ac:dyDescent="0.4">
      <c r="A1122" t="str">
        <f t="shared" si="17"/>
        <v>Guinea2016</v>
      </c>
      <c r="B1122" t="s">
        <v>48</v>
      </c>
      <c r="C1122" t="s">
        <v>48</v>
      </c>
      <c r="D1122">
        <v>2016</v>
      </c>
      <c r="E1122">
        <v>8.1726811227513192</v>
      </c>
      <c r="F1122">
        <v>0</v>
      </c>
      <c r="G1122">
        <v>0</v>
      </c>
      <c r="H1122">
        <v>10.82062719659001</v>
      </c>
      <c r="I1122">
        <v>-2.6479460738386909</v>
      </c>
    </row>
    <row r="1123" spans="1:9" x14ac:dyDescent="0.4">
      <c r="A1123" t="str">
        <f t="shared" si="17"/>
        <v>Guinea2017</v>
      </c>
      <c r="B1123" t="s">
        <v>48</v>
      </c>
      <c r="C1123" t="s">
        <v>48</v>
      </c>
      <c r="D1123">
        <v>2017</v>
      </c>
      <c r="E1123">
        <v>8.9143594791309706</v>
      </c>
      <c r="F1123">
        <v>0</v>
      </c>
      <c r="G1123">
        <v>0</v>
      </c>
      <c r="H1123">
        <v>10.300005342735517</v>
      </c>
      <c r="I1123">
        <v>-1.3856458636045463</v>
      </c>
    </row>
    <row r="1124" spans="1:9" x14ac:dyDescent="0.4">
      <c r="A1124" t="str">
        <f t="shared" si="17"/>
        <v>Guinea2018</v>
      </c>
      <c r="B1124" t="s">
        <v>48</v>
      </c>
      <c r="C1124" t="s">
        <v>48</v>
      </c>
      <c r="D1124">
        <v>2018</v>
      </c>
      <c r="E1124">
        <v>9.8276170125919098</v>
      </c>
      <c r="F1124">
        <v>0</v>
      </c>
      <c r="G1124">
        <v>0</v>
      </c>
      <c r="H1124">
        <v>6.3584919273671545</v>
      </c>
      <c r="I1124">
        <v>3.4691250852247553</v>
      </c>
    </row>
    <row r="1125" spans="1:9" x14ac:dyDescent="0.4">
      <c r="A1125" t="str">
        <f t="shared" si="17"/>
        <v>Guinea2019</v>
      </c>
      <c r="B1125" t="s">
        <v>48</v>
      </c>
      <c r="C1125" t="s">
        <v>48</v>
      </c>
      <c r="D1125">
        <v>2019</v>
      </c>
      <c r="E1125">
        <v>9.4700103925301207</v>
      </c>
      <c r="F1125">
        <v>0</v>
      </c>
      <c r="G1125">
        <v>5.0179999999999998</v>
      </c>
      <c r="H1125">
        <v>5.6169144688987558</v>
      </c>
      <c r="I1125">
        <v>8.8710959236313656</v>
      </c>
    </row>
    <row r="1126" spans="1:9" x14ac:dyDescent="0.4">
      <c r="A1126" t="str">
        <f t="shared" si="17"/>
        <v>Guinea2020</v>
      </c>
      <c r="B1126" t="s">
        <v>48</v>
      </c>
      <c r="C1126" t="s">
        <v>48</v>
      </c>
      <c r="D1126">
        <v>2020</v>
      </c>
      <c r="E1126">
        <v>10.6016203387167</v>
      </c>
      <c r="F1126">
        <v>0</v>
      </c>
      <c r="G1126">
        <v>0</v>
      </c>
      <c r="H1126">
        <v>4.7045909611357501</v>
      </c>
      <c r="I1126">
        <v>5.8970293775809495</v>
      </c>
    </row>
    <row r="1127" spans="1:9" x14ac:dyDescent="0.4">
      <c r="A1127" t="str">
        <f t="shared" si="17"/>
        <v>Guinea2021</v>
      </c>
      <c r="B1127" t="s">
        <v>48</v>
      </c>
      <c r="C1127" t="s">
        <v>48</v>
      </c>
      <c r="D1127">
        <v>2021</v>
      </c>
      <c r="E1127">
        <v>12.5972882566934</v>
      </c>
      <c r="F1127">
        <v>0</v>
      </c>
      <c r="G1127">
        <v>0</v>
      </c>
      <c r="H1127">
        <v>5.5823328114905024</v>
      </c>
      <c r="I1127">
        <v>7.0149554452028973</v>
      </c>
    </row>
    <row r="1128" spans="1:9" x14ac:dyDescent="0.4">
      <c r="A1128" t="str">
        <f t="shared" si="17"/>
        <v>Guinea2022</v>
      </c>
      <c r="B1128" t="s">
        <v>48</v>
      </c>
      <c r="C1128" t="s">
        <v>48</v>
      </c>
      <c r="D1128">
        <v>2022</v>
      </c>
      <c r="E1128">
        <v>10.4930409984424</v>
      </c>
      <c r="F1128">
        <v>0</v>
      </c>
      <c r="G1128">
        <v>0</v>
      </c>
      <c r="H1128">
        <v>3.9724078420072146</v>
      </c>
      <c r="I1128">
        <v>6.5206331564351849</v>
      </c>
    </row>
    <row r="1129" spans="1:9" x14ac:dyDescent="0.4">
      <c r="A1129" t="str">
        <f t="shared" si="17"/>
        <v>Guinea2023</v>
      </c>
      <c r="B1129" t="s">
        <v>48</v>
      </c>
      <c r="C1129" t="s">
        <v>48</v>
      </c>
      <c r="D1129">
        <v>2023</v>
      </c>
      <c r="E1129">
        <v>7.8049759192797303</v>
      </c>
      <c r="F1129">
        <v>0</v>
      </c>
      <c r="G1129">
        <v>0</v>
      </c>
      <c r="H1129">
        <v>6.7449344463088607</v>
      </c>
      <c r="I1129">
        <v>1.0600414729708696</v>
      </c>
    </row>
    <row r="1130" spans="1:9" x14ac:dyDescent="0.4">
      <c r="A1130" t="str">
        <f t="shared" si="17"/>
        <v>Honduras2000</v>
      </c>
      <c r="B1130" t="s">
        <v>49</v>
      </c>
      <c r="C1130" t="s">
        <v>49</v>
      </c>
      <c r="D1130">
        <v>2000</v>
      </c>
      <c r="E1130">
        <v>11.048034934497601</v>
      </c>
      <c r="F1130">
        <v>26.824166666666699</v>
      </c>
      <c r="G1130">
        <v>0</v>
      </c>
      <c r="H1130">
        <v>7.291288158696176</v>
      </c>
      <c r="I1130">
        <v>30.580913442468123</v>
      </c>
    </row>
    <row r="1131" spans="1:9" x14ac:dyDescent="0.4">
      <c r="A1131" t="str">
        <f t="shared" si="17"/>
        <v>Honduras2001</v>
      </c>
      <c r="B1131" t="s">
        <v>49</v>
      </c>
      <c r="C1131" t="s">
        <v>49</v>
      </c>
      <c r="D1131">
        <v>2001</v>
      </c>
      <c r="E1131">
        <v>9.6741555686537701</v>
      </c>
      <c r="F1131">
        <v>23.7641666666667</v>
      </c>
      <c r="G1131">
        <v>4</v>
      </c>
      <c r="H1131">
        <v>2.7231932732137949</v>
      </c>
      <c r="I1131">
        <v>34.715128962106675</v>
      </c>
    </row>
    <row r="1132" spans="1:9" x14ac:dyDescent="0.4">
      <c r="A1132" t="str">
        <f t="shared" si="17"/>
        <v>Honduras2002</v>
      </c>
      <c r="B1132" t="s">
        <v>49</v>
      </c>
      <c r="C1132" t="s">
        <v>49</v>
      </c>
      <c r="D1132">
        <v>2002</v>
      </c>
      <c r="E1132">
        <v>7.6905097203427104</v>
      </c>
      <c r="F1132">
        <v>22.6914278141648</v>
      </c>
      <c r="G1132">
        <v>4.0199999999999996</v>
      </c>
      <c r="H1132">
        <v>3.7543378611993887</v>
      </c>
      <c r="I1132">
        <v>30.647599673308122</v>
      </c>
    </row>
    <row r="1133" spans="1:9" x14ac:dyDescent="0.4">
      <c r="A1133" t="str">
        <f t="shared" si="17"/>
        <v>Honduras2003</v>
      </c>
      <c r="B1133" t="s">
        <v>49</v>
      </c>
      <c r="C1133" t="s">
        <v>49</v>
      </c>
      <c r="D1133">
        <v>2003</v>
      </c>
      <c r="E1133">
        <v>7.6741663939793696</v>
      </c>
      <c r="F1133">
        <v>20.804133607232</v>
      </c>
      <c r="G1133">
        <v>5.3</v>
      </c>
      <c r="H1133">
        <v>4.5470380516539706</v>
      </c>
      <c r="I1133">
        <v>29.2312619495574</v>
      </c>
    </row>
    <row r="1134" spans="1:9" x14ac:dyDescent="0.4">
      <c r="A1134" t="str">
        <f t="shared" si="17"/>
        <v>Honduras2004</v>
      </c>
      <c r="B1134" t="s">
        <v>49</v>
      </c>
      <c r="C1134" t="s">
        <v>49</v>
      </c>
      <c r="D1134">
        <v>2004</v>
      </c>
      <c r="E1134">
        <v>8.1137909709338008</v>
      </c>
      <c r="F1134">
        <v>19.876400180309801</v>
      </c>
      <c r="G1134">
        <v>5.99</v>
      </c>
      <c r="H1134">
        <v>6.2323029606910154</v>
      </c>
      <c r="I1134">
        <v>27.747888190552587</v>
      </c>
    </row>
    <row r="1135" spans="1:9" x14ac:dyDescent="0.4">
      <c r="A1135" t="str">
        <f t="shared" si="17"/>
        <v>Honduras2005</v>
      </c>
      <c r="B1135" t="s">
        <v>49</v>
      </c>
      <c r="C1135" t="s">
        <v>49</v>
      </c>
      <c r="D1135">
        <v>2005</v>
      </c>
      <c r="E1135">
        <v>8.8090607481981902</v>
      </c>
      <c r="F1135">
        <v>18.8310833333333</v>
      </c>
      <c r="G1135">
        <v>4.9089999999999998</v>
      </c>
      <c r="H1135">
        <v>6.0505992221597324</v>
      </c>
      <c r="I1135">
        <v>26.498544859371755</v>
      </c>
    </row>
    <row r="1136" spans="1:9" x14ac:dyDescent="0.4">
      <c r="A1136" t="str">
        <f t="shared" si="17"/>
        <v>Honduras2006</v>
      </c>
      <c r="B1136" t="s">
        <v>49</v>
      </c>
      <c r="C1136" t="s">
        <v>49</v>
      </c>
      <c r="D1136">
        <v>2006</v>
      </c>
      <c r="E1136">
        <v>5.5777520765429802</v>
      </c>
      <c r="F1136">
        <v>17.436666666666699</v>
      </c>
      <c r="G1136">
        <v>3.5750000000000002</v>
      </c>
      <c r="H1136">
        <v>6.5672435517758743</v>
      </c>
      <c r="I1136">
        <v>20.022175191433806</v>
      </c>
    </row>
    <row r="1137" spans="1:9" x14ac:dyDescent="0.4">
      <c r="A1137" t="str">
        <f t="shared" si="17"/>
        <v>Honduras2007</v>
      </c>
      <c r="B1137" t="s">
        <v>49</v>
      </c>
      <c r="C1137" t="s">
        <v>49</v>
      </c>
      <c r="D1137">
        <v>2007</v>
      </c>
      <c r="E1137">
        <v>6.9362147089577402</v>
      </c>
      <c r="F1137">
        <v>16.605</v>
      </c>
      <c r="G1137">
        <v>3.2109999999999999</v>
      </c>
      <c r="H1137">
        <v>6.1883271667800841</v>
      </c>
      <c r="I1137">
        <v>20.563887542177653</v>
      </c>
    </row>
    <row r="1138" spans="1:9" x14ac:dyDescent="0.4">
      <c r="A1138" t="str">
        <f t="shared" si="17"/>
        <v>Honduras2008</v>
      </c>
      <c r="B1138" t="s">
        <v>49</v>
      </c>
      <c r="C1138" t="s">
        <v>49</v>
      </c>
      <c r="D1138">
        <v>2008</v>
      </c>
      <c r="E1138">
        <v>11.4034270813932</v>
      </c>
      <c r="F1138">
        <v>17.936666666666699</v>
      </c>
      <c r="G1138">
        <v>3.1560000000000001</v>
      </c>
      <c r="H1138">
        <v>4.2316001100934244</v>
      </c>
      <c r="I1138">
        <v>28.264493637966474</v>
      </c>
    </row>
    <row r="1139" spans="1:9" x14ac:dyDescent="0.4">
      <c r="A1139" t="str">
        <f t="shared" si="17"/>
        <v>Honduras2009</v>
      </c>
      <c r="B1139" t="s">
        <v>49</v>
      </c>
      <c r="C1139" t="s">
        <v>49</v>
      </c>
      <c r="D1139">
        <v>2009</v>
      </c>
      <c r="E1139">
        <v>5.4963427377220802</v>
      </c>
      <c r="F1139">
        <v>19.445</v>
      </c>
      <c r="G1139">
        <v>3.2919999999999998</v>
      </c>
      <c r="H1139">
        <v>-2.4316278798801108</v>
      </c>
      <c r="I1139">
        <v>30.664970617602194</v>
      </c>
    </row>
    <row r="1140" spans="1:9" x14ac:dyDescent="0.4">
      <c r="A1140" t="str">
        <f t="shared" si="17"/>
        <v>Honduras2010</v>
      </c>
      <c r="B1140" t="s">
        <v>49</v>
      </c>
      <c r="C1140" t="s">
        <v>49</v>
      </c>
      <c r="D1140">
        <v>2010</v>
      </c>
      <c r="E1140">
        <v>4.6988906497622596</v>
      </c>
      <c r="F1140">
        <v>18.864664166666699</v>
      </c>
      <c r="G1140">
        <v>4.1189999999999998</v>
      </c>
      <c r="H1140">
        <v>3.7311403443300861</v>
      </c>
      <c r="I1140">
        <v>23.951414472098872</v>
      </c>
    </row>
    <row r="1141" spans="1:9" x14ac:dyDescent="0.4">
      <c r="A1141" t="str">
        <f t="shared" si="17"/>
        <v>Honduras2011</v>
      </c>
      <c r="B1141" t="s">
        <v>49</v>
      </c>
      <c r="C1141" t="s">
        <v>49</v>
      </c>
      <c r="D1141">
        <v>2011</v>
      </c>
      <c r="E1141">
        <v>6.7622795731476</v>
      </c>
      <c r="F1141">
        <v>18.557531666666701</v>
      </c>
      <c r="G1141">
        <v>4.4749999999999996</v>
      </c>
      <c r="H1141">
        <v>3.8356906620750522</v>
      </c>
      <c r="I1141">
        <v>25.959120577739249</v>
      </c>
    </row>
    <row r="1142" spans="1:9" x14ac:dyDescent="0.4">
      <c r="A1142" t="str">
        <f t="shared" si="17"/>
        <v>Honduras2012</v>
      </c>
      <c r="B1142" t="s">
        <v>49</v>
      </c>
      <c r="C1142" t="s">
        <v>49</v>
      </c>
      <c r="D1142">
        <v>2012</v>
      </c>
      <c r="E1142">
        <v>5.1961861553184798</v>
      </c>
      <c r="F1142">
        <v>18.450699166666698</v>
      </c>
      <c r="G1142">
        <v>3.7549999999999999</v>
      </c>
      <c r="H1142">
        <v>4.1286877486693925</v>
      </c>
      <c r="I1142">
        <v>23.273197573315784</v>
      </c>
    </row>
    <row r="1143" spans="1:9" x14ac:dyDescent="0.4">
      <c r="A1143" t="str">
        <f t="shared" si="17"/>
        <v>Honduras2013</v>
      </c>
      <c r="B1143" t="s">
        <v>49</v>
      </c>
      <c r="C1143" t="s">
        <v>49</v>
      </c>
      <c r="D1143">
        <v>2013</v>
      </c>
      <c r="E1143">
        <v>5.1618989858149398</v>
      </c>
      <c r="F1143">
        <v>20.080866666666701</v>
      </c>
      <c r="G1143">
        <v>5.6459999999999999</v>
      </c>
      <c r="H1143">
        <v>2.7915597574680078</v>
      </c>
      <c r="I1143">
        <v>28.097205895013634</v>
      </c>
    </row>
    <row r="1144" spans="1:9" x14ac:dyDescent="0.4">
      <c r="A1144" t="str">
        <f t="shared" si="17"/>
        <v>Honduras2014</v>
      </c>
      <c r="B1144" t="s">
        <v>49</v>
      </c>
      <c r="C1144" t="s">
        <v>49</v>
      </c>
      <c r="D1144">
        <v>2014</v>
      </c>
      <c r="E1144">
        <v>6.1292493031302202</v>
      </c>
      <c r="F1144">
        <v>20.612218333333299</v>
      </c>
      <c r="G1144">
        <v>7.0780000000000003</v>
      </c>
      <c r="H1144">
        <v>3.0580805621437008</v>
      </c>
      <c r="I1144">
        <v>30.761387074319821</v>
      </c>
    </row>
    <row r="1145" spans="1:9" x14ac:dyDescent="0.4">
      <c r="A1145" t="str">
        <f t="shared" si="17"/>
        <v>Honduras2015</v>
      </c>
      <c r="B1145" t="s">
        <v>49</v>
      </c>
      <c r="C1145" t="s">
        <v>49</v>
      </c>
      <c r="D1145">
        <v>2015</v>
      </c>
      <c r="E1145">
        <v>3.15783117980923</v>
      </c>
      <c r="F1145">
        <v>20.6575666666667</v>
      </c>
      <c r="G1145">
        <v>6.1470000000000002</v>
      </c>
      <c r="H1145">
        <v>3.840079970939513</v>
      </c>
      <c r="I1145">
        <v>26.122317875536417</v>
      </c>
    </row>
    <row r="1146" spans="1:9" x14ac:dyDescent="0.4">
      <c r="A1146" t="str">
        <f t="shared" si="17"/>
        <v>Honduras2016</v>
      </c>
      <c r="B1146" t="s">
        <v>49</v>
      </c>
      <c r="C1146" t="s">
        <v>49</v>
      </c>
      <c r="D1146">
        <v>2016</v>
      </c>
      <c r="E1146">
        <v>2.7246122329528899</v>
      </c>
      <c r="F1146">
        <v>19.3319391666667</v>
      </c>
      <c r="G1146">
        <v>6.7270000000000003</v>
      </c>
      <c r="H1146">
        <v>3.8929721972641289</v>
      </c>
      <c r="I1146">
        <v>24.890579202355461</v>
      </c>
    </row>
    <row r="1147" spans="1:9" x14ac:dyDescent="0.4">
      <c r="A1147" t="str">
        <f t="shared" si="17"/>
        <v>Honduras2017</v>
      </c>
      <c r="B1147" t="s">
        <v>49</v>
      </c>
      <c r="C1147" t="s">
        <v>49</v>
      </c>
      <c r="D1147">
        <v>2017</v>
      </c>
      <c r="E1147">
        <v>3.9343608444204401</v>
      </c>
      <c r="F1147">
        <v>19.258693333333301</v>
      </c>
      <c r="G1147">
        <v>5.5279999999999996</v>
      </c>
      <c r="H1147">
        <v>4.8429139105038672</v>
      </c>
      <c r="I1147">
        <v>23.878140267249872</v>
      </c>
    </row>
    <row r="1148" spans="1:9" x14ac:dyDescent="0.4">
      <c r="A1148" t="str">
        <f t="shared" si="17"/>
        <v>Honduras2018</v>
      </c>
      <c r="B1148" t="s">
        <v>49</v>
      </c>
      <c r="C1148" t="s">
        <v>49</v>
      </c>
      <c r="D1148">
        <v>2018</v>
      </c>
      <c r="E1148">
        <v>4.3473493777752799</v>
      </c>
      <c r="F1148">
        <v>17.804166666666699</v>
      </c>
      <c r="G1148">
        <v>5.6479999999999997</v>
      </c>
      <c r="H1148">
        <v>3.8449947696673519</v>
      </c>
      <c r="I1148">
        <v>23.954521274774628</v>
      </c>
    </row>
    <row r="1149" spans="1:9" x14ac:dyDescent="0.4">
      <c r="A1149" t="str">
        <f t="shared" si="17"/>
        <v>Honduras2019</v>
      </c>
      <c r="B1149" t="s">
        <v>49</v>
      </c>
      <c r="C1149" t="s">
        <v>49</v>
      </c>
      <c r="D1149">
        <v>2019</v>
      </c>
      <c r="E1149">
        <v>4.3658715981926699</v>
      </c>
      <c r="F1149">
        <v>17.339166666666699</v>
      </c>
      <c r="G1149">
        <v>5.6980000000000004</v>
      </c>
      <c r="H1149">
        <v>2.5596343459231434</v>
      </c>
      <c r="I1149">
        <v>24.843403918936225</v>
      </c>
    </row>
    <row r="1150" spans="1:9" x14ac:dyDescent="0.4">
      <c r="A1150" t="str">
        <f t="shared" si="17"/>
        <v>Honduras2020</v>
      </c>
      <c r="B1150" t="s">
        <v>49</v>
      </c>
      <c r="C1150" t="s">
        <v>49</v>
      </c>
      <c r="D1150">
        <v>2020</v>
      </c>
      <c r="E1150">
        <v>3.4684117795118401</v>
      </c>
      <c r="F1150">
        <v>17.009166666666701</v>
      </c>
      <c r="G1150">
        <v>10.983000000000001</v>
      </c>
      <c r="H1150">
        <v>-8.9650822326729553</v>
      </c>
      <c r="I1150">
        <v>40.4256606788515</v>
      </c>
    </row>
    <row r="1151" spans="1:9" x14ac:dyDescent="0.4">
      <c r="A1151" t="str">
        <f t="shared" si="17"/>
        <v>Honduras2021</v>
      </c>
      <c r="B1151" t="s">
        <v>49</v>
      </c>
      <c r="C1151" t="s">
        <v>49</v>
      </c>
      <c r="D1151">
        <v>2021</v>
      </c>
      <c r="E1151">
        <v>4.4808796341344497</v>
      </c>
      <c r="F1151">
        <v>15.9658333333333</v>
      </c>
      <c r="G1151">
        <v>8.5060000000000002</v>
      </c>
      <c r="H1151">
        <v>12.565284377127895</v>
      </c>
      <c r="I1151">
        <v>16.387428590339855</v>
      </c>
    </row>
    <row r="1152" spans="1:9" x14ac:dyDescent="0.4">
      <c r="A1152" t="str">
        <f t="shared" si="17"/>
        <v>Honduras2022</v>
      </c>
      <c r="B1152" t="s">
        <v>49</v>
      </c>
      <c r="C1152" t="s">
        <v>49</v>
      </c>
      <c r="D1152">
        <v>2022</v>
      </c>
      <c r="E1152">
        <v>9.0896391152502503</v>
      </c>
      <c r="F1152">
        <v>14.607035483100899</v>
      </c>
      <c r="G1152">
        <v>8.7739999999999991</v>
      </c>
      <c r="H1152">
        <v>4.1435619401376727</v>
      </c>
      <c r="I1152">
        <v>28.32711265821348</v>
      </c>
    </row>
    <row r="1153" spans="1:9" x14ac:dyDescent="0.4">
      <c r="A1153" t="str">
        <f t="shared" si="17"/>
        <v>Honduras2023</v>
      </c>
      <c r="B1153" t="s">
        <v>49</v>
      </c>
      <c r="C1153" t="s">
        <v>49</v>
      </c>
      <c r="D1153">
        <v>2023</v>
      </c>
      <c r="E1153">
        <v>6.6632518034745702</v>
      </c>
      <c r="F1153">
        <v>14.3986403668225</v>
      </c>
      <c r="G1153">
        <v>6.0709999999999997</v>
      </c>
      <c r="H1153">
        <v>3.5826036263265593</v>
      </c>
      <c r="I1153">
        <v>23.55028854397051</v>
      </c>
    </row>
    <row r="1154" spans="1:9" x14ac:dyDescent="0.4">
      <c r="A1154" t="str">
        <f t="shared" si="17"/>
        <v>Hungary2000</v>
      </c>
      <c r="B1154" t="s">
        <v>50</v>
      </c>
      <c r="C1154" t="s">
        <v>50</v>
      </c>
      <c r="D1154">
        <v>2000</v>
      </c>
      <c r="E1154">
        <v>9.8036101690812494</v>
      </c>
      <c r="F1154">
        <v>12.6</v>
      </c>
      <c r="G1154">
        <v>6.5629999999999997</v>
      </c>
      <c r="H1154">
        <v>4.4791947319757099</v>
      </c>
      <c r="I1154">
        <v>24.487415437105536</v>
      </c>
    </row>
    <row r="1155" spans="1:9" x14ac:dyDescent="0.4">
      <c r="A1155" t="str">
        <f t="shared" ref="A1155:A1218" si="18">C1155&amp;D1155</f>
        <v>Hungary2001</v>
      </c>
      <c r="B1155" t="s">
        <v>50</v>
      </c>
      <c r="C1155" t="s">
        <v>50</v>
      </c>
      <c r="D1155">
        <v>2001</v>
      </c>
      <c r="E1155">
        <v>9.1168091168091099</v>
      </c>
      <c r="F1155">
        <v>12.116666666666699</v>
      </c>
      <c r="G1155">
        <v>5.6710000000000003</v>
      </c>
      <c r="H1155">
        <v>4.074088032738544</v>
      </c>
      <c r="I1155">
        <v>22.830387750737266</v>
      </c>
    </row>
    <row r="1156" spans="1:9" x14ac:dyDescent="0.4">
      <c r="A1156" t="str">
        <f t="shared" si="18"/>
        <v>Hungary2002</v>
      </c>
      <c r="B1156" t="s">
        <v>50</v>
      </c>
      <c r="C1156" t="s">
        <v>50</v>
      </c>
      <c r="D1156">
        <v>2002</v>
      </c>
      <c r="E1156">
        <v>5.2654482158398501</v>
      </c>
      <c r="F1156">
        <v>10.168876503531701</v>
      </c>
      <c r="G1156">
        <v>5.6079999999999997</v>
      </c>
      <c r="H1156">
        <v>4.7412865464826979</v>
      </c>
      <c r="I1156">
        <v>16.301038172888852</v>
      </c>
    </row>
    <row r="1157" spans="1:9" x14ac:dyDescent="0.4">
      <c r="A1157" t="str">
        <f t="shared" si="18"/>
        <v>Hungary2003</v>
      </c>
      <c r="B1157" t="s">
        <v>50</v>
      </c>
      <c r="C1157" t="s">
        <v>50</v>
      </c>
      <c r="D1157">
        <v>2003</v>
      </c>
      <c r="E1157">
        <v>4.6610169491525397</v>
      </c>
      <c r="F1157">
        <v>9.6034239154624608</v>
      </c>
      <c r="G1157">
        <v>5.79</v>
      </c>
      <c r="H1157">
        <v>4.0742497458520859</v>
      </c>
      <c r="I1157">
        <v>15.980191118762914</v>
      </c>
    </row>
    <row r="1158" spans="1:9" x14ac:dyDescent="0.4">
      <c r="A1158" t="str">
        <f t="shared" si="18"/>
        <v>Hungary2004</v>
      </c>
      <c r="B1158" t="s">
        <v>50</v>
      </c>
      <c r="C1158" t="s">
        <v>50</v>
      </c>
      <c r="D1158">
        <v>2004</v>
      </c>
      <c r="E1158">
        <v>6.7443467956946899</v>
      </c>
      <c r="F1158">
        <v>12.824526015779099</v>
      </c>
      <c r="G1158">
        <v>5.8319999999999999</v>
      </c>
      <c r="H1158">
        <v>5.0046206916491514</v>
      </c>
      <c r="I1158">
        <v>20.396252119824638</v>
      </c>
    </row>
    <row r="1159" spans="1:9" x14ac:dyDescent="0.4">
      <c r="A1159" t="str">
        <f t="shared" si="18"/>
        <v>Hungary2005</v>
      </c>
      <c r="B1159" t="s">
        <v>50</v>
      </c>
      <c r="C1159" t="s">
        <v>50</v>
      </c>
      <c r="D1159">
        <v>2005</v>
      </c>
      <c r="E1159">
        <v>3.5615171137835202</v>
      </c>
      <c r="F1159">
        <v>8.54094532697993</v>
      </c>
      <c r="G1159">
        <v>7.1890000000000001</v>
      </c>
      <c r="H1159">
        <v>4.2942776100917825</v>
      </c>
      <c r="I1159">
        <v>14.997184830671667</v>
      </c>
    </row>
    <row r="1160" spans="1:9" x14ac:dyDescent="0.4">
      <c r="A1160" t="str">
        <f t="shared" si="18"/>
        <v>Hungary2006</v>
      </c>
      <c r="B1160" t="s">
        <v>50</v>
      </c>
      <c r="C1160" t="s">
        <v>50</v>
      </c>
      <c r="D1160">
        <v>2006</v>
      </c>
      <c r="E1160">
        <v>3.9303260384100098</v>
      </c>
      <c r="F1160">
        <v>8.0794149879932409</v>
      </c>
      <c r="G1160">
        <v>7.4939999999999998</v>
      </c>
      <c r="H1160">
        <v>3.946066880293202</v>
      </c>
      <c r="I1160">
        <v>15.557674146110049</v>
      </c>
    </row>
    <row r="1161" spans="1:9" x14ac:dyDescent="0.4">
      <c r="A1161" t="str">
        <f t="shared" si="18"/>
        <v>Hungary2007</v>
      </c>
      <c r="B1161" t="s">
        <v>50</v>
      </c>
      <c r="C1161" t="s">
        <v>50</v>
      </c>
      <c r="D1161">
        <v>2007</v>
      </c>
      <c r="E1161">
        <v>7.9587451654491002</v>
      </c>
      <c r="F1161">
        <v>9.0859474957309097</v>
      </c>
      <c r="G1161">
        <v>7.4059999999999997</v>
      </c>
      <c r="H1161">
        <v>0.27737277232580482</v>
      </c>
      <c r="I1161">
        <v>24.173319888854202</v>
      </c>
    </row>
    <row r="1162" spans="1:9" x14ac:dyDescent="0.4">
      <c r="A1162" t="str">
        <f t="shared" si="18"/>
        <v>Hungary2008</v>
      </c>
      <c r="B1162" t="s">
        <v>50</v>
      </c>
      <c r="C1162" t="s">
        <v>50</v>
      </c>
      <c r="D1162">
        <v>2008</v>
      </c>
      <c r="E1162">
        <v>6.0425125388106</v>
      </c>
      <c r="F1162">
        <v>10.1816677384355</v>
      </c>
      <c r="G1162">
        <v>7.8170000000000002</v>
      </c>
      <c r="H1162">
        <v>1.0039430290089655</v>
      </c>
      <c r="I1162">
        <v>23.037237248237133</v>
      </c>
    </row>
    <row r="1163" spans="1:9" x14ac:dyDescent="0.4">
      <c r="A1163" t="str">
        <f t="shared" si="18"/>
        <v>Hungary2009</v>
      </c>
      <c r="B1163" t="s">
        <v>50</v>
      </c>
      <c r="C1163" t="s">
        <v>50</v>
      </c>
      <c r="D1163">
        <v>2009</v>
      </c>
      <c r="E1163">
        <v>4.2117117117117102</v>
      </c>
      <c r="F1163">
        <v>11.036862215740999</v>
      </c>
      <c r="G1163">
        <v>10.029999999999999</v>
      </c>
      <c r="H1163">
        <v>-6.5978672185016904</v>
      </c>
      <c r="I1163">
        <v>31.876441145954402</v>
      </c>
    </row>
    <row r="1164" spans="1:9" x14ac:dyDescent="0.4">
      <c r="A1164" t="str">
        <f t="shared" si="18"/>
        <v>Hungary2010</v>
      </c>
      <c r="B1164" t="s">
        <v>50</v>
      </c>
      <c r="C1164" t="s">
        <v>50</v>
      </c>
      <c r="D1164">
        <v>2010</v>
      </c>
      <c r="E1164">
        <v>4.8555579569195597</v>
      </c>
      <c r="F1164">
        <v>7.5869251134784097</v>
      </c>
      <c r="G1164">
        <v>11.172000000000001</v>
      </c>
      <c r="H1164">
        <v>1.0762540427766965</v>
      </c>
      <c r="I1164">
        <v>22.538229027621274</v>
      </c>
    </row>
    <row r="1165" spans="1:9" x14ac:dyDescent="0.4">
      <c r="A1165" t="str">
        <f t="shared" si="18"/>
        <v>Hungary2011</v>
      </c>
      <c r="B1165" t="s">
        <v>50</v>
      </c>
      <c r="C1165" t="s">
        <v>50</v>
      </c>
      <c r="D1165">
        <v>2011</v>
      </c>
      <c r="E1165">
        <v>3.9299209893507001</v>
      </c>
      <c r="F1165">
        <v>8.3203816663583297</v>
      </c>
      <c r="G1165">
        <v>11.029</v>
      </c>
      <c r="H1165">
        <v>1.8668374754429777</v>
      </c>
      <c r="I1165">
        <v>21.412465180266054</v>
      </c>
    </row>
    <row r="1166" spans="1:9" x14ac:dyDescent="0.4">
      <c r="A1166" t="str">
        <f t="shared" si="18"/>
        <v>Hungary2012</v>
      </c>
      <c r="B1166" t="s">
        <v>50</v>
      </c>
      <c r="C1166" t="s">
        <v>50</v>
      </c>
      <c r="D1166">
        <v>2012</v>
      </c>
      <c r="E1166">
        <v>5.6521451708864596</v>
      </c>
      <c r="F1166">
        <v>9.0015445105916694</v>
      </c>
      <c r="G1166">
        <v>11.003</v>
      </c>
      <c r="H1166">
        <v>-1.2502260234706313</v>
      </c>
      <c r="I1166">
        <v>26.906915704948759</v>
      </c>
    </row>
    <row r="1167" spans="1:9" x14ac:dyDescent="0.4">
      <c r="A1167" t="str">
        <f t="shared" si="18"/>
        <v>Hungary2013</v>
      </c>
      <c r="B1167" t="s">
        <v>50</v>
      </c>
      <c r="C1167" t="s">
        <v>50</v>
      </c>
      <c r="D1167">
        <v>2013</v>
      </c>
      <c r="E1167">
        <v>1.7331998498310099</v>
      </c>
      <c r="F1167">
        <v>6.3039123539083297</v>
      </c>
      <c r="G1167">
        <v>10.177</v>
      </c>
      <c r="H1167">
        <v>1.8025221008226566</v>
      </c>
      <c r="I1167">
        <v>16.411590102916684</v>
      </c>
    </row>
    <row r="1168" spans="1:9" x14ac:dyDescent="0.4">
      <c r="A1168" t="str">
        <f t="shared" si="18"/>
        <v>Hungary2014</v>
      </c>
      <c r="B1168" t="s">
        <v>50</v>
      </c>
      <c r="C1168" t="s">
        <v>50</v>
      </c>
      <c r="D1168">
        <v>2014</v>
      </c>
      <c r="E1168">
        <v>-0.22756627098821899</v>
      </c>
      <c r="F1168">
        <v>4.4475343271583299</v>
      </c>
      <c r="G1168">
        <v>7.7249999999999996</v>
      </c>
      <c r="H1168">
        <v>4.2322098061426914</v>
      </c>
      <c r="I1168">
        <v>7.7127582500274201</v>
      </c>
    </row>
    <row r="1169" spans="1:9" x14ac:dyDescent="0.4">
      <c r="A1169" t="str">
        <f t="shared" si="18"/>
        <v>Hungary2015</v>
      </c>
      <c r="B1169" t="s">
        <v>50</v>
      </c>
      <c r="C1169" t="s">
        <v>50</v>
      </c>
      <c r="D1169">
        <v>2015</v>
      </c>
      <c r="E1169">
        <v>-6.16446800641672E-2</v>
      </c>
      <c r="F1169">
        <v>2.9024906904666699</v>
      </c>
      <c r="G1169">
        <v>6.8129999999999997</v>
      </c>
      <c r="H1169">
        <v>3.7073159793626047</v>
      </c>
      <c r="I1169">
        <v>5.9465300310398987</v>
      </c>
    </row>
    <row r="1170" spans="1:9" x14ac:dyDescent="0.4">
      <c r="A1170" t="str">
        <f t="shared" si="18"/>
        <v>Hungary2016</v>
      </c>
      <c r="B1170" t="s">
        <v>50</v>
      </c>
      <c r="C1170" t="s">
        <v>50</v>
      </c>
      <c r="D1170">
        <v>2016</v>
      </c>
      <c r="E1170">
        <v>0.39476930668639199</v>
      </c>
      <c r="F1170">
        <v>2.0890711121333299</v>
      </c>
      <c r="G1170">
        <v>5.1150000000000002</v>
      </c>
      <c r="H1170">
        <v>2.2010018929385637</v>
      </c>
      <c r="I1170">
        <v>5.3978385258811583</v>
      </c>
    </row>
    <row r="1171" spans="1:9" x14ac:dyDescent="0.4">
      <c r="A1171" t="str">
        <f t="shared" si="18"/>
        <v>Hungary2017</v>
      </c>
      <c r="B1171" t="s">
        <v>50</v>
      </c>
      <c r="C1171" t="s">
        <v>50</v>
      </c>
      <c r="D1171">
        <v>2017</v>
      </c>
      <c r="E1171">
        <v>2.3482428115015401</v>
      </c>
      <c r="F1171">
        <v>1.4811434216666699</v>
      </c>
      <c r="G1171">
        <v>4.1559999999999997</v>
      </c>
      <c r="H1171">
        <v>4.2719760162069491</v>
      </c>
      <c r="I1171">
        <v>3.7134102169612611</v>
      </c>
    </row>
    <row r="1172" spans="1:9" x14ac:dyDescent="0.4">
      <c r="A1172" t="str">
        <f t="shared" si="18"/>
        <v>Hungary2018</v>
      </c>
      <c r="B1172" t="s">
        <v>50</v>
      </c>
      <c r="C1172" t="s">
        <v>50</v>
      </c>
      <c r="D1172">
        <v>2018</v>
      </c>
      <c r="E1172">
        <v>2.8502479259464599</v>
      </c>
      <c r="F1172">
        <v>1.4709675930083299</v>
      </c>
      <c r="G1172">
        <v>3.7090000000000001</v>
      </c>
      <c r="H1172">
        <v>5.3623483617622298</v>
      </c>
      <c r="I1172">
        <v>2.6678671571925605</v>
      </c>
    </row>
    <row r="1173" spans="1:9" x14ac:dyDescent="0.4">
      <c r="A1173" t="str">
        <f t="shared" si="18"/>
        <v>Hungary2019</v>
      </c>
      <c r="B1173" t="s">
        <v>50</v>
      </c>
      <c r="C1173" t="s">
        <v>50</v>
      </c>
      <c r="D1173">
        <v>2019</v>
      </c>
      <c r="E1173">
        <v>3.3385863538200802</v>
      </c>
      <c r="F1173">
        <v>1.7924337879083301</v>
      </c>
      <c r="G1173">
        <v>3.419</v>
      </c>
      <c r="H1173">
        <v>4.8642257351189073</v>
      </c>
      <c r="I1173">
        <v>3.685794406609503</v>
      </c>
    </row>
    <row r="1174" spans="1:9" x14ac:dyDescent="0.4">
      <c r="A1174" t="str">
        <f t="shared" si="18"/>
        <v>Hungary2020</v>
      </c>
      <c r="B1174" t="s">
        <v>50</v>
      </c>
      <c r="C1174" t="s">
        <v>50</v>
      </c>
      <c r="D1174">
        <v>2020</v>
      </c>
      <c r="E1174">
        <v>3.3267438576673798</v>
      </c>
      <c r="F1174">
        <v>1.9576891332416699</v>
      </c>
      <c r="G1174">
        <v>4.25</v>
      </c>
      <c r="H1174">
        <v>-4.4870460476530809</v>
      </c>
      <c r="I1174">
        <v>14.021479038562131</v>
      </c>
    </row>
    <row r="1175" spans="1:9" x14ac:dyDescent="0.4">
      <c r="A1175" t="str">
        <f t="shared" si="18"/>
        <v>Hungary2021</v>
      </c>
      <c r="B1175" t="s">
        <v>50</v>
      </c>
      <c r="C1175" t="s">
        <v>50</v>
      </c>
      <c r="D1175">
        <v>2021</v>
      </c>
      <c r="E1175">
        <v>5.1109653438285498</v>
      </c>
      <c r="F1175">
        <v>2.9645376181</v>
      </c>
      <c r="G1175">
        <v>4.0449999999999999</v>
      </c>
      <c r="H1175">
        <v>7.0612206097291192</v>
      </c>
      <c r="I1175">
        <v>5.0592823521994301</v>
      </c>
    </row>
    <row r="1176" spans="1:9" x14ac:dyDescent="0.4">
      <c r="A1176" t="str">
        <f t="shared" si="18"/>
        <v>Hungary2022</v>
      </c>
      <c r="B1176" t="s">
        <v>50</v>
      </c>
      <c r="C1176" t="s">
        <v>50</v>
      </c>
      <c r="D1176">
        <v>2022</v>
      </c>
      <c r="E1176">
        <v>14.608143949243299</v>
      </c>
      <c r="F1176">
        <v>10.655431453591699</v>
      </c>
      <c r="G1176">
        <v>3.609</v>
      </c>
      <c r="H1176">
        <v>4.5834076729506847</v>
      </c>
      <c r="I1176">
        <v>24.289167729884312</v>
      </c>
    </row>
    <row r="1177" spans="1:9" x14ac:dyDescent="0.4">
      <c r="A1177" t="str">
        <f t="shared" si="18"/>
        <v>Hungary2023</v>
      </c>
      <c r="B1177" t="s">
        <v>50</v>
      </c>
      <c r="C1177" t="s">
        <v>50</v>
      </c>
      <c r="D1177">
        <v>2023</v>
      </c>
      <c r="E1177">
        <v>17.124965967873699</v>
      </c>
      <c r="F1177">
        <v>15.3020823180167</v>
      </c>
      <c r="G1177">
        <v>4.1070000000000002</v>
      </c>
      <c r="H1177">
        <v>-0.9076859561402415</v>
      </c>
      <c r="I1177">
        <v>37.441734242030641</v>
      </c>
    </row>
    <row r="1178" spans="1:9" x14ac:dyDescent="0.4">
      <c r="A1178" t="str">
        <f t="shared" si="18"/>
        <v>Iceland2000</v>
      </c>
      <c r="B1178" t="s">
        <v>51</v>
      </c>
      <c r="C1178" t="s">
        <v>51</v>
      </c>
      <c r="D1178">
        <v>2000</v>
      </c>
      <c r="E1178">
        <v>5.1364712324515098</v>
      </c>
      <c r="F1178">
        <v>16.8</v>
      </c>
      <c r="G1178">
        <v>1.9359999999999999</v>
      </c>
      <c r="H1178">
        <v>4.98504277020335</v>
      </c>
      <c r="I1178">
        <v>18.88742846224816</v>
      </c>
    </row>
    <row r="1179" spans="1:9" x14ac:dyDescent="0.4">
      <c r="A1179" t="str">
        <f t="shared" si="18"/>
        <v>Iceland2001</v>
      </c>
      <c r="B1179" t="s">
        <v>51</v>
      </c>
      <c r="C1179" t="s">
        <v>51</v>
      </c>
      <c r="D1179">
        <v>2001</v>
      </c>
      <c r="E1179">
        <v>6.4050855038686798</v>
      </c>
      <c r="F1179">
        <v>17.95</v>
      </c>
      <c r="G1179">
        <v>1.8740000000000001</v>
      </c>
      <c r="H1179">
        <v>4.0134975547356788</v>
      </c>
      <c r="I1179">
        <v>22.215587949132999</v>
      </c>
    </row>
    <row r="1180" spans="1:9" x14ac:dyDescent="0.4">
      <c r="A1180" t="str">
        <f t="shared" si="18"/>
        <v>Iceland2002</v>
      </c>
      <c r="B1180" t="s">
        <v>51</v>
      </c>
      <c r="C1180" t="s">
        <v>51</v>
      </c>
      <c r="D1180">
        <v>2002</v>
      </c>
      <c r="E1180">
        <v>5.19702230216628</v>
      </c>
      <c r="F1180">
        <v>15.366666666666699</v>
      </c>
      <c r="G1180">
        <v>2.988</v>
      </c>
      <c r="H1180">
        <v>0.55951908200762546</v>
      </c>
      <c r="I1180">
        <v>22.992169886825351</v>
      </c>
    </row>
    <row r="1181" spans="1:9" x14ac:dyDescent="0.4">
      <c r="A1181" t="str">
        <f t="shared" si="18"/>
        <v>Iceland2003</v>
      </c>
      <c r="B1181" t="s">
        <v>51</v>
      </c>
      <c r="C1181" t="s">
        <v>51</v>
      </c>
      <c r="D1181">
        <v>2003</v>
      </c>
      <c r="E1181">
        <v>2.0556632975374201</v>
      </c>
      <c r="F1181">
        <v>11.95</v>
      </c>
      <c r="G1181">
        <v>3.9969999999999999</v>
      </c>
      <c r="H1181">
        <v>2.1426883786691064</v>
      </c>
      <c r="I1181">
        <v>15.859974918868311</v>
      </c>
    </row>
    <row r="1182" spans="1:9" x14ac:dyDescent="0.4">
      <c r="A1182" t="str">
        <f t="shared" si="18"/>
        <v>Iceland2004</v>
      </c>
      <c r="B1182" t="s">
        <v>51</v>
      </c>
      <c r="C1182" t="s">
        <v>51</v>
      </c>
      <c r="D1182">
        <v>2004</v>
      </c>
      <c r="E1182">
        <v>3.1581932429846402</v>
      </c>
      <c r="F1182">
        <v>12.016666666666699</v>
      </c>
      <c r="G1182">
        <v>4.0309999999999997</v>
      </c>
      <c r="H1182">
        <v>7.8023995075354264</v>
      </c>
      <c r="I1182">
        <v>11.403460402115911</v>
      </c>
    </row>
    <row r="1183" spans="1:9" x14ac:dyDescent="0.4">
      <c r="A1183" t="str">
        <f t="shared" si="18"/>
        <v>Iceland2005</v>
      </c>
      <c r="B1183" t="s">
        <v>51</v>
      </c>
      <c r="C1183" t="s">
        <v>51</v>
      </c>
      <c r="D1183">
        <v>2005</v>
      </c>
      <c r="E1183">
        <v>3.9870478280659301</v>
      </c>
      <c r="F1183">
        <v>14.777528662506599</v>
      </c>
      <c r="G1183">
        <v>2.5470000000000002</v>
      </c>
      <c r="H1183">
        <v>6.1244389653361253</v>
      </c>
      <c r="I1183">
        <v>15.187137525236405</v>
      </c>
    </row>
    <row r="1184" spans="1:9" x14ac:dyDescent="0.4">
      <c r="A1184" t="str">
        <f t="shared" si="18"/>
        <v>Iceland2006</v>
      </c>
      <c r="B1184" t="s">
        <v>51</v>
      </c>
      <c r="C1184" t="s">
        <v>51</v>
      </c>
      <c r="D1184">
        <v>2006</v>
      </c>
      <c r="E1184">
        <v>6.6870790613666102</v>
      </c>
      <c r="F1184">
        <v>17.908979824067899</v>
      </c>
      <c r="G1184">
        <v>2.83</v>
      </c>
      <c r="H1184">
        <v>6.3169930863707435</v>
      </c>
      <c r="I1184">
        <v>21.109065799063764</v>
      </c>
    </row>
    <row r="1185" spans="1:9" x14ac:dyDescent="0.4">
      <c r="A1185" t="str">
        <f t="shared" si="18"/>
        <v>Iceland2007</v>
      </c>
      <c r="B1185" t="s">
        <v>51</v>
      </c>
      <c r="C1185" t="s">
        <v>51</v>
      </c>
      <c r="D1185">
        <v>2007</v>
      </c>
      <c r="E1185">
        <v>5.05155736492146</v>
      </c>
      <c r="F1185">
        <v>19.290814279032201</v>
      </c>
      <c r="G1185">
        <v>2.2509999999999999</v>
      </c>
      <c r="H1185">
        <v>8.454860096129508</v>
      </c>
      <c r="I1185">
        <v>18.138511547824155</v>
      </c>
    </row>
    <row r="1186" spans="1:9" x14ac:dyDescent="0.4">
      <c r="A1186" t="str">
        <f t="shared" si="18"/>
        <v>Iceland2008</v>
      </c>
      <c r="B1186" t="s">
        <v>51</v>
      </c>
      <c r="C1186" t="s">
        <v>51</v>
      </c>
      <c r="D1186">
        <v>2008</v>
      </c>
      <c r="E1186">
        <v>12.694394277587801</v>
      </c>
      <c r="F1186">
        <v>20.146174779764401</v>
      </c>
      <c r="G1186">
        <v>2.9460000000000002</v>
      </c>
      <c r="H1186">
        <v>2.2094964188209758</v>
      </c>
      <c r="I1186">
        <v>33.57707263853122</v>
      </c>
    </row>
    <row r="1187" spans="1:9" x14ac:dyDescent="0.4">
      <c r="A1187" t="str">
        <f t="shared" si="18"/>
        <v>Iceland2009</v>
      </c>
      <c r="B1187" t="s">
        <v>51</v>
      </c>
      <c r="C1187" t="s">
        <v>51</v>
      </c>
      <c r="D1187">
        <v>2009</v>
      </c>
      <c r="E1187">
        <v>12.0031298461743</v>
      </c>
      <c r="F1187">
        <v>18.987658723374501</v>
      </c>
      <c r="G1187">
        <v>7.22</v>
      </c>
      <c r="H1187">
        <v>-7.663809560259466</v>
      </c>
      <c r="I1187">
        <v>45.87459812980827</v>
      </c>
    </row>
    <row r="1188" spans="1:9" x14ac:dyDescent="0.4">
      <c r="A1188" t="str">
        <f t="shared" si="18"/>
        <v>Iceland2010</v>
      </c>
      <c r="B1188" t="s">
        <v>51</v>
      </c>
      <c r="C1188" t="s">
        <v>51</v>
      </c>
      <c r="D1188">
        <v>2010</v>
      </c>
      <c r="E1188">
        <v>5.3967311316747697</v>
      </c>
      <c r="F1188">
        <v>10.257028696684401</v>
      </c>
      <c r="G1188">
        <v>7.5640000000000001</v>
      </c>
      <c r="H1188">
        <v>-2.8327749154085495</v>
      </c>
      <c r="I1188">
        <v>26.05053474376772</v>
      </c>
    </row>
    <row r="1189" spans="1:9" x14ac:dyDescent="0.4">
      <c r="A1189" t="str">
        <f t="shared" si="18"/>
        <v>Iceland2011</v>
      </c>
      <c r="B1189" t="s">
        <v>51</v>
      </c>
      <c r="C1189" t="s">
        <v>51</v>
      </c>
      <c r="D1189">
        <v>2011</v>
      </c>
      <c r="E1189">
        <v>4.0010266434312003</v>
      </c>
      <c r="F1189">
        <v>7.6980724734455697</v>
      </c>
      <c r="G1189">
        <v>7.0279999999999996</v>
      </c>
      <c r="H1189">
        <v>1.8457791562421733</v>
      </c>
      <c r="I1189">
        <v>16.881319960634595</v>
      </c>
    </row>
    <row r="1190" spans="1:9" x14ac:dyDescent="0.4">
      <c r="A1190" t="str">
        <f t="shared" si="18"/>
        <v>Iceland2012</v>
      </c>
      <c r="B1190" t="s">
        <v>51</v>
      </c>
      <c r="C1190" t="s">
        <v>51</v>
      </c>
      <c r="D1190">
        <v>2012</v>
      </c>
      <c r="E1190">
        <v>5.1858998875069799</v>
      </c>
      <c r="F1190">
        <v>8.3243387717751993</v>
      </c>
      <c r="G1190">
        <v>6</v>
      </c>
      <c r="H1190">
        <v>1.0636366074376298</v>
      </c>
      <c r="I1190">
        <v>18.44660205184455</v>
      </c>
    </row>
    <row r="1191" spans="1:9" x14ac:dyDescent="0.4">
      <c r="A1191" t="str">
        <f t="shared" si="18"/>
        <v>Iceland2013</v>
      </c>
      <c r="B1191" t="s">
        <v>51</v>
      </c>
      <c r="C1191" t="s">
        <v>51</v>
      </c>
      <c r="D1191">
        <v>2013</v>
      </c>
      <c r="E1191">
        <v>3.8722792374824899</v>
      </c>
      <c r="F1191">
        <v>8.1516666666666708</v>
      </c>
      <c r="G1191">
        <v>5.3760000000000003</v>
      </c>
      <c r="H1191">
        <v>4.5524603201510701</v>
      </c>
      <c r="I1191">
        <v>12.84748558399809</v>
      </c>
    </row>
    <row r="1192" spans="1:9" x14ac:dyDescent="0.4">
      <c r="A1192" t="str">
        <f t="shared" si="18"/>
        <v>Iceland2014</v>
      </c>
      <c r="B1192" t="s">
        <v>51</v>
      </c>
      <c r="C1192" t="s">
        <v>51</v>
      </c>
      <c r="D1192">
        <v>2014</v>
      </c>
      <c r="E1192">
        <v>2.0446148153933299</v>
      </c>
      <c r="F1192">
        <v>7.7424999999999997</v>
      </c>
      <c r="G1192">
        <v>4.8970000000000002</v>
      </c>
      <c r="H1192">
        <v>1.6872150175064178</v>
      </c>
      <c r="I1192">
        <v>12.996899797886913</v>
      </c>
    </row>
    <row r="1193" spans="1:9" x14ac:dyDescent="0.4">
      <c r="A1193" t="str">
        <f t="shared" si="18"/>
        <v>Iceland2015</v>
      </c>
      <c r="B1193" t="s">
        <v>51</v>
      </c>
      <c r="C1193" t="s">
        <v>51</v>
      </c>
      <c r="D1193">
        <v>2015</v>
      </c>
      <c r="E1193">
        <v>1.6330555818132599</v>
      </c>
      <c r="F1193">
        <v>7.61</v>
      </c>
      <c r="G1193">
        <v>3.9790000000000001</v>
      </c>
      <c r="H1193">
        <v>4.4366637193717224</v>
      </c>
      <c r="I1193">
        <v>8.7853918624415392</v>
      </c>
    </row>
    <row r="1194" spans="1:9" x14ac:dyDescent="0.4">
      <c r="A1194" t="str">
        <f t="shared" si="18"/>
        <v>Iceland2016</v>
      </c>
      <c r="B1194" t="s">
        <v>51</v>
      </c>
      <c r="C1194" t="s">
        <v>51</v>
      </c>
      <c r="D1194">
        <v>2016</v>
      </c>
      <c r="E1194">
        <v>1.6969276199775101</v>
      </c>
      <c r="F1194">
        <v>8.2366666666666699</v>
      </c>
      <c r="G1194">
        <v>2.9780000000000002</v>
      </c>
      <c r="H1194">
        <v>6.303687106501755</v>
      </c>
      <c r="I1194">
        <v>6.6079071801424245</v>
      </c>
    </row>
    <row r="1195" spans="1:9" x14ac:dyDescent="0.4">
      <c r="A1195" t="str">
        <f t="shared" si="18"/>
        <v>Iceland2017</v>
      </c>
      <c r="B1195" t="s">
        <v>51</v>
      </c>
      <c r="C1195" t="s">
        <v>51</v>
      </c>
      <c r="D1195">
        <v>2017</v>
      </c>
      <c r="E1195">
        <v>1.7604155918059601</v>
      </c>
      <c r="F1195">
        <v>7.2558333333333298</v>
      </c>
      <c r="G1195">
        <v>2.742</v>
      </c>
      <c r="H1195">
        <v>4.1949488290837564</v>
      </c>
      <c r="I1195">
        <v>7.563300096055535</v>
      </c>
    </row>
    <row r="1196" spans="1:9" x14ac:dyDescent="0.4">
      <c r="A1196" t="str">
        <f t="shared" si="18"/>
        <v>Iceland2018</v>
      </c>
      <c r="B1196" t="s">
        <v>51</v>
      </c>
      <c r="C1196" t="s">
        <v>51</v>
      </c>
      <c r="D1196">
        <v>2018</v>
      </c>
      <c r="E1196">
        <v>2.6829176826739198</v>
      </c>
      <c r="F1196">
        <v>6.9550000000000001</v>
      </c>
      <c r="G1196">
        <v>2.7040000000000002</v>
      </c>
      <c r="H1196">
        <v>4.8891729948654472</v>
      </c>
      <c r="I1196">
        <v>7.4527446878084724</v>
      </c>
    </row>
    <row r="1197" spans="1:9" x14ac:dyDescent="0.4">
      <c r="A1197" t="str">
        <f t="shared" si="18"/>
        <v>Iceland2019</v>
      </c>
      <c r="B1197" t="s">
        <v>51</v>
      </c>
      <c r="C1197" t="s">
        <v>51</v>
      </c>
      <c r="D1197">
        <v>2019</v>
      </c>
      <c r="E1197">
        <v>3.0139717915605302</v>
      </c>
      <c r="F1197">
        <v>6.95</v>
      </c>
      <c r="G1197">
        <v>3.5070000000000001</v>
      </c>
      <c r="H1197">
        <v>1.8611779429387383</v>
      </c>
      <c r="I1197">
        <v>11.609793848621791</v>
      </c>
    </row>
    <row r="1198" spans="1:9" x14ac:dyDescent="0.4">
      <c r="A1198" t="str">
        <f t="shared" si="18"/>
        <v>Iceland2020</v>
      </c>
      <c r="B1198" t="s">
        <v>51</v>
      </c>
      <c r="C1198" t="s">
        <v>51</v>
      </c>
      <c r="D1198">
        <v>2020</v>
      </c>
      <c r="E1198">
        <v>2.8479240151866501</v>
      </c>
      <c r="F1198">
        <v>5.7587124121722901</v>
      </c>
      <c r="G1198">
        <v>5.4779999999999998</v>
      </c>
      <c r="H1198">
        <v>-6.9404530948903442</v>
      </c>
      <c r="I1198">
        <v>21.025089522249282</v>
      </c>
    </row>
    <row r="1199" spans="1:9" x14ac:dyDescent="0.4">
      <c r="A1199" t="str">
        <f t="shared" si="18"/>
        <v>Iceland2021</v>
      </c>
      <c r="B1199" t="s">
        <v>51</v>
      </c>
      <c r="C1199" t="s">
        <v>51</v>
      </c>
      <c r="D1199">
        <v>2021</v>
      </c>
      <c r="E1199">
        <v>4.4442397018973896</v>
      </c>
      <c r="F1199">
        <v>5.4041574983176099</v>
      </c>
      <c r="G1199">
        <v>6.0289999999999999</v>
      </c>
      <c r="H1199">
        <v>5.254209753178543</v>
      </c>
      <c r="I1199">
        <v>10.623187447036457</v>
      </c>
    </row>
    <row r="1200" spans="1:9" x14ac:dyDescent="0.4">
      <c r="A1200" t="str">
        <f t="shared" si="18"/>
        <v>Iceland2022</v>
      </c>
      <c r="B1200" t="s">
        <v>51</v>
      </c>
      <c r="C1200" t="s">
        <v>51</v>
      </c>
      <c r="D1200">
        <v>2022</v>
      </c>
      <c r="E1200">
        <v>8.3087551155892001</v>
      </c>
      <c r="F1200">
        <v>7.5973007537032498</v>
      </c>
      <c r="G1200">
        <v>3.7890000000000001</v>
      </c>
      <c r="H1200">
        <v>8.9925076126914973</v>
      </c>
      <c r="I1200">
        <v>10.702548256600952</v>
      </c>
    </row>
    <row r="1201" spans="1:9" x14ac:dyDescent="0.4">
      <c r="A1201" t="str">
        <f t="shared" si="18"/>
        <v>Iceland2023</v>
      </c>
      <c r="B1201" t="s">
        <v>51</v>
      </c>
      <c r="C1201" t="s">
        <v>51</v>
      </c>
      <c r="D1201">
        <v>2023</v>
      </c>
      <c r="E1201">
        <v>8.7363029993729793</v>
      </c>
      <c r="F1201">
        <v>11.530972113930501</v>
      </c>
      <c r="G1201">
        <v>3.5179999999999998</v>
      </c>
      <c r="H1201">
        <v>5.03717943960838</v>
      </c>
      <c r="I1201">
        <v>18.748095673695101</v>
      </c>
    </row>
    <row r="1202" spans="1:9" x14ac:dyDescent="0.4">
      <c r="A1202" t="str">
        <f t="shared" si="18"/>
        <v>India2000</v>
      </c>
      <c r="B1202" t="s">
        <v>52</v>
      </c>
      <c r="C1202" t="s">
        <v>52</v>
      </c>
      <c r="D1202">
        <v>2000</v>
      </c>
      <c r="E1202">
        <v>4.0094359104519004</v>
      </c>
      <c r="F1202">
        <v>12.2916666666667</v>
      </c>
      <c r="G1202">
        <v>2.7309999999999999</v>
      </c>
      <c r="H1202">
        <v>3.8409911565912864</v>
      </c>
      <c r="I1202">
        <v>15.191111420527314</v>
      </c>
    </row>
    <row r="1203" spans="1:9" x14ac:dyDescent="0.4">
      <c r="A1203" t="str">
        <f t="shared" si="18"/>
        <v>India2001</v>
      </c>
      <c r="B1203" t="s">
        <v>52</v>
      </c>
      <c r="C1203" t="s">
        <v>52</v>
      </c>
      <c r="D1203">
        <v>2001</v>
      </c>
      <c r="E1203">
        <v>3.7792931223563699</v>
      </c>
      <c r="F1203">
        <v>12.0833333333333</v>
      </c>
      <c r="G1203">
        <v>0</v>
      </c>
      <c r="H1203">
        <v>4.8239662655577149</v>
      </c>
      <c r="I1203">
        <v>11.038660190131955</v>
      </c>
    </row>
    <row r="1204" spans="1:9" x14ac:dyDescent="0.4">
      <c r="A1204" t="str">
        <f t="shared" si="18"/>
        <v>India2002</v>
      </c>
      <c r="B1204" t="s">
        <v>52</v>
      </c>
      <c r="C1204" t="s">
        <v>52</v>
      </c>
      <c r="D1204">
        <v>2002</v>
      </c>
      <c r="E1204">
        <v>4.2971520392956304</v>
      </c>
      <c r="F1204">
        <v>11.9166666666667</v>
      </c>
      <c r="G1204">
        <v>0</v>
      </c>
      <c r="H1204">
        <v>3.8039753211217544</v>
      </c>
      <c r="I1204">
        <v>12.409843384840578</v>
      </c>
    </row>
    <row r="1205" spans="1:9" x14ac:dyDescent="0.4">
      <c r="A1205" t="str">
        <f t="shared" si="18"/>
        <v>India2003</v>
      </c>
      <c r="B1205" t="s">
        <v>52</v>
      </c>
      <c r="C1205" t="s">
        <v>52</v>
      </c>
      <c r="D1205">
        <v>2003</v>
      </c>
      <c r="E1205">
        <v>3.80585899528851</v>
      </c>
      <c r="F1205">
        <v>11.4583333333333</v>
      </c>
      <c r="G1205">
        <v>0</v>
      </c>
      <c r="H1205">
        <v>7.8603814759073032</v>
      </c>
      <c r="I1205">
        <v>7.403810852714507</v>
      </c>
    </row>
    <row r="1206" spans="1:9" x14ac:dyDescent="0.4">
      <c r="A1206" t="str">
        <f t="shared" si="18"/>
        <v>India2004</v>
      </c>
      <c r="B1206" t="s">
        <v>52</v>
      </c>
      <c r="C1206" t="s">
        <v>52</v>
      </c>
      <c r="D1206">
        <v>2004</v>
      </c>
      <c r="E1206">
        <v>3.76725173477515</v>
      </c>
      <c r="F1206">
        <v>10.9166666666667</v>
      </c>
      <c r="G1206">
        <v>0</v>
      </c>
      <c r="H1206">
        <v>7.9229366119993188</v>
      </c>
      <c r="I1206">
        <v>6.7609817894425319</v>
      </c>
    </row>
    <row r="1207" spans="1:9" x14ac:dyDescent="0.4">
      <c r="A1207" t="str">
        <f t="shared" si="18"/>
        <v>India2005</v>
      </c>
      <c r="B1207" t="s">
        <v>52</v>
      </c>
      <c r="C1207" t="s">
        <v>52</v>
      </c>
      <c r="D1207">
        <v>2005</v>
      </c>
      <c r="E1207">
        <v>4.2463436203192204</v>
      </c>
      <c r="F1207">
        <v>10.75</v>
      </c>
      <c r="G1207">
        <v>3.8039999999999998</v>
      </c>
      <c r="H1207">
        <v>7.9234306214831776</v>
      </c>
      <c r="I1207">
        <v>10.87691299883604</v>
      </c>
    </row>
    <row r="1208" spans="1:9" x14ac:dyDescent="0.4">
      <c r="A1208" t="str">
        <f t="shared" si="18"/>
        <v>India2006</v>
      </c>
      <c r="B1208" t="s">
        <v>52</v>
      </c>
      <c r="C1208" t="s">
        <v>52</v>
      </c>
      <c r="D1208">
        <v>2006</v>
      </c>
      <c r="E1208">
        <v>5.7965233756163403</v>
      </c>
      <c r="F1208">
        <v>11.1875</v>
      </c>
      <c r="G1208">
        <v>0</v>
      </c>
      <c r="H1208">
        <v>8.0607325716665059</v>
      </c>
      <c r="I1208">
        <v>8.9232908039498327</v>
      </c>
    </row>
    <row r="1209" spans="1:9" x14ac:dyDescent="0.4">
      <c r="A1209" t="str">
        <f t="shared" si="18"/>
        <v>India2007</v>
      </c>
      <c r="B1209" t="s">
        <v>52</v>
      </c>
      <c r="C1209" t="s">
        <v>52</v>
      </c>
      <c r="D1209">
        <v>2007</v>
      </c>
      <c r="E1209">
        <v>6.3728813559323099</v>
      </c>
      <c r="F1209">
        <v>13.0208333333333</v>
      </c>
      <c r="G1209">
        <v>0</v>
      </c>
      <c r="H1209">
        <v>7.6608150670107023</v>
      </c>
      <c r="I1209">
        <v>11.732899622254909</v>
      </c>
    </row>
    <row r="1210" spans="1:9" x14ac:dyDescent="0.4">
      <c r="A1210" t="str">
        <f t="shared" si="18"/>
        <v>India2008</v>
      </c>
      <c r="B1210" t="s">
        <v>52</v>
      </c>
      <c r="C1210" t="s">
        <v>52</v>
      </c>
      <c r="D1210">
        <v>2008</v>
      </c>
      <c r="E1210">
        <v>8.3492670490758094</v>
      </c>
      <c r="F1210">
        <v>13.3125</v>
      </c>
      <c r="G1210">
        <v>0</v>
      </c>
      <c r="H1210">
        <v>3.0866980592198132</v>
      </c>
      <c r="I1210">
        <v>18.575068989855996</v>
      </c>
    </row>
    <row r="1211" spans="1:9" x14ac:dyDescent="0.4">
      <c r="A1211" t="str">
        <f t="shared" si="18"/>
        <v>India2009</v>
      </c>
      <c r="B1211" t="s">
        <v>52</v>
      </c>
      <c r="C1211" t="s">
        <v>52</v>
      </c>
      <c r="D1211">
        <v>2009</v>
      </c>
      <c r="E1211">
        <v>10.8823529411764</v>
      </c>
      <c r="F1211">
        <v>12.1875</v>
      </c>
      <c r="G1211">
        <v>0</v>
      </c>
      <c r="H1211">
        <v>7.8618888328607426</v>
      </c>
      <c r="I1211">
        <v>15.207964108315657</v>
      </c>
    </row>
    <row r="1212" spans="1:9" x14ac:dyDescent="0.4">
      <c r="A1212" t="str">
        <f t="shared" si="18"/>
        <v>India2010</v>
      </c>
      <c r="B1212" t="s">
        <v>52</v>
      </c>
      <c r="C1212" t="s">
        <v>52</v>
      </c>
      <c r="D1212">
        <v>2010</v>
      </c>
      <c r="E1212">
        <v>11.989389920424401</v>
      </c>
      <c r="F1212">
        <v>8.3333499999999994</v>
      </c>
      <c r="G1212">
        <v>3.1150000000000002</v>
      </c>
      <c r="H1212">
        <v>8.4975847022123503</v>
      </c>
      <c r="I1212">
        <v>14.940155218212048</v>
      </c>
    </row>
    <row r="1213" spans="1:9" x14ac:dyDescent="0.4">
      <c r="A1213" t="str">
        <f t="shared" si="18"/>
        <v>India2011</v>
      </c>
      <c r="B1213" t="s">
        <v>52</v>
      </c>
      <c r="C1213" t="s">
        <v>52</v>
      </c>
      <c r="D1213">
        <v>2011</v>
      </c>
      <c r="E1213">
        <v>8.9117933648337093</v>
      </c>
      <c r="F1213">
        <v>10.1666666666667</v>
      </c>
      <c r="G1213">
        <v>0</v>
      </c>
      <c r="H1213">
        <v>5.2413161993769535</v>
      </c>
      <c r="I1213">
        <v>13.837143832123456</v>
      </c>
    </row>
    <row r="1214" spans="1:9" x14ac:dyDescent="0.4">
      <c r="A1214" t="str">
        <f t="shared" si="18"/>
        <v>India2012</v>
      </c>
      <c r="B1214" t="s">
        <v>52</v>
      </c>
      <c r="C1214" t="s">
        <v>52</v>
      </c>
      <c r="D1214">
        <v>2012</v>
      </c>
      <c r="E1214">
        <v>9.4789969141980102</v>
      </c>
      <c r="F1214">
        <v>10.6041666666667</v>
      </c>
      <c r="G1214">
        <v>3.222</v>
      </c>
      <c r="H1214">
        <v>5.4563875516658698</v>
      </c>
      <c r="I1214">
        <v>17.848776029198842</v>
      </c>
    </row>
    <row r="1215" spans="1:9" x14ac:dyDescent="0.4">
      <c r="A1215" t="str">
        <f t="shared" si="18"/>
        <v>India2013</v>
      </c>
      <c r="B1215" t="s">
        <v>52</v>
      </c>
      <c r="C1215" t="s">
        <v>52</v>
      </c>
      <c r="D1215">
        <v>2013</v>
      </c>
      <c r="E1215">
        <v>10.0178784746102</v>
      </c>
      <c r="F1215">
        <v>10.2916666666667</v>
      </c>
      <c r="G1215">
        <v>0</v>
      </c>
      <c r="H1215">
        <v>6.3861064009482504</v>
      </c>
      <c r="I1215">
        <v>13.923438740328649</v>
      </c>
    </row>
    <row r="1216" spans="1:9" x14ac:dyDescent="0.4">
      <c r="A1216" t="str">
        <f t="shared" si="18"/>
        <v>India2014</v>
      </c>
      <c r="B1216" t="s">
        <v>52</v>
      </c>
      <c r="C1216" t="s">
        <v>52</v>
      </c>
      <c r="D1216">
        <v>2014</v>
      </c>
      <c r="E1216">
        <v>6.6656567186789903</v>
      </c>
      <c r="F1216">
        <v>10.25</v>
      </c>
      <c r="G1216">
        <v>0</v>
      </c>
      <c r="H1216">
        <v>7.4102276050885365</v>
      </c>
      <c r="I1216">
        <v>9.5054291135904521</v>
      </c>
    </row>
    <row r="1217" spans="1:9" x14ac:dyDescent="0.4">
      <c r="A1217" t="str">
        <f t="shared" si="18"/>
        <v>India2015</v>
      </c>
      <c r="B1217" t="s">
        <v>52</v>
      </c>
      <c r="C1217" t="s">
        <v>52</v>
      </c>
      <c r="D1217">
        <v>2015</v>
      </c>
      <c r="E1217">
        <v>4.9069734412725596</v>
      </c>
      <c r="F1217">
        <v>10.008333333333301</v>
      </c>
      <c r="G1217">
        <v>0</v>
      </c>
      <c r="H1217">
        <v>7.996253785714714</v>
      </c>
      <c r="I1217">
        <v>6.9190529888911456</v>
      </c>
    </row>
    <row r="1218" spans="1:9" x14ac:dyDescent="0.4">
      <c r="A1218" t="str">
        <f t="shared" si="18"/>
        <v>India2016</v>
      </c>
      <c r="B1218" t="s">
        <v>52</v>
      </c>
      <c r="C1218" t="s">
        <v>52</v>
      </c>
      <c r="D1218">
        <v>2016</v>
      </c>
      <c r="E1218">
        <v>4.9482163406214097</v>
      </c>
      <c r="F1218">
        <v>9.6724999999999994</v>
      </c>
      <c r="G1218">
        <v>0</v>
      </c>
      <c r="H1218">
        <v>8.2563055017908624</v>
      </c>
      <c r="I1218">
        <v>6.3644108388305476</v>
      </c>
    </row>
    <row r="1219" spans="1:9" x14ac:dyDescent="0.4">
      <c r="A1219" t="str">
        <f t="shared" ref="A1219:A1282" si="19">C1219&amp;D1219</f>
        <v>India2017</v>
      </c>
      <c r="B1219" t="s">
        <v>52</v>
      </c>
      <c r="C1219" t="s">
        <v>52</v>
      </c>
      <c r="D1219">
        <v>2017</v>
      </c>
      <c r="E1219">
        <v>3.3281733746129798</v>
      </c>
      <c r="F1219">
        <v>9.5083333333333293</v>
      </c>
      <c r="G1219">
        <v>0</v>
      </c>
      <c r="H1219">
        <v>6.7953834189791138</v>
      </c>
      <c r="I1219">
        <v>6.0411232889671957</v>
      </c>
    </row>
    <row r="1220" spans="1:9" x14ac:dyDescent="0.4">
      <c r="A1220" t="str">
        <f t="shared" si="19"/>
        <v>India2018</v>
      </c>
      <c r="B1220" t="s">
        <v>52</v>
      </c>
      <c r="C1220" t="s">
        <v>52</v>
      </c>
      <c r="D1220">
        <v>2018</v>
      </c>
      <c r="E1220">
        <v>3.9388264669163</v>
      </c>
      <c r="F1220">
        <v>9.4541666666666693</v>
      </c>
      <c r="G1220">
        <v>7.6520000000000001</v>
      </c>
      <c r="H1220">
        <v>6.4538513449776929</v>
      </c>
      <c r="I1220">
        <v>14.591141788605277</v>
      </c>
    </row>
    <row r="1221" spans="1:9" x14ac:dyDescent="0.4">
      <c r="A1221" t="str">
        <f t="shared" si="19"/>
        <v>India2019</v>
      </c>
      <c r="B1221" t="s">
        <v>52</v>
      </c>
      <c r="C1221" t="s">
        <v>52</v>
      </c>
      <c r="D1221">
        <v>2019</v>
      </c>
      <c r="E1221">
        <v>3.7295057353912902</v>
      </c>
      <c r="F1221">
        <v>9.4662500000000005</v>
      </c>
      <c r="G1221">
        <v>6.51</v>
      </c>
      <c r="H1221">
        <v>3.8714369407035605</v>
      </c>
      <c r="I1221">
        <v>15.834318794687732</v>
      </c>
    </row>
    <row r="1222" spans="1:9" x14ac:dyDescent="0.4">
      <c r="A1222" t="str">
        <f t="shared" si="19"/>
        <v>India2020</v>
      </c>
      <c r="B1222" t="s">
        <v>52</v>
      </c>
      <c r="C1222" t="s">
        <v>52</v>
      </c>
      <c r="D1222">
        <v>2020</v>
      </c>
      <c r="E1222">
        <v>6.6234367762853497</v>
      </c>
      <c r="F1222">
        <v>9.15</v>
      </c>
      <c r="G1222">
        <v>7.859</v>
      </c>
      <c r="H1222">
        <v>-5.777724706868014</v>
      </c>
      <c r="I1222">
        <v>29.410161483153367</v>
      </c>
    </row>
    <row r="1223" spans="1:9" x14ac:dyDescent="0.4">
      <c r="A1223" t="str">
        <f t="shared" si="19"/>
        <v>India2021</v>
      </c>
      <c r="B1223" t="s">
        <v>52</v>
      </c>
      <c r="C1223" t="s">
        <v>52</v>
      </c>
      <c r="D1223">
        <v>2021</v>
      </c>
      <c r="E1223">
        <v>5.1314074717636897</v>
      </c>
      <c r="F1223">
        <v>8.6983333333333306</v>
      </c>
      <c r="G1223">
        <v>6.38</v>
      </c>
      <c r="H1223">
        <v>9.6895924919287495</v>
      </c>
      <c r="I1223">
        <v>10.520148313168271</v>
      </c>
    </row>
    <row r="1224" spans="1:9" x14ac:dyDescent="0.4">
      <c r="A1224" t="str">
        <f t="shared" si="19"/>
        <v>India2022</v>
      </c>
      <c r="B1224" t="s">
        <v>52</v>
      </c>
      <c r="C1224" t="s">
        <v>52</v>
      </c>
      <c r="D1224">
        <v>2022</v>
      </c>
      <c r="E1224">
        <v>6.6990341407985197</v>
      </c>
      <c r="F1224">
        <v>8.5671428571428603</v>
      </c>
      <c r="G1224">
        <v>4.8220000000000001</v>
      </c>
      <c r="H1224">
        <v>6.9870393257555037</v>
      </c>
      <c r="I1224">
        <v>13.101137672185875</v>
      </c>
    </row>
    <row r="1225" spans="1:9" x14ac:dyDescent="0.4">
      <c r="A1225" t="str">
        <f t="shared" si="19"/>
        <v>India2023</v>
      </c>
      <c r="B1225" t="s">
        <v>52</v>
      </c>
      <c r="C1225" t="s">
        <v>52</v>
      </c>
      <c r="D1225">
        <v>2023</v>
      </c>
      <c r="E1225">
        <v>5.6491431890792496</v>
      </c>
      <c r="F1225">
        <v>0</v>
      </c>
      <c r="G1225">
        <v>4.1719999999999997</v>
      </c>
      <c r="H1225">
        <v>8.1529363109040958</v>
      </c>
      <c r="I1225">
        <v>1.6682068781751536</v>
      </c>
    </row>
    <row r="1226" spans="1:9" x14ac:dyDescent="0.4">
      <c r="A1226" t="str">
        <f t="shared" si="19"/>
        <v>Indonesia2000</v>
      </c>
      <c r="B1226" t="s">
        <v>53</v>
      </c>
      <c r="C1226" t="s">
        <v>53</v>
      </c>
      <c r="D1226">
        <v>2000</v>
      </c>
      <c r="E1226">
        <v>3.6886191595835198</v>
      </c>
      <c r="F1226">
        <v>18.454999999999998</v>
      </c>
      <c r="G1226">
        <v>6.0780000000000003</v>
      </c>
      <c r="H1226">
        <v>4.9200677470169012</v>
      </c>
      <c r="I1226">
        <v>23.301551412566617</v>
      </c>
    </row>
    <row r="1227" spans="1:9" x14ac:dyDescent="0.4">
      <c r="A1227" t="str">
        <f t="shared" si="19"/>
        <v>Indonesia2001</v>
      </c>
      <c r="B1227" t="s">
        <v>53</v>
      </c>
      <c r="C1227" t="s">
        <v>53</v>
      </c>
      <c r="D1227">
        <v>2001</v>
      </c>
      <c r="E1227">
        <v>11.500114879176801</v>
      </c>
      <c r="F1227">
        <v>18.547499999999999</v>
      </c>
      <c r="G1227">
        <v>6.0819999999999999</v>
      </c>
      <c r="H1227">
        <v>3.6434664472149194</v>
      </c>
      <c r="I1227">
        <v>32.48614843196188</v>
      </c>
    </row>
    <row r="1228" spans="1:9" x14ac:dyDescent="0.4">
      <c r="A1228" t="str">
        <f t="shared" si="19"/>
        <v>Indonesia2002</v>
      </c>
      <c r="B1228" t="s">
        <v>53</v>
      </c>
      <c r="C1228" t="s">
        <v>53</v>
      </c>
      <c r="D1228">
        <v>2002</v>
      </c>
      <c r="E1228">
        <v>11.9001175663778</v>
      </c>
      <c r="F1228">
        <v>18.945</v>
      </c>
      <c r="G1228">
        <v>6.6040000000000001</v>
      </c>
      <c r="H1228">
        <v>4.4994753908576399</v>
      </c>
      <c r="I1228">
        <v>32.949642175520161</v>
      </c>
    </row>
    <row r="1229" spans="1:9" x14ac:dyDescent="0.4">
      <c r="A1229" t="str">
        <f t="shared" si="19"/>
        <v>Indonesia2003</v>
      </c>
      <c r="B1229" t="s">
        <v>53</v>
      </c>
      <c r="C1229" t="s">
        <v>53</v>
      </c>
      <c r="D1229">
        <v>2003</v>
      </c>
      <c r="E1229">
        <v>6.7573171936285297</v>
      </c>
      <c r="F1229">
        <v>16.934999999999999</v>
      </c>
      <c r="G1229">
        <v>6.6580000000000004</v>
      </c>
      <c r="H1229">
        <v>4.7803691216765429</v>
      </c>
      <c r="I1229">
        <v>25.569948071951988</v>
      </c>
    </row>
    <row r="1230" spans="1:9" x14ac:dyDescent="0.4">
      <c r="A1230" t="str">
        <f t="shared" si="19"/>
        <v>Indonesia2004</v>
      </c>
      <c r="B1230" t="s">
        <v>53</v>
      </c>
      <c r="C1230" t="s">
        <v>53</v>
      </c>
      <c r="D1230">
        <v>2004</v>
      </c>
      <c r="E1230">
        <v>6.0640598852652099</v>
      </c>
      <c r="F1230">
        <v>14.124166666666699</v>
      </c>
      <c r="G1230">
        <v>7.3029999999999999</v>
      </c>
      <c r="H1230">
        <v>5.0308739450168503</v>
      </c>
      <c r="I1230">
        <v>22.460352606915059</v>
      </c>
    </row>
    <row r="1231" spans="1:9" x14ac:dyDescent="0.4">
      <c r="A1231" t="str">
        <f t="shared" si="19"/>
        <v>Indonesia2005</v>
      </c>
      <c r="B1231" t="s">
        <v>53</v>
      </c>
      <c r="C1231" t="s">
        <v>53</v>
      </c>
      <c r="D1231">
        <v>2005</v>
      </c>
      <c r="E1231">
        <v>10.453198419386499</v>
      </c>
      <c r="F1231">
        <v>14.0508333333333</v>
      </c>
      <c r="G1231">
        <v>7.9450000000000003</v>
      </c>
      <c r="H1231">
        <v>5.6925713038338444</v>
      </c>
      <c r="I1231">
        <v>26.756460448885953</v>
      </c>
    </row>
    <row r="1232" spans="1:9" x14ac:dyDescent="0.4">
      <c r="A1232" t="str">
        <f t="shared" si="19"/>
        <v>Indonesia2006</v>
      </c>
      <c r="B1232" t="s">
        <v>53</v>
      </c>
      <c r="C1232" t="s">
        <v>53</v>
      </c>
      <c r="D1232">
        <v>2006</v>
      </c>
      <c r="E1232">
        <v>13.108672098529601</v>
      </c>
      <c r="F1232">
        <v>15.9791666666667</v>
      </c>
      <c r="G1232">
        <v>7.5510000000000002</v>
      </c>
      <c r="H1232">
        <v>5.5009517852034833</v>
      </c>
      <c r="I1232">
        <v>31.137886979992821</v>
      </c>
    </row>
    <row r="1233" spans="1:9" x14ac:dyDescent="0.4">
      <c r="A1233" t="str">
        <f t="shared" si="19"/>
        <v>Indonesia2007</v>
      </c>
      <c r="B1233" t="s">
        <v>53</v>
      </c>
      <c r="C1233" t="s">
        <v>53</v>
      </c>
      <c r="D1233">
        <v>2007</v>
      </c>
      <c r="E1233">
        <v>6.4065628132570103</v>
      </c>
      <c r="F1233">
        <v>13.8616666666667</v>
      </c>
      <c r="G1233">
        <v>8.06</v>
      </c>
      <c r="H1233">
        <v>6.3450222266721426</v>
      </c>
      <c r="I1233">
        <v>21.983207253251571</v>
      </c>
    </row>
    <row r="1234" spans="1:9" x14ac:dyDescent="0.4">
      <c r="A1234" t="str">
        <f t="shared" si="19"/>
        <v>Indonesia2008</v>
      </c>
      <c r="B1234" t="s">
        <v>53</v>
      </c>
      <c r="C1234" t="s">
        <v>53</v>
      </c>
      <c r="D1234">
        <v>2008</v>
      </c>
      <c r="E1234">
        <v>10.226664547314799</v>
      </c>
      <c r="F1234">
        <v>13.598333333333301</v>
      </c>
      <c r="G1234">
        <v>7.2089999999999996</v>
      </c>
      <c r="H1234">
        <v>6.0137036000912332</v>
      </c>
      <c r="I1234">
        <v>25.020294280556865</v>
      </c>
    </row>
    <row r="1235" spans="1:9" x14ac:dyDescent="0.4">
      <c r="A1235" t="str">
        <f t="shared" si="19"/>
        <v>Indonesia2009</v>
      </c>
      <c r="B1235" t="s">
        <v>53</v>
      </c>
      <c r="C1235" t="s">
        <v>53</v>
      </c>
      <c r="D1235">
        <v>2009</v>
      </c>
      <c r="E1235">
        <v>4.3864155501473103</v>
      </c>
      <c r="F1235">
        <v>14.498333333333299</v>
      </c>
      <c r="G1235">
        <v>6.1059999999999999</v>
      </c>
      <c r="H1235">
        <v>4.6288711825615252</v>
      </c>
      <c r="I1235">
        <v>20.361877700919088</v>
      </c>
    </row>
    <row r="1236" spans="1:9" x14ac:dyDescent="0.4">
      <c r="A1236" t="str">
        <f t="shared" si="19"/>
        <v>Indonesia2010</v>
      </c>
      <c r="B1236" t="s">
        <v>53</v>
      </c>
      <c r="C1236" t="s">
        <v>53</v>
      </c>
      <c r="D1236">
        <v>2010</v>
      </c>
      <c r="E1236">
        <v>5.1342040076792799</v>
      </c>
      <c r="F1236">
        <v>13.251666666666701</v>
      </c>
      <c r="G1236">
        <v>5.6139999999999999</v>
      </c>
      <c r="H1236">
        <v>6.2238541806236611</v>
      </c>
      <c r="I1236">
        <v>17.77601649372232</v>
      </c>
    </row>
    <row r="1237" spans="1:9" x14ac:dyDescent="0.4">
      <c r="A1237" t="str">
        <f t="shared" si="19"/>
        <v>Indonesia2011</v>
      </c>
      <c r="B1237" t="s">
        <v>53</v>
      </c>
      <c r="C1237" t="s">
        <v>53</v>
      </c>
      <c r="D1237">
        <v>2011</v>
      </c>
      <c r="E1237">
        <v>5.3560477898215</v>
      </c>
      <c r="F1237">
        <v>12.4033333333333</v>
      </c>
      <c r="G1237">
        <v>5.1529999999999996</v>
      </c>
      <c r="H1237">
        <v>6.1697842077100802</v>
      </c>
      <c r="I1237">
        <v>16.742596915444718</v>
      </c>
    </row>
    <row r="1238" spans="1:9" x14ac:dyDescent="0.4">
      <c r="A1238" t="str">
        <f t="shared" si="19"/>
        <v>Indonesia2012</v>
      </c>
      <c r="B1238" t="s">
        <v>53</v>
      </c>
      <c r="C1238" t="s">
        <v>53</v>
      </c>
      <c r="D1238">
        <v>2012</v>
      </c>
      <c r="E1238">
        <v>4.2794999964197498</v>
      </c>
      <c r="F1238">
        <v>11.795</v>
      </c>
      <c r="G1238">
        <v>4.468</v>
      </c>
      <c r="H1238">
        <v>6.0300506530561506</v>
      </c>
      <c r="I1238">
        <v>14.512449343363599</v>
      </c>
    </row>
    <row r="1239" spans="1:9" x14ac:dyDescent="0.4">
      <c r="A1239" t="str">
        <f t="shared" si="19"/>
        <v>Indonesia2013</v>
      </c>
      <c r="B1239" t="s">
        <v>53</v>
      </c>
      <c r="C1239" t="s">
        <v>53</v>
      </c>
      <c r="D1239">
        <v>2013</v>
      </c>
      <c r="E1239">
        <v>6.4125133015641804</v>
      </c>
      <c r="F1239">
        <v>11.657500000000001</v>
      </c>
      <c r="G1239">
        <v>4.3360000000000003</v>
      </c>
      <c r="H1239">
        <v>5.5572636889100977</v>
      </c>
      <c r="I1239">
        <v>16.848749612654082</v>
      </c>
    </row>
    <row r="1240" spans="1:9" x14ac:dyDescent="0.4">
      <c r="A1240" t="str">
        <f t="shared" si="19"/>
        <v>Indonesia2014</v>
      </c>
      <c r="B1240" t="s">
        <v>53</v>
      </c>
      <c r="C1240" t="s">
        <v>53</v>
      </c>
      <c r="D1240">
        <v>2014</v>
      </c>
      <c r="E1240">
        <v>6.39492540819922</v>
      </c>
      <c r="F1240">
        <v>12.605</v>
      </c>
      <c r="G1240">
        <v>4.0490000000000004</v>
      </c>
      <c r="H1240">
        <v>5.0066684257549952</v>
      </c>
      <c r="I1240">
        <v>18.042256982444226</v>
      </c>
    </row>
    <row r="1241" spans="1:9" x14ac:dyDescent="0.4">
      <c r="A1241" t="str">
        <f t="shared" si="19"/>
        <v>Indonesia2015</v>
      </c>
      <c r="B1241" t="s">
        <v>53</v>
      </c>
      <c r="C1241" t="s">
        <v>53</v>
      </c>
      <c r="D1241">
        <v>2015</v>
      </c>
      <c r="E1241">
        <v>6.3631211311561202</v>
      </c>
      <c r="F1241">
        <v>12.6625</v>
      </c>
      <c r="G1241">
        <v>4.5140000000000002</v>
      </c>
      <c r="H1241">
        <v>4.8763223002212328</v>
      </c>
      <c r="I1241">
        <v>18.663298830934888</v>
      </c>
    </row>
    <row r="1242" spans="1:9" x14ac:dyDescent="0.4">
      <c r="A1242" t="str">
        <f t="shared" si="19"/>
        <v>Indonesia2016</v>
      </c>
      <c r="B1242" t="s">
        <v>53</v>
      </c>
      <c r="C1242" t="s">
        <v>53</v>
      </c>
      <c r="D1242">
        <v>2016</v>
      </c>
      <c r="E1242">
        <v>3.5258051568792999</v>
      </c>
      <c r="F1242">
        <v>11.8883333333333</v>
      </c>
      <c r="G1242">
        <v>4.3010000000000002</v>
      </c>
      <c r="H1242">
        <v>5.0330691828017677</v>
      </c>
      <c r="I1242">
        <v>14.682069307410835</v>
      </c>
    </row>
    <row r="1243" spans="1:9" x14ac:dyDescent="0.4">
      <c r="A1243" t="str">
        <f t="shared" si="19"/>
        <v>Indonesia2017</v>
      </c>
      <c r="B1243" t="s">
        <v>53</v>
      </c>
      <c r="C1243" t="s">
        <v>53</v>
      </c>
      <c r="D1243">
        <v>2017</v>
      </c>
      <c r="E1243">
        <v>3.8087980695315702</v>
      </c>
      <c r="F1243">
        <v>11.0733333333333</v>
      </c>
      <c r="G1243">
        <v>3.7829999999999999</v>
      </c>
      <c r="H1243">
        <v>5.0697859013491637</v>
      </c>
      <c r="I1243">
        <v>13.595345501515709</v>
      </c>
    </row>
    <row r="1244" spans="1:9" x14ac:dyDescent="0.4">
      <c r="A1244" t="str">
        <f t="shared" si="19"/>
        <v>Indonesia2018</v>
      </c>
      <c r="B1244" t="s">
        <v>53</v>
      </c>
      <c r="C1244" t="s">
        <v>53</v>
      </c>
      <c r="D1244">
        <v>2018</v>
      </c>
      <c r="E1244">
        <v>3.1983464156240999</v>
      </c>
      <c r="F1244">
        <v>10.536666666666701</v>
      </c>
      <c r="G1244">
        <v>4.3869999999999996</v>
      </c>
      <c r="H1244">
        <v>5.1742915395502393</v>
      </c>
      <c r="I1244">
        <v>12.94772154274056</v>
      </c>
    </row>
    <row r="1245" spans="1:9" x14ac:dyDescent="0.4">
      <c r="A1245" t="str">
        <f t="shared" si="19"/>
        <v>Indonesia2019</v>
      </c>
      <c r="B1245" t="s">
        <v>53</v>
      </c>
      <c r="C1245" t="s">
        <v>53</v>
      </c>
      <c r="D1245">
        <v>2019</v>
      </c>
      <c r="E1245">
        <v>3.0305866496948699</v>
      </c>
      <c r="F1245">
        <v>10.365833333333301</v>
      </c>
      <c r="G1245">
        <v>3.59</v>
      </c>
      <c r="H1245">
        <v>5.0192876804628241</v>
      </c>
      <c r="I1245">
        <v>11.967132302565346</v>
      </c>
    </row>
    <row r="1246" spans="1:9" x14ac:dyDescent="0.4">
      <c r="A1246" t="str">
        <f t="shared" si="19"/>
        <v>Indonesia2020</v>
      </c>
      <c r="B1246" t="s">
        <v>53</v>
      </c>
      <c r="C1246" t="s">
        <v>53</v>
      </c>
      <c r="D1246">
        <v>2020</v>
      </c>
      <c r="E1246">
        <v>1.9209680056684999</v>
      </c>
      <c r="F1246">
        <v>9.5441666666666691</v>
      </c>
      <c r="G1246">
        <v>4.2549999999999999</v>
      </c>
      <c r="H1246">
        <v>-2.065511829341645</v>
      </c>
      <c r="I1246">
        <v>17.785646501676815</v>
      </c>
    </row>
    <row r="1247" spans="1:9" x14ac:dyDescent="0.4">
      <c r="A1247" t="str">
        <f t="shared" si="19"/>
        <v>Indonesia2021</v>
      </c>
      <c r="B1247" t="s">
        <v>53</v>
      </c>
      <c r="C1247" t="s">
        <v>53</v>
      </c>
      <c r="D1247">
        <v>2021</v>
      </c>
      <c r="E1247">
        <v>1.5601299052567299</v>
      </c>
      <c r="F1247">
        <v>8.9224999999999994</v>
      </c>
      <c r="G1247">
        <v>3.827</v>
      </c>
      <c r="H1247">
        <v>3.7028856282775138</v>
      </c>
      <c r="I1247">
        <v>10.606744276979216</v>
      </c>
    </row>
    <row r="1248" spans="1:9" x14ac:dyDescent="0.4">
      <c r="A1248" t="str">
        <f t="shared" si="19"/>
        <v>Indonesia2022</v>
      </c>
      <c r="B1248" t="s">
        <v>53</v>
      </c>
      <c r="C1248" t="s">
        <v>53</v>
      </c>
      <c r="D1248">
        <v>2022</v>
      </c>
      <c r="E1248">
        <v>4.2094638340216504</v>
      </c>
      <c r="F1248">
        <v>8.52</v>
      </c>
      <c r="G1248">
        <v>3.4620000000000002</v>
      </c>
      <c r="H1248">
        <v>5.3074193477576443</v>
      </c>
      <c r="I1248">
        <v>10.884044486264006</v>
      </c>
    </row>
    <row r="1249" spans="1:9" x14ac:dyDescent="0.4">
      <c r="A1249" t="str">
        <f t="shared" si="19"/>
        <v>Indonesia2023</v>
      </c>
      <c r="B1249" t="s">
        <v>53</v>
      </c>
      <c r="C1249" t="s">
        <v>53</v>
      </c>
      <c r="D1249">
        <v>2023</v>
      </c>
      <c r="E1249">
        <v>3.6701314237700702</v>
      </c>
      <c r="F1249">
        <v>8.9266666666666694</v>
      </c>
      <c r="G1249">
        <v>3.3079999999999998</v>
      </c>
      <c r="H1249">
        <v>5.0481057706728762</v>
      </c>
      <c r="I1249">
        <v>10.856692319763862</v>
      </c>
    </row>
    <row r="1250" spans="1:9" x14ac:dyDescent="0.4">
      <c r="A1250" t="str">
        <f t="shared" si="19"/>
        <v>Iraq2000</v>
      </c>
      <c r="B1250" t="s">
        <v>54</v>
      </c>
      <c r="C1250" t="s">
        <v>54</v>
      </c>
      <c r="D1250">
        <v>2000</v>
      </c>
      <c r="E1250">
        <v>4.97896213183735</v>
      </c>
      <c r="F1250">
        <v>0</v>
      </c>
      <c r="G1250">
        <v>0</v>
      </c>
      <c r="H1250">
        <v>16.796134443966054</v>
      </c>
      <c r="I1250">
        <v>-11.817172312128704</v>
      </c>
    </row>
    <row r="1251" spans="1:9" x14ac:dyDescent="0.4">
      <c r="A1251" t="str">
        <f t="shared" si="19"/>
        <v>Iraq2001</v>
      </c>
      <c r="B1251" t="s">
        <v>54</v>
      </c>
      <c r="C1251" t="s">
        <v>54</v>
      </c>
      <c r="D1251">
        <v>2001</v>
      </c>
      <c r="E1251">
        <v>16.374081496326198</v>
      </c>
      <c r="F1251">
        <v>0</v>
      </c>
      <c r="G1251">
        <v>0</v>
      </c>
      <c r="H1251">
        <v>1.7666087656817382</v>
      </c>
      <c r="I1251">
        <v>14.60747273064446</v>
      </c>
    </row>
    <row r="1252" spans="1:9" x14ac:dyDescent="0.4">
      <c r="A1252" t="str">
        <f t="shared" si="19"/>
        <v>Iraq2002</v>
      </c>
      <c r="B1252" t="s">
        <v>54</v>
      </c>
      <c r="C1252" t="s">
        <v>54</v>
      </c>
      <c r="D1252">
        <v>2002</v>
      </c>
      <c r="E1252">
        <v>19.316694601978998</v>
      </c>
      <c r="F1252">
        <v>15</v>
      </c>
      <c r="G1252">
        <v>0</v>
      </c>
      <c r="H1252">
        <v>-8.2037048118717451</v>
      </c>
      <c r="I1252">
        <v>42.52039941385074</v>
      </c>
    </row>
    <row r="1253" spans="1:9" x14ac:dyDescent="0.4">
      <c r="A1253" t="str">
        <f t="shared" si="19"/>
        <v>Iraq2003</v>
      </c>
      <c r="B1253" t="s">
        <v>54</v>
      </c>
      <c r="C1253" t="s">
        <v>54</v>
      </c>
      <c r="D1253">
        <v>2003</v>
      </c>
      <c r="E1253">
        <v>33.6162105992383</v>
      </c>
      <c r="F1253">
        <v>15</v>
      </c>
      <c r="G1253">
        <v>0</v>
      </c>
      <c r="H1253">
        <v>-36.656780438316538</v>
      </c>
      <c r="I1253">
        <v>85.272991037554846</v>
      </c>
    </row>
    <row r="1254" spans="1:9" x14ac:dyDescent="0.4">
      <c r="A1254" t="str">
        <f t="shared" si="19"/>
        <v>Iraq2004</v>
      </c>
      <c r="B1254" t="s">
        <v>54</v>
      </c>
      <c r="C1254" t="s">
        <v>54</v>
      </c>
      <c r="D1254">
        <v>2004</v>
      </c>
      <c r="E1254">
        <v>26.961906819327201</v>
      </c>
      <c r="F1254">
        <v>13.2675</v>
      </c>
      <c r="G1254">
        <v>0</v>
      </c>
      <c r="H1254">
        <v>53.385547288750075</v>
      </c>
      <c r="I1254">
        <v>-13.156140469422873</v>
      </c>
    </row>
    <row r="1255" spans="1:9" x14ac:dyDescent="0.4">
      <c r="A1255" t="str">
        <f t="shared" si="19"/>
        <v>Iraq2005</v>
      </c>
      <c r="B1255" t="s">
        <v>54</v>
      </c>
      <c r="C1255" t="s">
        <v>54</v>
      </c>
      <c r="D1255">
        <v>2005</v>
      </c>
      <c r="E1255">
        <v>36.959480920187097</v>
      </c>
      <c r="F1255">
        <v>13.4166666666667</v>
      </c>
      <c r="G1255">
        <v>0</v>
      </c>
      <c r="H1255">
        <v>1.6752286358682795</v>
      </c>
      <c r="I1255">
        <v>48.700918950985518</v>
      </c>
    </row>
    <row r="1256" spans="1:9" x14ac:dyDescent="0.4">
      <c r="A1256" t="str">
        <f t="shared" si="19"/>
        <v>Iraq2006</v>
      </c>
      <c r="B1256" t="s">
        <v>54</v>
      </c>
      <c r="C1256" t="s">
        <v>54</v>
      </c>
      <c r="D1256">
        <v>2006</v>
      </c>
      <c r="E1256">
        <v>53.230962911428001</v>
      </c>
      <c r="F1256">
        <v>14.375</v>
      </c>
      <c r="G1256">
        <v>0</v>
      </c>
      <c r="H1256">
        <v>5.6382991522063719</v>
      </c>
      <c r="I1256">
        <v>61.967663759221637</v>
      </c>
    </row>
    <row r="1257" spans="1:9" x14ac:dyDescent="0.4">
      <c r="A1257" t="str">
        <f t="shared" si="19"/>
        <v>Iraq2007</v>
      </c>
      <c r="B1257" t="s">
        <v>54</v>
      </c>
      <c r="C1257" t="s">
        <v>54</v>
      </c>
      <c r="D1257">
        <v>2007</v>
      </c>
      <c r="E1257">
        <v>-10.0674925768978</v>
      </c>
      <c r="F1257">
        <v>18.783333333333299</v>
      </c>
      <c r="G1257">
        <v>8.6460000000000008</v>
      </c>
      <c r="H1257">
        <v>1.8885393624395306</v>
      </c>
      <c r="I1257">
        <v>15.473301393995968</v>
      </c>
    </row>
    <row r="1258" spans="1:9" x14ac:dyDescent="0.4">
      <c r="A1258" t="str">
        <f t="shared" si="19"/>
        <v>Iraq2008</v>
      </c>
      <c r="B1258" t="s">
        <v>54</v>
      </c>
      <c r="C1258" t="s">
        <v>54</v>
      </c>
      <c r="D1258">
        <v>2008</v>
      </c>
      <c r="E1258">
        <v>12.6628528269228</v>
      </c>
      <c r="F1258">
        <v>19.215</v>
      </c>
      <c r="G1258">
        <v>0</v>
      </c>
      <c r="H1258">
        <v>8.2281071038327696</v>
      </c>
      <c r="I1258">
        <v>23.649745723090028</v>
      </c>
    </row>
    <row r="1259" spans="1:9" x14ac:dyDescent="0.4">
      <c r="A1259" t="str">
        <f t="shared" si="19"/>
        <v>Iraq2009</v>
      </c>
      <c r="B1259" t="s">
        <v>54</v>
      </c>
      <c r="C1259" t="s">
        <v>54</v>
      </c>
      <c r="D1259">
        <v>2009</v>
      </c>
      <c r="E1259">
        <v>6.8736154721254996</v>
      </c>
      <c r="F1259">
        <v>16.155833333333302</v>
      </c>
      <c r="G1259">
        <v>0</v>
      </c>
      <c r="H1259">
        <v>3.3792990944277079</v>
      </c>
      <c r="I1259">
        <v>19.650149711031094</v>
      </c>
    </row>
    <row r="1260" spans="1:9" x14ac:dyDescent="0.4">
      <c r="A1260" t="str">
        <f t="shared" si="19"/>
        <v>Iraq2010</v>
      </c>
      <c r="B1260" t="s">
        <v>54</v>
      </c>
      <c r="C1260" t="s">
        <v>54</v>
      </c>
      <c r="D1260">
        <v>2010</v>
      </c>
      <c r="E1260">
        <v>2.8777472527476</v>
      </c>
      <c r="F1260">
        <v>14.345833333333299</v>
      </c>
      <c r="G1260">
        <v>0</v>
      </c>
      <c r="H1260">
        <v>6.4025648447119323</v>
      </c>
      <c r="I1260">
        <v>10.821015741368967</v>
      </c>
    </row>
    <row r="1261" spans="1:9" x14ac:dyDescent="0.4">
      <c r="A1261" t="str">
        <f t="shared" si="19"/>
        <v>Iraq2011</v>
      </c>
      <c r="B1261" t="s">
        <v>54</v>
      </c>
      <c r="C1261" t="s">
        <v>54</v>
      </c>
      <c r="D1261">
        <v>2011</v>
      </c>
      <c r="E1261">
        <v>5.8014553708529997</v>
      </c>
      <c r="F1261">
        <v>14.1308333333333</v>
      </c>
      <c r="G1261">
        <v>0</v>
      </c>
      <c r="H1261">
        <v>7.5464712004259979</v>
      </c>
      <c r="I1261">
        <v>12.3858175037603</v>
      </c>
    </row>
    <row r="1262" spans="1:9" x14ac:dyDescent="0.4">
      <c r="A1262" t="str">
        <f t="shared" si="19"/>
        <v>Iraq2012</v>
      </c>
      <c r="B1262" t="s">
        <v>54</v>
      </c>
      <c r="C1262" t="s">
        <v>54</v>
      </c>
      <c r="D1262">
        <v>2012</v>
      </c>
      <c r="E1262">
        <v>6.0890964159504302</v>
      </c>
      <c r="F1262">
        <v>13.8675</v>
      </c>
      <c r="G1262">
        <v>7.9649999999999999</v>
      </c>
      <c r="H1262">
        <v>13.936430173753706</v>
      </c>
      <c r="I1262">
        <v>13.985166242196723</v>
      </c>
    </row>
    <row r="1263" spans="1:9" x14ac:dyDescent="0.4">
      <c r="A1263" t="str">
        <f t="shared" si="19"/>
        <v>Iraq2013</v>
      </c>
      <c r="B1263" t="s">
        <v>54</v>
      </c>
      <c r="C1263" t="s">
        <v>54</v>
      </c>
      <c r="D1263">
        <v>2013</v>
      </c>
      <c r="E1263">
        <v>1.8794980074946901</v>
      </c>
      <c r="F1263">
        <v>13.574999999999999</v>
      </c>
      <c r="G1263">
        <v>0</v>
      </c>
      <c r="H1263">
        <v>7.6282859229875442</v>
      </c>
      <c r="I1263">
        <v>7.8262120845071443</v>
      </c>
    </row>
    <row r="1264" spans="1:9" x14ac:dyDescent="0.4">
      <c r="A1264" t="str">
        <f t="shared" si="19"/>
        <v>Iraq2014</v>
      </c>
      <c r="B1264" t="s">
        <v>54</v>
      </c>
      <c r="C1264" t="s">
        <v>54</v>
      </c>
      <c r="D1264">
        <v>2014</v>
      </c>
      <c r="E1264">
        <v>2.2359740790467901</v>
      </c>
      <c r="F1264">
        <v>12.6033333333333</v>
      </c>
      <c r="G1264">
        <v>10.59</v>
      </c>
      <c r="H1264">
        <v>2.2636881756361333</v>
      </c>
      <c r="I1264">
        <v>23.165619236743957</v>
      </c>
    </row>
    <row r="1265" spans="1:9" x14ac:dyDescent="0.4">
      <c r="A1265" t="str">
        <f t="shared" si="19"/>
        <v>Iraq2015</v>
      </c>
      <c r="B1265" t="s">
        <v>54</v>
      </c>
      <c r="C1265" t="s">
        <v>54</v>
      </c>
      <c r="D1265">
        <v>2015</v>
      </c>
      <c r="E1265">
        <v>1.39333028780309</v>
      </c>
      <c r="F1265">
        <v>12.2925</v>
      </c>
      <c r="G1265">
        <v>0</v>
      </c>
      <c r="H1265">
        <v>2.6067664293954067</v>
      </c>
      <c r="I1265">
        <v>11.079063858407684</v>
      </c>
    </row>
    <row r="1266" spans="1:9" x14ac:dyDescent="0.4">
      <c r="A1266" t="str">
        <f t="shared" si="19"/>
        <v>Iraq2016</v>
      </c>
      <c r="B1266" t="s">
        <v>54</v>
      </c>
      <c r="C1266" t="s">
        <v>54</v>
      </c>
      <c r="D1266">
        <v>2016</v>
      </c>
      <c r="E1266">
        <v>0.55652139715551097</v>
      </c>
      <c r="F1266">
        <v>12.364068627450999</v>
      </c>
      <c r="G1266">
        <v>10.82</v>
      </c>
      <c r="H1266">
        <v>13.787373018708934</v>
      </c>
      <c r="I1266">
        <v>9.953217005897578</v>
      </c>
    </row>
    <row r="1267" spans="1:9" x14ac:dyDescent="0.4">
      <c r="A1267" t="str">
        <f t="shared" si="19"/>
        <v>Iraq2017</v>
      </c>
      <c r="B1267" t="s">
        <v>54</v>
      </c>
      <c r="C1267" t="s">
        <v>54</v>
      </c>
      <c r="D1267">
        <v>2017</v>
      </c>
      <c r="E1267">
        <v>0.18405889884769</v>
      </c>
      <c r="F1267">
        <v>0</v>
      </c>
      <c r="G1267">
        <v>13.02</v>
      </c>
      <c r="H1267">
        <v>-1.8197503511830888</v>
      </c>
      <c r="I1267">
        <v>15.023809250030778</v>
      </c>
    </row>
    <row r="1268" spans="1:9" x14ac:dyDescent="0.4">
      <c r="A1268" t="str">
        <f t="shared" si="19"/>
        <v>Iraq2018</v>
      </c>
      <c r="B1268" t="s">
        <v>54</v>
      </c>
      <c r="C1268" t="s">
        <v>54</v>
      </c>
      <c r="D1268">
        <v>2018</v>
      </c>
      <c r="E1268">
        <v>0.36744148893684903</v>
      </c>
      <c r="F1268">
        <v>0</v>
      </c>
      <c r="G1268">
        <v>0</v>
      </c>
      <c r="H1268">
        <v>2.6338509910562351</v>
      </c>
      <c r="I1268">
        <v>-2.266409502119386</v>
      </c>
    </row>
    <row r="1269" spans="1:9" x14ac:dyDescent="0.4">
      <c r="A1269" t="str">
        <f t="shared" si="19"/>
        <v>Iraq2019</v>
      </c>
      <c r="B1269" t="s">
        <v>54</v>
      </c>
      <c r="C1269" t="s">
        <v>54</v>
      </c>
      <c r="D1269">
        <v>2019</v>
      </c>
      <c r="E1269">
        <v>-0.198965380023928</v>
      </c>
      <c r="F1269">
        <v>0</v>
      </c>
      <c r="G1269">
        <v>0</v>
      </c>
      <c r="H1269">
        <v>5.5137905754051815</v>
      </c>
      <c r="I1269">
        <v>-5.7127559554291096</v>
      </c>
    </row>
    <row r="1270" spans="1:9" x14ac:dyDescent="0.4">
      <c r="A1270" t="str">
        <f t="shared" si="19"/>
        <v>Iraq2020</v>
      </c>
      <c r="B1270" t="s">
        <v>54</v>
      </c>
      <c r="C1270" t="s">
        <v>54</v>
      </c>
      <c r="D1270">
        <v>2020</v>
      </c>
      <c r="E1270">
        <v>0.57416267942579502</v>
      </c>
      <c r="F1270">
        <v>0</v>
      </c>
      <c r="G1270">
        <v>0</v>
      </c>
      <c r="H1270">
        <v>-12.03679309310013</v>
      </c>
      <c r="I1270">
        <v>12.610955772525925</v>
      </c>
    </row>
    <row r="1271" spans="1:9" x14ac:dyDescent="0.4">
      <c r="A1271" t="str">
        <f t="shared" si="19"/>
        <v>Iraq2021</v>
      </c>
      <c r="B1271" t="s">
        <v>54</v>
      </c>
      <c r="C1271" t="s">
        <v>54</v>
      </c>
      <c r="D1271">
        <v>2021</v>
      </c>
      <c r="E1271">
        <v>6.04186489058044</v>
      </c>
      <c r="F1271">
        <v>0</v>
      </c>
      <c r="G1271">
        <v>16.172999999999998</v>
      </c>
      <c r="H1271">
        <v>1.5021807095433957</v>
      </c>
      <c r="I1271">
        <v>20.712684181037041</v>
      </c>
    </row>
    <row r="1272" spans="1:9" x14ac:dyDescent="0.4">
      <c r="A1272" t="str">
        <f t="shared" si="19"/>
        <v>Iraq2022</v>
      </c>
      <c r="B1272" t="s">
        <v>54</v>
      </c>
      <c r="C1272" t="s">
        <v>54</v>
      </c>
      <c r="D1272">
        <v>2022</v>
      </c>
      <c r="E1272">
        <v>4.9947659638104396</v>
      </c>
      <c r="F1272">
        <v>0</v>
      </c>
      <c r="G1272">
        <v>0</v>
      </c>
      <c r="H1272">
        <v>7.6398114021835539</v>
      </c>
      <c r="I1272">
        <v>-2.6450454383731143</v>
      </c>
    </row>
    <row r="1273" spans="1:9" x14ac:dyDescent="0.4">
      <c r="A1273" t="str">
        <f t="shared" si="19"/>
        <v>Iraq2023</v>
      </c>
      <c r="B1273" t="s">
        <v>54</v>
      </c>
      <c r="C1273" t="s">
        <v>54</v>
      </c>
      <c r="D1273">
        <v>2023</v>
      </c>
      <c r="E1273">
        <v>4.35835351089586</v>
      </c>
      <c r="F1273">
        <v>0</v>
      </c>
      <c r="G1273">
        <v>0</v>
      </c>
      <c r="H1273">
        <v>-2.935557739712209</v>
      </c>
      <c r="I1273">
        <v>7.293911250608069</v>
      </c>
    </row>
    <row r="1274" spans="1:9" x14ac:dyDescent="0.4">
      <c r="A1274" t="str">
        <f t="shared" si="19"/>
        <v>Israel2000</v>
      </c>
      <c r="B1274" t="s">
        <v>55</v>
      </c>
      <c r="C1274" t="s">
        <v>55</v>
      </c>
      <c r="D1274">
        <v>2000</v>
      </c>
      <c r="E1274">
        <v>1.03264094955491</v>
      </c>
      <c r="F1274">
        <v>0</v>
      </c>
      <c r="G1274">
        <v>11.102</v>
      </c>
      <c r="H1274">
        <v>8.625996375672969</v>
      </c>
      <c r="I1274">
        <v>3.5086445738819414</v>
      </c>
    </row>
    <row r="1275" spans="1:9" x14ac:dyDescent="0.4">
      <c r="A1275" t="str">
        <f t="shared" si="19"/>
        <v>Israel2001</v>
      </c>
      <c r="B1275" t="s">
        <v>55</v>
      </c>
      <c r="C1275" t="s">
        <v>55</v>
      </c>
      <c r="D1275">
        <v>2001</v>
      </c>
      <c r="E1275">
        <v>1.1513157894737001</v>
      </c>
      <c r="F1275">
        <v>0</v>
      </c>
      <c r="G1275">
        <v>11.811999999999999</v>
      </c>
      <c r="H1275">
        <v>0.16962554973414967</v>
      </c>
      <c r="I1275">
        <v>12.793690239739551</v>
      </c>
    </row>
    <row r="1276" spans="1:9" x14ac:dyDescent="0.4">
      <c r="A1276" t="str">
        <f t="shared" si="19"/>
        <v>Israel2002</v>
      </c>
      <c r="B1276" t="s">
        <v>55</v>
      </c>
      <c r="C1276" t="s">
        <v>55</v>
      </c>
      <c r="D1276">
        <v>2002</v>
      </c>
      <c r="E1276">
        <v>5.7723577235772199</v>
      </c>
      <c r="F1276">
        <v>0</v>
      </c>
      <c r="G1276">
        <v>12.888</v>
      </c>
      <c r="H1276">
        <v>-0.12147022728235868</v>
      </c>
      <c r="I1276">
        <v>18.781827950859579</v>
      </c>
    </row>
    <row r="1277" spans="1:9" x14ac:dyDescent="0.4">
      <c r="A1277" t="str">
        <f t="shared" si="19"/>
        <v>Israel2003</v>
      </c>
      <c r="B1277" t="s">
        <v>55</v>
      </c>
      <c r="C1277" t="s">
        <v>55</v>
      </c>
      <c r="D1277">
        <v>2003</v>
      </c>
      <c r="E1277">
        <v>0.70275612166467005</v>
      </c>
      <c r="F1277">
        <v>0</v>
      </c>
      <c r="G1277">
        <v>13.505000000000001</v>
      </c>
      <c r="H1277">
        <v>1.4650576892917684</v>
      </c>
      <c r="I1277">
        <v>12.742698432372903</v>
      </c>
    </row>
    <row r="1278" spans="1:9" x14ac:dyDescent="0.4">
      <c r="A1278" t="str">
        <f t="shared" si="19"/>
        <v>Israel2004</v>
      </c>
      <c r="B1278" t="s">
        <v>55</v>
      </c>
      <c r="C1278" t="s">
        <v>55</v>
      </c>
      <c r="D1278">
        <v>2004</v>
      </c>
      <c r="E1278">
        <v>-0.38163777123543302</v>
      </c>
      <c r="F1278">
        <v>0</v>
      </c>
      <c r="G1278">
        <v>13.029</v>
      </c>
      <c r="H1278">
        <v>4.6793168869774036</v>
      </c>
      <c r="I1278">
        <v>7.9680453417871639</v>
      </c>
    </row>
    <row r="1279" spans="1:9" x14ac:dyDescent="0.4">
      <c r="A1279" t="str">
        <f t="shared" si="19"/>
        <v>Israel2005</v>
      </c>
      <c r="B1279" t="s">
        <v>55</v>
      </c>
      <c r="C1279" t="s">
        <v>55</v>
      </c>
      <c r="D1279">
        <v>2005</v>
      </c>
      <c r="E1279">
        <v>1.31348511383542</v>
      </c>
      <c r="F1279">
        <v>0</v>
      </c>
      <c r="G1279">
        <v>11.342000000000001</v>
      </c>
      <c r="H1279">
        <v>4.215531886120047</v>
      </c>
      <c r="I1279">
        <v>8.4399532277153728</v>
      </c>
    </row>
    <row r="1280" spans="1:9" x14ac:dyDescent="0.4">
      <c r="A1280" t="str">
        <f t="shared" si="19"/>
        <v>Israel2006</v>
      </c>
      <c r="B1280" t="s">
        <v>55</v>
      </c>
      <c r="C1280" t="s">
        <v>55</v>
      </c>
      <c r="D1280">
        <v>2006</v>
      </c>
      <c r="E1280">
        <v>2.0635263612791701</v>
      </c>
      <c r="F1280">
        <v>0</v>
      </c>
      <c r="G1280">
        <v>10.707000000000001</v>
      </c>
      <c r="H1280">
        <v>5.5810311778330828</v>
      </c>
      <c r="I1280">
        <v>7.1894951834460876</v>
      </c>
    </row>
    <row r="1281" spans="1:9" x14ac:dyDescent="0.4">
      <c r="A1281" t="str">
        <f t="shared" si="19"/>
        <v>Israel2007</v>
      </c>
      <c r="B1281" t="s">
        <v>55</v>
      </c>
      <c r="C1281" t="s">
        <v>55</v>
      </c>
      <c r="D1281">
        <v>2007</v>
      </c>
      <c r="E1281">
        <v>0.45517095374189398</v>
      </c>
      <c r="F1281">
        <v>0</v>
      </c>
      <c r="G1281">
        <v>9.3789999999999996</v>
      </c>
      <c r="H1281">
        <v>6.0228604825454823</v>
      </c>
      <c r="I1281">
        <v>3.8113104711964105</v>
      </c>
    </row>
    <row r="1282" spans="1:9" x14ac:dyDescent="0.4">
      <c r="A1282" t="str">
        <f t="shared" si="19"/>
        <v>Israel2008</v>
      </c>
      <c r="B1282" t="s">
        <v>55</v>
      </c>
      <c r="C1282" t="s">
        <v>55</v>
      </c>
      <c r="D1282">
        <v>2008</v>
      </c>
      <c r="E1282">
        <v>4.5521601685985296</v>
      </c>
      <c r="F1282">
        <v>0</v>
      </c>
      <c r="G1282">
        <v>7.7039999999999997</v>
      </c>
      <c r="H1282">
        <v>3.2859772213141696</v>
      </c>
      <c r="I1282">
        <v>8.9701829472843606</v>
      </c>
    </row>
    <row r="1283" spans="1:9" x14ac:dyDescent="0.4">
      <c r="A1283" t="str">
        <f t="shared" ref="A1283:A1346" si="20">C1283&amp;D1283</f>
        <v>Israel2009</v>
      </c>
      <c r="B1283" t="s">
        <v>55</v>
      </c>
      <c r="C1283" t="s">
        <v>55</v>
      </c>
      <c r="D1283">
        <v>2009</v>
      </c>
      <c r="E1283">
        <v>3.3561781898810601</v>
      </c>
      <c r="F1283">
        <v>0</v>
      </c>
      <c r="G1283">
        <v>9.5340000000000007</v>
      </c>
      <c r="H1283">
        <v>1.1082277604975559</v>
      </c>
      <c r="I1283">
        <v>11.781950429383505</v>
      </c>
    </row>
    <row r="1284" spans="1:9" x14ac:dyDescent="0.4">
      <c r="A1284" t="str">
        <f t="shared" si="20"/>
        <v>Israel2010</v>
      </c>
      <c r="B1284" t="s">
        <v>55</v>
      </c>
      <c r="C1284" t="s">
        <v>55</v>
      </c>
      <c r="D1284">
        <v>2010</v>
      </c>
      <c r="E1284">
        <v>2.6913700633837601</v>
      </c>
      <c r="F1284">
        <v>0</v>
      </c>
      <c r="G1284">
        <v>8.48</v>
      </c>
      <c r="H1284">
        <v>5.6331195643270178</v>
      </c>
      <c r="I1284">
        <v>5.5382504990567423</v>
      </c>
    </row>
    <row r="1285" spans="1:9" x14ac:dyDescent="0.4">
      <c r="A1285" t="str">
        <f t="shared" si="20"/>
        <v>Israel2011</v>
      </c>
      <c r="B1285" t="s">
        <v>55</v>
      </c>
      <c r="C1285" t="s">
        <v>55</v>
      </c>
      <c r="D1285">
        <v>2011</v>
      </c>
      <c r="E1285">
        <v>3.4849491976070301</v>
      </c>
      <c r="F1285">
        <v>0</v>
      </c>
      <c r="G1285">
        <v>7.1390000000000002</v>
      </c>
      <c r="H1285">
        <v>5.562822780508597</v>
      </c>
      <c r="I1285">
        <v>5.0611264170984338</v>
      </c>
    </row>
    <row r="1286" spans="1:9" x14ac:dyDescent="0.4">
      <c r="A1286" t="str">
        <f t="shared" si="20"/>
        <v>Israel2012</v>
      </c>
      <c r="B1286" t="s">
        <v>55</v>
      </c>
      <c r="C1286" t="s">
        <v>55</v>
      </c>
      <c r="D1286">
        <v>2012</v>
      </c>
      <c r="E1286">
        <v>1.6792071939806099</v>
      </c>
      <c r="F1286">
        <v>0</v>
      </c>
      <c r="G1286">
        <v>6.7619999999999996</v>
      </c>
      <c r="H1286">
        <v>2.5408045932655341</v>
      </c>
      <c r="I1286">
        <v>5.9004026007150756</v>
      </c>
    </row>
    <row r="1287" spans="1:9" x14ac:dyDescent="0.4">
      <c r="A1287" t="str">
        <f t="shared" si="20"/>
        <v>Israel2013</v>
      </c>
      <c r="B1287" t="s">
        <v>55</v>
      </c>
      <c r="C1287" t="s">
        <v>55</v>
      </c>
      <c r="D1287">
        <v>2013</v>
      </c>
      <c r="E1287">
        <v>1.5702553921125999</v>
      </c>
      <c r="F1287">
        <v>4.4176971883925003</v>
      </c>
      <c r="G1287">
        <v>6.1369999999999996</v>
      </c>
      <c r="H1287">
        <v>4.230599673891561</v>
      </c>
      <c r="I1287">
        <v>7.8943529066135376</v>
      </c>
    </row>
    <row r="1288" spans="1:9" x14ac:dyDescent="0.4">
      <c r="A1288" t="str">
        <f t="shared" si="20"/>
        <v>Israel2014</v>
      </c>
      <c r="B1288" t="s">
        <v>55</v>
      </c>
      <c r="C1288" t="s">
        <v>55</v>
      </c>
      <c r="D1288">
        <v>2014</v>
      </c>
      <c r="E1288">
        <v>0.47978676143932403</v>
      </c>
      <c r="F1288">
        <v>3.9074316422144499</v>
      </c>
      <c r="G1288">
        <v>5.7889999999999997</v>
      </c>
      <c r="H1288">
        <v>3.8853242385340963</v>
      </c>
      <c r="I1288">
        <v>6.2908941651196777</v>
      </c>
    </row>
    <row r="1289" spans="1:9" x14ac:dyDescent="0.4">
      <c r="A1289" t="str">
        <f t="shared" si="20"/>
        <v>Israel2015</v>
      </c>
      <c r="B1289" t="s">
        <v>55</v>
      </c>
      <c r="C1289" t="s">
        <v>55</v>
      </c>
      <c r="D1289">
        <v>2015</v>
      </c>
      <c r="E1289">
        <v>-0.60129100716239203</v>
      </c>
      <c r="F1289">
        <v>3.4594057997067802</v>
      </c>
      <c r="G1289">
        <v>5.1760000000000002</v>
      </c>
      <c r="H1289">
        <v>2.3135107353872115</v>
      </c>
      <c r="I1289">
        <v>5.7206040571571766</v>
      </c>
    </row>
    <row r="1290" spans="1:9" x14ac:dyDescent="0.4">
      <c r="A1290" t="str">
        <f t="shared" si="20"/>
        <v>Israel2016</v>
      </c>
      <c r="B1290" t="s">
        <v>55</v>
      </c>
      <c r="C1290" t="s">
        <v>55</v>
      </c>
      <c r="D1290">
        <v>2016</v>
      </c>
      <c r="E1290">
        <v>-0.55155235299355798</v>
      </c>
      <c r="F1290">
        <v>3.42015574375788</v>
      </c>
      <c r="G1290">
        <v>4.7229999999999999</v>
      </c>
      <c r="H1290">
        <v>4.3672836416034784</v>
      </c>
      <c r="I1290">
        <v>3.2243197491608431</v>
      </c>
    </row>
    <row r="1291" spans="1:9" x14ac:dyDescent="0.4">
      <c r="A1291" t="str">
        <f t="shared" si="20"/>
        <v>Israel2017</v>
      </c>
      <c r="B1291" t="s">
        <v>55</v>
      </c>
      <c r="C1291" t="s">
        <v>55</v>
      </c>
      <c r="D1291">
        <v>2017</v>
      </c>
      <c r="E1291">
        <v>0.25941497450575002</v>
      </c>
      <c r="F1291">
        <v>3.4973103006680799</v>
      </c>
      <c r="G1291">
        <v>4.1399999999999997</v>
      </c>
      <c r="H1291">
        <v>4.2734217878218459</v>
      </c>
      <c r="I1291">
        <v>3.6233034873519836</v>
      </c>
    </row>
    <row r="1292" spans="1:9" x14ac:dyDescent="0.4">
      <c r="A1292" t="str">
        <f t="shared" si="20"/>
        <v>Israel2018</v>
      </c>
      <c r="B1292" t="s">
        <v>55</v>
      </c>
      <c r="C1292" t="s">
        <v>55</v>
      </c>
      <c r="D1292">
        <v>2018</v>
      </c>
      <c r="E1292">
        <v>0.79407566024271803</v>
      </c>
      <c r="F1292">
        <v>3.47760649522146</v>
      </c>
      <c r="G1292">
        <v>3.9169999999999998</v>
      </c>
      <c r="H1292">
        <v>4.0744760057126257</v>
      </c>
      <c r="I1292">
        <v>4.1142061497515527</v>
      </c>
    </row>
    <row r="1293" spans="1:9" x14ac:dyDescent="0.4">
      <c r="A1293" t="str">
        <f t="shared" si="20"/>
        <v>Israel2019</v>
      </c>
      <c r="B1293" t="s">
        <v>55</v>
      </c>
      <c r="C1293" t="s">
        <v>55</v>
      </c>
      <c r="D1293">
        <v>2019</v>
      </c>
      <c r="E1293">
        <v>0.84978312826417002</v>
      </c>
      <c r="F1293">
        <v>3.5335586269696599</v>
      </c>
      <c r="G1293">
        <v>3.7309999999999999</v>
      </c>
      <c r="H1293">
        <v>3.785141452246549</v>
      </c>
      <c r="I1293">
        <v>4.3292003029872816</v>
      </c>
    </row>
    <row r="1294" spans="1:9" x14ac:dyDescent="0.4">
      <c r="A1294" t="str">
        <f t="shared" si="20"/>
        <v>Israel2020</v>
      </c>
      <c r="B1294" t="s">
        <v>55</v>
      </c>
      <c r="C1294" t="s">
        <v>55</v>
      </c>
      <c r="D1294">
        <v>2020</v>
      </c>
      <c r="E1294">
        <v>-0.61441235846577003</v>
      </c>
      <c r="F1294">
        <v>3.3080235322316498</v>
      </c>
      <c r="G1294">
        <v>4.1689999999999996</v>
      </c>
      <c r="H1294">
        <v>-1.4646056425381175</v>
      </c>
      <c r="I1294">
        <v>8.3272168163039968</v>
      </c>
    </row>
    <row r="1295" spans="1:9" x14ac:dyDescent="0.4">
      <c r="A1295" t="str">
        <f t="shared" si="20"/>
        <v>Israel2021</v>
      </c>
      <c r="B1295" t="s">
        <v>55</v>
      </c>
      <c r="C1295" t="s">
        <v>55</v>
      </c>
      <c r="D1295">
        <v>2021</v>
      </c>
      <c r="E1295">
        <v>1.5102004769053901</v>
      </c>
      <c r="F1295">
        <v>3.1007500688234999</v>
      </c>
      <c r="G1295">
        <v>4.8120000000000003</v>
      </c>
      <c r="H1295">
        <v>9.3439077459684654</v>
      </c>
      <c r="I1295">
        <v>7.9042799760426163E-2</v>
      </c>
    </row>
    <row r="1296" spans="1:9" x14ac:dyDescent="0.4">
      <c r="A1296" t="str">
        <f t="shared" si="20"/>
        <v>Israel2022</v>
      </c>
      <c r="B1296" t="s">
        <v>55</v>
      </c>
      <c r="C1296" t="s">
        <v>55</v>
      </c>
      <c r="D1296">
        <v>2022</v>
      </c>
      <c r="E1296">
        <v>4.3935966591265396</v>
      </c>
      <c r="F1296">
        <v>2.95817645390829</v>
      </c>
      <c r="G1296">
        <v>3.6949999999999998</v>
      </c>
      <c r="H1296">
        <v>6.470371502324852</v>
      </c>
      <c r="I1296">
        <v>4.5764016107099774</v>
      </c>
    </row>
    <row r="1297" spans="1:9" x14ac:dyDescent="0.4">
      <c r="A1297" t="str">
        <f t="shared" si="20"/>
        <v>Israel2023</v>
      </c>
      <c r="B1297" t="s">
        <v>55</v>
      </c>
      <c r="C1297" t="s">
        <v>55</v>
      </c>
      <c r="D1297">
        <v>2023</v>
      </c>
      <c r="E1297">
        <v>4.2253521126760898</v>
      </c>
      <c r="F1297">
        <v>0</v>
      </c>
      <c r="G1297">
        <v>3.371</v>
      </c>
      <c r="H1297">
        <v>2.4230069104901162</v>
      </c>
      <c r="I1297">
        <v>5.173345202185974</v>
      </c>
    </row>
    <row r="1298" spans="1:9" x14ac:dyDescent="0.4">
      <c r="A1298" t="str">
        <f t="shared" si="20"/>
        <v>Jordan2000</v>
      </c>
      <c r="B1298" t="s">
        <v>56</v>
      </c>
      <c r="C1298" t="s">
        <v>56</v>
      </c>
      <c r="D1298">
        <v>2000</v>
      </c>
      <c r="E1298">
        <v>0.66688092559795997</v>
      </c>
      <c r="F1298">
        <v>11.7991666666667</v>
      </c>
      <c r="G1298">
        <v>13.7</v>
      </c>
      <c r="H1298">
        <v>4.2457119207917913</v>
      </c>
      <c r="I1298">
        <v>21.92033567147287</v>
      </c>
    </row>
    <row r="1299" spans="1:9" x14ac:dyDescent="0.4">
      <c r="A1299" t="str">
        <f t="shared" si="20"/>
        <v>Jordan2001</v>
      </c>
      <c r="B1299" t="s">
        <v>56</v>
      </c>
      <c r="C1299" t="s">
        <v>56</v>
      </c>
      <c r="D1299">
        <v>2001</v>
      </c>
      <c r="E1299">
        <v>1.77220437351017</v>
      </c>
      <c r="F1299">
        <v>10.935833333333299</v>
      </c>
      <c r="G1299">
        <v>14.7</v>
      </c>
      <c r="H1299">
        <v>5.269957575135706</v>
      </c>
      <c r="I1299">
        <v>22.138080131707763</v>
      </c>
    </row>
    <row r="1300" spans="1:9" x14ac:dyDescent="0.4">
      <c r="A1300" t="str">
        <f t="shared" si="20"/>
        <v>Jordan2002</v>
      </c>
      <c r="B1300" t="s">
        <v>56</v>
      </c>
      <c r="C1300" t="s">
        <v>56</v>
      </c>
      <c r="D1300">
        <v>2002</v>
      </c>
      <c r="E1300">
        <v>1.8329938900204901</v>
      </c>
      <c r="F1300">
        <v>10.179166666666699</v>
      </c>
      <c r="G1300">
        <v>15.3</v>
      </c>
      <c r="H1300">
        <v>5.7838079267929601</v>
      </c>
      <c r="I1300">
        <v>21.528352629894229</v>
      </c>
    </row>
    <row r="1301" spans="1:9" x14ac:dyDescent="0.4">
      <c r="A1301" t="str">
        <f t="shared" si="20"/>
        <v>Jordan2003</v>
      </c>
      <c r="B1301" t="s">
        <v>56</v>
      </c>
      <c r="C1301" t="s">
        <v>56</v>
      </c>
      <c r="D1301">
        <v>2003</v>
      </c>
      <c r="E1301">
        <v>1.6299999999999799</v>
      </c>
      <c r="F1301">
        <v>9.2966666666666704</v>
      </c>
      <c r="G1301">
        <v>14.5</v>
      </c>
      <c r="H1301">
        <v>4.161667555444069</v>
      </c>
      <c r="I1301">
        <v>21.264999111222579</v>
      </c>
    </row>
    <row r="1302" spans="1:9" x14ac:dyDescent="0.4">
      <c r="A1302" t="str">
        <f t="shared" si="20"/>
        <v>Jordan2004</v>
      </c>
      <c r="B1302" t="s">
        <v>56</v>
      </c>
      <c r="C1302" t="s">
        <v>56</v>
      </c>
      <c r="D1302">
        <v>2004</v>
      </c>
      <c r="E1302">
        <v>3.3618682147660102</v>
      </c>
      <c r="F1302">
        <v>8.2566666666666695</v>
      </c>
      <c r="G1302">
        <v>0</v>
      </c>
      <c r="H1302">
        <v>8.5672142423689905</v>
      </c>
      <c r="I1302">
        <v>3.0513206390636896</v>
      </c>
    </row>
    <row r="1303" spans="1:9" x14ac:dyDescent="0.4">
      <c r="A1303" t="str">
        <f t="shared" si="20"/>
        <v>Jordan2005</v>
      </c>
      <c r="B1303" t="s">
        <v>56</v>
      </c>
      <c r="C1303" t="s">
        <v>56</v>
      </c>
      <c r="D1303">
        <v>2005</v>
      </c>
      <c r="E1303">
        <v>3.4936853461953099</v>
      </c>
      <c r="F1303">
        <v>7.60666666666667</v>
      </c>
      <c r="G1303">
        <v>14.8</v>
      </c>
      <c r="H1303">
        <v>8.1465948107993142</v>
      </c>
      <c r="I1303">
        <v>17.753757202062665</v>
      </c>
    </row>
    <row r="1304" spans="1:9" x14ac:dyDescent="0.4">
      <c r="A1304" t="str">
        <f t="shared" si="20"/>
        <v>Jordan2006</v>
      </c>
      <c r="B1304" t="s">
        <v>56</v>
      </c>
      <c r="C1304" t="s">
        <v>56</v>
      </c>
      <c r="D1304">
        <v>2006</v>
      </c>
      <c r="E1304">
        <v>6.2517246665644297</v>
      </c>
      <c r="F1304">
        <v>8.1783333333333292</v>
      </c>
      <c r="G1304">
        <v>14</v>
      </c>
      <c r="H1304">
        <v>8.0929752781193258</v>
      </c>
      <c r="I1304">
        <v>20.337082721778433</v>
      </c>
    </row>
    <row r="1305" spans="1:9" x14ac:dyDescent="0.4">
      <c r="A1305" t="str">
        <f t="shared" si="20"/>
        <v>Jordan2007</v>
      </c>
      <c r="B1305" t="s">
        <v>56</v>
      </c>
      <c r="C1305" t="s">
        <v>56</v>
      </c>
      <c r="D1305">
        <v>2007</v>
      </c>
      <c r="E1305">
        <v>4.7439063902164804</v>
      </c>
      <c r="F1305">
        <v>8.6766666666666694</v>
      </c>
      <c r="G1305">
        <v>13.1</v>
      </c>
      <c r="H1305">
        <v>8.1761699520464646</v>
      </c>
      <c r="I1305">
        <v>18.344403104836687</v>
      </c>
    </row>
    <row r="1306" spans="1:9" x14ac:dyDescent="0.4">
      <c r="A1306" t="str">
        <f t="shared" si="20"/>
        <v>Jordan2008</v>
      </c>
      <c r="B1306" t="s">
        <v>56</v>
      </c>
      <c r="C1306" t="s">
        <v>56</v>
      </c>
      <c r="D1306">
        <v>2008</v>
      </c>
      <c r="E1306">
        <v>13.9712310012729</v>
      </c>
      <c r="F1306">
        <v>9.0274999999999999</v>
      </c>
      <c r="G1306">
        <v>12.7</v>
      </c>
      <c r="H1306">
        <v>7.2203863728013857</v>
      </c>
      <c r="I1306">
        <v>28.478344628471518</v>
      </c>
    </row>
    <row r="1307" spans="1:9" x14ac:dyDescent="0.4">
      <c r="A1307" t="str">
        <f t="shared" si="20"/>
        <v>Jordan2009</v>
      </c>
      <c r="B1307" t="s">
        <v>56</v>
      </c>
      <c r="C1307" t="s">
        <v>56</v>
      </c>
      <c r="D1307">
        <v>2009</v>
      </c>
      <c r="E1307">
        <v>-0.73906974314477702</v>
      </c>
      <c r="F1307">
        <v>9.2466666666666697</v>
      </c>
      <c r="G1307">
        <v>12.9</v>
      </c>
      <c r="H1307">
        <v>5.0237100727266863</v>
      </c>
      <c r="I1307">
        <v>16.383886850795207</v>
      </c>
    </row>
    <row r="1308" spans="1:9" x14ac:dyDescent="0.4">
      <c r="A1308" t="str">
        <f t="shared" si="20"/>
        <v>Jordan2010</v>
      </c>
      <c r="B1308" t="s">
        <v>56</v>
      </c>
      <c r="C1308" t="s">
        <v>56</v>
      </c>
      <c r="D1308">
        <v>2010</v>
      </c>
      <c r="E1308">
        <v>4.8455187585211599</v>
      </c>
      <c r="F1308">
        <v>9.0241666666666696</v>
      </c>
      <c r="G1308">
        <v>12.5</v>
      </c>
      <c r="H1308">
        <v>2.3148342206304591</v>
      </c>
      <c r="I1308">
        <v>24.054851204557369</v>
      </c>
    </row>
    <row r="1309" spans="1:9" x14ac:dyDescent="0.4">
      <c r="A1309" t="str">
        <f t="shared" si="20"/>
        <v>Jordan2011</v>
      </c>
      <c r="B1309" t="s">
        <v>56</v>
      </c>
      <c r="C1309" t="s">
        <v>56</v>
      </c>
      <c r="D1309">
        <v>2011</v>
      </c>
      <c r="E1309">
        <v>4.1624416292779003</v>
      </c>
      <c r="F1309">
        <v>8.7133333333333294</v>
      </c>
      <c r="G1309">
        <v>12.9</v>
      </c>
      <c r="H1309">
        <v>2.7371798863210444</v>
      </c>
      <c r="I1309">
        <v>23.038595076290186</v>
      </c>
    </row>
    <row r="1310" spans="1:9" x14ac:dyDescent="0.4">
      <c r="A1310" t="str">
        <f t="shared" si="20"/>
        <v>Jordan2012</v>
      </c>
      <c r="B1310" t="s">
        <v>56</v>
      </c>
      <c r="C1310" t="s">
        <v>56</v>
      </c>
      <c r="D1310">
        <v>2012</v>
      </c>
      <c r="E1310">
        <v>4.5152295667099001</v>
      </c>
      <c r="F1310">
        <v>8.7808333333333302</v>
      </c>
      <c r="G1310">
        <v>12.2</v>
      </c>
      <c r="H1310">
        <v>2.4293580010023845</v>
      </c>
      <c r="I1310">
        <v>23.066704899040843</v>
      </c>
    </row>
    <row r="1311" spans="1:9" x14ac:dyDescent="0.4">
      <c r="A1311" t="str">
        <f t="shared" si="20"/>
        <v>Jordan2013</v>
      </c>
      <c r="B1311" t="s">
        <v>56</v>
      </c>
      <c r="C1311" t="s">
        <v>56</v>
      </c>
      <c r="D1311">
        <v>2013</v>
      </c>
      <c r="E1311">
        <v>4.8246231426953701</v>
      </c>
      <c r="F1311">
        <v>9.01</v>
      </c>
      <c r="G1311">
        <v>12.6</v>
      </c>
      <c r="H1311">
        <v>2.6099473754863141</v>
      </c>
      <c r="I1311">
        <v>23.824675767209058</v>
      </c>
    </row>
    <row r="1312" spans="1:9" x14ac:dyDescent="0.4">
      <c r="A1312" t="str">
        <f t="shared" si="20"/>
        <v>Jordan2014</v>
      </c>
      <c r="B1312" t="s">
        <v>56</v>
      </c>
      <c r="C1312" t="s">
        <v>56</v>
      </c>
      <c r="D1312">
        <v>2014</v>
      </c>
      <c r="E1312">
        <v>2.8994790500605698</v>
      </c>
      <c r="F1312">
        <v>8.99</v>
      </c>
      <c r="G1312">
        <v>11.9</v>
      </c>
      <c r="H1312">
        <v>3.3840780993347153</v>
      </c>
      <c r="I1312">
        <v>20.405400950725856</v>
      </c>
    </row>
    <row r="1313" spans="1:9" x14ac:dyDescent="0.4">
      <c r="A1313" t="str">
        <f t="shared" si="20"/>
        <v>Jordan2015</v>
      </c>
      <c r="B1313" t="s">
        <v>56</v>
      </c>
      <c r="C1313" t="s">
        <v>56</v>
      </c>
      <c r="D1313">
        <v>2015</v>
      </c>
      <c r="E1313">
        <v>-0.87685135970404904</v>
      </c>
      <c r="F1313">
        <v>8.4766666666666701</v>
      </c>
      <c r="G1313">
        <v>13.074999999999999</v>
      </c>
      <c r="H1313">
        <v>2.4965287931518816</v>
      </c>
      <c r="I1313">
        <v>18.17828651381074</v>
      </c>
    </row>
    <row r="1314" spans="1:9" x14ac:dyDescent="0.4">
      <c r="A1314" t="str">
        <f t="shared" si="20"/>
        <v>Jordan2016</v>
      </c>
      <c r="B1314" t="s">
        <v>56</v>
      </c>
      <c r="C1314" t="s">
        <v>56</v>
      </c>
      <c r="D1314">
        <v>2016</v>
      </c>
      <c r="E1314">
        <v>-0.77843046305414199</v>
      </c>
      <c r="F1314">
        <v>8.1150000000000002</v>
      </c>
      <c r="G1314">
        <v>15.275</v>
      </c>
      <c r="H1314">
        <v>1.9941808493012019</v>
      </c>
      <c r="I1314">
        <v>20.617388687644656</v>
      </c>
    </row>
    <row r="1315" spans="1:9" x14ac:dyDescent="0.4">
      <c r="A1315" t="str">
        <f t="shared" si="20"/>
        <v>Jordan2017</v>
      </c>
      <c r="B1315" t="s">
        <v>56</v>
      </c>
      <c r="C1315" t="s">
        <v>56</v>
      </c>
      <c r="D1315">
        <v>2017</v>
      </c>
      <c r="E1315">
        <v>3.3238944757609699</v>
      </c>
      <c r="F1315">
        <v>8.3933333333333309</v>
      </c>
      <c r="G1315">
        <v>18.12</v>
      </c>
      <c r="H1315">
        <v>2.4735981544904462</v>
      </c>
      <c r="I1315">
        <v>27.363629654603855</v>
      </c>
    </row>
    <row r="1316" spans="1:9" x14ac:dyDescent="0.4">
      <c r="A1316" t="str">
        <f t="shared" si="20"/>
        <v>Jordan2018</v>
      </c>
      <c r="B1316" t="s">
        <v>56</v>
      </c>
      <c r="C1316" t="s">
        <v>56</v>
      </c>
      <c r="D1316">
        <v>2018</v>
      </c>
      <c r="E1316">
        <v>4.46231108475481</v>
      </c>
      <c r="F1316">
        <v>8.6616666666666706</v>
      </c>
      <c r="G1316">
        <v>18.257000000000001</v>
      </c>
      <c r="H1316">
        <v>1.9190709134156378</v>
      </c>
      <c r="I1316">
        <v>29.461906838005845</v>
      </c>
    </row>
    <row r="1317" spans="1:9" x14ac:dyDescent="0.4">
      <c r="A1317" t="str">
        <f t="shared" si="20"/>
        <v>Jordan2019</v>
      </c>
      <c r="B1317" t="s">
        <v>56</v>
      </c>
      <c r="C1317" t="s">
        <v>56</v>
      </c>
      <c r="D1317">
        <v>2019</v>
      </c>
      <c r="E1317">
        <v>0.76151404726560101</v>
      </c>
      <c r="F1317">
        <v>8.6649999999999991</v>
      </c>
      <c r="G1317">
        <v>16.800999999999998</v>
      </c>
      <c r="H1317">
        <v>1.7512407786622504</v>
      </c>
      <c r="I1317">
        <v>24.47627326860335</v>
      </c>
    </row>
    <row r="1318" spans="1:9" x14ac:dyDescent="0.4">
      <c r="A1318" t="str">
        <f t="shared" si="20"/>
        <v>Jordan2020</v>
      </c>
      <c r="B1318" t="s">
        <v>56</v>
      </c>
      <c r="C1318" t="s">
        <v>56</v>
      </c>
      <c r="D1318">
        <v>2020</v>
      </c>
      <c r="E1318">
        <v>0.33329435062837798</v>
      </c>
      <c r="F1318">
        <v>7.4808333333333303</v>
      </c>
      <c r="G1318">
        <v>19.213000000000001</v>
      </c>
      <c r="H1318">
        <v>-1.1027518830904626</v>
      </c>
      <c r="I1318">
        <v>28.129879567052171</v>
      </c>
    </row>
    <row r="1319" spans="1:9" x14ac:dyDescent="0.4">
      <c r="A1319" t="str">
        <f t="shared" si="20"/>
        <v>Jordan2021</v>
      </c>
      <c r="B1319" t="s">
        <v>56</v>
      </c>
      <c r="C1319" t="s">
        <v>56</v>
      </c>
      <c r="D1319">
        <v>2021</v>
      </c>
      <c r="E1319">
        <v>1.3460937724311799</v>
      </c>
      <c r="F1319">
        <v>7.0158333333333296</v>
      </c>
      <c r="G1319">
        <v>19.837</v>
      </c>
      <c r="H1319">
        <v>3.6556419103039843</v>
      </c>
      <c r="I1319">
        <v>24.543285195460527</v>
      </c>
    </row>
    <row r="1320" spans="1:9" x14ac:dyDescent="0.4">
      <c r="A1320" t="str">
        <f t="shared" si="20"/>
        <v>Jordan2022</v>
      </c>
      <c r="B1320" t="s">
        <v>56</v>
      </c>
      <c r="C1320" t="s">
        <v>56</v>
      </c>
      <c r="D1320">
        <v>2022</v>
      </c>
      <c r="E1320">
        <v>4.2291556889711703</v>
      </c>
      <c r="F1320">
        <v>7.3683333333333296</v>
      </c>
      <c r="G1320">
        <v>18.2</v>
      </c>
      <c r="H1320">
        <v>2.6474361642907098</v>
      </c>
      <c r="I1320">
        <v>27.15005285801379</v>
      </c>
    </row>
    <row r="1321" spans="1:9" x14ac:dyDescent="0.4">
      <c r="A1321" t="str">
        <f t="shared" si="20"/>
        <v>Jordan2023</v>
      </c>
      <c r="B1321" t="s">
        <v>56</v>
      </c>
      <c r="C1321" t="s">
        <v>56</v>
      </c>
      <c r="D1321">
        <v>2023</v>
      </c>
      <c r="E1321">
        <v>2.0848698632713401</v>
      </c>
      <c r="F1321">
        <v>8.9544444444444498</v>
      </c>
      <c r="G1321">
        <v>0</v>
      </c>
      <c r="H1321">
        <v>2.6782715375440915</v>
      </c>
      <c r="I1321">
        <v>8.3610427701716983</v>
      </c>
    </row>
    <row r="1322" spans="1:9" x14ac:dyDescent="0.4">
      <c r="A1322" t="str">
        <f t="shared" si="20"/>
        <v>Kazakhstan, Rep. of2000</v>
      </c>
      <c r="B1322" t="s">
        <v>143</v>
      </c>
      <c r="C1322" t="s">
        <v>57</v>
      </c>
      <c r="D1322">
        <v>2000</v>
      </c>
      <c r="E1322">
        <v>13.1808905865732</v>
      </c>
      <c r="F1322">
        <v>0</v>
      </c>
      <c r="G1322">
        <v>12.75</v>
      </c>
      <c r="H1322">
        <v>9.8000000021415588</v>
      </c>
      <c r="I1322">
        <v>16.13089058443164</v>
      </c>
    </row>
    <row r="1323" spans="1:9" x14ac:dyDescent="0.4">
      <c r="A1323" t="str">
        <f t="shared" si="20"/>
        <v>Kazakhstan, Rep. of2001</v>
      </c>
      <c r="B1323" t="s">
        <v>143</v>
      </c>
      <c r="C1323" t="s">
        <v>57</v>
      </c>
      <c r="D1323">
        <v>2001</v>
      </c>
      <c r="E1323">
        <v>8.3541377716133791</v>
      </c>
      <c r="F1323">
        <v>0</v>
      </c>
      <c r="G1323">
        <v>10.43</v>
      </c>
      <c r="H1323">
        <v>13.499999998435783</v>
      </c>
      <c r="I1323">
        <v>5.2841377731775978</v>
      </c>
    </row>
    <row r="1324" spans="1:9" x14ac:dyDescent="0.4">
      <c r="A1324" t="str">
        <f t="shared" si="20"/>
        <v>Kazakhstan, Rep. of2002</v>
      </c>
      <c r="B1324" t="s">
        <v>143</v>
      </c>
      <c r="C1324" t="s">
        <v>57</v>
      </c>
      <c r="D1324">
        <v>2002</v>
      </c>
      <c r="E1324">
        <v>5.8369245210564404</v>
      </c>
      <c r="F1324">
        <v>0</v>
      </c>
      <c r="G1324">
        <v>9.33</v>
      </c>
      <c r="H1324">
        <v>9.7999999996084171</v>
      </c>
      <c r="I1324">
        <v>5.3669245214480235</v>
      </c>
    </row>
    <row r="1325" spans="1:9" x14ac:dyDescent="0.4">
      <c r="A1325" t="str">
        <f t="shared" si="20"/>
        <v>Kazakhstan, Rep. of2003</v>
      </c>
      <c r="B1325" t="s">
        <v>143</v>
      </c>
      <c r="C1325" t="s">
        <v>57</v>
      </c>
      <c r="D1325">
        <v>2003</v>
      </c>
      <c r="E1325">
        <v>6.4382181011894097</v>
      </c>
      <c r="F1325">
        <v>0</v>
      </c>
      <c r="G1325">
        <v>8.7799999999999994</v>
      </c>
      <c r="H1325">
        <v>9.3000000003375902</v>
      </c>
      <c r="I1325">
        <v>5.9182181008518189</v>
      </c>
    </row>
    <row r="1326" spans="1:9" x14ac:dyDescent="0.4">
      <c r="A1326" t="str">
        <f t="shared" si="20"/>
        <v>Kazakhstan, Rep. of2004</v>
      </c>
      <c r="B1326" t="s">
        <v>143</v>
      </c>
      <c r="C1326" t="s">
        <v>57</v>
      </c>
      <c r="D1326">
        <v>2004</v>
      </c>
      <c r="E1326">
        <v>6.8820543898190003</v>
      </c>
      <c r="F1326">
        <v>0</v>
      </c>
      <c r="G1326">
        <v>8.4</v>
      </c>
      <c r="H1326">
        <v>9.6000000013685423</v>
      </c>
      <c r="I1326">
        <v>5.6820543884504584</v>
      </c>
    </row>
    <row r="1327" spans="1:9" x14ac:dyDescent="0.4">
      <c r="A1327" t="str">
        <f t="shared" si="20"/>
        <v>Kazakhstan, Rep. of2005</v>
      </c>
      <c r="B1327" t="s">
        <v>143</v>
      </c>
      <c r="C1327" t="s">
        <v>57</v>
      </c>
      <c r="D1327">
        <v>2005</v>
      </c>
      <c r="E1327">
        <v>7.5799992912576801</v>
      </c>
      <c r="F1327">
        <v>0</v>
      </c>
      <c r="G1327">
        <v>8.1300000000000008</v>
      </c>
      <c r="H1327">
        <v>9.6999999992268187</v>
      </c>
      <c r="I1327">
        <v>6.0099992920308623</v>
      </c>
    </row>
    <row r="1328" spans="1:9" x14ac:dyDescent="0.4">
      <c r="A1328" t="str">
        <f t="shared" si="20"/>
        <v>Kazakhstan, Rep. of2006</v>
      </c>
      <c r="B1328" t="s">
        <v>143</v>
      </c>
      <c r="C1328" t="s">
        <v>57</v>
      </c>
      <c r="D1328">
        <v>2006</v>
      </c>
      <c r="E1328">
        <v>8.7216938609173305</v>
      </c>
      <c r="F1328">
        <v>0</v>
      </c>
      <c r="G1328">
        <v>7.79</v>
      </c>
      <c r="H1328">
        <v>10.7</v>
      </c>
      <c r="I1328">
        <v>5.8116938609173303</v>
      </c>
    </row>
    <row r="1329" spans="1:9" x14ac:dyDescent="0.4">
      <c r="A1329" t="str">
        <f t="shared" si="20"/>
        <v>Kazakhstan, Rep. of2007</v>
      </c>
      <c r="B1329" t="s">
        <v>143</v>
      </c>
      <c r="C1329" t="s">
        <v>57</v>
      </c>
      <c r="D1329">
        <v>2007</v>
      </c>
      <c r="E1329">
        <v>10.8468362075557</v>
      </c>
      <c r="F1329">
        <v>0</v>
      </c>
      <c r="G1329">
        <v>7.26</v>
      </c>
      <c r="H1329">
        <v>8.8999999999940513</v>
      </c>
      <c r="I1329">
        <v>9.2068362075616506</v>
      </c>
    </row>
    <row r="1330" spans="1:9" x14ac:dyDescent="0.4">
      <c r="A1330" t="str">
        <f t="shared" si="20"/>
        <v>Kazakhstan, Rep. of2008</v>
      </c>
      <c r="B1330" t="s">
        <v>143</v>
      </c>
      <c r="C1330" t="s">
        <v>57</v>
      </c>
      <c r="D1330">
        <v>2008</v>
      </c>
      <c r="E1330">
        <v>17.139899777206999</v>
      </c>
      <c r="F1330">
        <v>0</v>
      </c>
      <c r="G1330">
        <v>6.63</v>
      </c>
      <c r="H1330">
        <v>3.3000000002109147</v>
      </c>
      <c r="I1330">
        <v>20.469899776996083</v>
      </c>
    </row>
    <row r="1331" spans="1:9" x14ac:dyDescent="0.4">
      <c r="A1331" t="str">
        <f t="shared" si="20"/>
        <v>Kazakhstan, Rep. of2009</v>
      </c>
      <c r="B1331" t="s">
        <v>143</v>
      </c>
      <c r="C1331" t="s">
        <v>57</v>
      </c>
      <c r="D1331">
        <v>2009</v>
      </c>
      <c r="E1331">
        <v>7.3160785828857904</v>
      </c>
      <c r="F1331">
        <v>0</v>
      </c>
      <c r="G1331">
        <v>6.55</v>
      </c>
      <c r="H1331">
        <v>1.1999999994287265</v>
      </c>
      <c r="I1331">
        <v>12.666078583457065</v>
      </c>
    </row>
    <row r="1332" spans="1:9" x14ac:dyDescent="0.4">
      <c r="A1332" t="str">
        <f t="shared" si="20"/>
        <v>Kazakhstan, Rep. of2010</v>
      </c>
      <c r="B1332" t="s">
        <v>143</v>
      </c>
      <c r="C1332" t="s">
        <v>57</v>
      </c>
      <c r="D1332">
        <v>2010</v>
      </c>
      <c r="E1332">
        <v>7.4004635634139797</v>
      </c>
      <c r="F1332">
        <v>0</v>
      </c>
      <c r="G1332">
        <v>5.77</v>
      </c>
      <c r="H1332">
        <v>7.3000000032981376</v>
      </c>
      <c r="I1332">
        <v>5.8704635601158408</v>
      </c>
    </row>
    <row r="1333" spans="1:9" x14ac:dyDescent="0.4">
      <c r="A1333" t="str">
        <f t="shared" si="20"/>
        <v>Kazakhstan, Rep. of2011</v>
      </c>
      <c r="B1333" t="s">
        <v>143</v>
      </c>
      <c r="C1333" t="s">
        <v>57</v>
      </c>
      <c r="D1333">
        <v>2011</v>
      </c>
      <c r="E1333">
        <v>8.4529046617680006</v>
      </c>
      <c r="F1333">
        <v>0</v>
      </c>
      <c r="G1333">
        <v>5.39</v>
      </c>
      <c r="H1333">
        <v>7.4000000014418816</v>
      </c>
      <c r="I1333">
        <v>6.4429046603261177</v>
      </c>
    </row>
    <row r="1334" spans="1:9" x14ac:dyDescent="0.4">
      <c r="A1334" t="str">
        <f t="shared" si="20"/>
        <v>Kazakhstan, Rep. of2012</v>
      </c>
      <c r="B1334" t="s">
        <v>143</v>
      </c>
      <c r="C1334" t="s">
        <v>57</v>
      </c>
      <c r="D1334">
        <v>2012</v>
      </c>
      <c r="E1334">
        <v>5.1956836903507204</v>
      </c>
      <c r="F1334">
        <v>0</v>
      </c>
      <c r="G1334">
        <v>5.29</v>
      </c>
      <c r="H1334">
        <v>4.7999999952829739</v>
      </c>
      <c r="I1334">
        <v>5.6856836950677465</v>
      </c>
    </row>
    <row r="1335" spans="1:9" x14ac:dyDescent="0.4">
      <c r="A1335" t="str">
        <f t="shared" si="20"/>
        <v>Kazakhstan, Rep. of2013</v>
      </c>
      <c r="B1335" t="s">
        <v>143</v>
      </c>
      <c r="C1335" t="s">
        <v>57</v>
      </c>
      <c r="D1335">
        <v>2013</v>
      </c>
      <c r="E1335">
        <v>5.9428387164841796</v>
      </c>
      <c r="F1335">
        <v>0</v>
      </c>
      <c r="G1335">
        <v>5.2</v>
      </c>
      <c r="H1335">
        <v>5.9999999967108408</v>
      </c>
      <c r="I1335">
        <v>5.142838719773339</v>
      </c>
    </row>
    <row r="1336" spans="1:9" x14ac:dyDescent="0.4">
      <c r="A1336" t="str">
        <f t="shared" si="20"/>
        <v>Kazakhstan, Rep. of2014</v>
      </c>
      <c r="B1336" t="s">
        <v>143</v>
      </c>
      <c r="C1336" t="s">
        <v>57</v>
      </c>
      <c r="D1336">
        <v>2014</v>
      </c>
      <c r="E1336">
        <v>6.8494497700334902</v>
      </c>
      <c r="F1336">
        <v>0</v>
      </c>
      <c r="G1336">
        <v>5.0599999999999996</v>
      </c>
      <c r="H1336">
        <v>4.2000000056670501</v>
      </c>
      <c r="I1336">
        <v>7.7094497643664397</v>
      </c>
    </row>
    <row r="1337" spans="1:9" x14ac:dyDescent="0.4">
      <c r="A1337" t="str">
        <f t="shared" si="20"/>
        <v>Kazakhstan, Rep. of2015</v>
      </c>
      <c r="B1337" t="s">
        <v>143</v>
      </c>
      <c r="C1337" t="s">
        <v>57</v>
      </c>
      <c r="D1337">
        <v>2015</v>
      </c>
      <c r="E1337">
        <v>6.6782858561524403</v>
      </c>
      <c r="F1337">
        <v>0</v>
      </c>
      <c r="G1337">
        <v>4.93</v>
      </c>
      <c r="H1337">
        <v>1.2000000005328815</v>
      </c>
      <c r="I1337">
        <v>10.408285855619559</v>
      </c>
    </row>
    <row r="1338" spans="1:9" x14ac:dyDescent="0.4">
      <c r="A1338" t="str">
        <f t="shared" si="20"/>
        <v>Kazakhstan, Rep. of2016</v>
      </c>
      <c r="B1338" t="s">
        <v>143</v>
      </c>
      <c r="C1338" t="s">
        <v>57</v>
      </c>
      <c r="D1338">
        <v>2016</v>
      </c>
      <c r="E1338">
        <v>14.3610942386247</v>
      </c>
      <c r="F1338">
        <v>0</v>
      </c>
      <c r="G1338">
        <v>4.96</v>
      </c>
      <c r="H1338">
        <v>1.0999999991017262</v>
      </c>
      <c r="I1338">
        <v>18.221094239522973</v>
      </c>
    </row>
    <row r="1339" spans="1:9" x14ac:dyDescent="0.4">
      <c r="A1339" t="str">
        <f t="shared" si="20"/>
        <v>Kazakhstan, Rep. of2017</v>
      </c>
      <c r="B1339" t="s">
        <v>143</v>
      </c>
      <c r="C1339" t="s">
        <v>57</v>
      </c>
      <c r="D1339">
        <v>2017</v>
      </c>
      <c r="E1339">
        <v>7.4426632130679202</v>
      </c>
      <c r="F1339">
        <v>0</v>
      </c>
      <c r="G1339">
        <v>4.9000000000000004</v>
      </c>
      <c r="H1339">
        <v>4.1000000025735801</v>
      </c>
      <c r="I1339">
        <v>8.2426632104943405</v>
      </c>
    </row>
    <row r="1340" spans="1:9" x14ac:dyDescent="0.4">
      <c r="A1340" t="str">
        <f t="shared" si="20"/>
        <v>Kazakhstan, Rep. of2018</v>
      </c>
      <c r="B1340" t="s">
        <v>143</v>
      </c>
      <c r="C1340" t="s">
        <v>57</v>
      </c>
      <c r="D1340">
        <v>2018</v>
      </c>
      <c r="E1340">
        <v>6.1636624757775103</v>
      </c>
      <c r="F1340">
        <v>0</v>
      </c>
      <c r="G1340">
        <v>4.8499999999999996</v>
      </c>
      <c r="H1340">
        <v>4.0999999930984075</v>
      </c>
      <c r="I1340">
        <v>6.9136624826791024</v>
      </c>
    </row>
    <row r="1341" spans="1:9" x14ac:dyDescent="0.4">
      <c r="A1341" t="str">
        <f t="shared" si="20"/>
        <v>Kazakhstan, Rep. of2019</v>
      </c>
      <c r="B1341" t="s">
        <v>143</v>
      </c>
      <c r="C1341" t="s">
        <v>57</v>
      </c>
      <c r="D1341">
        <v>2019</v>
      </c>
      <c r="E1341">
        <v>5.3335609891666902</v>
      </c>
      <c r="F1341">
        <v>0</v>
      </c>
      <c r="G1341">
        <v>4.8</v>
      </c>
      <c r="H1341">
        <v>4.5000000009188312</v>
      </c>
      <c r="I1341">
        <v>5.6335609882478579</v>
      </c>
    </row>
    <row r="1342" spans="1:9" x14ac:dyDescent="0.4">
      <c r="A1342" t="str">
        <f t="shared" si="20"/>
        <v>Kazakhstan, Rep. of2020</v>
      </c>
      <c r="B1342" t="s">
        <v>143</v>
      </c>
      <c r="C1342" t="s">
        <v>57</v>
      </c>
      <c r="D1342">
        <v>2020</v>
      </c>
      <c r="E1342">
        <v>6.7181545486146401</v>
      </c>
      <c r="F1342">
        <v>0</v>
      </c>
      <c r="G1342">
        <v>4.8899999999999997</v>
      </c>
      <c r="H1342">
        <v>-2.4999999962799961</v>
      </c>
      <c r="I1342">
        <v>14.108154544894635</v>
      </c>
    </row>
    <row r="1343" spans="1:9" x14ac:dyDescent="0.4">
      <c r="A1343" t="str">
        <f t="shared" si="20"/>
        <v>Kazakhstan, Rep. of2021</v>
      </c>
      <c r="B1343" t="s">
        <v>143</v>
      </c>
      <c r="C1343" t="s">
        <v>57</v>
      </c>
      <c r="D1343">
        <v>2021</v>
      </c>
      <c r="E1343">
        <v>8.0414713402839606</v>
      </c>
      <c r="F1343">
        <v>0</v>
      </c>
      <c r="G1343">
        <v>0</v>
      </c>
      <c r="H1343">
        <v>4.2999999972945631</v>
      </c>
      <c r="I1343">
        <v>3.7414713429893975</v>
      </c>
    </row>
    <row r="1344" spans="1:9" x14ac:dyDescent="0.4">
      <c r="A1344" t="str">
        <f t="shared" si="20"/>
        <v>Kazakhstan, Rep. of2022</v>
      </c>
      <c r="B1344" t="s">
        <v>143</v>
      </c>
      <c r="C1344" t="s">
        <v>57</v>
      </c>
      <c r="D1344">
        <v>2022</v>
      </c>
      <c r="E1344">
        <v>15.0278644440851</v>
      </c>
      <c r="F1344">
        <v>0</v>
      </c>
      <c r="G1344">
        <v>4.8600000000000003</v>
      </c>
      <c r="H1344">
        <v>3.1999999997073445</v>
      </c>
      <c r="I1344">
        <v>16.687864444377755</v>
      </c>
    </row>
    <row r="1345" spans="1:9" x14ac:dyDescent="0.4">
      <c r="A1345" t="str">
        <f t="shared" si="20"/>
        <v>Kazakhstan, Rep. of2023</v>
      </c>
      <c r="B1345" t="s">
        <v>143</v>
      </c>
      <c r="C1345" t="s">
        <v>57</v>
      </c>
      <c r="D1345">
        <v>2023</v>
      </c>
      <c r="E1345">
        <v>14.724990020033101</v>
      </c>
      <c r="F1345">
        <v>0</v>
      </c>
      <c r="G1345">
        <v>0</v>
      </c>
      <c r="H1345">
        <v>5.0999999997364114</v>
      </c>
      <c r="I1345">
        <v>9.6249900202966892</v>
      </c>
    </row>
    <row r="1346" spans="1:9" x14ac:dyDescent="0.4">
      <c r="A1346" t="str">
        <f t="shared" si="20"/>
        <v>Kenya2000</v>
      </c>
      <c r="B1346" t="s">
        <v>58</v>
      </c>
      <c r="C1346" t="s">
        <v>58</v>
      </c>
      <c r="D1346">
        <v>2000</v>
      </c>
      <c r="E1346">
        <v>9.9800251535097892</v>
      </c>
      <c r="F1346">
        <v>22.339166666666699</v>
      </c>
      <c r="G1346">
        <v>0</v>
      </c>
      <c r="H1346">
        <v>0.59969539080742607</v>
      </c>
      <c r="I1346">
        <v>31.719496429369059</v>
      </c>
    </row>
    <row r="1347" spans="1:9" x14ac:dyDescent="0.4">
      <c r="A1347" t="str">
        <f t="shared" ref="A1347:A1410" si="21">C1347&amp;D1347</f>
        <v>Kenya2001</v>
      </c>
      <c r="B1347" t="s">
        <v>58</v>
      </c>
      <c r="C1347" t="s">
        <v>58</v>
      </c>
      <c r="D1347">
        <v>2001</v>
      </c>
      <c r="E1347">
        <v>5.73859814341467</v>
      </c>
      <c r="F1347">
        <v>19.6658333333333</v>
      </c>
      <c r="G1347">
        <v>0</v>
      </c>
      <c r="H1347">
        <v>3.7799064979534336</v>
      </c>
      <c r="I1347">
        <v>21.624524978794536</v>
      </c>
    </row>
    <row r="1348" spans="1:9" x14ac:dyDescent="0.4">
      <c r="A1348" t="str">
        <f t="shared" si="21"/>
        <v>Kenya2002</v>
      </c>
      <c r="B1348" t="s">
        <v>58</v>
      </c>
      <c r="C1348" t="s">
        <v>58</v>
      </c>
      <c r="D1348">
        <v>2002</v>
      </c>
      <c r="E1348">
        <v>1.9613082173916201</v>
      </c>
      <c r="F1348">
        <v>18.453333333333301</v>
      </c>
      <c r="G1348">
        <v>0</v>
      </c>
      <c r="H1348">
        <v>0.54685953017559541</v>
      </c>
      <c r="I1348">
        <v>19.867782020549328</v>
      </c>
    </row>
    <row r="1349" spans="1:9" x14ac:dyDescent="0.4">
      <c r="A1349" t="str">
        <f t="shared" si="21"/>
        <v>Kenya2003</v>
      </c>
      <c r="B1349" t="s">
        <v>58</v>
      </c>
      <c r="C1349" t="s">
        <v>58</v>
      </c>
      <c r="D1349">
        <v>2003</v>
      </c>
      <c r="E1349">
        <v>9.8156906297965403</v>
      </c>
      <c r="F1349">
        <v>16.573333333333299</v>
      </c>
      <c r="G1349">
        <v>0</v>
      </c>
      <c r="H1349">
        <v>2.932475545709039</v>
      </c>
      <c r="I1349">
        <v>23.456548417420798</v>
      </c>
    </row>
    <row r="1350" spans="1:9" x14ac:dyDescent="0.4">
      <c r="A1350" t="str">
        <f t="shared" si="21"/>
        <v>Kenya2004</v>
      </c>
      <c r="B1350" t="s">
        <v>58</v>
      </c>
      <c r="C1350" t="s">
        <v>58</v>
      </c>
      <c r="D1350">
        <v>2004</v>
      </c>
      <c r="E1350">
        <v>11.6240355442426</v>
      </c>
      <c r="F1350">
        <v>12.5316666666667</v>
      </c>
      <c r="G1350">
        <v>0</v>
      </c>
      <c r="H1350">
        <v>5.1042997762973812</v>
      </c>
      <c r="I1350">
        <v>19.051402434611919</v>
      </c>
    </row>
    <row r="1351" spans="1:9" x14ac:dyDescent="0.4">
      <c r="A1351" t="str">
        <f t="shared" si="21"/>
        <v>Kenya2005</v>
      </c>
      <c r="B1351" t="s">
        <v>58</v>
      </c>
      <c r="C1351" t="s">
        <v>58</v>
      </c>
      <c r="D1351">
        <v>2005</v>
      </c>
      <c r="E1351">
        <v>10.3127783574683</v>
      </c>
      <c r="F1351">
        <v>12.8825</v>
      </c>
      <c r="G1351">
        <v>9.9570000000000007</v>
      </c>
      <c r="H1351">
        <v>5.9066660798005728</v>
      </c>
      <c r="I1351">
        <v>27.245612277667732</v>
      </c>
    </row>
    <row r="1352" spans="1:9" x14ac:dyDescent="0.4">
      <c r="A1352" t="str">
        <f t="shared" si="21"/>
        <v>Kenya2006</v>
      </c>
      <c r="B1352" t="s">
        <v>58</v>
      </c>
      <c r="C1352" t="s">
        <v>58</v>
      </c>
      <c r="D1352">
        <v>2006</v>
      </c>
      <c r="E1352">
        <v>14.4537342081708</v>
      </c>
      <c r="F1352">
        <v>13.635533908056701</v>
      </c>
      <c r="G1352">
        <v>0</v>
      </c>
      <c r="H1352">
        <v>6.4724943001548354</v>
      </c>
      <c r="I1352">
        <v>21.616773816072666</v>
      </c>
    </row>
    <row r="1353" spans="1:9" x14ac:dyDescent="0.4">
      <c r="A1353" t="str">
        <f t="shared" si="21"/>
        <v>Kenya2007</v>
      </c>
      <c r="B1353" t="s">
        <v>58</v>
      </c>
      <c r="C1353" t="s">
        <v>58</v>
      </c>
      <c r="D1353">
        <v>2007</v>
      </c>
      <c r="E1353">
        <v>9.7588802302752899</v>
      </c>
      <c r="F1353">
        <v>13.340343675809001</v>
      </c>
      <c r="G1353">
        <v>0</v>
      </c>
      <c r="H1353">
        <v>6.8507297699878364</v>
      </c>
      <c r="I1353">
        <v>16.248494136096454</v>
      </c>
    </row>
    <row r="1354" spans="1:9" x14ac:dyDescent="0.4">
      <c r="A1354" t="str">
        <f t="shared" si="21"/>
        <v>Kenya2008</v>
      </c>
      <c r="B1354" t="s">
        <v>58</v>
      </c>
      <c r="C1354" t="s">
        <v>58</v>
      </c>
      <c r="D1354">
        <v>2008</v>
      </c>
      <c r="E1354">
        <v>26.239816644506298</v>
      </c>
      <c r="F1354">
        <v>14.0169393773033</v>
      </c>
      <c r="G1354">
        <v>0</v>
      </c>
      <c r="H1354">
        <v>0.23228274481297717</v>
      </c>
      <c r="I1354">
        <v>40.024473276996623</v>
      </c>
    </row>
    <row r="1355" spans="1:9" x14ac:dyDescent="0.4">
      <c r="A1355" t="str">
        <f t="shared" si="21"/>
        <v>Kenya2009</v>
      </c>
      <c r="B1355" t="s">
        <v>58</v>
      </c>
      <c r="C1355" t="s">
        <v>58</v>
      </c>
      <c r="D1355">
        <v>2009</v>
      </c>
      <c r="E1355">
        <v>9.2341259239465199</v>
      </c>
      <c r="F1355">
        <v>14.8045412422178</v>
      </c>
      <c r="G1355">
        <v>9.6</v>
      </c>
      <c r="H1355">
        <v>3.3069398163108872</v>
      </c>
      <c r="I1355">
        <v>30.331727349853431</v>
      </c>
    </row>
    <row r="1356" spans="1:9" x14ac:dyDescent="0.4">
      <c r="A1356" t="str">
        <f t="shared" si="21"/>
        <v>Kenya2010</v>
      </c>
      <c r="B1356" t="s">
        <v>58</v>
      </c>
      <c r="C1356" t="s">
        <v>58</v>
      </c>
      <c r="D1356">
        <v>2010</v>
      </c>
      <c r="E1356">
        <v>3.9613888911538502</v>
      </c>
      <c r="F1356">
        <v>14.371499999999999</v>
      </c>
      <c r="G1356">
        <v>0</v>
      </c>
      <c r="H1356">
        <v>8.0584736029090607</v>
      </c>
      <c r="I1356">
        <v>10.274415288244789</v>
      </c>
    </row>
    <row r="1357" spans="1:9" x14ac:dyDescent="0.4">
      <c r="A1357" t="str">
        <f t="shared" si="21"/>
        <v>Kenya2011</v>
      </c>
      <c r="B1357" t="s">
        <v>58</v>
      </c>
      <c r="C1357" t="s">
        <v>58</v>
      </c>
      <c r="D1357">
        <v>2011</v>
      </c>
      <c r="E1357">
        <v>14.022491301470399</v>
      </c>
      <c r="F1357">
        <v>15.0467599904394</v>
      </c>
      <c r="G1357">
        <v>0</v>
      </c>
      <c r="H1357">
        <v>5.1211061197056011</v>
      </c>
      <c r="I1357">
        <v>23.9481451722042</v>
      </c>
    </row>
    <row r="1358" spans="1:9" x14ac:dyDescent="0.4">
      <c r="A1358" t="str">
        <f t="shared" si="21"/>
        <v>Kenya2012</v>
      </c>
      <c r="B1358" t="s">
        <v>58</v>
      </c>
      <c r="C1358" t="s">
        <v>58</v>
      </c>
      <c r="D1358">
        <v>2012</v>
      </c>
      <c r="E1358">
        <v>9.3777700354759794</v>
      </c>
      <c r="F1358">
        <v>19.723406653395401</v>
      </c>
      <c r="G1358">
        <v>0</v>
      </c>
      <c r="H1358">
        <v>4.5686796144498203</v>
      </c>
      <c r="I1358">
        <v>24.53249707442156</v>
      </c>
    </row>
    <row r="1359" spans="1:9" x14ac:dyDescent="0.4">
      <c r="A1359" t="str">
        <f t="shared" si="21"/>
        <v>Kenya2013</v>
      </c>
      <c r="B1359" t="s">
        <v>58</v>
      </c>
      <c r="C1359" t="s">
        <v>58</v>
      </c>
      <c r="D1359">
        <v>2013</v>
      </c>
      <c r="E1359">
        <v>5.7174935703773304</v>
      </c>
      <c r="F1359">
        <v>17.3134576914047</v>
      </c>
      <c r="G1359">
        <v>0</v>
      </c>
      <c r="H1359">
        <v>3.7978483925754034</v>
      </c>
      <c r="I1359">
        <v>19.233102869206625</v>
      </c>
    </row>
    <row r="1360" spans="1:9" x14ac:dyDescent="0.4">
      <c r="A1360" t="str">
        <f t="shared" si="21"/>
        <v>Kenya2014</v>
      </c>
      <c r="B1360" t="s">
        <v>58</v>
      </c>
      <c r="C1360" t="s">
        <v>58</v>
      </c>
      <c r="D1360">
        <v>2014</v>
      </c>
      <c r="E1360">
        <v>6.87815499275949</v>
      </c>
      <c r="F1360">
        <v>16.513930706294801</v>
      </c>
      <c r="G1360">
        <v>0</v>
      </c>
      <c r="H1360">
        <v>5.020111002324839</v>
      </c>
      <c r="I1360">
        <v>18.371974696729453</v>
      </c>
    </row>
    <row r="1361" spans="1:9" x14ac:dyDescent="0.4">
      <c r="A1361" t="str">
        <f t="shared" si="21"/>
        <v>Kenya2015</v>
      </c>
      <c r="B1361" t="s">
        <v>58</v>
      </c>
      <c r="C1361" t="s">
        <v>58</v>
      </c>
      <c r="D1361">
        <v>2015</v>
      </c>
      <c r="E1361">
        <v>6.5821542928477896</v>
      </c>
      <c r="F1361">
        <v>16.086613785739001</v>
      </c>
      <c r="G1361">
        <v>0</v>
      </c>
      <c r="H1361">
        <v>4.9677211275976703</v>
      </c>
      <c r="I1361">
        <v>17.70104695098912</v>
      </c>
    </row>
    <row r="1362" spans="1:9" x14ac:dyDescent="0.4">
      <c r="A1362" t="str">
        <f t="shared" si="21"/>
        <v>Kenya2016</v>
      </c>
      <c r="B1362" t="s">
        <v>58</v>
      </c>
      <c r="C1362" t="s">
        <v>58</v>
      </c>
      <c r="D1362">
        <v>2016</v>
      </c>
      <c r="E1362">
        <v>6.2972495381462501</v>
      </c>
      <c r="F1362">
        <v>16.559630646054501</v>
      </c>
      <c r="G1362">
        <v>2.7570000000000001</v>
      </c>
      <c r="H1362">
        <v>4.2135170681474392</v>
      </c>
      <c r="I1362">
        <v>21.400363116053313</v>
      </c>
    </row>
    <row r="1363" spans="1:9" x14ac:dyDescent="0.4">
      <c r="A1363" t="str">
        <f t="shared" si="21"/>
        <v>Kenya2017</v>
      </c>
      <c r="B1363" t="s">
        <v>58</v>
      </c>
      <c r="C1363" t="s">
        <v>58</v>
      </c>
      <c r="D1363">
        <v>2017</v>
      </c>
      <c r="E1363">
        <v>8.0056496770994503</v>
      </c>
      <c r="F1363">
        <v>13.6675725164372</v>
      </c>
      <c r="G1363">
        <v>0</v>
      </c>
      <c r="H1363">
        <v>3.837958173647209</v>
      </c>
      <c r="I1363">
        <v>17.835264019889443</v>
      </c>
    </row>
    <row r="1364" spans="1:9" x14ac:dyDescent="0.4">
      <c r="A1364" t="str">
        <f t="shared" si="21"/>
        <v>Kenya2018</v>
      </c>
      <c r="B1364" t="s">
        <v>58</v>
      </c>
      <c r="C1364" t="s">
        <v>58</v>
      </c>
      <c r="D1364">
        <v>2018</v>
      </c>
      <c r="E1364">
        <v>4.6898064677633</v>
      </c>
      <c r="F1364">
        <v>13.060758835375699</v>
      </c>
      <c r="G1364">
        <v>0</v>
      </c>
      <c r="H1364">
        <v>5.6479464070921921</v>
      </c>
      <c r="I1364">
        <v>12.102618896046806</v>
      </c>
    </row>
    <row r="1365" spans="1:9" x14ac:dyDescent="0.4">
      <c r="A1365" t="str">
        <f t="shared" si="21"/>
        <v>Kenya2019</v>
      </c>
      <c r="B1365" t="s">
        <v>58</v>
      </c>
      <c r="C1365" t="s">
        <v>58</v>
      </c>
      <c r="D1365">
        <v>2019</v>
      </c>
      <c r="E1365">
        <v>5.2396379576479202</v>
      </c>
      <c r="F1365">
        <v>12.4411328875146</v>
      </c>
      <c r="G1365">
        <v>5.0140000000000002</v>
      </c>
      <c r="H1365">
        <v>5.1141588576780066</v>
      </c>
      <c r="I1365">
        <v>17.580611987484513</v>
      </c>
    </row>
    <row r="1366" spans="1:9" x14ac:dyDescent="0.4">
      <c r="A1366" t="str">
        <f t="shared" si="21"/>
        <v>Kenya2020</v>
      </c>
      <c r="B1366" t="s">
        <v>58</v>
      </c>
      <c r="C1366" t="s">
        <v>58</v>
      </c>
      <c r="D1366">
        <v>2020</v>
      </c>
      <c r="E1366">
        <v>5.4051620793339197</v>
      </c>
      <c r="F1366">
        <v>11.9957846171539</v>
      </c>
      <c r="G1366">
        <v>0</v>
      </c>
      <c r="H1366">
        <v>-0.27276632743881635</v>
      </c>
      <c r="I1366">
        <v>17.673713023926638</v>
      </c>
    </row>
    <row r="1367" spans="1:9" x14ac:dyDescent="0.4">
      <c r="A1367" t="str">
        <f t="shared" si="21"/>
        <v>Kenya2021</v>
      </c>
      <c r="B1367" t="s">
        <v>58</v>
      </c>
      <c r="C1367" t="s">
        <v>58</v>
      </c>
      <c r="D1367">
        <v>2021</v>
      </c>
      <c r="E1367">
        <v>6.1079360365917603</v>
      </c>
      <c r="F1367">
        <v>12.079998346750701</v>
      </c>
      <c r="G1367">
        <v>5.6929999999999996</v>
      </c>
      <c r="H1367">
        <v>7.5904894733346708</v>
      </c>
      <c r="I1367">
        <v>16.290444910007793</v>
      </c>
    </row>
    <row r="1368" spans="1:9" x14ac:dyDescent="0.4">
      <c r="A1368" t="str">
        <f t="shared" si="21"/>
        <v>Kenya2022</v>
      </c>
      <c r="B1368" t="s">
        <v>58</v>
      </c>
      <c r="C1368" t="s">
        <v>58</v>
      </c>
      <c r="D1368">
        <v>2022</v>
      </c>
      <c r="E1368">
        <v>7.65986268272224</v>
      </c>
      <c r="F1368">
        <v>12.335840903059299</v>
      </c>
      <c r="G1368">
        <v>0</v>
      </c>
      <c r="H1368">
        <v>4.8599810428799941</v>
      </c>
      <c r="I1368">
        <v>15.135722542901547</v>
      </c>
    </row>
    <row r="1369" spans="1:9" x14ac:dyDescent="0.4">
      <c r="A1369" t="str">
        <f t="shared" si="21"/>
        <v>Kenya2023</v>
      </c>
      <c r="B1369" t="s">
        <v>58</v>
      </c>
      <c r="C1369" t="s">
        <v>58</v>
      </c>
      <c r="D1369">
        <v>2023</v>
      </c>
      <c r="E1369">
        <v>7.6713963402940202</v>
      </c>
      <c r="F1369">
        <v>13.588501716128</v>
      </c>
      <c r="G1369">
        <v>0</v>
      </c>
      <c r="H1369">
        <v>5.5558730131986636</v>
      </c>
      <c r="I1369">
        <v>15.704025043223357</v>
      </c>
    </row>
    <row r="1370" spans="1:9" x14ac:dyDescent="0.4">
      <c r="A1370" t="str">
        <f t="shared" si="21"/>
        <v>Korea, Rep. of2000</v>
      </c>
      <c r="B1370" t="s">
        <v>144</v>
      </c>
      <c r="C1370" t="s">
        <v>59</v>
      </c>
      <c r="D1370">
        <v>2000</v>
      </c>
      <c r="E1370">
        <v>2.2591658008015698</v>
      </c>
      <c r="F1370">
        <v>8.5449999999999999</v>
      </c>
      <c r="G1370">
        <v>4.0629999999999997</v>
      </c>
      <c r="H1370">
        <v>9.0608333250853406</v>
      </c>
      <c r="I1370">
        <v>5.8063324757162285</v>
      </c>
    </row>
    <row r="1371" spans="1:9" x14ac:dyDescent="0.4">
      <c r="A1371" t="str">
        <f t="shared" si="21"/>
        <v>Korea, Rep. of2001</v>
      </c>
      <c r="B1371" t="s">
        <v>144</v>
      </c>
      <c r="C1371" t="s">
        <v>59</v>
      </c>
      <c r="D1371">
        <v>2001</v>
      </c>
      <c r="E1371">
        <v>4.0665758789779201</v>
      </c>
      <c r="F1371">
        <v>7.7083333333333304</v>
      </c>
      <c r="G1371">
        <v>3.6989999999999998</v>
      </c>
      <c r="H1371">
        <v>4.8523995715128052</v>
      </c>
      <c r="I1371">
        <v>10.621509640798445</v>
      </c>
    </row>
    <row r="1372" spans="1:9" x14ac:dyDescent="0.4">
      <c r="A1372" t="str">
        <f t="shared" si="21"/>
        <v>Korea, Rep. of2002</v>
      </c>
      <c r="B1372" t="s">
        <v>144</v>
      </c>
      <c r="C1372" t="s">
        <v>59</v>
      </c>
      <c r="D1372">
        <v>2002</v>
      </c>
      <c r="E1372">
        <v>2.7622621029659902</v>
      </c>
      <c r="F1372">
        <v>6.7691666666666697</v>
      </c>
      <c r="G1372">
        <v>3.0459999999999998</v>
      </c>
      <c r="H1372">
        <v>7.7251426754717301</v>
      </c>
      <c r="I1372">
        <v>4.8522860941609292</v>
      </c>
    </row>
    <row r="1373" spans="1:9" x14ac:dyDescent="0.4">
      <c r="A1373" t="str">
        <f t="shared" si="21"/>
        <v>Korea, Rep. of2003</v>
      </c>
      <c r="B1373" t="s">
        <v>144</v>
      </c>
      <c r="C1373" t="s">
        <v>59</v>
      </c>
      <c r="D1373">
        <v>2003</v>
      </c>
      <c r="E1373">
        <v>3.51487451459939</v>
      </c>
      <c r="F1373">
        <v>6.2366666666666699</v>
      </c>
      <c r="G1373">
        <v>3.3479999999999999</v>
      </c>
      <c r="H1373">
        <v>3.1472911937340911</v>
      </c>
      <c r="I1373">
        <v>9.9522499875319674</v>
      </c>
    </row>
    <row r="1374" spans="1:9" x14ac:dyDescent="0.4">
      <c r="A1374" t="str">
        <f t="shared" si="21"/>
        <v>Korea, Rep. of2004</v>
      </c>
      <c r="B1374" t="s">
        <v>144</v>
      </c>
      <c r="C1374" t="s">
        <v>59</v>
      </c>
      <c r="D1374">
        <v>2004</v>
      </c>
      <c r="E1374">
        <v>3.5906629888257799</v>
      </c>
      <c r="F1374">
        <v>5.9041666666666703</v>
      </c>
      <c r="G1374">
        <v>3.42</v>
      </c>
      <c r="H1374">
        <v>5.197391363243824</v>
      </c>
      <c r="I1374">
        <v>7.7174382922486267</v>
      </c>
    </row>
    <row r="1375" spans="1:9" x14ac:dyDescent="0.4">
      <c r="A1375" t="str">
        <f t="shared" si="21"/>
        <v>Korea, Rep. of2005</v>
      </c>
      <c r="B1375" t="s">
        <v>144</v>
      </c>
      <c r="C1375" t="s">
        <v>59</v>
      </c>
      <c r="D1375">
        <v>2005</v>
      </c>
      <c r="E1375">
        <v>2.75379162735039</v>
      </c>
      <c r="F1375">
        <v>5.5933333333333302</v>
      </c>
      <c r="G1375">
        <v>3.4820000000000002</v>
      </c>
      <c r="H1375">
        <v>4.3085427141123631</v>
      </c>
      <c r="I1375">
        <v>7.5205822465713581</v>
      </c>
    </row>
    <row r="1376" spans="1:9" x14ac:dyDescent="0.4">
      <c r="A1376" t="str">
        <f t="shared" si="21"/>
        <v>Korea, Rep. of2006</v>
      </c>
      <c r="B1376" t="s">
        <v>144</v>
      </c>
      <c r="C1376" t="s">
        <v>59</v>
      </c>
      <c r="D1376">
        <v>2006</v>
      </c>
      <c r="E1376">
        <v>2.24234028518921</v>
      </c>
      <c r="F1376">
        <v>5.9874999999999998</v>
      </c>
      <c r="G1376">
        <v>3.254</v>
      </c>
      <c r="H1376">
        <v>5.2643265946672386</v>
      </c>
      <c r="I1376">
        <v>6.2195136905219712</v>
      </c>
    </row>
    <row r="1377" spans="1:9" x14ac:dyDescent="0.4">
      <c r="A1377" t="str">
        <f t="shared" si="21"/>
        <v>Korea, Rep. of2007</v>
      </c>
      <c r="B1377" t="s">
        <v>144</v>
      </c>
      <c r="C1377" t="s">
        <v>59</v>
      </c>
      <c r="D1377">
        <v>2007</v>
      </c>
      <c r="E1377">
        <v>2.5345738213793201</v>
      </c>
      <c r="F1377">
        <v>6.5516666666666703</v>
      </c>
      <c r="G1377">
        <v>3.0129999999999999</v>
      </c>
      <c r="H1377">
        <v>5.799548415032163</v>
      </c>
      <c r="I1377">
        <v>6.2996920730138282</v>
      </c>
    </row>
    <row r="1378" spans="1:9" x14ac:dyDescent="0.4">
      <c r="A1378" t="str">
        <f t="shared" si="21"/>
        <v>Korea, Rep. of2008</v>
      </c>
      <c r="B1378" t="s">
        <v>144</v>
      </c>
      <c r="C1378" t="s">
        <v>59</v>
      </c>
      <c r="D1378">
        <v>2008</v>
      </c>
      <c r="E1378">
        <v>4.6738965553340801</v>
      </c>
      <c r="F1378">
        <v>7.1683333333333303</v>
      </c>
      <c r="G1378">
        <v>2.9590000000000001</v>
      </c>
      <c r="H1378">
        <v>3.0129848728116713</v>
      </c>
      <c r="I1378">
        <v>11.78824501585574</v>
      </c>
    </row>
    <row r="1379" spans="1:9" x14ac:dyDescent="0.4">
      <c r="A1379" t="str">
        <f t="shared" si="21"/>
        <v>Korea, Rep. of2009</v>
      </c>
      <c r="B1379" t="s">
        <v>144</v>
      </c>
      <c r="C1379" t="s">
        <v>59</v>
      </c>
      <c r="D1379">
        <v>2009</v>
      </c>
      <c r="E1379">
        <v>2.7564965449393002</v>
      </c>
      <c r="F1379">
        <v>5.6491666666666696</v>
      </c>
      <c r="G1379">
        <v>3.363</v>
      </c>
      <c r="H1379">
        <v>0.79269898951818618</v>
      </c>
      <c r="I1379">
        <v>10.975964222087782</v>
      </c>
    </row>
    <row r="1380" spans="1:9" x14ac:dyDescent="0.4">
      <c r="A1380" t="str">
        <f t="shared" si="21"/>
        <v>Korea, Rep. of2010</v>
      </c>
      <c r="B1380" t="s">
        <v>144</v>
      </c>
      <c r="C1380" t="s">
        <v>59</v>
      </c>
      <c r="D1380">
        <v>2010</v>
      </c>
      <c r="E1380">
        <v>2.93928652655686</v>
      </c>
      <c r="F1380">
        <v>5.5116666666666703</v>
      </c>
      <c r="G1380">
        <v>3.3239999999999998</v>
      </c>
      <c r="H1380">
        <v>6.8048249178367115</v>
      </c>
      <c r="I1380">
        <v>4.9701282753868181</v>
      </c>
    </row>
    <row r="1381" spans="1:9" x14ac:dyDescent="0.4">
      <c r="A1381" t="str">
        <f t="shared" si="21"/>
        <v>Korea, Rep. of2011</v>
      </c>
      <c r="B1381" t="s">
        <v>144</v>
      </c>
      <c r="C1381" t="s">
        <v>59</v>
      </c>
      <c r="D1381">
        <v>2011</v>
      </c>
      <c r="E1381">
        <v>4.0259650043609003</v>
      </c>
      <c r="F1381">
        <v>5.7575000000000003</v>
      </c>
      <c r="G1381">
        <v>2.992</v>
      </c>
      <c r="H1381">
        <v>3.6856677821252646</v>
      </c>
      <c r="I1381">
        <v>9.0897972222356351</v>
      </c>
    </row>
    <row r="1382" spans="1:9" x14ac:dyDescent="0.4">
      <c r="A1382" t="str">
        <f t="shared" si="21"/>
        <v>Korea, Rep. of2012</v>
      </c>
      <c r="B1382" t="s">
        <v>144</v>
      </c>
      <c r="C1382" t="s">
        <v>59</v>
      </c>
      <c r="D1382">
        <v>2012</v>
      </c>
      <c r="E1382">
        <v>2.1870710443331398</v>
      </c>
      <c r="F1382">
        <v>5.3958333333333304</v>
      </c>
      <c r="G1382">
        <v>2.8119999999999998</v>
      </c>
      <c r="H1382">
        <v>2.4025309924618625</v>
      </c>
      <c r="I1382">
        <v>7.9923733852046066</v>
      </c>
    </row>
    <row r="1383" spans="1:9" x14ac:dyDescent="0.4">
      <c r="A1383" t="str">
        <f t="shared" si="21"/>
        <v>Korea, Rep. of2013</v>
      </c>
      <c r="B1383" t="s">
        <v>144</v>
      </c>
      <c r="C1383" t="s">
        <v>59</v>
      </c>
      <c r="D1383">
        <v>2013</v>
      </c>
      <c r="E1383">
        <v>1.3013475454741299</v>
      </c>
      <c r="F1383">
        <v>4.64333333333333</v>
      </c>
      <c r="G1383">
        <v>2.7469999999999999</v>
      </c>
      <c r="H1383">
        <v>3.1647086364718433</v>
      </c>
      <c r="I1383">
        <v>5.5269722423356171</v>
      </c>
    </row>
    <row r="1384" spans="1:9" x14ac:dyDescent="0.4">
      <c r="A1384" t="str">
        <f t="shared" si="21"/>
        <v>Korea, Rep. of2014</v>
      </c>
      <c r="B1384" t="s">
        <v>144</v>
      </c>
      <c r="C1384" t="s">
        <v>59</v>
      </c>
      <c r="D1384">
        <v>2014</v>
      </c>
      <c r="E1384">
        <v>1.2747744640132199</v>
      </c>
      <c r="F1384">
        <v>4.2633333333333301</v>
      </c>
      <c r="G1384">
        <v>3.0819999999999999</v>
      </c>
      <c r="H1384">
        <v>3.2024537945736</v>
      </c>
      <c r="I1384">
        <v>5.4176540027729487</v>
      </c>
    </row>
    <row r="1385" spans="1:9" x14ac:dyDescent="0.4">
      <c r="A1385" t="str">
        <f t="shared" si="21"/>
        <v>Korea, Rep. of2015</v>
      </c>
      <c r="B1385" t="s">
        <v>144</v>
      </c>
      <c r="C1385" t="s">
        <v>59</v>
      </c>
      <c r="D1385">
        <v>2015</v>
      </c>
      <c r="E1385">
        <v>0.70633177245574996</v>
      </c>
      <c r="F1385">
        <v>3.5333333333333301</v>
      </c>
      <c r="G1385">
        <v>3.5459999999999998</v>
      </c>
      <c r="H1385">
        <v>2.8091032682413299</v>
      </c>
      <c r="I1385">
        <v>4.9765618375477505</v>
      </c>
    </row>
    <row r="1386" spans="1:9" x14ac:dyDescent="0.4">
      <c r="A1386" t="str">
        <f t="shared" si="21"/>
        <v>Korea, Rep. of2016</v>
      </c>
      <c r="B1386" t="s">
        <v>144</v>
      </c>
      <c r="C1386" t="s">
        <v>59</v>
      </c>
      <c r="D1386">
        <v>2016</v>
      </c>
      <c r="E1386">
        <v>0.971685739912168</v>
      </c>
      <c r="F1386">
        <v>3.3675000000000002</v>
      </c>
      <c r="G1386">
        <v>3.65</v>
      </c>
      <c r="H1386">
        <v>2.9468817150862634</v>
      </c>
      <c r="I1386">
        <v>5.0423040248259046</v>
      </c>
    </row>
    <row r="1387" spans="1:9" x14ac:dyDescent="0.4">
      <c r="A1387" t="str">
        <f t="shared" si="21"/>
        <v>Korea, Rep. of2017</v>
      </c>
      <c r="B1387" t="s">
        <v>144</v>
      </c>
      <c r="C1387" t="s">
        <v>59</v>
      </c>
      <c r="D1387">
        <v>2017</v>
      </c>
      <c r="E1387">
        <v>1.9443323078636601</v>
      </c>
      <c r="F1387">
        <v>3.4766666666666701</v>
      </c>
      <c r="G1387">
        <v>3.653</v>
      </c>
      <c r="H1387">
        <v>3.1596357401277686</v>
      </c>
      <c r="I1387">
        <v>5.9143632344025612</v>
      </c>
    </row>
    <row r="1388" spans="1:9" x14ac:dyDescent="0.4">
      <c r="A1388" t="str">
        <f t="shared" si="21"/>
        <v>Korea, Rep. of2018</v>
      </c>
      <c r="B1388" t="s">
        <v>144</v>
      </c>
      <c r="C1388" t="s">
        <v>59</v>
      </c>
      <c r="D1388">
        <v>2018</v>
      </c>
      <c r="E1388">
        <v>1.4758393500264499</v>
      </c>
      <c r="F1388">
        <v>3.6625000000000001</v>
      </c>
      <c r="G1388">
        <v>3.8239999999999998</v>
      </c>
      <c r="H1388">
        <v>2.9074037737713496</v>
      </c>
      <c r="I1388">
        <v>6.0549355762551009</v>
      </c>
    </row>
    <row r="1389" spans="1:9" x14ac:dyDescent="0.4">
      <c r="A1389" t="str">
        <f t="shared" si="21"/>
        <v>Korea, Rep. of2019</v>
      </c>
      <c r="B1389" t="s">
        <v>144</v>
      </c>
      <c r="C1389" t="s">
        <v>59</v>
      </c>
      <c r="D1389">
        <v>2019</v>
      </c>
      <c r="E1389">
        <v>0.38300030360813597</v>
      </c>
      <c r="F1389">
        <v>3.4458333333333302</v>
      </c>
      <c r="G1389">
        <v>3.746</v>
      </c>
      <c r="H1389">
        <v>2.243977860110121</v>
      </c>
      <c r="I1389">
        <v>5.3308557768313456</v>
      </c>
    </row>
    <row r="1390" spans="1:9" x14ac:dyDescent="0.4">
      <c r="A1390" t="str">
        <f t="shared" si="21"/>
        <v>Korea, Rep. of2020</v>
      </c>
      <c r="B1390" t="s">
        <v>144</v>
      </c>
      <c r="C1390" t="s">
        <v>59</v>
      </c>
      <c r="D1390">
        <v>2020</v>
      </c>
      <c r="E1390">
        <v>0.53728802341173698</v>
      </c>
      <c r="F1390">
        <v>2.8016666666666699</v>
      </c>
      <c r="G1390">
        <v>3.931</v>
      </c>
      <c r="H1390">
        <v>-0.7094153593976813</v>
      </c>
      <c r="I1390">
        <v>7.9793700494760884</v>
      </c>
    </row>
    <row r="1391" spans="1:9" x14ac:dyDescent="0.4">
      <c r="A1391" t="str">
        <f t="shared" si="21"/>
        <v>Korea, Rep. of2021</v>
      </c>
      <c r="B1391" t="s">
        <v>144</v>
      </c>
      <c r="C1391" t="s">
        <v>59</v>
      </c>
      <c r="D1391">
        <v>2021</v>
      </c>
      <c r="E1391">
        <v>2.4983333333333899</v>
      </c>
      <c r="F1391">
        <v>2.8841666666666699</v>
      </c>
      <c r="G1391">
        <v>3.6389999999999998</v>
      </c>
      <c r="H1391">
        <v>4.3047348190696937</v>
      </c>
      <c r="I1391">
        <v>4.7167651809303663</v>
      </c>
    </row>
    <row r="1392" spans="1:9" x14ac:dyDescent="0.4">
      <c r="A1392" t="str">
        <f t="shared" si="21"/>
        <v>Korea, Rep. of2022</v>
      </c>
      <c r="B1392" t="s">
        <v>144</v>
      </c>
      <c r="C1392" t="s">
        <v>59</v>
      </c>
      <c r="D1392">
        <v>2022</v>
      </c>
      <c r="E1392">
        <v>5.0895136506284198</v>
      </c>
      <c r="F1392">
        <v>4.2925000000000004</v>
      </c>
      <c r="G1392">
        <v>2.8570000000000002</v>
      </c>
      <c r="H1392">
        <v>2.6126721918722637</v>
      </c>
      <c r="I1392">
        <v>9.6263414587561549</v>
      </c>
    </row>
    <row r="1393" spans="1:9" x14ac:dyDescent="0.4">
      <c r="A1393" t="str">
        <f t="shared" si="21"/>
        <v>Korea, Rep. of2023</v>
      </c>
      <c r="B1393" t="s">
        <v>144</v>
      </c>
      <c r="C1393" t="s">
        <v>59</v>
      </c>
      <c r="D1393">
        <v>2023</v>
      </c>
      <c r="E1393">
        <v>3.5974562502901</v>
      </c>
      <c r="F1393">
        <v>5.1891666666666696</v>
      </c>
      <c r="G1393">
        <v>2.6749999999999998</v>
      </c>
      <c r="H1393">
        <v>1.3567332431109804</v>
      </c>
      <c r="I1393">
        <v>10.10488967384579</v>
      </c>
    </row>
    <row r="1394" spans="1:9" x14ac:dyDescent="0.4">
      <c r="A1394" t="str">
        <f t="shared" si="21"/>
        <v>Kyrgyz Rep.2000</v>
      </c>
      <c r="B1394" t="s">
        <v>145</v>
      </c>
      <c r="C1394" t="s">
        <v>60</v>
      </c>
      <c r="D1394">
        <v>2000</v>
      </c>
      <c r="E1394">
        <v>18.700734283802301</v>
      </c>
      <c r="F1394">
        <v>56.473030303030299</v>
      </c>
      <c r="G1394">
        <v>7.54</v>
      </c>
      <c r="H1394">
        <v>5.4433366328832165</v>
      </c>
      <c r="I1394">
        <v>77.270427953949394</v>
      </c>
    </row>
    <row r="1395" spans="1:9" x14ac:dyDescent="0.4">
      <c r="A1395" t="str">
        <f t="shared" si="21"/>
        <v>Kyrgyz Rep.2001</v>
      </c>
      <c r="B1395" t="s">
        <v>145</v>
      </c>
      <c r="C1395" t="s">
        <v>60</v>
      </c>
      <c r="D1395">
        <v>2001</v>
      </c>
      <c r="E1395">
        <v>6.9196798942304003</v>
      </c>
      <c r="F1395">
        <v>40.091880877742902</v>
      </c>
      <c r="G1395">
        <v>7.84</v>
      </c>
      <c r="H1395">
        <v>5.3216214119046583</v>
      </c>
      <c r="I1395">
        <v>49.529939360068639</v>
      </c>
    </row>
    <row r="1396" spans="1:9" x14ac:dyDescent="0.4">
      <c r="A1396" t="str">
        <f t="shared" si="21"/>
        <v>Kyrgyz Rep.2002</v>
      </c>
      <c r="B1396" t="s">
        <v>145</v>
      </c>
      <c r="C1396" t="s">
        <v>60</v>
      </c>
      <c r="D1396">
        <v>2002</v>
      </c>
      <c r="E1396">
        <v>2.1342098631024302</v>
      </c>
      <c r="F1396">
        <v>35.888453500522502</v>
      </c>
      <c r="G1396">
        <v>12.55</v>
      </c>
      <c r="H1396">
        <v>-1.7324613036066694E-2</v>
      </c>
      <c r="I1396">
        <v>50.589987976660993</v>
      </c>
    </row>
    <row r="1397" spans="1:9" x14ac:dyDescent="0.4">
      <c r="A1397" t="str">
        <f t="shared" si="21"/>
        <v>Kyrgyz Rep.2003</v>
      </c>
      <c r="B1397" t="s">
        <v>145</v>
      </c>
      <c r="C1397" t="s">
        <v>60</v>
      </c>
      <c r="D1397">
        <v>2003</v>
      </c>
      <c r="E1397">
        <v>2.9746129518435498</v>
      </c>
      <c r="F1397">
        <v>24.050835945663501</v>
      </c>
      <c r="G1397">
        <v>9.92</v>
      </c>
      <c r="H1397">
        <v>7.0302931973116785</v>
      </c>
      <c r="I1397">
        <v>29.915155700195371</v>
      </c>
    </row>
    <row r="1398" spans="1:9" x14ac:dyDescent="0.4">
      <c r="A1398" t="str">
        <f t="shared" si="21"/>
        <v>Kyrgyz Rep.2004</v>
      </c>
      <c r="B1398" t="s">
        <v>145</v>
      </c>
      <c r="C1398" t="s">
        <v>60</v>
      </c>
      <c r="D1398">
        <v>2004</v>
      </c>
      <c r="E1398">
        <v>4.1106508472338099</v>
      </c>
      <c r="F1398">
        <v>23.342389800430901</v>
      </c>
      <c r="G1398">
        <v>8.5299999999999994</v>
      </c>
      <c r="H1398">
        <v>7.0268124249760717</v>
      </c>
      <c r="I1398">
        <v>28.956228222688637</v>
      </c>
    </row>
    <row r="1399" spans="1:9" x14ac:dyDescent="0.4">
      <c r="A1399" t="str">
        <f t="shared" si="21"/>
        <v>Kyrgyz Rep.2005</v>
      </c>
      <c r="B1399" t="s">
        <v>145</v>
      </c>
      <c r="C1399" t="s">
        <v>60</v>
      </c>
      <c r="D1399">
        <v>2005</v>
      </c>
      <c r="E1399">
        <v>4.3386739184431002</v>
      </c>
      <c r="F1399">
        <v>21.498822566299499</v>
      </c>
      <c r="G1399">
        <v>8.11</v>
      </c>
      <c r="H1399">
        <v>-0.17551540404421928</v>
      </c>
      <c r="I1399">
        <v>34.12301188878682</v>
      </c>
    </row>
    <row r="1400" spans="1:9" x14ac:dyDescent="0.4">
      <c r="A1400" t="str">
        <f t="shared" si="21"/>
        <v>Kyrgyz Rep.2006</v>
      </c>
      <c r="B1400" t="s">
        <v>145</v>
      </c>
      <c r="C1400" t="s">
        <v>60</v>
      </c>
      <c r="D1400">
        <v>2006</v>
      </c>
      <c r="E1400">
        <v>5.5521233316254204</v>
      </c>
      <c r="F1400">
        <v>23.072211434272202</v>
      </c>
      <c r="G1400">
        <v>8.27</v>
      </c>
      <c r="H1400">
        <v>3.1028987419998089</v>
      </c>
      <c r="I1400">
        <v>33.791436023897816</v>
      </c>
    </row>
    <row r="1401" spans="1:9" x14ac:dyDescent="0.4">
      <c r="A1401" t="str">
        <f t="shared" si="21"/>
        <v>Kyrgyz Rep.2007</v>
      </c>
      <c r="B1401" t="s">
        <v>145</v>
      </c>
      <c r="C1401" t="s">
        <v>60</v>
      </c>
      <c r="D1401">
        <v>2007</v>
      </c>
      <c r="E1401">
        <v>10.230103266048401</v>
      </c>
      <c r="F1401">
        <v>23.2185739270376</v>
      </c>
      <c r="G1401">
        <v>8.1</v>
      </c>
      <c r="H1401">
        <v>8.5428747750760721</v>
      </c>
      <c r="I1401">
        <v>33.005802418009928</v>
      </c>
    </row>
    <row r="1402" spans="1:9" x14ac:dyDescent="0.4">
      <c r="A1402" t="str">
        <f t="shared" si="21"/>
        <v>Kyrgyz Rep.2008</v>
      </c>
      <c r="B1402" t="s">
        <v>145</v>
      </c>
      <c r="C1402" t="s">
        <v>60</v>
      </c>
      <c r="D1402">
        <v>2008</v>
      </c>
      <c r="E1402">
        <v>24.520102423410201</v>
      </c>
      <c r="F1402">
        <v>25.905833333333302</v>
      </c>
      <c r="G1402">
        <v>8.2200000000000006</v>
      </c>
      <c r="H1402">
        <v>8.4016160486142866</v>
      </c>
      <c r="I1402">
        <v>50.244319708129211</v>
      </c>
    </row>
    <row r="1403" spans="1:9" x14ac:dyDescent="0.4">
      <c r="A1403" t="str">
        <f t="shared" si="21"/>
        <v>Kyrgyz Rep.2009</v>
      </c>
      <c r="B1403" t="s">
        <v>145</v>
      </c>
      <c r="C1403" t="s">
        <v>60</v>
      </c>
      <c r="D1403">
        <v>2009</v>
      </c>
      <c r="E1403">
        <v>6.8365624810536803</v>
      </c>
      <c r="F1403">
        <v>26.652996086600801</v>
      </c>
      <c r="G1403">
        <v>8.41</v>
      </c>
      <c r="H1403">
        <v>2.8862945753773062</v>
      </c>
      <c r="I1403">
        <v>39.013263992277174</v>
      </c>
    </row>
    <row r="1404" spans="1:9" x14ac:dyDescent="0.4">
      <c r="A1404" t="str">
        <f t="shared" si="21"/>
        <v>Kyrgyz Rep.2010</v>
      </c>
      <c r="B1404" t="s">
        <v>145</v>
      </c>
      <c r="C1404" t="s">
        <v>60</v>
      </c>
      <c r="D1404">
        <v>2010</v>
      </c>
      <c r="E1404">
        <v>7.9677222557968399</v>
      </c>
      <c r="F1404">
        <v>23.719969239321902</v>
      </c>
      <c r="G1404">
        <v>6.0069999999999997</v>
      </c>
      <c r="H1404">
        <v>-0.47156659679161805</v>
      </c>
      <c r="I1404">
        <v>38.166258091910358</v>
      </c>
    </row>
    <row r="1405" spans="1:9" x14ac:dyDescent="0.4">
      <c r="A1405" t="str">
        <f t="shared" si="21"/>
        <v>Kyrgyz Rep.2011</v>
      </c>
      <c r="B1405" t="s">
        <v>145</v>
      </c>
      <c r="C1405" t="s">
        <v>60</v>
      </c>
      <c r="D1405">
        <v>2011</v>
      </c>
      <c r="E1405">
        <v>16.6363262731495</v>
      </c>
      <c r="F1405">
        <v>23.778911238490601</v>
      </c>
      <c r="G1405">
        <v>5.8239999999999998</v>
      </c>
      <c r="H1405">
        <v>5.9562742969350353</v>
      </c>
      <c r="I1405">
        <v>40.282963214705063</v>
      </c>
    </row>
    <row r="1406" spans="1:9" x14ac:dyDescent="0.4">
      <c r="A1406" t="str">
        <f t="shared" si="21"/>
        <v>Kyrgyz Rep.2012</v>
      </c>
      <c r="B1406" t="s">
        <v>145</v>
      </c>
      <c r="C1406" t="s">
        <v>60</v>
      </c>
      <c r="D1406">
        <v>2012</v>
      </c>
      <c r="E1406">
        <v>2.76844236540957</v>
      </c>
      <c r="F1406">
        <v>22.996334090590199</v>
      </c>
      <c r="G1406">
        <v>4.67</v>
      </c>
      <c r="H1406">
        <v>-8.8150199843937571E-2</v>
      </c>
      <c r="I1406">
        <v>30.522926655843705</v>
      </c>
    </row>
    <row r="1407" spans="1:9" x14ac:dyDescent="0.4">
      <c r="A1407" t="str">
        <f t="shared" si="21"/>
        <v>Kyrgyz Rep.2013</v>
      </c>
      <c r="B1407" t="s">
        <v>145</v>
      </c>
      <c r="C1407" t="s">
        <v>60</v>
      </c>
      <c r="D1407">
        <v>2013</v>
      </c>
      <c r="E1407">
        <v>6.6137520235808198</v>
      </c>
      <c r="F1407">
        <v>21.324311107953399</v>
      </c>
      <c r="G1407">
        <v>4.2960000000000003</v>
      </c>
      <c r="H1407">
        <v>10.915469452804544</v>
      </c>
      <c r="I1407">
        <v>21.318593678729677</v>
      </c>
    </row>
    <row r="1408" spans="1:9" x14ac:dyDescent="0.4">
      <c r="A1408" t="str">
        <f t="shared" si="21"/>
        <v>Kyrgyz Rep.2014</v>
      </c>
      <c r="B1408" t="s">
        <v>145</v>
      </c>
      <c r="C1408" t="s">
        <v>60</v>
      </c>
      <c r="D1408">
        <v>2014</v>
      </c>
      <c r="E1408">
        <v>7.5342472977588999</v>
      </c>
      <c r="F1408">
        <v>20.1335217758898</v>
      </c>
      <c r="G1408">
        <v>4.0510000000000002</v>
      </c>
      <c r="H1408">
        <v>4.0240386308325213</v>
      </c>
      <c r="I1408">
        <v>27.69473044281618</v>
      </c>
    </row>
    <row r="1409" spans="1:9" x14ac:dyDescent="0.4">
      <c r="A1409" t="str">
        <f t="shared" si="21"/>
        <v>Kyrgyz Rep.2015</v>
      </c>
      <c r="B1409" t="s">
        <v>145</v>
      </c>
      <c r="C1409" t="s">
        <v>60</v>
      </c>
      <c r="D1409">
        <v>2015</v>
      </c>
      <c r="E1409">
        <v>6.50331838993384</v>
      </c>
      <c r="F1409">
        <v>23.630112578612199</v>
      </c>
      <c r="G1409">
        <v>3.3639999999999999</v>
      </c>
      <c r="H1409">
        <v>3.8758254451243914</v>
      </c>
      <c r="I1409">
        <v>29.621605523421643</v>
      </c>
    </row>
    <row r="1410" spans="1:9" x14ac:dyDescent="0.4">
      <c r="A1410" t="str">
        <f t="shared" si="21"/>
        <v>Kyrgyz Rep.2016</v>
      </c>
      <c r="B1410" t="s">
        <v>145</v>
      </c>
      <c r="C1410" t="s">
        <v>60</v>
      </c>
      <c r="D1410">
        <v>2016</v>
      </c>
      <c r="E1410">
        <v>0.38883829689579902</v>
      </c>
      <c r="F1410">
        <v>24.531868076699102</v>
      </c>
      <c r="G1410">
        <v>3.2490000000000001</v>
      </c>
      <c r="H1410">
        <v>4.3358559219011568</v>
      </c>
      <c r="I1410">
        <v>23.833850451693742</v>
      </c>
    </row>
    <row r="1411" spans="1:9" x14ac:dyDescent="0.4">
      <c r="A1411" t="str">
        <f t="shared" ref="A1411:A1474" si="22">C1411&amp;D1411</f>
        <v>Kyrgyz Rep.2017</v>
      </c>
      <c r="B1411" t="s">
        <v>145</v>
      </c>
      <c r="C1411" t="s">
        <v>60</v>
      </c>
      <c r="D1411">
        <v>2017</v>
      </c>
      <c r="E1411">
        <v>3.1753098637993999</v>
      </c>
      <c r="F1411">
        <v>19.819186049603399</v>
      </c>
      <c r="G1411">
        <v>2.6549999999999998</v>
      </c>
      <c r="H1411">
        <v>4.7399372237788384</v>
      </c>
      <c r="I1411">
        <v>20.90955868962396</v>
      </c>
    </row>
    <row r="1412" spans="1:9" x14ac:dyDescent="0.4">
      <c r="A1412" t="str">
        <f t="shared" si="22"/>
        <v>Kyrgyz Rep.2018</v>
      </c>
      <c r="B1412" t="s">
        <v>145</v>
      </c>
      <c r="C1412" t="s">
        <v>60</v>
      </c>
      <c r="D1412">
        <v>2018</v>
      </c>
      <c r="E1412">
        <v>1.54266145238436</v>
      </c>
      <c r="F1412">
        <v>19.5131820149386</v>
      </c>
      <c r="G1412">
        <v>3.67</v>
      </c>
      <c r="H1412">
        <v>3.7579101355716489</v>
      </c>
      <c r="I1412">
        <v>20.967933331751311</v>
      </c>
    </row>
    <row r="1413" spans="1:9" x14ac:dyDescent="0.4">
      <c r="A1413" t="str">
        <f t="shared" si="22"/>
        <v>Kyrgyz Rep.2019</v>
      </c>
      <c r="B1413" t="s">
        <v>145</v>
      </c>
      <c r="C1413" t="s">
        <v>60</v>
      </c>
      <c r="D1413">
        <v>2019</v>
      </c>
      <c r="E1413">
        <v>1.1336225771880399</v>
      </c>
      <c r="F1413">
        <v>18.996753671748198</v>
      </c>
      <c r="G1413">
        <v>4.2949999999999999</v>
      </c>
      <c r="H1413">
        <v>4.6006256570759803</v>
      </c>
      <c r="I1413">
        <v>19.824750591860258</v>
      </c>
    </row>
    <row r="1414" spans="1:9" x14ac:dyDescent="0.4">
      <c r="A1414" t="str">
        <f t="shared" si="22"/>
        <v>Kyrgyz Rep.2020</v>
      </c>
      <c r="B1414" t="s">
        <v>145</v>
      </c>
      <c r="C1414" t="s">
        <v>60</v>
      </c>
      <c r="D1414">
        <v>2020</v>
      </c>
      <c r="E1414">
        <v>6.3254229633807801</v>
      </c>
      <c r="F1414">
        <v>17.035765928648502</v>
      </c>
      <c r="G1414">
        <v>4.63</v>
      </c>
      <c r="H1414">
        <v>-7.1489775772795525</v>
      </c>
      <c r="I1414">
        <v>35.140166469308838</v>
      </c>
    </row>
    <row r="1415" spans="1:9" x14ac:dyDescent="0.4">
      <c r="A1415" t="str">
        <f t="shared" si="22"/>
        <v>Kyrgyz Rep.2021</v>
      </c>
      <c r="B1415" t="s">
        <v>145</v>
      </c>
      <c r="C1415" t="s">
        <v>60</v>
      </c>
      <c r="D1415">
        <v>2021</v>
      </c>
      <c r="E1415">
        <v>11.9050398185147</v>
      </c>
      <c r="F1415">
        <v>16.622660498458501</v>
      </c>
      <c r="G1415">
        <v>4.0960000000000001</v>
      </c>
      <c r="H1415">
        <v>5.5070076267192292</v>
      </c>
      <c r="I1415">
        <v>27.11669269025397</v>
      </c>
    </row>
    <row r="1416" spans="1:9" x14ac:dyDescent="0.4">
      <c r="A1416" t="str">
        <f t="shared" si="22"/>
        <v>Kyrgyz Rep.2022</v>
      </c>
      <c r="B1416" t="s">
        <v>145</v>
      </c>
      <c r="C1416" t="s">
        <v>60</v>
      </c>
      <c r="D1416">
        <v>2022</v>
      </c>
      <c r="E1416">
        <v>13.9229093174176</v>
      </c>
      <c r="F1416">
        <v>18.664964619415901</v>
      </c>
      <c r="G1416">
        <v>3.94</v>
      </c>
      <c r="H1416">
        <v>8.9675052004139104</v>
      </c>
      <c r="I1416">
        <v>27.560368736419591</v>
      </c>
    </row>
    <row r="1417" spans="1:9" x14ac:dyDescent="0.4">
      <c r="A1417" t="str">
        <f t="shared" si="22"/>
        <v>Kyrgyz Rep.2023</v>
      </c>
      <c r="B1417" t="s">
        <v>145</v>
      </c>
      <c r="C1417" t="s">
        <v>60</v>
      </c>
      <c r="D1417">
        <v>2023</v>
      </c>
      <c r="E1417">
        <v>10.753277041674201</v>
      </c>
      <c r="F1417">
        <v>19.1058652071561</v>
      </c>
      <c r="G1417">
        <v>0</v>
      </c>
      <c r="H1417">
        <v>6.1513918371603182</v>
      </c>
      <c r="I1417">
        <v>23.707750411669984</v>
      </c>
    </row>
    <row r="1418" spans="1:9" x14ac:dyDescent="0.4">
      <c r="A1418" t="str">
        <f t="shared" si="22"/>
        <v>Lesotho, Kingdom of2000</v>
      </c>
      <c r="B1418" t="s">
        <v>146</v>
      </c>
      <c r="C1418" t="s">
        <v>61</v>
      </c>
      <c r="D1418">
        <v>2000</v>
      </c>
      <c r="E1418">
        <v>6.1319753872269596</v>
      </c>
      <c r="F1418">
        <v>17.1116666666667</v>
      </c>
      <c r="G1418">
        <v>0</v>
      </c>
      <c r="H1418">
        <v>3.8755467757669351</v>
      </c>
      <c r="I1418">
        <v>19.368095278126724</v>
      </c>
    </row>
    <row r="1419" spans="1:9" x14ac:dyDescent="0.4">
      <c r="A1419" t="str">
        <f t="shared" si="22"/>
        <v>Lesotho, Kingdom of2001</v>
      </c>
      <c r="B1419" t="s">
        <v>146</v>
      </c>
      <c r="C1419" t="s">
        <v>61</v>
      </c>
      <c r="D1419">
        <v>2001</v>
      </c>
      <c r="E1419">
        <v>-9.6161535385847206</v>
      </c>
      <c r="F1419">
        <v>16.554166666666699</v>
      </c>
      <c r="G1419">
        <v>0</v>
      </c>
      <c r="H1419">
        <v>3.5615818339209255</v>
      </c>
      <c r="I1419">
        <v>3.376431294161053</v>
      </c>
    </row>
    <row r="1420" spans="1:9" x14ac:dyDescent="0.4">
      <c r="A1420" t="str">
        <f t="shared" si="22"/>
        <v>Lesotho, Kingdom of2002</v>
      </c>
      <c r="B1420" t="s">
        <v>146</v>
      </c>
      <c r="C1420" t="s">
        <v>61</v>
      </c>
      <c r="D1420">
        <v>2002</v>
      </c>
      <c r="E1420">
        <v>33.812578338126002</v>
      </c>
      <c r="F1420">
        <v>17.11</v>
      </c>
      <c r="G1420">
        <v>0</v>
      </c>
      <c r="H1420">
        <v>0.72383606716712734</v>
      </c>
      <c r="I1420">
        <v>50.198742270958874</v>
      </c>
    </row>
    <row r="1421" spans="1:9" x14ac:dyDescent="0.4">
      <c r="A1421" t="str">
        <f t="shared" si="22"/>
        <v>Lesotho, Kingdom of2003</v>
      </c>
      <c r="B1421" t="s">
        <v>146</v>
      </c>
      <c r="C1421" t="s">
        <v>61</v>
      </c>
      <c r="D1421">
        <v>2003</v>
      </c>
      <c r="E1421">
        <v>6.62916357146762</v>
      </c>
      <c r="F1421">
        <v>16.015000000000001</v>
      </c>
      <c r="G1421">
        <v>0</v>
      </c>
      <c r="H1421">
        <v>4.5597771638452826</v>
      </c>
      <c r="I1421">
        <v>18.08438640762234</v>
      </c>
    </row>
    <row r="1422" spans="1:9" x14ac:dyDescent="0.4">
      <c r="A1422" t="str">
        <f t="shared" si="22"/>
        <v>Lesotho, Kingdom of2004</v>
      </c>
      <c r="B1422" t="s">
        <v>146</v>
      </c>
      <c r="C1422" t="s">
        <v>61</v>
      </c>
      <c r="D1422">
        <v>2004</v>
      </c>
      <c r="E1422">
        <v>5.0234206861628499</v>
      </c>
      <c r="F1422">
        <v>12.375</v>
      </c>
      <c r="G1422">
        <v>0</v>
      </c>
      <c r="H1422">
        <v>1.6923741735859608</v>
      </c>
      <c r="I1422">
        <v>15.70604651257689</v>
      </c>
    </row>
    <row r="1423" spans="1:9" x14ac:dyDescent="0.4">
      <c r="A1423" t="str">
        <f t="shared" si="22"/>
        <v>Lesotho, Kingdom of2005</v>
      </c>
      <c r="B1423" t="s">
        <v>146</v>
      </c>
      <c r="C1423" t="s">
        <v>61</v>
      </c>
      <c r="D1423">
        <v>2005</v>
      </c>
      <c r="E1423">
        <v>3.4378842305744302</v>
      </c>
      <c r="F1423">
        <v>11.716666666666701</v>
      </c>
      <c r="G1423">
        <v>0</v>
      </c>
      <c r="H1423">
        <v>3.4661222275531145</v>
      </c>
      <c r="I1423">
        <v>11.688428669688015</v>
      </c>
    </row>
    <row r="1424" spans="1:9" x14ac:dyDescent="0.4">
      <c r="A1424" t="str">
        <f t="shared" si="22"/>
        <v>Lesotho, Kingdom of2006</v>
      </c>
      <c r="B1424" t="s">
        <v>146</v>
      </c>
      <c r="C1424" t="s">
        <v>61</v>
      </c>
      <c r="D1424">
        <v>2006</v>
      </c>
      <c r="E1424">
        <v>6.0727187973429304</v>
      </c>
      <c r="F1424">
        <v>12.160833333333301</v>
      </c>
      <c r="G1424">
        <v>0</v>
      </c>
      <c r="H1424">
        <v>4.2300952280520931</v>
      </c>
      <c r="I1424">
        <v>14.003456902624137</v>
      </c>
    </row>
    <row r="1425" spans="1:9" x14ac:dyDescent="0.4">
      <c r="A1425" t="str">
        <f t="shared" si="22"/>
        <v>Lesotho, Kingdom of2007</v>
      </c>
      <c r="B1425" t="s">
        <v>146</v>
      </c>
      <c r="C1425" t="s">
        <v>61</v>
      </c>
      <c r="D1425">
        <v>2007</v>
      </c>
      <c r="E1425">
        <v>8.0124366904340896</v>
      </c>
      <c r="F1425">
        <v>14.1316666666667</v>
      </c>
      <c r="G1425">
        <v>0</v>
      </c>
      <c r="H1425">
        <v>4.1879140995715147</v>
      </c>
      <c r="I1425">
        <v>17.956189257529275</v>
      </c>
    </row>
    <row r="1426" spans="1:9" x14ac:dyDescent="0.4">
      <c r="A1426" t="str">
        <f t="shared" si="22"/>
        <v>Lesotho, Kingdom of2008</v>
      </c>
      <c r="B1426" t="s">
        <v>146</v>
      </c>
      <c r="C1426" t="s">
        <v>61</v>
      </c>
      <c r="D1426">
        <v>2008</v>
      </c>
      <c r="E1426">
        <v>10.715666130968099</v>
      </c>
      <c r="F1426">
        <v>16.1869444444444</v>
      </c>
      <c r="G1426">
        <v>35.46</v>
      </c>
      <c r="H1426">
        <v>5.5234196697864633</v>
      </c>
      <c r="I1426">
        <v>56.83919090562604</v>
      </c>
    </row>
    <row r="1427" spans="1:9" x14ac:dyDescent="0.4">
      <c r="A1427" t="str">
        <f t="shared" si="22"/>
        <v>Lesotho, Kingdom of2009</v>
      </c>
      <c r="B1427" t="s">
        <v>146</v>
      </c>
      <c r="C1427" t="s">
        <v>61</v>
      </c>
      <c r="D1427">
        <v>2009</v>
      </c>
      <c r="E1427">
        <v>-16.859691054064399</v>
      </c>
      <c r="F1427">
        <v>13</v>
      </c>
      <c r="G1427">
        <v>0</v>
      </c>
      <c r="H1427">
        <v>-1.2537577992083158</v>
      </c>
      <c r="I1427">
        <v>-2.6059332548560832</v>
      </c>
    </row>
    <row r="1428" spans="1:9" x14ac:dyDescent="0.4">
      <c r="A1428" t="str">
        <f t="shared" si="22"/>
        <v>Lesotho, Kingdom of2010</v>
      </c>
      <c r="B1428" t="s">
        <v>146</v>
      </c>
      <c r="C1428" t="s">
        <v>61</v>
      </c>
      <c r="D1428">
        <v>2010</v>
      </c>
      <c r="E1428">
        <v>-2.4052425459870599</v>
      </c>
      <c r="F1428">
        <v>11.2225</v>
      </c>
      <c r="G1428">
        <v>0</v>
      </c>
      <c r="H1428">
        <v>5.269670780562862</v>
      </c>
      <c r="I1428">
        <v>3.5475866734500787</v>
      </c>
    </row>
    <row r="1429" spans="1:9" x14ac:dyDescent="0.4">
      <c r="A1429" t="str">
        <f t="shared" si="22"/>
        <v>Lesotho, Kingdom of2011</v>
      </c>
      <c r="B1429" t="s">
        <v>146</v>
      </c>
      <c r="C1429" t="s">
        <v>61</v>
      </c>
      <c r="D1429">
        <v>2011</v>
      </c>
      <c r="E1429">
        <v>5.0366305210156002</v>
      </c>
      <c r="F1429">
        <v>10.429166666666699</v>
      </c>
      <c r="G1429">
        <v>0</v>
      </c>
      <c r="H1429">
        <v>4.616413945287519</v>
      </c>
      <c r="I1429">
        <v>10.849383242394779</v>
      </c>
    </row>
    <row r="1430" spans="1:9" x14ac:dyDescent="0.4">
      <c r="A1430" t="str">
        <f t="shared" si="22"/>
        <v>Lesotho, Kingdom of2012</v>
      </c>
      <c r="B1430" t="s">
        <v>146</v>
      </c>
      <c r="C1430" t="s">
        <v>61</v>
      </c>
      <c r="D1430">
        <v>2012</v>
      </c>
      <c r="E1430">
        <v>6.0514366213996702</v>
      </c>
      <c r="F1430">
        <v>10.1191666666667</v>
      </c>
      <c r="G1430">
        <v>0</v>
      </c>
      <c r="H1430">
        <v>6.3340837467944766</v>
      </c>
      <c r="I1430">
        <v>9.836519541271894</v>
      </c>
    </row>
    <row r="1431" spans="1:9" x14ac:dyDescent="0.4">
      <c r="A1431" t="str">
        <f t="shared" si="22"/>
        <v>Lesotho, Kingdom of2013</v>
      </c>
      <c r="B1431" t="s">
        <v>146</v>
      </c>
      <c r="C1431" t="s">
        <v>61</v>
      </c>
      <c r="D1431">
        <v>2013</v>
      </c>
      <c r="E1431">
        <v>4.8651189949638498</v>
      </c>
      <c r="F1431">
        <v>9.92</v>
      </c>
      <c r="G1431">
        <v>24.58</v>
      </c>
      <c r="H1431">
        <v>1.7925255557554465</v>
      </c>
      <c r="I1431">
        <v>37.572593439208404</v>
      </c>
    </row>
    <row r="1432" spans="1:9" x14ac:dyDescent="0.4">
      <c r="A1432" t="str">
        <f t="shared" si="22"/>
        <v>Lesotho, Kingdom of2014</v>
      </c>
      <c r="B1432" t="s">
        <v>146</v>
      </c>
      <c r="C1432" t="s">
        <v>61</v>
      </c>
      <c r="D1432">
        <v>2014</v>
      </c>
      <c r="E1432">
        <v>5.3702896100858704</v>
      </c>
      <c r="F1432">
        <v>10.3394444444444</v>
      </c>
      <c r="G1432">
        <v>0</v>
      </c>
      <c r="H1432">
        <v>1.710549905454755</v>
      </c>
      <c r="I1432">
        <v>13.999184149075514</v>
      </c>
    </row>
    <row r="1433" spans="1:9" x14ac:dyDescent="0.4">
      <c r="A1433" t="str">
        <f t="shared" si="22"/>
        <v>Lesotho, Kingdom of2015</v>
      </c>
      <c r="B1433" t="s">
        <v>146</v>
      </c>
      <c r="C1433" t="s">
        <v>61</v>
      </c>
      <c r="D1433">
        <v>2015</v>
      </c>
      <c r="E1433">
        <v>3.2184451365593101</v>
      </c>
      <c r="F1433">
        <v>10.57</v>
      </c>
      <c r="G1433">
        <v>0</v>
      </c>
      <c r="H1433">
        <v>3.1240667804454603</v>
      </c>
      <c r="I1433">
        <v>10.664378356113851</v>
      </c>
    </row>
    <row r="1434" spans="1:9" x14ac:dyDescent="0.4">
      <c r="A1434" t="str">
        <f t="shared" si="22"/>
        <v>Lesotho, Kingdom of2016</v>
      </c>
      <c r="B1434" t="s">
        <v>146</v>
      </c>
      <c r="C1434" t="s">
        <v>61</v>
      </c>
      <c r="D1434">
        <v>2016</v>
      </c>
      <c r="E1434">
        <v>6.5965049069654302</v>
      </c>
      <c r="F1434">
        <v>11.5758333333333</v>
      </c>
      <c r="G1434">
        <v>0</v>
      </c>
      <c r="H1434">
        <v>3.6089073168771364</v>
      </c>
      <c r="I1434">
        <v>14.563430923421592</v>
      </c>
    </row>
    <row r="1435" spans="1:9" x14ac:dyDescent="0.4">
      <c r="A1435" t="str">
        <f t="shared" si="22"/>
        <v>Lesotho, Kingdom of2017</v>
      </c>
      <c r="B1435" t="s">
        <v>146</v>
      </c>
      <c r="C1435" t="s">
        <v>61</v>
      </c>
      <c r="D1435">
        <v>2017</v>
      </c>
      <c r="E1435">
        <v>4.4476993737630002</v>
      </c>
      <c r="F1435">
        <v>11.580833333333301</v>
      </c>
      <c r="G1435">
        <v>0</v>
      </c>
      <c r="H1435">
        <v>-3.1381749373347105</v>
      </c>
      <c r="I1435">
        <v>19.16670764443101</v>
      </c>
    </row>
    <row r="1436" spans="1:9" x14ac:dyDescent="0.4">
      <c r="A1436" t="str">
        <f t="shared" si="22"/>
        <v>Lesotho, Kingdom of2018</v>
      </c>
      <c r="B1436" t="s">
        <v>146</v>
      </c>
      <c r="C1436" t="s">
        <v>61</v>
      </c>
      <c r="D1436">
        <v>2018</v>
      </c>
      <c r="E1436">
        <v>4.7518030162473996</v>
      </c>
      <c r="F1436">
        <v>11.3541666666667</v>
      </c>
      <c r="G1436">
        <v>0</v>
      </c>
      <c r="H1436">
        <v>-1.4806331584824051</v>
      </c>
      <c r="I1436">
        <v>17.586602841396505</v>
      </c>
    </row>
    <row r="1437" spans="1:9" x14ac:dyDescent="0.4">
      <c r="A1437" t="str">
        <f t="shared" si="22"/>
        <v>Lesotho, Kingdom of2019</v>
      </c>
      <c r="B1437" t="s">
        <v>146</v>
      </c>
      <c r="C1437" t="s">
        <v>61</v>
      </c>
      <c r="D1437">
        <v>2019</v>
      </c>
      <c r="E1437">
        <v>5.1870835919798202</v>
      </c>
      <c r="F1437">
        <v>11.3335833333333</v>
      </c>
      <c r="G1437">
        <v>16.876000000000001</v>
      </c>
      <c r="H1437">
        <v>-1.4179938308520548</v>
      </c>
      <c r="I1437">
        <v>34.814660756165175</v>
      </c>
    </row>
    <row r="1438" spans="1:9" x14ac:dyDescent="0.4">
      <c r="A1438" t="str">
        <f t="shared" si="22"/>
        <v>Lesotho, Kingdom of2020</v>
      </c>
      <c r="B1438" t="s">
        <v>146</v>
      </c>
      <c r="C1438" t="s">
        <v>61</v>
      </c>
      <c r="D1438">
        <v>2020</v>
      </c>
      <c r="E1438">
        <v>4.9780967625230899</v>
      </c>
      <c r="F1438">
        <v>8.9755555555555606</v>
      </c>
      <c r="G1438">
        <v>0</v>
      </c>
      <c r="H1438">
        <v>-8.1559587991426667</v>
      </c>
      <c r="I1438">
        <v>22.109611117221316</v>
      </c>
    </row>
    <row r="1439" spans="1:9" x14ac:dyDescent="0.4">
      <c r="A1439" t="str">
        <f t="shared" si="22"/>
        <v>Lesotho, Kingdom of2021</v>
      </c>
      <c r="B1439" t="s">
        <v>146</v>
      </c>
      <c r="C1439" t="s">
        <v>61</v>
      </c>
      <c r="D1439">
        <v>2021</v>
      </c>
      <c r="E1439">
        <v>6.0477459195067604</v>
      </c>
      <c r="F1439">
        <v>8.2087500000000002</v>
      </c>
      <c r="G1439">
        <v>0</v>
      </c>
      <c r="H1439">
        <v>2.266710670065379</v>
      </c>
      <c r="I1439">
        <v>11.989785249441383</v>
      </c>
    </row>
    <row r="1440" spans="1:9" x14ac:dyDescent="0.4">
      <c r="A1440" t="str">
        <f t="shared" si="22"/>
        <v>Lesotho, Kingdom of2022</v>
      </c>
      <c r="B1440" t="s">
        <v>146</v>
      </c>
      <c r="C1440" t="s">
        <v>61</v>
      </c>
      <c r="D1440">
        <v>2022</v>
      </c>
      <c r="E1440">
        <v>8.2718038994302798</v>
      </c>
      <c r="F1440">
        <v>8.984375</v>
      </c>
      <c r="G1440">
        <v>0</v>
      </c>
      <c r="H1440">
        <v>2.3877802018628387</v>
      </c>
      <c r="I1440">
        <v>14.868398697567443</v>
      </c>
    </row>
    <row r="1441" spans="1:9" x14ac:dyDescent="0.4">
      <c r="A1441" t="str">
        <f t="shared" si="22"/>
        <v>Lesotho, Kingdom of2023</v>
      </c>
      <c r="B1441" t="s">
        <v>146</v>
      </c>
      <c r="C1441" t="s">
        <v>61</v>
      </c>
      <c r="D1441">
        <v>2023</v>
      </c>
      <c r="E1441">
        <v>6.3422174312495301</v>
      </c>
      <c r="F1441">
        <v>11.0833333333333</v>
      </c>
      <c r="G1441">
        <v>0</v>
      </c>
      <c r="H1441">
        <v>1.8266252585236344</v>
      </c>
      <c r="I1441">
        <v>15.598925506059196</v>
      </c>
    </row>
    <row r="1442" spans="1:9" x14ac:dyDescent="0.4">
      <c r="A1442" t="str">
        <f t="shared" si="22"/>
        <v>Lithuania2000</v>
      </c>
      <c r="B1442" t="s">
        <v>62</v>
      </c>
      <c r="C1442" t="s">
        <v>62</v>
      </c>
      <c r="D1442">
        <v>2000</v>
      </c>
      <c r="E1442">
        <v>0.98161547885759803</v>
      </c>
      <c r="F1442">
        <v>0</v>
      </c>
      <c r="G1442">
        <v>15.930999999999999</v>
      </c>
      <c r="H1442">
        <v>3.418619189014521</v>
      </c>
      <c r="I1442">
        <v>13.493996289843075</v>
      </c>
    </row>
    <row r="1443" spans="1:9" x14ac:dyDescent="0.4">
      <c r="A1443" t="str">
        <f t="shared" si="22"/>
        <v>Lithuania2001</v>
      </c>
      <c r="B1443" t="s">
        <v>62</v>
      </c>
      <c r="C1443" t="s">
        <v>62</v>
      </c>
      <c r="D1443">
        <v>2001</v>
      </c>
      <c r="E1443">
        <v>1.36712030817819</v>
      </c>
      <c r="F1443">
        <v>0</v>
      </c>
      <c r="G1443">
        <v>16.84</v>
      </c>
      <c r="H1443">
        <v>6.4841255625067049</v>
      </c>
      <c r="I1443">
        <v>11.722994745671485</v>
      </c>
    </row>
    <row r="1444" spans="1:9" x14ac:dyDescent="0.4">
      <c r="A1444" t="str">
        <f t="shared" si="22"/>
        <v>Lithuania2002</v>
      </c>
      <c r="B1444" t="s">
        <v>62</v>
      </c>
      <c r="C1444" t="s">
        <v>62</v>
      </c>
      <c r="D1444">
        <v>2002</v>
      </c>
      <c r="E1444">
        <v>0.281506610345575</v>
      </c>
      <c r="F1444">
        <v>0</v>
      </c>
      <c r="G1444">
        <v>13.007999999999999</v>
      </c>
      <c r="H1444">
        <v>6.7198378403410715</v>
      </c>
      <c r="I1444">
        <v>6.5696687700045029</v>
      </c>
    </row>
    <row r="1445" spans="1:9" x14ac:dyDescent="0.4">
      <c r="A1445" t="str">
        <f t="shared" si="22"/>
        <v>Lithuania2003</v>
      </c>
      <c r="B1445" t="s">
        <v>62</v>
      </c>
      <c r="C1445" t="s">
        <v>62</v>
      </c>
      <c r="D1445">
        <v>2003</v>
      </c>
      <c r="E1445">
        <v>-1.1343085499024701</v>
      </c>
      <c r="F1445">
        <v>0</v>
      </c>
      <c r="G1445">
        <v>12.875</v>
      </c>
      <c r="H1445">
        <v>10.551897336230851</v>
      </c>
      <c r="I1445">
        <v>1.1887941138666775</v>
      </c>
    </row>
    <row r="1446" spans="1:9" x14ac:dyDescent="0.4">
      <c r="A1446" t="str">
        <f t="shared" si="22"/>
        <v>Lithuania2004</v>
      </c>
      <c r="B1446" t="s">
        <v>62</v>
      </c>
      <c r="C1446" t="s">
        <v>62</v>
      </c>
      <c r="D1446">
        <v>2004</v>
      </c>
      <c r="E1446">
        <v>1.16410252104671</v>
      </c>
      <c r="F1446">
        <v>0</v>
      </c>
      <c r="G1446">
        <v>10.683999999999999</v>
      </c>
      <c r="H1446">
        <v>6.5020370289995384</v>
      </c>
      <c r="I1446">
        <v>5.3460654920471704</v>
      </c>
    </row>
    <row r="1447" spans="1:9" x14ac:dyDescent="0.4">
      <c r="A1447" t="str">
        <f t="shared" si="22"/>
        <v>Lithuania2005</v>
      </c>
      <c r="B1447" t="s">
        <v>62</v>
      </c>
      <c r="C1447" t="s">
        <v>62</v>
      </c>
      <c r="D1447">
        <v>2005</v>
      </c>
      <c r="E1447">
        <v>2.65848484065262</v>
      </c>
      <c r="F1447">
        <v>0</v>
      </c>
      <c r="G1447">
        <v>8.3249999999999993</v>
      </c>
      <c r="H1447">
        <v>7.7314447149206842</v>
      </c>
      <c r="I1447">
        <v>3.2520401257319342</v>
      </c>
    </row>
    <row r="1448" spans="1:9" x14ac:dyDescent="0.4">
      <c r="A1448" t="str">
        <f t="shared" si="22"/>
        <v>Lithuania2006</v>
      </c>
      <c r="B1448" t="s">
        <v>62</v>
      </c>
      <c r="C1448" t="s">
        <v>62</v>
      </c>
      <c r="D1448">
        <v>2006</v>
      </c>
      <c r="E1448">
        <v>3.73912004060664</v>
      </c>
      <c r="F1448">
        <v>0</v>
      </c>
      <c r="G1448">
        <v>5.78</v>
      </c>
      <c r="H1448">
        <v>7.3954798259979526</v>
      </c>
      <c r="I1448">
        <v>2.1236402146086881</v>
      </c>
    </row>
    <row r="1449" spans="1:9" x14ac:dyDescent="0.4">
      <c r="A1449" t="str">
        <f t="shared" si="22"/>
        <v>Lithuania2007</v>
      </c>
      <c r="B1449" t="s">
        <v>62</v>
      </c>
      <c r="C1449" t="s">
        <v>62</v>
      </c>
      <c r="D1449">
        <v>2007</v>
      </c>
      <c r="E1449">
        <v>5.7371738279984204</v>
      </c>
      <c r="F1449">
        <v>0</v>
      </c>
      <c r="G1449">
        <v>4.25</v>
      </c>
      <c r="H1449">
        <v>11.077931809209815</v>
      </c>
      <c r="I1449">
        <v>-1.0907579812113948</v>
      </c>
    </row>
    <row r="1450" spans="1:9" x14ac:dyDescent="0.4">
      <c r="A1450" t="str">
        <f t="shared" si="22"/>
        <v>Lithuania2008</v>
      </c>
      <c r="B1450" t="s">
        <v>62</v>
      </c>
      <c r="C1450" t="s">
        <v>62</v>
      </c>
      <c r="D1450">
        <v>2008</v>
      </c>
      <c r="E1450">
        <v>10.925885624165501</v>
      </c>
      <c r="F1450">
        <v>0</v>
      </c>
      <c r="G1450">
        <v>5.8259999999999996</v>
      </c>
      <c r="H1450">
        <v>2.5994594929602926</v>
      </c>
      <c r="I1450">
        <v>14.152426131205207</v>
      </c>
    </row>
    <row r="1451" spans="1:9" x14ac:dyDescent="0.4">
      <c r="A1451" t="str">
        <f t="shared" si="22"/>
        <v>Lithuania2009</v>
      </c>
      <c r="B1451" t="s">
        <v>62</v>
      </c>
      <c r="C1451" t="s">
        <v>62</v>
      </c>
      <c r="D1451">
        <v>2009</v>
      </c>
      <c r="E1451">
        <v>4.4530445651853503</v>
      </c>
      <c r="F1451">
        <v>0</v>
      </c>
      <c r="G1451">
        <v>13.785</v>
      </c>
      <c r="H1451">
        <v>-14.83861088588543</v>
      </c>
      <c r="I1451">
        <v>33.076655451070778</v>
      </c>
    </row>
    <row r="1452" spans="1:9" x14ac:dyDescent="0.4">
      <c r="A1452" t="str">
        <f t="shared" si="22"/>
        <v>Lithuania2010</v>
      </c>
      <c r="B1452" t="s">
        <v>62</v>
      </c>
      <c r="C1452" t="s">
        <v>62</v>
      </c>
      <c r="D1452">
        <v>2010</v>
      </c>
      <c r="E1452">
        <v>1.3192136205546301</v>
      </c>
      <c r="F1452">
        <v>0</v>
      </c>
      <c r="G1452">
        <v>17.814</v>
      </c>
      <c r="H1452">
        <v>0.42719903369136603</v>
      </c>
      <c r="I1452">
        <v>18.706014586863265</v>
      </c>
    </row>
    <row r="1453" spans="1:9" x14ac:dyDescent="0.4">
      <c r="A1453" t="str">
        <f t="shared" si="22"/>
        <v>Lithuania2011</v>
      </c>
      <c r="B1453" t="s">
        <v>62</v>
      </c>
      <c r="C1453" t="s">
        <v>62</v>
      </c>
      <c r="D1453">
        <v>2011</v>
      </c>
      <c r="E1453">
        <v>4.1302756264508496</v>
      </c>
      <c r="F1453">
        <v>0</v>
      </c>
      <c r="G1453">
        <v>15.39</v>
      </c>
      <c r="H1453">
        <v>6.3236373980405176</v>
      </c>
      <c r="I1453">
        <v>13.196638228410333</v>
      </c>
    </row>
    <row r="1454" spans="1:9" x14ac:dyDescent="0.4">
      <c r="A1454" t="str">
        <f t="shared" si="22"/>
        <v>Lithuania2012</v>
      </c>
      <c r="B1454" t="s">
        <v>62</v>
      </c>
      <c r="C1454" t="s">
        <v>62</v>
      </c>
      <c r="D1454">
        <v>2012</v>
      </c>
      <c r="E1454">
        <v>3.0899827705541698</v>
      </c>
      <c r="F1454">
        <v>0</v>
      </c>
      <c r="G1454">
        <v>13.365</v>
      </c>
      <c r="H1454">
        <v>4.382905596208559</v>
      </c>
      <c r="I1454">
        <v>12.072077174345612</v>
      </c>
    </row>
    <row r="1455" spans="1:9" x14ac:dyDescent="0.4">
      <c r="A1455" t="str">
        <f t="shared" si="22"/>
        <v>Lithuania2013</v>
      </c>
      <c r="B1455" t="s">
        <v>62</v>
      </c>
      <c r="C1455" t="s">
        <v>62</v>
      </c>
      <c r="D1455">
        <v>2013</v>
      </c>
      <c r="E1455">
        <v>1.04747937065344</v>
      </c>
      <c r="F1455">
        <v>0</v>
      </c>
      <c r="G1455">
        <v>11.77</v>
      </c>
      <c r="H1455">
        <v>4.0469143509131129</v>
      </c>
      <c r="I1455">
        <v>8.7705650197403262</v>
      </c>
    </row>
    <row r="1456" spans="1:9" x14ac:dyDescent="0.4">
      <c r="A1456" t="str">
        <f t="shared" si="22"/>
        <v>Lithuania2014</v>
      </c>
      <c r="B1456" t="s">
        <v>62</v>
      </c>
      <c r="C1456" t="s">
        <v>62</v>
      </c>
      <c r="D1456">
        <v>2014</v>
      </c>
      <c r="E1456">
        <v>0.103758009433708</v>
      </c>
      <c r="F1456">
        <v>0</v>
      </c>
      <c r="G1456">
        <v>10.698</v>
      </c>
      <c r="H1456">
        <v>3.7725413149966727</v>
      </c>
      <c r="I1456">
        <v>7.0292166944370358</v>
      </c>
    </row>
    <row r="1457" spans="1:9" x14ac:dyDescent="0.4">
      <c r="A1457" t="str">
        <f t="shared" si="22"/>
        <v>Lithuania2015</v>
      </c>
      <c r="B1457" t="s">
        <v>62</v>
      </c>
      <c r="C1457" t="s">
        <v>62</v>
      </c>
      <c r="D1457">
        <v>2015</v>
      </c>
      <c r="E1457">
        <v>-0.88409740550059601</v>
      </c>
      <c r="F1457">
        <v>0</v>
      </c>
      <c r="G1457">
        <v>9.1199999999999992</v>
      </c>
      <c r="H1457">
        <v>2.8328085774110434</v>
      </c>
      <c r="I1457">
        <v>5.4030940170883603</v>
      </c>
    </row>
    <row r="1458" spans="1:9" x14ac:dyDescent="0.4">
      <c r="A1458" t="str">
        <f t="shared" si="22"/>
        <v>Lithuania2016</v>
      </c>
      <c r="B1458" t="s">
        <v>62</v>
      </c>
      <c r="C1458" t="s">
        <v>62</v>
      </c>
      <c r="D1458">
        <v>2016</v>
      </c>
      <c r="E1458">
        <v>0.905525075460342</v>
      </c>
      <c r="F1458">
        <v>0</v>
      </c>
      <c r="G1458">
        <v>7.8620000000000001</v>
      </c>
      <c r="H1458">
        <v>2.6719201989577499</v>
      </c>
      <c r="I1458">
        <v>6.095604876502593</v>
      </c>
    </row>
    <row r="1459" spans="1:9" x14ac:dyDescent="0.4">
      <c r="A1459" t="str">
        <f t="shared" si="22"/>
        <v>Lithuania2017</v>
      </c>
      <c r="B1459" t="s">
        <v>62</v>
      </c>
      <c r="C1459" t="s">
        <v>62</v>
      </c>
      <c r="D1459">
        <v>2017</v>
      </c>
      <c r="E1459">
        <v>3.7228886230370701</v>
      </c>
      <c r="F1459">
        <v>0</v>
      </c>
      <c r="G1459">
        <v>7.0730000000000004</v>
      </c>
      <c r="H1459">
        <v>4.6122431460077848</v>
      </c>
      <c r="I1459">
        <v>6.1836454770292857</v>
      </c>
    </row>
    <row r="1460" spans="1:9" x14ac:dyDescent="0.4">
      <c r="A1460" t="str">
        <f t="shared" si="22"/>
        <v>Lithuania2018</v>
      </c>
      <c r="B1460" t="s">
        <v>62</v>
      </c>
      <c r="C1460" t="s">
        <v>62</v>
      </c>
      <c r="D1460">
        <v>2018</v>
      </c>
      <c r="E1460">
        <v>2.6979277920839402</v>
      </c>
      <c r="F1460">
        <v>0</v>
      </c>
      <c r="G1460">
        <v>6.1470000000000002</v>
      </c>
      <c r="H1460">
        <v>4.9183697945524045</v>
      </c>
      <c r="I1460">
        <v>3.9265579975315354</v>
      </c>
    </row>
    <row r="1461" spans="1:9" x14ac:dyDescent="0.4">
      <c r="A1461" t="str">
        <f t="shared" si="22"/>
        <v>Lithuania2019</v>
      </c>
      <c r="B1461" t="s">
        <v>62</v>
      </c>
      <c r="C1461" t="s">
        <v>62</v>
      </c>
      <c r="D1461">
        <v>2019</v>
      </c>
      <c r="E1461">
        <v>2.3345093798802701</v>
      </c>
      <c r="F1461">
        <v>0</v>
      </c>
      <c r="G1461">
        <v>6.2549999999999999</v>
      </c>
      <c r="H1461">
        <v>4.6773515579680662</v>
      </c>
      <c r="I1461">
        <v>3.9121578219122028</v>
      </c>
    </row>
    <row r="1462" spans="1:9" x14ac:dyDescent="0.4">
      <c r="A1462" t="str">
        <f t="shared" si="22"/>
        <v>Lithuania2020</v>
      </c>
      <c r="B1462" t="s">
        <v>62</v>
      </c>
      <c r="C1462" t="s">
        <v>62</v>
      </c>
      <c r="D1462">
        <v>2020</v>
      </c>
      <c r="E1462">
        <v>1.19989444983569</v>
      </c>
      <c r="F1462">
        <v>0</v>
      </c>
      <c r="G1462">
        <v>8.4870000000000001</v>
      </c>
      <c r="H1462">
        <v>4.2814017348675293E-2</v>
      </c>
      <c r="I1462">
        <v>9.6440804324870157</v>
      </c>
    </row>
    <row r="1463" spans="1:9" x14ac:dyDescent="0.4">
      <c r="A1463" t="str">
        <f t="shared" si="22"/>
        <v>Lithuania2021</v>
      </c>
      <c r="B1463" t="s">
        <v>62</v>
      </c>
      <c r="C1463" t="s">
        <v>62</v>
      </c>
      <c r="D1463">
        <v>2021</v>
      </c>
      <c r="E1463">
        <v>4.6835442090345296</v>
      </c>
      <c r="F1463">
        <v>0</v>
      </c>
      <c r="G1463">
        <v>7.1120000000000001</v>
      </c>
      <c r="H1463">
        <v>6.380016762043212</v>
      </c>
      <c r="I1463">
        <v>5.4155274469913177</v>
      </c>
    </row>
    <row r="1464" spans="1:9" x14ac:dyDescent="0.4">
      <c r="A1464" t="str">
        <f t="shared" si="22"/>
        <v>Lithuania2022</v>
      </c>
      <c r="B1464" t="s">
        <v>62</v>
      </c>
      <c r="C1464" t="s">
        <v>62</v>
      </c>
      <c r="D1464">
        <v>2022</v>
      </c>
      <c r="E1464">
        <v>19.705046151839401</v>
      </c>
      <c r="F1464">
        <v>0</v>
      </c>
      <c r="G1464">
        <v>5.9560000000000004</v>
      </c>
      <c r="H1464">
        <v>2.5375250088717252</v>
      </c>
      <c r="I1464">
        <v>23.123521142967675</v>
      </c>
    </row>
    <row r="1465" spans="1:9" x14ac:dyDescent="0.4">
      <c r="A1465" t="str">
        <f t="shared" si="22"/>
        <v>Lithuania2023</v>
      </c>
      <c r="B1465" t="s">
        <v>62</v>
      </c>
      <c r="C1465" t="s">
        <v>62</v>
      </c>
      <c r="D1465">
        <v>2023</v>
      </c>
      <c r="E1465">
        <v>9.1173196239047503</v>
      </c>
      <c r="F1465">
        <v>0</v>
      </c>
      <c r="G1465">
        <v>6.8410000000000002</v>
      </c>
      <c r="H1465">
        <v>0.34226255222912982</v>
      </c>
      <c r="I1465">
        <v>15.61605707167562</v>
      </c>
    </row>
    <row r="1466" spans="1:9" x14ac:dyDescent="0.4">
      <c r="A1466" t="str">
        <f t="shared" si="22"/>
        <v>Madagascar, Rep. of2000</v>
      </c>
      <c r="B1466" t="s">
        <v>147</v>
      </c>
      <c r="C1466" t="s">
        <v>63</v>
      </c>
      <c r="D1466">
        <v>2000</v>
      </c>
      <c r="E1466">
        <v>11.859684500027999</v>
      </c>
      <c r="F1466">
        <v>26.875</v>
      </c>
      <c r="G1466">
        <v>5.8</v>
      </c>
      <c r="H1466">
        <v>4.4568589395694573</v>
      </c>
      <c r="I1466">
        <v>40.077825560458535</v>
      </c>
    </row>
    <row r="1467" spans="1:9" x14ac:dyDescent="0.4">
      <c r="A1467" t="str">
        <f t="shared" si="22"/>
        <v>Madagascar, Rep. of2001</v>
      </c>
      <c r="B1467" t="s">
        <v>147</v>
      </c>
      <c r="C1467" t="s">
        <v>63</v>
      </c>
      <c r="D1467">
        <v>2001</v>
      </c>
      <c r="E1467">
        <v>7.91694484529586</v>
      </c>
      <c r="F1467">
        <v>25.5</v>
      </c>
      <c r="G1467">
        <v>5.35</v>
      </c>
      <c r="H1467">
        <v>5.9802357698273312</v>
      </c>
      <c r="I1467">
        <v>32.786709075468529</v>
      </c>
    </row>
    <row r="1468" spans="1:9" x14ac:dyDescent="0.4">
      <c r="A1468" t="str">
        <f t="shared" si="22"/>
        <v>Madagascar, Rep. of2002</v>
      </c>
      <c r="B1468" t="s">
        <v>147</v>
      </c>
      <c r="C1468" t="s">
        <v>63</v>
      </c>
      <c r="D1468">
        <v>2002</v>
      </c>
      <c r="E1468">
        <v>16.498525531584601</v>
      </c>
      <c r="F1468">
        <v>25.25</v>
      </c>
      <c r="G1468">
        <v>0</v>
      </c>
      <c r="H1468">
        <v>-12.407971105514918</v>
      </c>
      <c r="I1468">
        <v>54.156496637099522</v>
      </c>
    </row>
    <row r="1469" spans="1:9" x14ac:dyDescent="0.4">
      <c r="A1469" t="str">
        <f t="shared" si="22"/>
        <v>Madagascar, Rep. of2003</v>
      </c>
      <c r="B1469" t="s">
        <v>147</v>
      </c>
      <c r="C1469" t="s">
        <v>63</v>
      </c>
      <c r="D1469">
        <v>2003</v>
      </c>
      <c r="E1469">
        <v>-1.7040047961629801</v>
      </c>
      <c r="F1469">
        <v>24.25</v>
      </c>
      <c r="G1469">
        <v>5.01</v>
      </c>
      <c r="H1469">
        <v>9.7848921247417451</v>
      </c>
      <c r="I1469">
        <v>17.771103079095276</v>
      </c>
    </row>
    <row r="1470" spans="1:9" x14ac:dyDescent="0.4">
      <c r="A1470" t="str">
        <f t="shared" si="22"/>
        <v>Madagascar, Rep. of2004</v>
      </c>
      <c r="B1470" t="s">
        <v>147</v>
      </c>
      <c r="C1470" t="s">
        <v>63</v>
      </c>
      <c r="D1470">
        <v>2004</v>
      </c>
      <c r="E1470">
        <v>13.9558018033211</v>
      </c>
      <c r="F1470">
        <v>24.5625</v>
      </c>
      <c r="G1470">
        <v>0</v>
      </c>
      <c r="H1470">
        <v>5.2570036220874243</v>
      </c>
      <c r="I1470">
        <v>33.261298181233677</v>
      </c>
    </row>
    <row r="1471" spans="1:9" x14ac:dyDescent="0.4">
      <c r="A1471" t="str">
        <f t="shared" si="22"/>
        <v>Madagascar, Rep. of2005</v>
      </c>
      <c r="B1471" t="s">
        <v>147</v>
      </c>
      <c r="C1471" t="s">
        <v>63</v>
      </c>
      <c r="D1471">
        <v>2005</v>
      </c>
      <c r="E1471">
        <v>18.3638246468932</v>
      </c>
      <c r="F1471">
        <v>25.875</v>
      </c>
      <c r="G1471">
        <v>2.62</v>
      </c>
      <c r="H1471">
        <v>4.7558450949911872</v>
      </c>
      <c r="I1471">
        <v>42.10297955190201</v>
      </c>
    </row>
    <row r="1472" spans="1:9" x14ac:dyDescent="0.4">
      <c r="A1472" t="str">
        <f t="shared" si="22"/>
        <v>Madagascar, Rep. of2006</v>
      </c>
      <c r="B1472" t="s">
        <v>147</v>
      </c>
      <c r="C1472" t="s">
        <v>63</v>
      </c>
      <c r="D1472">
        <v>2006</v>
      </c>
      <c r="E1472">
        <v>10.7656371554865</v>
      </c>
      <c r="F1472">
        <v>28.15</v>
      </c>
      <c r="G1472">
        <v>0</v>
      </c>
      <c r="H1472">
        <v>5.398508448536802</v>
      </c>
      <c r="I1472">
        <v>33.517128706949698</v>
      </c>
    </row>
    <row r="1473" spans="1:9" x14ac:dyDescent="0.4">
      <c r="A1473" t="str">
        <f t="shared" si="22"/>
        <v>Madagascar, Rep. of2007</v>
      </c>
      <c r="B1473" t="s">
        <v>147</v>
      </c>
      <c r="C1473" t="s">
        <v>63</v>
      </c>
      <c r="D1473">
        <v>2007</v>
      </c>
      <c r="E1473">
        <v>10.287966318767101</v>
      </c>
      <c r="F1473">
        <v>40.274999999999999</v>
      </c>
      <c r="G1473">
        <v>0</v>
      </c>
      <c r="H1473">
        <v>5.7105641988505198</v>
      </c>
      <c r="I1473">
        <v>44.852402119916576</v>
      </c>
    </row>
    <row r="1474" spans="1:9" x14ac:dyDescent="0.4">
      <c r="A1474" t="str">
        <f t="shared" si="22"/>
        <v>Madagascar, Rep. of2008</v>
      </c>
      <c r="B1474" t="s">
        <v>147</v>
      </c>
      <c r="C1474" t="s">
        <v>63</v>
      </c>
      <c r="D1474">
        <v>2008</v>
      </c>
      <c r="E1474">
        <v>9.2965083938105693</v>
      </c>
      <c r="F1474">
        <v>44</v>
      </c>
      <c r="G1474">
        <v>0</v>
      </c>
      <c r="H1474">
        <v>6.7126325391300128</v>
      </c>
      <c r="I1474">
        <v>46.583875854680556</v>
      </c>
    </row>
    <row r="1475" spans="1:9" x14ac:dyDescent="0.4">
      <c r="A1475" t="str">
        <f t="shared" ref="A1475:A1538" si="23">C1475&amp;D1475</f>
        <v>Madagascar, Rep. of2009</v>
      </c>
      <c r="B1475" t="s">
        <v>147</v>
      </c>
      <c r="C1475" t="s">
        <v>63</v>
      </c>
      <c r="D1475">
        <v>2009</v>
      </c>
      <c r="E1475">
        <v>8.9542180239294904</v>
      </c>
      <c r="F1475">
        <v>44.6191666666667</v>
      </c>
      <c r="G1475">
        <v>0</v>
      </c>
      <c r="H1475">
        <v>-3.9787086116543975</v>
      </c>
      <c r="I1475">
        <v>57.55209330225059</v>
      </c>
    </row>
    <row r="1476" spans="1:9" x14ac:dyDescent="0.4">
      <c r="A1476" t="str">
        <f t="shared" si="23"/>
        <v>Madagascar, Rep. of2010</v>
      </c>
      <c r="B1476" t="s">
        <v>147</v>
      </c>
      <c r="C1476" t="s">
        <v>63</v>
      </c>
      <c r="D1476">
        <v>2010</v>
      </c>
      <c r="E1476">
        <v>9.24732173644116</v>
      </c>
      <c r="F1476">
        <v>46</v>
      </c>
      <c r="G1476">
        <v>4.28</v>
      </c>
      <c r="H1476">
        <v>0.61923974462212072</v>
      </c>
      <c r="I1476">
        <v>58.908081991819039</v>
      </c>
    </row>
    <row r="1477" spans="1:9" x14ac:dyDescent="0.4">
      <c r="A1477" t="str">
        <f t="shared" si="23"/>
        <v>Madagascar, Rep. of2011</v>
      </c>
      <c r="B1477" t="s">
        <v>147</v>
      </c>
      <c r="C1477" t="s">
        <v>63</v>
      </c>
      <c r="D1477">
        <v>2011</v>
      </c>
      <c r="E1477">
        <v>9.4825404858299205</v>
      </c>
      <c r="F1477">
        <v>52.5</v>
      </c>
      <c r="G1477">
        <v>0</v>
      </c>
      <c r="H1477">
        <v>1.5784270536655498</v>
      </c>
      <c r="I1477">
        <v>60.404113432164372</v>
      </c>
    </row>
    <row r="1478" spans="1:9" x14ac:dyDescent="0.4">
      <c r="A1478" t="str">
        <f t="shared" si="23"/>
        <v>Madagascar, Rep. of2012</v>
      </c>
      <c r="B1478" t="s">
        <v>147</v>
      </c>
      <c r="C1478" t="s">
        <v>63</v>
      </c>
      <c r="D1478">
        <v>2012</v>
      </c>
      <c r="E1478">
        <v>5.71384434191053</v>
      </c>
      <c r="F1478">
        <v>56.125</v>
      </c>
      <c r="G1478">
        <v>0.59899999999999998</v>
      </c>
      <c r="H1478">
        <v>3.0111481162120839</v>
      </c>
      <c r="I1478">
        <v>59.426696225698443</v>
      </c>
    </row>
    <row r="1479" spans="1:9" x14ac:dyDescent="0.4">
      <c r="A1479" t="str">
        <f t="shared" si="23"/>
        <v>Madagascar, Rep. of2013</v>
      </c>
      <c r="B1479" t="s">
        <v>147</v>
      </c>
      <c r="C1479" t="s">
        <v>63</v>
      </c>
      <c r="D1479">
        <v>2013</v>
      </c>
      <c r="E1479">
        <v>5.8264294445197997</v>
      </c>
      <c r="F1479">
        <v>58.98</v>
      </c>
      <c r="G1479">
        <v>0</v>
      </c>
      <c r="H1479">
        <v>2.3003762280072664</v>
      </c>
      <c r="I1479">
        <v>62.506053216512527</v>
      </c>
    </row>
    <row r="1480" spans="1:9" x14ac:dyDescent="0.4">
      <c r="A1480" t="str">
        <f t="shared" si="23"/>
        <v>Madagascar, Rep. of2014</v>
      </c>
      <c r="B1480" t="s">
        <v>147</v>
      </c>
      <c r="C1480" t="s">
        <v>63</v>
      </c>
      <c r="D1480">
        <v>2014</v>
      </c>
      <c r="E1480">
        <v>6.0804081108830204</v>
      </c>
      <c r="F1480">
        <v>60</v>
      </c>
      <c r="G1480">
        <v>0</v>
      </c>
      <c r="H1480">
        <v>3.3392031119536654</v>
      </c>
      <c r="I1480">
        <v>62.741204998929348</v>
      </c>
    </row>
    <row r="1481" spans="1:9" x14ac:dyDescent="0.4">
      <c r="A1481" t="str">
        <f t="shared" si="23"/>
        <v>Madagascar, Rep. of2015</v>
      </c>
      <c r="B1481" t="s">
        <v>147</v>
      </c>
      <c r="C1481" t="s">
        <v>63</v>
      </c>
      <c r="D1481">
        <v>2015</v>
      </c>
      <c r="E1481">
        <v>7.4041917420212897</v>
      </c>
      <c r="F1481">
        <v>56.716666666666697</v>
      </c>
      <c r="G1481">
        <v>1.7849999999999999</v>
      </c>
      <c r="H1481">
        <v>3.1322980749030478</v>
      </c>
      <c r="I1481">
        <v>62.773560333784928</v>
      </c>
    </row>
    <row r="1482" spans="1:9" x14ac:dyDescent="0.4">
      <c r="A1482" t="str">
        <f t="shared" si="23"/>
        <v>Madagascar, Rep. of2016</v>
      </c>
      <c r="B1482" t="s">
        <v>147</v>
      </c>
      <c r="C1482" t="s">
        <v>63</v>
      </c>
      <c r="D1482">
        <v>2016</v>
      </c>
      <c r="E1482">
        <v>6.0357585815467898</v>
      </c>
      <c r="F1482">
        <v>60</v>
      </c>
      <c r="G1482">
        <v>0</v>
      </c>
      <c r="H1482">
        <v>3.9931460619949917</v>
      </c>
      <c r="I1482">
        <v>62.042612519551795</v>
      </c>
    </row>
    <row r="1483" spans="1:9" x14ac:dyDescent="0.4">
      <c r="A1483" t="str">
        <f t="shared" si="23"/>
        <v>Madagascar, Rep. of2017</v>
      </c>
      <c r="B1483" t="s">
        <v>147</v>
      </c>
      <c r="C1483" t="s">
        <v>63</v>
      </c>
      <c r="D1483">
        <v>2017</v>
      </c>
      <c r="E1483">
        <v>8.6090507542294894</v>
      </c>
      <c r="F1483">
        <v>60</v>
      </c>
      <c r="G1483">
        <v>0</v>
      </c>
      <c r="H1483">
        <v>3.9333075946279337</v>
      </c>
      <c r="I1483">
        <v>64.675743159601552</v>
      </c>
    </row>
    <row r="1484" spans="1:9" x14ac:dyDescent="0.4">
      <c r="A1484" t="str">
        <f t="shared" si="23"/>
        <v>Madagascar, Rep. of2018</v>
      </c>
      <c r="B1484" t="s">
        <v>147</v>
      </c>
      <c r="C1484" t="s">
        <v>63</v>
      </c>
      <c r="D1484">
        <v>2018</v>
      </c>
      <c r="E1484">
        <v>8.5942295887047599</v>
      </c>
      <c r="F1484">
        <v>55.389583333333299</v>
      </c>
      <c r="G1484">
        <v>0</v>
      </c>
      <c r="H1484">
        <v>3.1943565174439783</v>
      </c>
      <c r="I1484">
        <v>60.789456404594077</v>
      </c>
    </row>
    <row r="1485" spans="1:9" x14ac:dyDescent="0.4">
      <c r="A1485" t="str">
        <f t="shared" si="23"/>
        <v>Madagascar, Rep. of2019</v>
      </c>
      <c r="B1485" t="s">
        <v>147</v>
      </c>
      <c r="C1485" t="s">
        <v>63</v>
      </c>
      <c r="D1485">
        <v>2019</v>
      </c>
      <c r="E1485">
        <v>5.6105144149236503</v>
      </c>
      <c r="F1485">
        <v>49</v>
      </c>
      <c r="G1485">
        <v>0</v>
      </c>
      <c r="H1485">
        <v>4.4112321290958931</v>
      </c>
      <c r="I1485">
        <v>50.199282285827756</v>
      </c>
    </row>
    <row r="1486" spans="1:9" x14ac:dyDescent="0.4">
      <c r="A1486" t="str">
        <f t="shared" si="23"/>
        <v>Madagascar, Rep. of2020</v>
      </c>
      <c r="B1486" t="s">
        <v>147</v>
      </c>
      <c r="C1486" t="s">
        <v>63</v>
      </c>
      <c r="D1486">
        <v>2020</v>
      </c>
      <c r="E1486">
        <v>4.2017931219055704</v>
      </c>
      <c r="F1486">
        <v>48.866666666666703</v>
      </c>
      <c r="G1486">
        <v>0</v>
      </c>
      <c r="H1486">
        <v>-7.1376716206448947</v>
      </c>
      <c r="I1486">
        <v>60.206131409217164</v>
      </c>
    </row>
    <row r="1487" spans="1:9" x14ac:dyDescent="0.4">
      <c r="A1487" t="str">
        <f t="shared" si="23"/>
        <v>Madagascar, Rep. of2021</v>
      </c>
      <c r="B1487" t="s">
        <v>147</v>
      </c>
      <c r="C1487" t="s">
        <v>63</v>
      </c>
      <c r="D1487">
        <v>2021</v>
      </c>
      <c r="E1487">
        <v>5.8122511878771501</v>
      </c>
      <c r="F1487">
        <v>48.283333333333303</v>
      </c>
      <c r="G1487">
        <v>0</v>
      </c>
      <c r="H1487">
        <v>5.7396157385433639</v>
      </c>
      <c r="I1487">
        <v>48.355968782667091</v>
      </c>
    </row>
    <row r="1488" spans="1:9" x14ac:dyDescent="0.4">
      <c r="A1488" t="str">
        <f t="shared" si="23"/>
        <v>Madagascar, Rep. of2022</v>
      </c>
      <c r="B1488" t="s">
        <v>147</v>
      </c>
      <c r="C1488" t="s">
        <v>63</v>
      </c>
      <c r="D1488">
        <v>2022</v>
      </c>
      <c r="E1488">
        <v>8.1605903199184393</v>
      </c>
      <c r="F1488">
        <v>48.8333333333333</v>
      </c>
      <c r="G1488">
        <v>3.1859999999999999</v>
      </c>
      <c r="H1488">
        <v>3.9999999986967794</v>
      </c>
      <c r="I1488">
        <v>56.179923654554962</v>
      </c>
    </row>
    <row r="1489" spans="1:9" x14ac:dyDescent="0.4">
      <c r="A1489" t="str">
        <f t="shared" si="23"/>
        <v>Madagascar, Rep. of2023</v>
      </c>
      <c r="B1489" t="s">
        <v>147</v>
      </c>
      <c r="C1489" t="s">
        <v>63</v>
      </c>
      <c r="D1489">
        <v>2023</v>
      </c>
      <c r="E1489">
        <v>9.8743267504488799</v>
      </c>
      <c r="F1489">
        <v>53.5833333333333</v>
      </c>
      <c r="G1489">
        <v>0</v>
      </c>
      <c r="H1489">
        <v>3.800000000094883</v>
      </c>
      <c r="I1489">
        <v>59.657660083687297</v>
      </c>
    </row>
    <row r="1490" spans="1:9" x14ac:dyDescent="0.4">
      <c r="A1490" t="str">
        <f t="shared" si="23"/>
        <v>Malawi2000</v>
      </c>
      <c r="B1490" t="s">
        <v>64</v>
      </c>
      <c r="C1490" t="s">
        <v>64</v>
      </c>
      <c r="D1490">
        <v>2000</v>
      </c>
      <c r="E1490">
        <v>29.581488463168402</v>
      </c>
      <c r="F1490">
        <v>53.125</v>
      </c>
      <c r="G1490">
        <v>0</v>
      </c>
      <c r="H1490">
        <v>1.5760776240766745</v>
      </c>
      <c r="I1490">
        <v>81.130410839091724</v>
      </c>
    </row>
    <row r="1491" spans="1:9" x14ac:dyDescent="0.4">
      <c r="A1491" t="str">
        <f t="shared" si="23"/>
        <v>Malawi2001</v>
      </c>
      <c r="B1491" t="s">
        <v>64</v>
      </c>
      <c r="C1491" t="s">
        <v>64</v>
      </c>
      <c r="D1491">
        <v>2001</v>
      </c>
      <c r="E1491">
        <v>22.7</v>
      </c>
      <c r="F1491">
        <v>56.1666666666667</v>
      </c>
      <c r="G1491">
        <v>0</v>
      </c>
      <c r="H1491">
        <v>-4.9749636170102178</v>
      </c>
      <c r="I1491">
        <v>83.84163028367692</v>
      </c>
    </row>
    <row r="1492" spans="1:9" x14ac:dyDescent="0.4">
      <c r="A1492" t="str">
        <f t="shared" si="23"/>
        <v>Malawi2002</v>
      </c>
      <c r="B1492" t="s">
        <v>64</v>
      </c>
      <c r="C1492" t="s">
        <v>64</v>
      </c>
      <c r="D1492">
        <v>2002</v>
      </c>
      <c r="E1492">
        <v>14.744634610160301</v>
      </c>
      <c r="F1492">
        <v>50.5416666666667</v>
      </c>
      <c r="G1492">
        <v>0</v>
      </c>
      <c r="H1492">
        <v>1.7000000294894733</v>
      </c>
      <c r="I1492">
        <v>63.586301247337531</v>
      </c>
    </row>
    <row r="1493" spans="1:9" x14ac:dyDescent="0.4">
      <c r="A1493" t="str">
        <f t="shared" si="23"/>
        <v>Malawi2003</v>
      </c>
      <c r="B1493" t="s">
        <v>64</v>
      </c>
      <c r="C1493" t="s">
        <v>64</v>
      </c>
      <c r="D1493">
        <v>2003</v>
      </c>
      <c r="E1493">
        <v>9.5767978691921396</v>
      </c>
      <c r="F1493">
        <v>48.9166666666667</v>
      </c>
      <c r="G1493">
        <v>0</v>
      </c>
      <c r="H1493">
        <v>5.7056394066277107</v>
      </c>
      <c r="I1493">
        <v>52.78782512923113</v>
      </c>
    </row>
    <row r="1494" spans="1:9" x14ac:dyDescent="0.4">
      <c r="A1494" t="str">
        <f t="shared" si="23"/>
        <v>Malawi2004</v>
      </c>
      <c r="B1494" t="s">
        <v>64</v>
      </c>
      <c r="C1494" t="s">
        <v>64</v>
      </c>
      <c r="D1494">
        <v>2004</v>
      </c>
      <c r="E1494">
        <v>11.4298060822124</v>
      </c>
      <c r="F1494">
        <v>36.8333333333333</v>
      </c>
      <c r="G1494">
        <v>0</v>
      </c>
      <c r="H1494">
        <v>5.4204975488738114</v>
      </c>
      <c r="I1494">
        <v>42.84264186667189</v>
      </c>
    </row>
    <row r="1495" spans="1:9" x14ac:dyDescent="0.4">
      <c r="A1495" t="str">
        <f t="shared" si="23"/>
        <v>Malawi2005</v>
      </c>
      <c r="B1495" t="s">
        <v>64</v>
      </c>
      <c r="C1495" t="s">
        <v>64</v>
      </c>
      <c r="D1495">
        <v>2005</v>
      </c>
      <c r="E1495">
        <v>15.410344660429599</v>
      </c>
      <c r="F1495">
        <v>33.0833333333333</v>
      </c>
      <c r="G1495">
        <v>0.94199999999999995</v>
      </c>
      <c r="H1495">
        <v>3.2687260214451612</v>
      </c>
      <c r="I1495">
        <v>46.16695197231774</v>
      </c>
    </row>
    <row r="1496" spans="1:9" x14ac:dyDescent="0.4">
      <c r="A1496" t="str">
        <f t="shared" si="23"/>
        <v>Malawi2006</v>
      </c>
      <c r="B1496" t="s">
        <v>64</v>
      </c>
      <c r="C1496" t="s">
        <v>64</v>
      </c>
      <c r="D1496">
        <v>2006</v>
      </c>
      <c r="E1496">
        <v>13.974294354838801</v>
      </c>
      <c r="F1496">
        <v>32.25</v>
      </c>
      <c r="G1496">
        <v>0</v>
      </c>
      <c r="H1496">
        <v>4.6999997652810208</v>
      </c>
      <c r="I1496">
        <v>41.524294589557783</v>
      </c>
    </row>
    <row r="1497" spans="1:9" x14ac:dyDescent="0.4">
      <c r="A1497" t="str">
        <f t="shared" si="23"/>
        <v>Malawi2007</v>
      </c>
      <c r="B1497" t="s">
        <v>64</v>
      </c>
      <c r="C1497" t="s">
        <v>64</v>
      </c>
      <c r="D1497">
        <v>2007</v>
      </c>
      <c r="E1497">
        <v>7.9522099086402998</v>
      </c>
      <c r="F1497">
        <v>27.7152777777778</v>
      </c>
      <c r="G1497">
        <v>0</v>
      </c>
      <c r="H1497">
        <v>9.5999998762670486</v>
      </c>
      <c r="I1497">
        <v>26.06748781015105</v>
      </c>
    </row>
    <row r="1498" spans="1:9" x14ac:dyDescent="0.4">
      <c r="A1498" t="str">
        <f t="shared" si="23"/>
        <v>Malawi2008</v>
      </c>
      <c r="B1498" t="s">
        <v>64</v>
      </c>
      <c r="C1498" t="s">
        <v>64</v>
      </c>
      <c r="D1498">
        <v>2008</v>
      </c>
      <c r="E1498">
        <v>8.7126018660904307</v>
      </c>
      <c r="F1498">
        <v>25.2777777777778</v>
      </c>
      <c r="G1498">
        <v>0</v>
      </c>
      <c r="H1498">
        <v>7.6397363993360869</v>
      </c>
      <c r="I1498">
        <v>26.350643244532144</v>
      </c>
    </row>
    <row r="1499" spans="1:9" x14ac:dyDescent="0.4">
      <c r="A1499" t="str">
        <f t="shared" si="23"/>
        <v>Malawi2009</v>
      </c>
      <c r="B1499" t="s">
        <v>64</v>
      </c>
      <c r="C1499" t="s">
        <v>64</v>
      </c>
      <c r="D1499">
        <v>2009</v>
      </c>
      <c r="E1499">
        <v>8.4220442769665507</v>
      </c>
      <c r="F1499">
        <v>25.25</v>
      </c>
      <c r="G1499">
        <v>0</v>
      </c>
      <c r="H1499">
        <v>8.328109852143001</v>
      </c>
      <c r="I1499">
        <v>25.343934424823551</v>
      </c>
    </row>
    <row r="1500" spans="1:9" x14ac:dyDescent="0.4">
      <c r="A1500" t="str">
        <f t="shared" si="23"/>
        <v>Malawi2010</v>
      </c>
      <c r="B1500" t="s">
        <v>64</v>
      </c>
      <c r="C1500" t="s">
        <v>64</v>
      </c>
      <c r="D1500">
        <v>2010</v>
      </c>
      <c r="E1500">
        <v>7.4115909288382698</v>
      </c>
      <c r="F1500">
        <v>24.625</v>
      </c>
      <c r="G1500">
        <v>0</v>
      </c>
      <c r="H1500">
        <v>6.8740658540158677</v>
      </c>
      <c r="I1500">
        <v>25.162525074822405</v>
      </c>
    </row>
    <row r="1501" spans="1:9" x14ac:dyDescent="0.4">
      <c r="A1501" t="str">
        <f t="shared" si="23"/>
        <v>Malawi2011</v>
      </c>
      <c r="B1501" t="s">
        <v>64</v>
      </c>
      <c r="C1501" t="s">
        <v>64</v>
      </c>
      <c r="D1501">
        <v>2011</v>
      </c>
      <c r="E1501">
        <v>7.6228226284852001</v>
      </c>
      <c r="F1501">
        <v>23.75</v>
      </c>
      <c r="G1501">
        <v>1.736</v>
      </c>
      <c r="H1501">
        <v>4.9326699984589197</v>
      </c>
      <c r="I1501">
        <v>28.17615263002628</v>
      </c>
    </row>
    <row r="1502" spans="1:9" x14ac:dyDescent="0.4">
      <c r="A1502" t="str">
        <f t="shared" si="23"/>
        <v>Malawi2012</v>
      </c>
      <c r="B1502" t="s">
        <v>64</v>
      </c>
      <c r="C1502" t="s">
        <v>64</v>
      </c>
      <c r="D1502">
        <v>2012</v>
      </c>
      <c r="E1502">
        <v>21.271265001377898</v>
      </c>
      <c r="F1502">
        <v>32.3298611111111</v>
      </c>
      <c r="G1502">
        <v>0</v>
      </c>
      <c r="H1502">
        <v>1.9000000007214197</v>
      </c>
      <c r="I1502">
        <v>51.701126111767579</v>
      </c>
    </row>
    <row r="1503" spans="1:9" x14ac:dyDescent="0.4">
      <c r="A1503" t="str">
        <f t="shared" si="23"/>
        <v>Malawi2013</v>
      </c>
      <c r="B1503" t="s">
        <v>64</v>
      </c>
      <c r="C1503" t="s">
        <v>64</v>
      </c>
      <c r="D1503">
        <v>2013</v>
      </c>
      <c r="E1503">
        <v>27.283333333333399</v>
      </c>
      <c r="F1503">
        <v>46.011174242424197</v>
      </c>
      <c r="G1503">
        <v>4.9779999999999998</v>
      </c>
      <c r="H1503">
        <v>5.410349999498365</v>
      </c>
      <c r="I1503">
        <v>72.862157576259222</v>
      </c>
    </row>
    <row r="1504" spans="1:9" x14ac:dyDescent="0.4">
      <c r="A1504" t="str">
        <f t="shared" si="23"/>
        <v>Malawi2014</v>
      </c>
      <c r="B1504" t="s">
        <v>64</v>
      </c>
      <c r="C1504" t="s">
        <v>64</v>
      </c>
      <c r="D1504">
        <v>2014</v>
      </c>
      <c r="E1504">
        <v>23.792064946968701</v>
      </c>
      <c r="F1504">
        <v>44.289583333333297</v>
      </c>
      <c r="G1504">
        <v>0</v>
      </c>
      <c r="H1504">
        <v>5.6252699997920956</v>
      </c>
      <c r="I1504">
        <v>62.456378280509909</v>
      </c>
    </row>
    <row r="1505" spans="1:9" x14ac:dyDescent="0.4">
      <c r="A1505" t="str">
        <f t="shared" si="23"/>
        <v>Malawi2015</v>
      </c>
      <c r="B1505" t="s">
        <v>64</v>
      </c>
      <c r="C1505" t="s">
        <v>64</v>
      </c>
      <c r="D1505">
        <v>2015</v>
      </c>
      <c r="E1505">
        <v>21.8673475542553</v>
      </c>
      <c r="F1505">
        <v>44.387215908333303</v>
      </c>
      <c r="G1505">
        <v>0</v>
      </c>
      <c r="H1505">
        <v>2.8000000012551283</v>
      </c>
      <c r="I1505">
        <v>63.454563461333478</v>
      </c>
    </row>
    <row r="1506" spans="1:9" x14ac:dyDescent="0.4">
      <c r="A1506" t="str">
        <f t="shared" si="23"/>
        <v>Malawi2016</v>
      </c>
      <c r="B1506" t="s">
        <v>64</v>
      </c>
      <c r="C1506" t="s">
        <v>64</v>
      </c>
      <c r="D1506">
        <v>2016</v>
      </c>
      <c r="E1506">
        <v>21.711113213649899</v>
      </c>
      <c r="F1506">
        <v>44.112083333333302</v>
      </c>
      <c r="G1506">
        <v>0</v>
      </c>
      <c r="H1506">
        <v>2.4999999990206447</v>
      </c>
      <c r="I1506">
        <v>63.323196547962553</v>
      </c>
    </row>
    <row r="1507" spans="1:9" x14ac:dyDescent="0.4">
      <c r="A1507" t="str">
        <f t="shared" si="23"/>
        <v>Malawi2017</v>
      </c>
      <c r="B1507" t="s">
        <v>64</v>
      </c>
      <c r="C1507" t="s">
        <v>64</v>
      </c>
      <c r="D1507">
        <v>2017</v>
      </c>
      <c r="E1507">
        <v>11.543393918877101</v>
      </c>
      <c r="F1507">
        <v>38.592916666666703</v>
      </c>
      <c r="G1507">
        <v>3.77</v>
      </c>
      <c r="H1507">
        <v>4.0000000003821583</v>
      </c>
      <c r="I1507">
        <v>49.906310585161648</v>
      </c>
    </row>
    <row r="1508" spans="1:9" x14ac:dyDescent="0.4">
      <c r="A1508" t="str">
        <f t="shared" si="23"/>
        <v>Malawi2018</v>
      </c>
      <c r="B1508" t="s">
        <v>64</v>
      </c>
      <c r="C1508" t="s">
        <v>64</v>
      </c>
      <c r="D1508">
        <v>2018</v>
      </c>
      <c r="E1508">
        <v>12.420178108921</v>
      </c>
      <c r="F1508">
        <v>32.29</v>
      </c>
      <c r="G1508">
        <v>0</v>
      </c>
      <c r="H1508">
        <v>4.3535647161921105</v>
      </c>
      <c r="I1508">
        <v>40.356613392728889</v>
      </c>
    </row>
    <row r="1509" spans="1:9" x14ac:dyDescent="0.4">
      <c r="A1509" t="str">
        <f t="shared" si="23"/>
        <v>Malawi2019</v>
      </c>
      <c r="B1509" t="s">
        <v>64</v>
      </c>
      <c r="C1509" t="s">
        <v>64</v>
      </c>
      <c r="D1509">
        <v>2019</v>
      </c>
      <c r="E1509">
        <v>9.3708360560566994</v>
      </c>
      <c r="F1509">
        <v>25.674305555555499</v>
      </c>
      <c r="G1509">
        <v>0</v>
      </c>
      <c r="H1509">
        <v>5.7168251919433715</v>
      </c>
      <c r="I1509">
        <v>29.328316419668823</v>
      </c>
    </row>
    <row r="1510" spans="1:9" x14ac:dyDescent="0.4">
      <c r="A1510" t="str">
        <f t="shared" si="23"/>
        <v>Malawi2020</v>
      </c>
      <c r="B1510" t="s">
        <v>64</v>
      </c>
      <c r="C1510" t="s">
        <v>64</v>
      </c>
      <c r="D1510">
        <v>2020</v>
      </c>
      <c r="E1510">
        <v>8.6255146965055207</v>
      </c>
      <c r="F1510">
        <v>24.216296296296299</v>
      </c>
      <c r="G1510">
        <v>0.90700000000000003</v>
      </c>
      <c r="H1510">
        <v>0.79359642978728573</v>
      </c>
      <c r="I1510">
        <v>32.955214563014536</v>
      </c>
    </row>
    <row r="1511" spans="1:9" x14ac:dyDescent="0.4">
      <c r="A1511" t="str">
        <f t="shared" si="23"/>
        <v>Malawi2021</v>
      </c>
      <c r="B1511" t="s">
        <v>64</v>
      </c>
      <c r="C1511" t="s">
        <v>64</v>
      </c>
      <c r="D1511">
        <v>2021</v>
      </c>
      <c r="E1511">
        <v>9.3301441083521208</v>
      </c>
      <c r="F1511">
        <v>23.881250000000001</v>
      </c>
      <c r="G1511">
        <v>0</v>
      </c>
      <c r="H1511">
        <v>4.5582921201608286</v>
      </c>
      <c r="I1511">
        <v>28.653101988191295</v>
      </c>
    </row>
    <row r="1512" spans="1:9" x14ac:dyDescent="0.4">
      <c r="A1512" t="str">
        <f t="shared" si="23"/>
        <v>Malawi2022</v>
      </c>
      <c r="B1512" t="s">
        <v>64</v>
      </c>
      <c r="C1512" t="s">
        <v>64</v>
      </c>
      <c r="D1512">
        <v>2022</v>
      </c>
      <c r="E1512">
        <v>20.953969729969</v>
      </c>
      <c r="F1512">
        <v>25.351666666666699</v>
      </c>
      <c r="G1512">
        <v>0</v>
      </c>
      <c r="H1512">
        <v>0.92111506900593554</v>
      </c>
      <c r="I1512">
        <v>45.384521327629763</v>
      </c>
    </row>
    <row r="1513" spans="1:9" x14ac:dyDescent="0.4">
      <c r="A1513" t="str">
        <f t="shared" si="23"/>
        <v>Malawi2023</v>
      </c>
      <c r="B1513" t="s">
        <v>64</v>
      </c>
      <c r="C1513" t="s">
        <v>64</v>
      </c>
      <c r="D1513">
        <v>2023</v>
      </c>
      <c r="E1513">
        <v>28.7897428247298</v>
      </c>
      <c r="F1513">
        <v>33.547708333333297</v>
      </c>
      <c r="G1513">
        <v>0</v>
      </c>
      <c r="H1513">
        <v>1.8924579875638301</v>
      </c>
      <c r="I1513">
        <v>60.444993170499266</v>
      </c>
    </row>
    <row r="1514" spans="1:9" x14ac:dyDescent="0.4">
      <c r="A1514" t="str">
        <f t="shared" si="23"/>
        <v>Malaysia2000</v>
      </c>
      <c r="B1514" t="s">
        <v>65</v>
      </c>
      <c r="C1514" t="s">
        <v>65</v>
      </c>
      <c r="D1514">
        <v>2000</v>
      </c>
      <c r="E1514">
        <v>1.53474023697699</v>
      </c>
      <c r="F1514">
        <v>7.6733333333333302</v>
      </c>
      <c r="G1514">
        <v>3</v>
      </c>
      <c r="H1514">
        <v>8.8588681696938636</v>
      </c>
      <c r="I1514">
        <v>3.3492054006164569</v>
      </c>
    </row>
    <row r="1515" spans="1:9" x14ac:dyDescent="0.4">
      <c r="A1515" t="str">
        <f t="shared" si="23"/>
        <v>Malaysia2001</v>
      </c>
      <c r="B1515" t="s">
        <v>65</v>
      </c>
      <c r="C1515" t="s">
        <v>65</v>
      </c>
      <c r="D1515">
        <v>2001</v>
      </c>
      <c r="E1515">
        <v>1.4167847320609801</v>
      </c>
      <c r="F1515">
        <v>7.1266666666666696</v>
      </c>
      <c r="G1515">
        <v>3.53</v>
      </c>
      <c r="H1515">
        <v>0.51767531919286114</v>
      </c>
      <c r="I1515">
        <v>11.555776079534787</v>
      </c>
    </row>
    <row r="1516" spans="1:9" x14ac:dyDescent="0.4">
      <c r="A1516" t="str">
        <f t="shared" si="23"/>
        <v>Malaysia2002</v>
      </c>
      <c r="B1516" t="s">
        <v>65</v>
      </c>
      <c r="C1516" t="s">
        <v>65</v>
      </c>
      <c r="D1516">
        <v>2002</v>
      </c>
      <c r="E1516">
        <v>1.80787246281536</v>
      </c>
      <c r="F1516">
        <v>6.5283333333333298</v>
      </c>
      <c r="G1516">
        <v>3.48</v>
      </c>
      <c r="H1516">
        <v>5.3909883069279658</v>
      </c>
      <c r="I1516">
        <v>6.4252174892207243</v>
      </c>
    </row>
    <row r="1517" spans="1:9" x14ac:dyDescent="0.4">
      <c r="A1517" t="str">
        <f t="shared" si="23"/>
        <v>Malaysia2003</v>
      </c>
      <c r="B1517" t="s">
        <v>65</v>
      </c>
      <c r="C1517" t="s">
        <v>65</v>
      </c>
      <c r="D1517">
        <v>2003</v>
      </c>
      <c r="E1517">
        <v>1.0896763257728601</v>
      </c>
      <c r="F1517">
        <v>6.3008333333333297</v>
      </c>
      <c r="G1517">
        <v>3.61</v>
      </c>
      <c r="H1517">
        <v>5.7884992858874966</v>
      </c>
      <c r="I1517">
        <v>5.2120103732186926</v>
      </c>
    </row>
    <row r="1518" spans="1:9" x14ac:dyDescent="0.4">
      <c r="A1518" t="str">
        <f t="shared" si="23"/>
        <v>Malaysia2004</v>
      </c>
      <c r="B1518" t="s">
        <v>65</v>
      </c>
      <c r="C1518" t="s">
        <v>65</v>
      </c>
      <c r="D1518">
        <v>2004</v>
      </c>
      <c r="E1518">
        <v>1.4212711593740199</v>
      </c>
      <c r="F1518">
        <v>6.0458333333333298</v>
      </c>
      <c r="G1518">
        <v>3.54</v>
      </c>
      <c r="H1518">
        <v>6.7834377237030452</v>
      </c>
      <c r="I1518">
        <v>4.2236667690043035</v>
      </c>
    </row>
    <row r="1519" spans="1:9" x14ac:dyDescent="0.4">
      <c r="A1519" t="str">
        <f t="shared" si="23"/>
        <v>Malaysia2005</v>
      </c>
      <c r="B1519" t="s">
        <v>65</v>
      </c>
      <c r="C1519" t="s">
        <v>65</v>
      </c>
      <c r="D1519">
        <v>2005</v>
      </c>
      <c r="E1519">
        <v>2.9750709268444901</v>
      </c>
      <c r="F1519">
        <v>5.9524999999999997</v>
      </c>
      <c r="G1519">
        <v>3.53</v>
      </c>
      <c r="H1519">
        <v>5.3321391614148581</v>
      </c>
      <c r="I1519">
        <v>7.1254317654296315</v>
      </c>
    </row>
    <row r="1520" spans="1:9" x14ac:dyDescent="0.4">
      <c r="A1520" t="str">
        <f t="shared" si="23"/>
        <v>Malaysia2006</v>
      </c>
      <c r="B1520" t="s">
        <v>65</v>
      </c>
      <c r="C1520" t="s">
        <v>65</v>
      </c>
      <c r="D1520">
        <v>2006</v>
      </c>
      <c r="E1520">
        <v>3.60923564224389</v>
      </c>
      <c r="F1520">
        <v>6.4858333333333302</v>
      </c>
      <c r="G1520">
        <v>0</v>
      </c>
      <c r="H1520">
        <v>5.5848470671515003</v>
      </c>
      <c r="I1520">
        <v>4.51022190842572</v>
      </c>
    </row>
    <row r="1521" spans="1:9" x14ac:dyDescent="0.4">
      <c r="A1521" t="str">
        <f t="shared" si="23"/>
        <v>Malaysia2007</v>
      </c>
      <c r="B1521" t="s">
        <v>65</v>
      </c>
      <c r="C1521" t="s">
        <v>65</v>
      </c>
      <c r="D1521">
        <v>2007</v>
      </c>
      <c r="E1521">
        <v>2.0273531777956899</v>
      </c>
      <c r="F1521">
        <v>6.4091666666666702</v>
      </c>
      <c r="G1521">
        <v>3.23</v>
      </c>
      <c r="H1521">
        <v>6.2987859274094689</v>
      </c>
      <c r="I1521">
        <v>5.3677339170528917</v>
      </c>
    </row>
    <row r="1522" spans="1:9" x14ac:dyDescent="0.4">
      <c r="A1522" t="str">
        <f t="shared" si="23"/>
        <v>Malaysia2008</v>
      </c>
      <c r="B1522" t="s">
        <v>65</v>
      </c>
      <c r="C1522" t="s">
        <v>65</v>
      </c>
      <c r="D1522">
        <v>2008</v>
      </c>
      <c r="E1522">
        <v>5.44078221100769</v>
      </c>
      <c r="F1522">
        <v>6.08</v>
      </c>
      <c r="G1522">
        <v>3.32</v>
      </c>
      <c r="H1522">
        <v>4.8317698891309675</v>
      </c>
      <c r="I1522">
        <v>10.009012321876723</v>
      </c>
    </row>
    <row r="1523" spans="1:9" x14ac:dyDescent="0.4">
      <c r="A1523" t="str">
        <f t="shared" si="23"/>
        <v>Malaysia2009</v>
      </c>
      <c r="B1523" t="s">
        <v>65</v>
      </c>
      <c r="C1523" t="s">
        <v>65</v>
      </c>
      <c r="D1523">
        <v>2009</v>
      </c>
      <c r="E1523">
        <v>0.58330840562370201</v>
      </c>
      <c r="F1523">
        <v>5.0841666666666701</v>
      </c>
      <c r="G1523">
        <v>3.66</v>
      </c>
      <c r="H1523">
        <v>-1.5135287159871353</v>
      </c>
      <c r="I1523">
        <v>10.841003788277508</v>
      </c>
    </row>
    <row r="1524" spans="1:9" x14ac:dyDescent="0.4">
      <c r="A1524" t="str">
        <f t="shared" si="23"/>
        <v>Malaysia2010</v>
      </c>
      <c r="B1524" t="s">
        <v>65</v>
      </c>
      <c r="C1524" t="s">
        <v>65</v>
      </c>
      <c r="D1524">
        <v>2010</v>
      </c>
      <c r="E1524">
        <v>1.62285235577035</v>
      </c>
      <c r="F1524">
        <v>5</v>
      </c>
      <c r="G1524">
        <v>3.39</v>
      </c>
      <c r="H1524">
        <v>7.4248473832609676</v>
      </c>
      <c r="I1524">
        <v>2.588004972509383</v>
      </c>
    </row>
    <row r="1525" spans="1:9" x14ac:dyDescent="0.4">
      <c r="A1525" t="str">
        <f t="shared" si="23"/>
        <v>Malaysia2011</v>
      </c>
      <c r="B1525" t="s">
        <v>65</v>
      </c>
      <c r="C1525" t="s">
        <v>65</v>
      </c>
      <c r="D1525">
        <v>2011</v>
      </c>
      <c r="E1525">
        <v>3.1744709215131</v>
      </c>
      <c r="F1525">
        <v>4.915</v>
      </c>
      <c r="G1525">
        <v>3.05</v>
      </c>
      <c r="H1525">
        <v>5.2939128341400306</v>
      </c>
      <c r="I1525">
        <v>5.845558087373071</v>
      </c>
    </row>
    <row r="1526" spans="1:9" x14ac:dyDescent="0.4">
      <c r="A1526" t="str">
        <f t="shared" si="23"/>
        <v>Malaysia2012</v>
      </c>
      <c r="B1526" t="s">
        <v>65</v>
      </c>
      <c r="C1526" t="s">
        <v>65</v>
      </c>
      <c r="D1526">
        <v>2012</v>
      </c>
      <c r="E1526">
        <v>1.6635710247920601</v>
      </c>
      <c r="F1526">
        <v>4.7858333333333301</v>
      </c>
      <c r="G1526">
        <v>3.1</v>
      </c>
      <c r="H1526">
        <v>5.4734541925385258</v>
      </c>
      <c r="I1526">
        <v>4.075950165586864</v>
      </c>
    </row>
    <row r="1527" spans="1:9" x14ac:dyDescent="0.4">
      <c r="A1527" t="str">
        <f t="shared" si="23"/>
        <v>Malaysia2013</v>
      </c>
      <c r="B1527" t="s">
        <v>65</v>
      </c>
      <c r="C1527" t="s">
        <v>65</v>
      </c>
      <c r="D1527">
        <v>2013</v>
      </c>
      <c r="E1527">
        <v>2.10501231233612</v>
      </c>
      <c r="F1527">
        <v>4.6497999999999999</v>
      </c>
      <c r="G1527">
        <v>3.16</v>
      </c>
      <c r="H1527">
        <v>4.6937225255789343</v>
      </c>
      <c r="I1527">
        <v>5.2210897867571866</v>
      </c>
    </row>
    <row r="1528" spans="1:9" x14ac:dyDescent="0.4">
      <c r="A1528" t="str">
        <f t="shared" si="23"/>
        <v>Malaysia2014</v>
      </c>
      <c r="B1528" t="s">
        <v>65</v>
      </c>
      <c r="C1528" t="s">
        <v>65</v>
      </c>
      <c r="D1528">
        <v>2014</v>
      </c>
      <c r="E1528">
        <v>3.14299050879095</v>
      </c>
      <c r="F1528">
        <v>4.5870249999999997</v>
      </c>
      <c r="G1528">
        <v>2.88</v>
      </c>
      <c r="H1528">
        <v>6.0067219455820293</v>
      </c>
      <c r="I1528">
        <v>4.6032935632089202</v>
      </c>
    </row>
    <row r="1529" spans="1:9" x14ac:dyDescent="0.4">
      <c r="A1529" t="str">
        <f t="shared" si="23"/>
        <v>Malaysia2015</v>
      </c>
      <c r="B1529" t="s">
        <v>65</v>
      </c>
      <c r="C1529" t="s">
        <v>65</v>
      </c>
      <c r="D1529">
        <v>2015</v>
      </c>
      <c r="E1529">
        <v>2.1043898023835901</v>
      </c>
      <c r="F1529">
        <v>4.5653750000000004</v>
      </c>
      <c r="G1529">
        <v>3.1</v>
      </c>
      <c r="H1529">
        <v>5.091532421550113</v>
      </c>
      <c r="I1529">
        <v>4.678232380833478</v>
      </c>
    </row>
    <row r="1530" spans="1:9" x14ac:dyDescent="0.4">
      <c r="A1530" t="str">
        <f t="shared" si="23"/>
        <v>Malaysia2016</v>
      </c>
      <c r="B1530" t="s">
        <v>65</v>
      </c>
      <c r="C1530" t="s">
        <v>65</v>
      </c>
      <c r="D1530">
        <v>2016</v>
      </c>
      <c r="E1530">
        <v>2.0905665952574202</v>
      </c>
      <c r="F1530">
        <v>4.5310666666666704</v>
      </c>
      <c r="G1530">
        <v>3.44</v>
      </c>
      <c r="H1530">
        <v>4.4497813976154106</v>
      </c>
      <c r="I1530">
        <v>5.6118518643086794</v>
      </c>
    </row>
    <row r="1531" spans="1:9" x14ac:dyDescent="0.4">
      <c r="A1531" t="str">
        <f t="shared" si="23"/>
        <v>Malaysia2017</v>
      </c>
      <c r="B1531" t="s">
        <v>65</v>
      </c>
      <c r="C1531" t="s">
        <v>65</v>
      </c>
      <c r="D1531">
        <v>2017</v>
      </c>
      <c r="E1531">
        <v>3.8712011577423699</v>
      </c>
      <c r="F1531">
        <v>4.6080780864197504</v>
      </c>
      <c r="G1531">
        <v>3.41</v>
      </c>
      <c r="H1531">
        <v>5.8127224098332846</v>
      </c>
      <c r="I1531">
        <v>6.0765568343288354</v>
      </c>
    </row>
    <row r="1532" spans="1:9" x14ac:dyDescent="0.4">
      <c r="A1532" t="str">
        <f t="shared" si="23"/>
        <v>Malaysia2018</v>
      </c>
      <c r="B1532" t="s">
        <v>65</v>
      </c>
      <c r="C1532" t="s">
        <v>65</v>
      </c>
      <c r="D1532">
        <v>2018</v>
      </c>
      <c r="E1532">
        <v>0.88470916057123505</v>
      </c>
      <c r="F1532">
        <v>4.9284403846153797</v>
      </c>
      <c r="G1532">
        <v>3.3</v>
      </c>
      <c r="H1532">
        <v>4.8430869763488147</v>
      </c>
      <c r="I1532">
        <v>4.2700625688378011</v>
      </c>
    </row>
    <row r="1533" spans="1:9" x14ac:dyDescent="0.4">
      <c r="A1533" t="str">
        <f t="shared" si="23"/>
        <v>Malaysia2019</v>
      </c>
      <c r="B1533" t="s">
        <v>65</v>
      </c>
      <c r="C1533" t="s">
        <v>65</v>
      </c>
      <c r="D1533">
        <v>2019</v>
      </c>
      <c r="E1533">
        <v>0.66289186576432602</v>
      </c>
      <c r="F1533">
        <v>4.8768929487179502</v>
      </c>
      <c r="G1533">
        <v>3.26</v>
      </c>
      <c r="H1533">
        <v>4.4131874212958593</v>
      </c>
      <c r="I1533">
        <v>4.3865973931864168</v>
      </c>
    </row>
    <row r="1534" spans="1:9" x14ac:dyDescent="0.4">
      <c r="A1534" t="str">
        <f t="shared" si="23"/>
        <v>Malaysia2020</v>
      </c>
      <c r="B1534" t="s">
        <v>65</v>
      </c>
      <c r="C1534" t="s">
        <v>65</v>
      </c>
      <c r="D1534">
        <v>2020</v>
      </c>
      <c r="E1534">
        <v>-1.1387021539305</v>
      </c>
      <c r="F1534">
        <v>3.9442076923461502</v>
      </c>
      <c r="G1534">
        <v>4.54</v>
      </c>
      <c r="H1534">
        <v>-5.4568465842670122</v>
      </c>
      <c r="I1534">
        <v>12.802352122682663</v>
      </c>
    </row>
    <row r="1535" spans="1:9" x14ac:dyDescent="0.4">
      <c r="A1535" t="str">
        <f t="shared" si="23"/>
        <v>Malaysia2021</v>
      </c>
      <c r="B1535" t="s">
        <v>65</v>
      </c>
      <c r="C1535" t="s">
        <v>65</v>
      </c>
      <c r="D1535">
        <v>2021</v>
      </c>
      <c r="E1535">
        <v>2.4771024146544698</v>
      </c>
      <c r="F1535">
        <v>3.44410640384615</v>
      </c>
      <c r="G1535">
        <v>4.6399999999999997</v>
      </c>
      <c r="H1535">
        <v>3.3153495439916583</v>
      </c>
      <c r="I1535">
        <v>7.2458592745089625</v>
      </c>
    </row>
    <row r="1536" spans="1:9" x14ac:dyDescent="0.4">
      <c r="A1536" t="str">
        <f t="shared" si="23"/>
        <v>Malaysia2022</v>
      </c>
      <c r="B1536" t="s">
        <v>65</v>
      </c>
      <c r="C1536" t="s">
        <v>65</v>
      </c>
      <c r="D1536">
        <v>2022</v>
      </c>
      <c r="E1536">
        <v>3.3786986254992799</v>
      </c>
      <c r="F1536">
        <v>3.9080266666666699</v>
      </c>
      <c r="G1536">
        <v>3.93</v>
      </c>
      <c r="H1536">
        <v>8.8618218757804641</v>
      </c>
      <c r="I1536">
        <v>2.3549034163854863</v>
      </c>
    </row>
    <row r="1537" spans="1:9" x14ac:dyDescent="0.4">
      <c r="A1537" t="str">
        <f t="shared" si="23"/>
        <v>Malaysia2023</v>
      </c>
      <c r="B1537" t="s">
        <v>65</v>
      </c>
      <c r="C1537" t="s">
        <v>65</v>
      </c>
      <c r="D1537">
        <v>2023</v>
      </c>
      <c r="E1537">
        <v>2.4888656012575399</v>
      </c>
      <c r="F1537">
        <v>5.3173750064102601</v>
      </c>
      <c r="G1537">
        <v>0</v>
      </c>
      <c r="H1537">
        <v>3.5554871541050943</v>
      </c>
      <c r="I1537">
        <v>4.2507534535627052</v>
      </c>
    </row>
    <row r="1538" spans="1:9" x14ac:dyDescent="0.4">
      <c r="A1538" t="str">
        <f t="shared" si="23"/>
        <v>Maldives2000</v>
      </c>
      <c r="B1538" t="s">
        <v>66</v>
      </c>
      <c r="C1538" t="s">
        <v>66</v>
      </c>
      <c r="D1538">
        <v>2000</v>
      </c>
      <c r="E1538">
        <v>-1.17475681175946</v>
      </c>
      <c r="F1538">
        <v>9.5230571428571409</v>
      </c>
      <c r="G1538">
        <v>1.97</v>
      </c>
      <c r="H1538">
        <v>3.8458102320512211</v>
      </c>
      <c r="I1538">
        <v>6.4724900990464604</v>
      </c>
    </row>
    <row r="1539" spans="1:9" x14ac:dyDescent="0.4">
      <c r="A1539" t="str">
        <f t="shared" ref="A1539:A1602" si="24">C1539&amp;D1539</f>
        <v>Maldives2001</v>
      </c>
      <c r="B1539" t="s">
        <v>66</v>
      </c>
      <c r="C1539" t="s">
        <v>66</v>
      </c>
      <c r="D1539">
        <v>2001</v>
      </c>
      <c r="E1539">
        <v>0.67257737006246998</v>
      </c>
      <c r="F1539">
        <v>9.5230571428571409</v>
      </c>
      <c r="G1539">
        <v>0</v>
      </c>
      <c r="H1539">
        <v>-3.9436342894710208</v>
      </c>
      <c r="I1539">
        <v>14.139268802390632</v>
      </c>
    </row>
    <row r="1540" spans="1:9" x14ac:dyDescent="0.4">
      <c r="A1540" t="str">
        <f t="shared" si="24"/>
        <v>Maldives2002</v>
      </c>
      <c r="B1540" t="s">
        <v>66</v>
      </c>
      <c r="C1540" t="s">
        <v>66</v>
      </c>
      <c r="D1540">
        <v>2002</v>
      </c>
      <c r="E1540">
        <v>4.1786723990479002</v>
      </c>
      <c r="F1540">
        <v>9.9198511904761908</v>
      </c>
      <c r="G1540">
        <v>0</v>
      </c>
      <c r="H1540">
        <v>7.2683864100154381</v>
      </c>
      <c r="I1540">
        <v>6.8301371795086538</v>
      </c>
    </row>
    <row r="1541" spans="1:9" x14ac:dyDescent="0.4">
      <c r="A1541" t="str">
        <f t="shared" si="24"/>
        <v>Maldives2003</v>
      </c>
      <c r="B1541" t="s">
        <v>66</v>
      </c>
      <c r="C1541" t="s">
        <v>66</v>
      </c>
      <c r="D1541">
        <v>2003</v>
      </c>
      <c r="E1541">
        <v>-1.26065113450354</v>
      </c>
      <c r="F1541">
        <v>10.255599999999999</v>
      </c>
      <c r="G1541">
        <v>0</v>
      </c>
      <c r="H1541">
        <v>13.750049658825887</v>
      </c>
      <c r="I1541">
        <v>-4.7551007933294276</v>
      </c>
    </row>
    <row r="1542" spans="1:9" x14ac:dyDescent="0.4">
      <c r="A1542" t="str">
        <f t="shared" si="24"/>
        <v>Maldives2004</v>
      </c>
      <c r="B1542" t="s">
        <v>66</v>
      </c>
      <c r="C1542" t="s">
        <v>66</v>
      </c>
      <c r="D1542">
        <v>2004</v>
      </c>
      <c r="E1542">
        <v>-1.6854121245946601</v>
      </c>
      <c r="F1542">
        <v>10.255599999999999</v>
      </c>
      <c r="G1542">
        <v>0</v>
      </c>
      <c r="H1542">
        <v>5.816366932667421</v>
      </c>
      <c r="I1542">
        <v>2.753820942737919</v>
      </c>
    </row>
    <row r="1543" spans="1:9" x14ac:dyDescent="0.4">
      <c r="A1543" t="str">
        <f t="shared" si="24"/>
        <v>Maldives2005</v>
      </c>
      <c r="B1543" t="s">
        <v>66</v>
      </c>
      <c r="C1543" t="s">
        <v>66</v>
      </c>
      <c r="D1543">
        <v>2005</v>
      </c>
      <c r="E1543">
        <v>1.30027500930997</v>
      </c>
      <c r="F1543">
        <v>10.255599999999999</v>
      </c>
      <c r="G1543">
        <v>0</v>
      </c>
      <c r="H1543">
        <v>-11.223166214475839</v>
      </c>
      <c r="I1543">
        <v>22.779041223785811</v>
      </c>
    </row>
    <row r="1544" spans="1:9" x14ac:dyDescent="0.4">
      <c r="A1544" t="str">
        <f t="shared" si="24"/>
        <v>Maldives2006</v>
      </c>
      <c r="B1544" t="s">
        <v>66</v>
      </c>
      <c r="C1544" t="s">
        <v>66</v>
      </c>
      <c r="D1544">
        <v>2006</v>
      </c>
      <c r="E1544">
        <v>2.73842131602099</v>
      </c>
      <c r="F1544">
        <v>10.255599999999999</v>
      </c>
      <c r="G1544">
        <v>0</v>
      </c>
      <c r="H1544">
        <v>23.605798283917622</v>
      </c>
      <c r="I1544">
        <v>-10.611776967896633</v>
      </c>
    </row>
    <row r="1545" spans="1:9" x14ac:dyDescent="0.4">
      <c r="A1545" t="str">
        <f t="shared" si="24"/>
        <v>Maldives2007</v>
      </c>
      <c r="B1545" t="s">
        <v>66</v>
      </c>
      <c r="C1545" t="s">
        <v>66</v>
      </c>
      <c r="D1545">
        <v>2007</v>
      </c>
      <c r="E1545">
        <v>6.7947735393016799</v>
      </c>
      <c r="F1545">
        <v>10.255599999999999</v>
      </c>
      <c r="G1545">
        <v>0</v>
      </c>
      <c r="H1545">
        <v>7.1234276596343022</v>
      </c>
      <c r="I1545">
        <v>9.9269458796673788</v>
      </c>
    </row>
    <row r="1546" spans="1:9" x14ac:dyDescent="0.4">
      <c r="A1546" t="str">
        <f t="shared" si="24"/>
        <v>Maldives2008</v>
      </c>
      <c r="B1546" t="s">
        <v>66</v>
      </c>
      <c r="C1546" t="s">
        <v>66</v>
      </c>
      <c r="D1546">
        <v>2008</v>
      </c>
      <c r="E1546">
        <v>12.041458350510799</v>
      </c>
      <c r="F1546">
        <v>10.255599999999999</v>
      </c>
      <c r="G1546">
        <v>0</v>
      </c>
      <c r="H1546">
        <v>8.9798168717844788</v>
      </c>
      <c r="I1546">
        <v>13.31724147872632</v>
      </c>
    </row>
    <row r="1547" spans="1:9" x14ac:dyDescent="0.4">
      <c r="A1547" t="str">
        <f t="shared" si="24"/>
        <v>Maldives2009</v>
      </c>
      <c r="B1547" t="s">
        <v>66</v>
      </c>
      <c r="C1547" t="s">
        <v>66</v>
      </c>
      <c r="D1547">
        <v>2009</v>
      </c>
      <c r="E1547">
        <v>4.5301765913280096</v>
      </c>
      <c r="F1547">
        <v>10.255599999999999</v>
      </c>
      <c r="G1547">
        <v>11.696999999999999</v>
      </c>
      <c r="H1547">
        <v>-8.1577632154376545</v>
      </c>
      <c r="I1547">
        <v>34.640539806765659</v>
      </c>
    </row>
    <row r="1548" spans="1:9" x14ac:dyDescent="0.4">
      <c r="A1548" t="str">
        <f t="shared" si="24"/>
        <v>Maldives2010</v>
      </c>
      <c r="B1548" t="s">
        <v>66</v>
      </c>
      <c r="C1548" t="s">
        <v>66</v>
      </c>
      <c r="D1548">
        <v>2010</v>
      </c>
      <c r="E1548">
        <v>6.1498853675017298</v>
      </c>
      <c r="F1548">
        <v>10.376049999999999</v>
      </c>
      <c r="G1548">
        <v>0</v>
      </c>
      <c r="H1548">
        <v>6.8354713562368801</v>
      </c>
      <c r="I1548">
        <v>9.6904640112648508</v>
      </c>
    </row>
    <row r="1549" spans="1:9" x14ac:dyDescent="0.4">
      <c r="A1549" t="str">
        <f t="shared" si="24"/>
        <v>Maldives2011</v>
      </c>
      <c r="B1549" t="s">
        <v>66</v>
      </c>
      <c r="C1549" t="s">
        <v>66</v>
      </c>
      <c r="D1549">
        <v>2011</v>
      </c>
      <c r="E1549">
        <v>11.2734146055937</v>
      </c>
      <c r="F1549">
        <v>10.197221946706099</v>
      </c>
      <c r="G1549">
        <v>0</v>
      </c>
      <c r="H1549">
        <v>8.5726991281313474</v>
      </c>
      <c r="I1549">
        <v>12.897937424168454</v>
      </c>
    </row>
    <row r="1550" spans="1:9" x14ac:dyDescent="0.4">
      <c r="A1550" t="str">
        <f t="shared" si="24"/>
        <v>Maldives2012</v>
      </c>
      <c r="B1550" t="s">
        <v>66</v>
      </c>
      <c r="C1550" t="s">
        <v>66</v>
      </c>
      <c r="D1550">
        <v>2012</v>
      </c>
      <c r="E1550">
        <v>10.884695658563</v>
      </c>
      <c r="F1550">
        <v>10.483804504236801</v>
      </c>
      <c r="G1550">
        <v>0</v>
      </c>
      <c r="H1550">
        <v>2.3637474885036056</v>
      </c>
      <c r="I1550">
        <v>19.004752674296196</v>
      </c>
    </row>
    <row r="1551" spans="1:9" x14ac:dyDescent="0.4">
      <c r="A1551" t="str">
        <f t="shared" si="24"/>
        <v>Maldives2013</v>
      </c>
      <c r="B1551" t="s">
        <v>66</v>
      </c>
      <c r="C1551" t="s">
        <v>66</v>
      </c>
      <c r="D1551">
        <v>2013</v>
      </c>
      <c r="E1551">
        <v>3.8056300091942998</v>
      </c>
      <c r="F1551">
        <v>11.141907371532</v>
      </c>
      <c r="G1551">
        <v>0</v>
      </c>
      <c r="H1551">
        <v>6.9632466319441164</v>
      </c>
      <c r="I1551">
        <v>7.9842907487821826</v>
      </c>
    </row>
    <row r="1552" spans="1:9" x14ac:dyDescent="0.4">
      <c r="A1552" t="str">
        <f t="shared" si="24"/>
        <v>Maldives2014</v>
      </c>
      <c r="B1552" t="s">
        <v>66</v>
      </c>
      <c r="C1552" t="s">
        <v>66</v>
      </c>
      <c r="D1552">
        <v>2014</v>
      </c>
      <c r="E1552">
        <v>2.1200017571813401</v>
      </c>
      <c r="F1552">
        <v>11.4174465598427</v>
      </c>
      <c r="G1552">
        <v>3.8460000000000001</v>
      </c>
      <c r="H1552">
        <v>7.8010948069513404</v>
      </c>
      <c r="I1552">
        <v>9.5823535100727</v>
      </c>
    </row>
    <row r="1553" spans="1:9" x14ac:dyDescent="0.4">
      <c r="A1553" t="str">
        <f t="shared" si="24"/>
        <v>Maldives2015</v>
      </c>
      <c r="B1553" t="s">
        <v>66</v>
      </c>
      <c r="C1553" t="s">
        <v>66</v>
      </c>
      <c r="D1553">
        <v>2015</v>
      </c>
      <c r="E1553">
        <v>0.95320665877760702</v>
      </c>
      <c r="F1553">
        <v>11.101246336306801</v>
      </c>
      <c r="G1553">
        <v>0</v>
      </c>
      <c r="H1553">
        <v>3.9717157032736168</v>
      </c>
      <c r="I1553">
        <v>8.0827372918107905</v>
      </c>
    </row>
    <row r="1554" spans="1:9" x14ac:dyDescent="0.4">
      <c r="A1554" t="str">
        <f t="shared" si="24"/>
        <v>Maldives2016</v>
      </c>
      <c r="B1554" t="s">
        <v>66</v>
      </c>
      <c r="C1554" t="s">
        <v>66</v>
      </c>
      <c r="D1554">
        <v>2016</v>
      </c>
      <c r="E1554">
        <v>0.50250941361161205</v>
      </c>
      <c r="F1554">
        <v>10.764751144263499</v>
      </c>
      <c r="G1554">
        <v>5.7709999999999999</v>
      </c>
      <c r="H1554">
        <v>6.5722360662258268</v>
      </c>
      <c r="I1554">
        <v>10.466024491649286</v>
      </c>
    </row>
    <row r="1555" spans="1:9" x14ac:dyDescent="0.4">
      <c r="A1555" t="str">
        <f t="shared" si="24"/>
        <v>Maldives2017</v>
      </c>
      <c r="B1555" t="s">
        <v>66</v>
      </c>
      <c r="C1555" t="s">
        <v>66</v>
      </c>
      <c r="D1555">
        <v>2017</v>
      </c>
      <c r="E1555">
        <v>2.8174733823450899</v>
      </c>
      <c r="F1555">
        <v>10.1536636807209</v>
      </c>
      <c r="G1555">
        <v>0</v>
      </c>
      <c r="H1555">
        <v>7.0545390138158126</v>
      </c>
      <c r="I1555">
        <v>5.9165980492501777</v>
      </c>
    </row>
    <row r="1556" spans="1:9" x14ac:dyDescent="0.4">
      <c r="A1556" t="str">
        <f t="shared" si="24"/>
        <v>Maldives2018</v>
      </c>
      <c r="B1556" t="s">
        <v>66</v>
      </c>
      <c r="C1556" t="s">
        <v>66</v>
      </c>
      <c r="D1556">
        <v>2018</v>
      </c>
      <c r="E1556">
        <v>-0.133373386117595</v>
      </c>
      <c r="F1556">
        <v>10.6767228850732</v>
      </c>
      <c r="G1556">
        <v>0</v>
      </c>
      <c r="H1556">
        <v>8.6680062421586683</v>
      </c>
      <c r="I1556">
        <v>1.8753432567969366</v>
      </c>
    </row>
    <row r="1557" spans="1:9" x14ac:dyDescent="0.4">
      <c r="A1557" t="str">
        <f t="shared" si="24"/>
        <v>Maldives2019</v>
      </c>
      <c r="B1557" t="s">
        <v>66</v>
      </c>
      <c r="C1557" t="s">
        <v>66</v>
      </c>
      <c r="D1557">
        <v>2019</v>
      </c>
      <c r="E1557">
        <v>0.22002973106538301</v>
      </c>
      <c r="F1557">
        <v>11.5226357918998</v>
      </c>
      <c r="G1557">
        <v>4.5620000000000003</v>
      </c>
      <c r="H1557">
        <v>7.2983357451502684</v>
      </c>
      <c r="I1557">
        <v>9.0063297778149156</v>
      </c>
    </row>
    <row r="1558" spans="1:9" x14ac:dyDescent="0.4">
      <c r="A1558" t="str">
        <f t="shared" si="24"/>
        <v>Maldives2020</v>
      </c>
      <c r="B1558" t="s">
        <v>66</v>
      </c>
      <c r="C1558" t="s">
        <v>66</v>
      </c>
      <c r="D1558">
        <v>2020</v>
      </c>
      <c r="E1558">
        <v>-1.3697742556981101</v>
      </c>
      <c r="F1558">
        <v>11.6002303232237</v>
      </c>
      <c r="G1558">
        <v>0</v>
      </c>
      <c r="H1558">
        <v>-32.908828775292136</v>
      </c>
      <c r="I1558">
        <v>43.13928484281773</v>
      </c>
    </row>
    <row r="1559" spans="1:9" x14ac:dyDescent="0.4">
      <c r="A1559" t="str">
        <f t="shared" si="24"/>
        <v>Maldives2021</v>
      </c>
      <c r="B1559" t="s">
        <v>66</v>
      </c>
      <c r="C1559" t="s">
        <v>66</v>
      </c>
      <c r="D1559">
        <v>2021</v>
      </c>
      <c r="E1559">
        <v>0.54314968873701297</v>
      </c>
      <c r="F1559">
        <v>11.5654610099458</v>
      </c>
      <c r="G1559">
        <v>0</v>
      </c>
      <c r="H1559">
        <v>37.507870124320959</v>
      </c>
      <c r="I1559">
        <v>-25.399259425638146</v>
      </c>
    </row>
    <row r="1560" spans="1:9" x14ac:dyDescent="0.4">
      <c r="A1560" t="str">
        <f t="shared" si="24"/>
        <v>Maldives2022</v>
      </c>
      <c r="B1560" t="s">
        <v>66</v>
      </c>
      <c r="C1560" t="s">
        <v>66</v>
      </c>
      <c r="D1560">
        <v>2022</v>
      </c>
      <c r="E1560">
        <v>2.3331433762456699</v>
      </c>
      <c r="F1560">
        <v>10.9287065068347</v>
      </c>
      <c r="G1560">
        <v>0</v>
      </c>
      <c r="H1560">
        <v>13.826089518413937</v>
      </c>
      <c r="I1560">
        <v>-0.56423963533356769</v>
      </c>
    </row>
    <row r="1561" spans="1:9" x14ac:dyDescent="0.4">
      <c r="A1561" t="str">
        <f t="shared" si="24"/>
        <v>Maldives2023</v>
      </c>
      <c r="B1561" t="s">
        <v>66</v>
      </c>
      <c r="C1561" t="s">
        <v>66</v>
      </c>
      <c r="D1561">
        <v>2023</v>
      </c>
      <c r="E1561">
        <v>2.9274654242503502</v>
      </c>
      <c r="F1561">
        <v>11.681837230160699</v>
      </c>
      <c r="G1561">
        <v>0</v>
      </c>
      <c r="H1561">
        <v>4.7263918900098929</v>
      </c>
      <c r="I1561">
        <v>9.8829107644011565</v>
      </c>
    </row>
    <row r="1562" spans="1:9" x14ac:dyDescent="0.4">
      <c r="A1562" t="str">
        <f t="shared" si="24"/>
        <v>Mauritius2000</v>
      </c>
      <c r="B1562" t="s">
        <v>67</v>
      </c>
      <c r="C1562" t="s">
        <v>67</v>
      </c>
      <c r="D1562">
        <v>2000</v>
      </c>
      <c r="E1562">
        <v>4.1992882562280904</v>
      </c>
      <c r="F1562">
        <v>20.7708333333333</v>
      </c>
      <c r="G1562">
        <v>0</v>
      </c>
      <c r="H1562">
        <v>8.2027917486527286</v>
      </c>
      <c r="I1562">
        <v>16.767329840908662</v>
      </c>
    </row>
    <row r="1563" spans="1:9" x14ac:dyDescent="0.4">
      <c r="A1563" t="str">
        <f t="shared" si="24"/>
        <v>Mauritius2001</v>
      </c>
      <c r="B1563" t="s">
        <v>67</v>
      </c>
      <c r="C1563" t="s">
        <v>67</v>
      </c>
      <c r="D1563">
        <v>2001</v>
      </c>
      <c r="E1563">
        <v>5.38934426229505</v>
      </c>
      <c r="F1563">
        <v>21.1041666666667</v>
      </c>
      <c r="G1563">
        <v>9.14</v>
      </c>
      <c r="H1563">
        <v>3.3475407273140689</v>
      </c>
      <c r="I1563">
        <v>32.285970201647686</v>
      </c>
    </row>
    <row r="1564" spans="1:9" x14ac:dyDescent="0.4">
      <c r="A1564" t="str">
        <f t="shared" si="24"/>
        <v>Mauritius2002</v>
      </c>
      <c r="B1564" t="s">
        <v>67</v>
      </c>
      <c r="C1564" t="s">
        <v>67</v>
      </c>
      <c r="D1564">
        <v>2002</v>
      </c>
      <c r="E1564">
        <v>6.4193337222115199</v>
      </c>
      <c r="F1564">
        <v>21</v>
      </c>
      <c r="G1564">
        <v>8.2050000000000001</v>
      </c>
      <c r="H1564">
        <v>1.6149186586243331</v>
      </c>
      <c r="I1564">
        <v>34.009415063587184</v>
      </c>
    </row>
    <row r="1565" spans="1:9" x14ac:dyDescent="0.4">
      <c r="A1565" t="str">
        <f t="shared" si="24"/>
        <v>Mauritius2003</v>
      </c>
      <c r="B1565" t="s">
        <v>67</v>
      </c>
      <c r="C1565" t="s">
        <v>67</v>
      </c>
      <c r="D1565">
        <v>2003</v>
      </c>
      <c r="E1565">
        <v>3.92105357558194</v>
      </c>
      <c r="F1565">
        <v>21</v>
      </c>
      <c r="G1565">
        <v>5.9039999999999999</v>
      </c>
      <c r="H1565">
        <v>5.9254454894773119</v>
      </c>
      <c r="I1565">
        <v>24.899608086104628</v>
      </c>
    </row>
    <row r="1566" spans="1:9" x14ac:dyDescent="0.4">
      <c r="A1566" t="str">
        <f t="shared" si="24"/>
        <v>Mauritius2004</v>
      </c>
      <c r="B1566" t="s">
        <v>67</v>
      </c>
      <c r="C1566" t="s">
        <v>67</v>
      </c>
      <c r="D1566">
        <v>2004</v>
      </c>
      <c r="E1566">
        <v>4.71037060105885</v>
      </c>
      <c r="F1566">
        <v>21</v>
      </c>
      <c r="G1566">
        <v>8.3369999999999997</v>
      </c>
      <c r="H1566">
        <v>4.3300198546435666</v>
      </c>
      <c r="I1566">
        <v>29.717350746415278</v>
      </c>
    </row>
    <row r="1567" spans="1:9" x14ac:dyDescent="0.4">
      <c r="A1567" t="str">
        <f t="shared" si="24"/>
        <v>Mauritius2005</v>
      </c>
      <c r="B1567" t="s">
        <v>67</v>
      </c>
      <c r="C1567" t="s">
        <v>67</v>
      </c>
      <c r="D1567">
        <v>2005</v>
      </c>
      <c r="E1567">
        <v>4.9371700498179303</v>
      </c>
      <c r="F1567">
        <v>21.0416666666667</v>
      </c>
      <c r="G1567">
        <v>9.5239999999999991</v>
      </c>
      <c r="H1567">
        <v>1.7775430203445381</v>
      </c>
      <c r="I1567">
        <v>33.725293696140092</v>
      </c>
    </row>
    <row r="1568" spans="1:9" x14ac:dyDescent="0.4">
      <c r="A1568" t="str">
        <f t="shared" si="24"/>
        <v>Mauritius2006</v>
      </c>
      <c r="B1568" t="s">
        <v>67</v>
      </c>
      <c r="C1568" t="s">
        <v>67</v>
      </c>
      <c r="D1568">
        <v>2006</v>
      </c>
      <c r="E1568">
        <v>8.9135010565013904</v>
      </c>
      <c r="F1568">
        <v>21.0833333333333</v>
      </c>
      <c r="G1568">
        <v>9.0399999999999991</v>
      </c>
      <c r="H1568">
        <v>4.8655446077552966</v>
      </c>
      <c r="I1568">
        <v>34.171289782079391</v>
      </c>
    </row>
    <row r="1569" spans="1:9" x14ac:dyDescent="0.4">
      <c r="A1569" t="str">
        <f t="shared" si="24"/>
        <v>Mauritius2007</v>
      </c>
      <c r="B1569" t="s">
        <v>67</v>
      </c>
      <c r="C1569" t="s">
        <v>67</v>
      </c>
      <c r="D1569">
        <v>2007</v>
      </c>
      <c r="E1569">
        <v>8.8272927239330006</v>
      </c>
      <c r="F1569">
        <v>21.874166666666699</v>
      </c>
      <c r="G1569">
        <v>8.4749999999999996</v>
      </c>
      <c r="H1569">
        <v>5.7270161598166851</v>
      </c>
      <c r="I1569">
        <v>33.449443230783018</v>
      </c>
    </row>
    <row r="1570" spans="1:9" x14ac:dyDescent="0.4">
      <c r="A1570" t="str">
        <f t="shared" si="24"/>
        <v>Mauritius2008</v>
      </c>
      <c r="B1570" t="s">
        <v>67</v>
      </c>
      <c r="C1570" t="s">
        <v>67</v>
      </c>
      <c r="D1570">
        <v>2008</v>
      </c>
      <c r="E1570">
        <v>9.7322831714687101</v>
      </c>
      <c r="F1570">
        <v>11.5416666666667</v>
      </c>
      <c r="G1570">
        <v>7.17</v>
      </c>
      <c r="H1570">
        <v>5.38696254207251</v>
      </c>
      <c r="I1570">
        <v>23.0569872960629</v>
      </c>
    </row>
    <row r="1571" spans="1:9" x14ac:dyDescent="0.4">
      <c r="A1571" t="str">
        <f t="shared" si="24"/>
        <v>Mauritius2009</v>
      </c>
      <c r="B1571" t="s">
        <v>67</v>
      </c>
      <c r="C1571" t="s">
        <v>67</v>
      </c>
      <c r="D1571">
        <v>2009</v>
      </c>
      <c r="E1571">
        <v>2.51609128145122</v>
      </c>
      <c r="F1571">
        <v>9.25</v>
      </c>
      <c r="G1571">
        <v>7.2569999999999997</v>
      </c>
      <c r="H1571">
        <v>3.3150769979078092</v>
      </c>
      <c r="I1571">
        <v>15.708014283543413</v>
      </c>
    </row>
    <row r="1572" spans="1:9" x14ac:dyDescent="0.4">
      <c r="A1572" t="str">
        <f t="shared" si="24"/>
        <v>Mauritius2010</v>
      </c>
      <c r="B1572" t="s">
        <v>67</v>
      </c>
      <c r="C1572" t="s">
        <v>67</v>
      </c>
      <c r="D1572">
        <v>2010</v>
      </c>
      <c r="E1572">
        <v>2.9323630136986001</v>
      </c>
      <c r="F1572">
        <v>8.875</v>
      </c>
      <c r="G1572">
        <v>7.6539999999999999</v>
      </c>
      <c r="H1572">
        <v>4.3772032234429332</v>
      </c>
      <c r="I1572">
        <v>15.084159790255669</v>
      </c>
    </row>
    <row r="1573" spans="1:9" x14ac:dyDescent="0.4">
      <c r="A1573" t="str">
        <f t="shared" si="24"/>
        <v>Mauritius2011</v>
      </c>
      <c r="B1573" t="s">
        <v>67</v>
      </c>
      <c r="C1573" t="s">
        <v>67</v>
      </c>
      <c r="D1573">
        <v>2011</v>
      </c>
      <c r="E1573">
        <v>6.5224925486933998</v>
      </c>
      <c r="F1573">
        <v>8.9166666666666696</v>
      </c>
      <c r="G1573">
        <v>7.4470000000000001</v>
      </c>
      <c r="H1573">
        <v>4.0775380661033296</v>
      </c>
      <c r="I1573">
        <v>18.808621149256741</v>
      </c>
    </row>
    <row r="1574" spans="1:9" x14ac:dyDescent="0.4">
      <c r="A1574" t="str">
        <f t="shared" si="24"/>
        <v>Mauritius2012</v>
      </c>
      <c r="B1574" t="s">
        <v>67</v>
      </c>
      <c r="C1574" t="s">
        <v>67</v>
      </c>
      <c r="D1574">
        <v>2012</v>
      </c>
      <c r="E1574">
        <v>3.8521603331597301</v>
      </c>
      <c r="F1574">
        <v>8.6666666666666696</v>
      </c>
      <c r="G1574">
        <v>7.4720000000000004</v>
      </c>
      <c r="H1574">
        <v>3.4961183647086642</v>
      </c>
      <c r="I1574">
        <v>16.494708635117735</v>
      </c>
    </row>
    <row r="1575" spans="1:9" x14ac:dyDescent="0.4">
      <c r="A1575" t="str">
        <f t="shared" si="24"/>
        <v>Mauritius2013</v>
      </c>
      <c r="B1575" t="s">
        <v>67</v>
      </c>
      <c r="C1575" t="s">
        <v>67</v>
      </c>
      <c r="D1575">
        <v>2013</v>
      </c>
      <c r="E1575">
        <v>3.5432957393483901</v>
      </c>
      <c r="F1575">
        <v>8.5</v>
      </c>
      <c r="G1575">
        <v>7.3220000000000001</v>
      </c>
      <c r="H1575">
        <v>3.3604060997413256</v>
      </c>
      <c r="I1575">
        <v>16.004889639607065</v>
      </c>
    </row>
    <row r="1576" spans="1:9" x14ac:dyDescent="0.4">
      <c r="A1576" t="str">
        <f t="shared" si="24"/>
        <v>Mauritius2014</v>
      </c>
      <c r="B1576" t="s">
        <v>67</v>
      </c>
      <c r="C1576" t="s">
        <v>67</v>
      </c>
      <c r="D1576">
        <v>2014</v>
      </c>
      <c r="E1576">
        <v>3.2176919199468501</v>
      </c>
      <c r="F1576">
        <v>8.5</v>
      </c>
      <c r="G1576">
        <v>7.4669999999999996</v>
      </c>
      <c r="H1576">
        <v>3.8269698200933675</v>
      </c>
      <c r="I1576">
        <v>15.357722099853483</v>
      </c>
    </row>
    <row r="1577" spans="1:9" x14ac:dyDescent="0.4">
      <c r="A1577" t="str">
        <f t="shared" si="24"/>
        <v>Mauritius2015</v>
      </c>
      <c r="B1577" t="s">
        <v>67</v>
      </c>
      <c r="C1577" t="s">
        <v>67</v>
      </c>
      <c r="D1577">
        <v>2015</v>
      </c>
      <c r="E1577">
        <v>1.2865497076024</v>
      </c>
      <c r="F1577">
        <v>8.5</v>
      </c>
      <c r="G1577">
        <v>7.41</v>
      </c>
      <c r="H1577">
        <v>3.6905569036943291</v>
      </c>
      <c r="I1577">
        <v>13.505992803908072</v>
      </c>
    </row>
    <row r="1578" spans="1:9" x14ac:dyDescent="0.4">
      <c r="A1578" t="str">
        <f t="shared" si="24"/>
        <v>Mauritius2016</v>
      </c>
      <c r="B1578" t="s">
        <v>67</v>
      </c>
      <c r="C1578" t="s">
        <v>67</v>
      </c>
      <c r="D1578">
        <v>2016</v>
      </c>
      <c r="E1578">
        <v>0.97767513471896506</v>
      </c>
      <c r="F1578">
        <v>8.5</v>
      </c>
      <c r="G1578">
        <v>6.8140000000000001</v>
      </c>
      <c r="H1578">
        <v>3.8624682634000038</v>
      </c>
      <c r="I1578">
        <v>12.429206871318961</v>
      </c>
    </row>
    <row r="1579" spans="1:9" x14ac:dyDescent="0.4">
      <c r="A1579" t="str">
        <f t="shared" si="24"/>
        <v>Mauritius2017</v>
      </c>
      <c r="B1579" t="s">
        <v>67</v>
      </c>
      <c r="C1579" t="s">
        <v>67</v>
      </c>
      <c r="D1579">
        <v>2017</v>
      </c>
      <c r="E1579">
        <v>3.6669970267591601</v>
      </c>
      <c r="F1579">
        <v>8.5</v>
      </c>
      <c r="G1579">
        <v>6.7519999999999998</v>
      </c>
      <c r="H1579">
        <v>3.9379838063235297</v>
      </c>
      <c r="I1579">
        <v>14.981013220435631</v>
      </c>
    </row>
    <row r="1580" spans="1:9" x14ac:dyDescent="0.4">
      <c r="A1580" t="str">
        <f t="shared" si="24"/>
        <v>Mauritius2018</v>
      </c>
      <c r="B1580" t="s">
        <v>67</v>
      </c>
      <c r="C1580" t="s">
        <v>67</v>
      </c>
      <c r="D1580">
        <v>2018</v>
      </c>
      <c r="E1580">
        <v>3.21605383144579</v>
      </c>
      <c r="F1580">
        <v>8.5</v>
      </c>
      <c r="G1580">
        <v>6.4269999999999996</v>
      </c>
      <c r="H1580">
        <v>4.0067405719854889</v>
      </c>
      <c r="I1580">
        <v>14.136313259460302</v>
      </c>
    </row>
    <row r="1581" spans="1:9" x14ac:dyDescent="0.4">
      <c r="A1581" t="str">
        <f t="shared" si="24"/>
        <v>Mauritius2019</v>
      </c>
      <c r="B1581" t="s">
        <v>67</v>
      </c>
      <c r="C1581" t="s">
        <v>67</v>
      </c>
      <c r="D1581">
        <v>2019</v>
      </c>
      <c r="E1581">
        <v>0.40565519030955299</v>
      </c>
      <c r="F1581">
        <v>8.4499999999999993</v>
      </c>
      <c r="G1581">
        <v>6.3310000000000004</v>
      </c>
      <c r="H1581">
        <v>2.8912849934651632</v>
      </c>
      <c r="I1581">
        <v>12.295370196844388</v>
      </c>
    </row>
    <row r="1582" spans="1:9" x14ac:dyDescent="0.4">
      <c r="A1582" t="str">
        <f t="shared" si="24"/>
        <v>Mauritius2020</v>
      </c>
      <c r="B1582" t="s">
        <v>67</v>
      </c>
      <c r="C1582" t="s">
        <v>67</v>
      </c>
      <c r="D1582">
        <v>2020</v>
      </c>
      <c r="E1582">
        <v>2.5808007718282999</v>
      </c>
      <c r="F1582">
        <v>7.2249999999999996</v>
      </c>
      <c r="G1582">
        <v>8.6270000000000007</v>
      </c>
      <c r="H1582">
        <v>-14.54653814901657</v>
      </c>
      <c r="I1582">
        <v>32.979338920844867</v>
      </c>
    </row>
    <row r="1583" spans="1:9" x14ac:dyDescent="0.4">
      <c r="A1583" t="str">
        <f t="shared" si="24"/>
        <v>Mauritius2021</v>
      </c>
      <c r="B1583" t="s">
        <v>67</v>
      </c>
      <c r="C1583" t="s">
        <v>67</v>
      </c>
      <c r="D1583">
        <v>2021</v>
      </c>
      <c r="E1583">
        <v>4.0285288815737603</v>
      </c>
      <c r="F1583">
        <v>6.87083333333333</v>
      </c>
      <c r="G1583">
        <v>7.7190000000000003</v>
      </c>
      <c r="H1583">
        <v>3.4037986617766194</v>
      </c>
      <c r="I1583">
        <v>15.214563553130471</v>
      </c>
    </row>
    <row r="1584" spans="1:9" x14ac:dyDescent="0.4">
      <c r="A1584" t="str">
        <f t="shared" si="24"/>
        <v>Mauritius2022</v>
      </c>
      <c r="B1584" t="s">
        <v>67</v>
      </c>
      <c r="C1584" t="s">
        <v>67</v>
      </c>
      <c r="D1584">
        <v>2022</v>
      </c>
      <c r="E1584">
        <v>10.773751224289899</v>
      </c>
      <c r="F1584">
        <v>7.50416666666667</v>
      </c>
      <c r="G1584">
        <v>6.3220000000000001</v>
      </c>
      <c r="H1584">
        <v>8.8798851970097701</v>
      </c>
      <c r="I1584">
        <v>15.720032693946798</v>
      </c>
    </row>
    <row r="1585" spans="1:9" x14ac:dyDescent="0.4">
      <c r="A1585" t="str">
        <f t="shared" si="24"/>
        <v>Mauritius2023</v>
      </c>
      <c r="B1585" t="s">
        <v>67</v>
      </c>
      <c r="C1585" t="s">
        <v>67</v>
      </c>
      <c r="D1585">
        <v>2023</v>
      </c>
      <c r="E1585">
        <v>7.0529823845474304</v>
      </c>
      <c r="F1585">
        <v>9.5</v>
      </c>
      <c r="G1585">
        <v>5.5709999999999997</v>
      </c>
      <c r="H1585">
        <v>6.9582874032845723</v>
      </c>
      <c r="I1585">
        <v>15.16569498126286</v>
      </c>
    </row>
    <row r="1586" spans="1:9" x14ac:dyDescent="0.4">
      <c r="A1586" t="str">
        <f t="shared" si="24"/>
        <v>Mexico2000</v>
      </c>
      <c r="B1586" t="s">
        <v>68</v>
      </c>
      <c r="C1586" t="s">
        <v>68</v>
      </c>
      <c r="D1586">
        <v>2000</v>
      </c>
      <c r="E1586">
        <v>9.4915614943540305</v>
      </c>
      <c r="F1586">
        <v>16.928333333333299</v>
      </c>
      <c r="G1586">
        <v>2.6459999999999999</v>
      </c>
      <c r="H1586">
        <v>5.029283993782613</v>
      </c>
      <c r="I1586">
        <v>24.036610833904717</v>
      </c>
    </row>
    <row r="1587" spans="1:9" x14ac:dyDescent="0.4">
      <c r="A1587" t="str">
        <f t="shared" si="24"/>
        <v>Mexico2001</v>
      </c>
      <c r="B1587" t="s">
        <v>68</v>
      </c>
      <c r="C1587" t="s">
        <v>68</v>
      </c>
      <c r="D1587">
        <v>2001</v>
      </c>
      <c r="E1587">
        <v>6.3677380623503703</v>
      </c>
      <c r="F1587">
        <v>12.795</v>
      </c>
      <c r="G1587">
        <v>2.6269999999999998</v>
      </c>
      <c r="H1587">
        <v>-0.45084525321594526</v>
      </c>
      <c r="I1587">
        <v>22.240583315566315</v>
      </c>
    </row>
    <row r="1588" spans="1:9" x14ac:dyDescent="0.4">
      <c r="A1588" t="str">
        <f t="shared" si="24"/>
        <v>Mexico2002</v>
      </c>
      <c r="B1588" t="s">
        <v>68</v>
      </c>
      <c r="C1588" t="s">
        <v>68</v>
      </c>
      <c r="D1588">
        <v>2002</v>
      </c>
      <c r="E1588">
        <v>5.0307273315129502</v>
      </c>
      <c r="F1588">
        <v>8.2108333333333405</v>
      </c>
      <c r="G1588">
        <v>3.0030000000000001</v>
      </c>
      <c r="H1588">
        <v>-0.23658800192264096</v>
      </c>
      <c r="I1588">
        <v>16.481148666768931</v>
      </c>
    </row>
    <row r="1589" spans="1:9" x14ac:dyDescent="0.4">
      <c r="A1589" t="str">
        <f t="shared" si="24"/>
        <v>Mexico2003</v>
      </c>
      <c r="B1589" t="s">
        <v>68</v>
      </c>
      <c r="C1589" t="s">
        <v>68</v>
      </c>
      <c r="D1589">
        <v>2003</v>
      </c>
      <c r="E1589">
        <v>4.5469001211871802</v>
      </c>
      <c r="F1589">
        <v>7.0225</v>
      </c>
      <c r="G1589">
        <v>3.4550000000000001</v>
      </c>
      <c r="H1589">
        <v>1.1855448670955866</v>
      </c>
      <c r="I1589">
        <v>13.838855254091593</v>
      </c>
    </row>
    <row r="1590" spans="1:9" x14ac:dyDescent="0.4">
      <c r="A1590" t="str">
        <f t="shared" si="24"/>
        <v>Mexico2004</v>
      </c>
      <c r="B1590" t="s">
        <v>68</v>
      </c>
      <c r="C1590" t="s">
        <v>68</v>
      </c>
      <c r="D1590">
        <v>2004</v>
      </c>
      <c r="E1590">
        <v>4.6884088484314299</v>
      </c>
      <c r="F1590">
        <v>7.4383333333333299</v>
      </c>
      <c r="G1590">
        <v>3.9369999999999998</v>
      </c>
      <c r="H1590">
        <v>3.5654410094684579</v>
      </c>
      <c r="I1590">
        <v>12.498301172296301</v>
      </c>
    </row>
    <row r="1591" spans="1:9" x14ac:dyDescent="0.4">
      <c r="A1591" t="str">
        <f t="shared" si="24"/>
        <v>Mexico2005</v>
      </c>
      <c r="B1591" t="s">
        <v>68</v>
      </c>
      <c r="C1591" t="s">
        <v>68</v>
      </c>
      <c r="D1591">
        <v>2005</v>
      </c>
      <c r="E1591">
        <v>3.9880571459743699</v>
      </c>
      <c r="F1591">
        <v>9.6950000000000003</v>
      </c>
      <c r="G1591">
        <v>3.5579999999999998</v>
      </c>
      <c r="H1591">
        <v>2.1132471258639214</v>
      </c>
      <c r="I1591">
        <v>15.127810020110449</v>
      </c>
    </row>
    <row r="1592" spans="1:9" x14ac:dyDescent="0.4">
      <c r="A1592" t="str">
        <f t="shared" si="24"/>
        <v>Mexico2006</v>
      </c>
      <c r="B1592" t="s">
        <v>68</v>
      </c>
      <c r="C1592" t="s">
        <v>68</v>
      </c>
      <c r="D1592">
        <v>2006</v>
      </c>
      <c r="E1592">
        <v>3.62946762439132</v>
      </c>
      <c r="F1592">
        <v>7.5118347806232197</v>
      </c>
      <c r="G1592">
        <v>3.5659999999999998</v>
      </c>
      <c r="H1592">
        <v>4.8050135274685175</v>
      </c>
      <c r="I1592">
        <v>9.9022888775460203</v>
      </c>
    </row>
    <row r="1593" spans="1:9" x14ac:dyDescent="0.4">
      <c r="A1593" t="str">
        <f t="shared" si="24"/>
        <v>Mexico2007</v>
      </c>
      <c r="B1593" t="s">
        <v>68</v>
      </c>
      <c r="C1593" t="s">
        <v>68</v>
      </c>
      <c r="D1593">
        <v>2007</v>
      </c>
      <c r="E1593">
        <v>3.96684905458235</v>
      </c>
      <c r="F1593">
        <v>7.5608333333333304</v>
      </c>
      <c r="G1593">
        <v>3.6280000000000001</v>
      </c>
      <c r="H1593">
        <v>2.0778639343875369</v>
      </c>
      <c r="I1593">
        <v>13.077818453528144</v>
      </c>
    </row>
    <row r="1594" spans="1:9" x14ac:dyDescent="0.4">
      <c r="A1594" t="str">
        <f t="shared" si="24"/>
        <v>Mexico2008</v>
      </c>
      <c r="B1594" t="s">
        <v>68</v>
      </c>
      <c r="C1594" t="s">
        <v>68</v>
      </c>
      <c r="D1594">
        <v>2008</v>
      </c>
      <c r="E1594">
        <v>5.1249827457589596</v>
      </c>
      <c r="F1594">
        <v>8.7057678566322494</v>
      </c>
      <c r="G1594">
        <v>3.8740000000000001</v>
      </c>
      <c r="H1594">
        <v>0.94333186303690297</v>
      </c>
      <c r="I1594">
        <v>16.761418739354305</v>
      </c>
    </row>
    <row r="1595" spans="1:9" x14ac:dyDescent="0.4">
      <c r="A1595" t="str">
        <f t="shared" si="24"/>
        <v>Mexico2009</v>
      </c>
      <c r="B1595" t="s">
        <v>68</v>
      </c>
      <c r="C1595" t="s">
        <v>68</v>
      </c>
      <c r="D1595">
        <v>2009</v>
      </c>
      <c r="E1595">
        <v>5.2973558422885603</v>
      </c>
      <c r="F1595">
        <v>7.0650000000000004</v>
      </c>
      <c r="G1595">
        <v>5.3559999999999999</v>
      </c>
      <c r="H1595">
        <v>-6.2952505578050193</v>
      </c>
      <c r="I1595">
        <v>24.013606400093579</v>
      </c>
    </row>
    <row r="1596" spans="1:9" x14ac:dyDescent="0.4">
      <c r="A1596" t="str">
        <f t="shared" si="24"/>
        <v>Mexico2010</v>
      </c>
      <c r="B1596" t="s">
        <v>68</v>
      </c>
      <c r="C1596" t="s">
        <v>68</v>
      </c>
      <c r="D1596">
        <v>2010</v>
      </c>
      <c r="E1596">
        <v>4.1567272268017401</v>
      </c>
      <c r="F1596">
        <v>5.2808333333333302</v>
      </c>
      <c r="G1596">
        <v>5.3029999999999999</v>
      </c>
      <c r="H1596">
        <v>4.9713345832195017</v>
      </c>
      <c r="I1596">
        <v>9.7692259769155676</v>
      </c>
    </row>
    <row r="1597" spans="1:9" x14ac:dyDescent="0.4">
      <c r="A1597" t="str">
        <f t="shared" si="24"/>
        <v>Mexico2011</v>
      </c>
      <c r="B1597" t="s">
        <v>68</v>
      </c>
      <c r="C1597" t="s">
        <v>68</v>
      </c>
      <c r="D1597">
        <v>2011</v>
      </c>
      <c r="E1597">
        <v>3.4073782460574198</v>
      </c>
      <c r="F1597">
        <v>4.9108333333333301</v>
      </c>
      <c r="G1597">
        <v>5.1749999999999998</v>
      </c>
      <c r="H1597">
        <v>3.4440450579441801</v>
      </c>
      <c r="I1597">
        <v>10.049166521446569</v>
      </c>
    </row>
    <row r="1598" spans="1:9" x14ac:dyDescent="0.4">
      <c r="A1598" t="str">
        <f t="shared" si="24"/>
        <v>Mexico2012</v>
      </c>
      <c r="B1598" t="s">
        <v>68</v>
      </c>
      <c r="C1598" t="s">
        <v>68</v>
      </c>
      <c r="D1598">
        <v>2012</v>
      </c>
      <c r="E1598">
        <v>4.1115098107028896</v>
      </c>
      <c r="F1598">
        <v>4.6808333333333296</v>
      </c>
      <c r="G1598">
        <v>4.8920000000000003</v>
      </c>
      <c r="H1598">
        <v>3.5532107599352685</v>
      </c>
      <c r="I1598">
        <v>10.131132384100951</v>
      </c>
    </row>
    <row r="1599" spans="1:9" x14ac:dyDescent="0.4">
      <c r="A1599" t="str">
        <f t="shared" si="24"/>
        <v>Mexico2013</v>
      </c>
      <c r="B1599" t="s">
        <v>68</v>
      </c>
      <c r="C1599" t="s">
        <v>68</v>
      </c>
      <c r="D1599">
        <v>2013</v>
      </c>
      <c r="E1599">
        <v>3.8063906974720401</v>
      </c>
      <c r="F1599">
        <v>4.2708333333333304</v>
      </c>
      <c r="G1599">
        <v>4.9210000000000003</v>
      </c>
      <c r="H1599">
        <v>0.85210155941062737</v>
      </c>
      <c r="I1599">
        <v>12.146122471394744</v>
      </c>
    </row>
    <row r="1600" spans="1:9" x14ac:dyDescent="0.4">
      <c r="A1600" t="str">
        <f t="shared" si="24"/>
        <v>Mexico2014</v>
      </c>
      <c r="B1600" t="s">
        <v>68</v>
      </c>
      <c r="C1600" t="s">
        <v>68</v>
      </c>
      <c r="D1600">
        <v>2014</v>
      </c>
      <c r="E1600">
        <v>4.0186160807867903</v>
      </c>
      <c r="F1600">
        <v>3.5516666666666699</v>
      </c>
      <c r="G1600">
        <v>4.819</v>
      </c>
      <c r="H1600">
        <v>2.5037635028866418</v>
      </c>
      <c r="I1600">
        <v>9.8855192445668187</v>
      </c>
    </row>
    <row r="1601" spans="1:9" x14ac:dyDescent="0.4">
      <c r="A1601" t="str">
        <f t="shared" si="24"/>
        <v>Mexico2015</v>
      </c>
      <c r="B1601" t="s">
        <v>68</v>
      </c>
      <c r="C1601" t="s">
        <v>68</v>
      </c>
      <c r="D1601">
        <v>2015</v>
      </c>
      <c r="E1601">
        <v>2.72064064964023</v>
      </c>
      <c r="F1601">
        <v>3.43916666666667</v>
      </c>
      <c r="G1601">
        <v>4.3109999999999999</v>
      </c>
      <c r="H1601">
        <v>2.7023234255064636</v>
      </c>
      <c r="I1601">
        <v>7.7684838908004359</v>
      </c>
    </row>
    <row r="1602" spans="1:9" x14ac:dyDescent="0.4">
      <c r="A1602" t="str">
        <f t="shared" si="24"/>
        <v>Mexico2016</v>
      </c>
      <c r="B1602" t="s">
        <v>68</v>
      </c>
      <c r="C1602" t="s">
        <v>68</v>
      </c>
      <c r="D1602">
        <v>2016</v>
      </c>
      <c r="E1602">
        <v>2.8217078474766</v>
      </c>
      <c r="F1602">
        <v>4.75416666666667</v>
      </c>
      <c r="G1602">
        <v>3.8530000000000002</v>
      </c>
      <c r="H1602">
        <v>1.7724932384539898</v>
      </c>
      <c r="I1602">
        <v>9.6563812756892808</v>
      </c>
    </row>
    <row r="1603" spans="1:9" x14ac:dyDescent="0.4">
      <c r="A1603" t="str">
        <f t="shared" ref="A1603:A1666" si="25">C1603&amp;D1603</f>
        <v>Mexico2017</v>
      </c>
      <c r="B1603" t="s">
        <v>68</v>
      </c>
      <c r="C1603" t="s">
        <v>68</v>
      </c>
      <c r="D1603">
        <v>2017</v>
      </c>
      <c r="E1603">
        <v>6.0414572401898603</v>
      </c>
      <c r="F1603">
        <v>7.3324999999999996</v>
      </c>
      <c r="G1603">
        <v>3.419</v>
      </c>
      <c r="H1603">
        <v>1.8717285332719342</v>
      </c>
      <c r="I1603">
        <v>14.921228706917926</v>
      </c>
    </row>
    <row r="1604" spans="1:9" x14ac:dyDescent="0.4">
      <c r="A1604" t="str">
        <f t="shared" si="25"/>
        <v>Mexico2018</v>
      </c>
      <c r="B1604" t="s">
        <v>68</v>
      </c>
      <c r="C1604" t="s">
        <v>68</v>
      </c>
      <c r="D1604">
        <v>2018</v>
      </c>
      <c r="E1604">
        <v>4.8993501535655097</v>
      </c>
      <c r="F1604">
        <v>8.0399999999999991</v>
      </c>
      <c r="G1604">
        <v>3.2749999999999999</v>
      </c>
      <c r="H1604">
        <v>1.9720821024919388</v>
      </c>
      <c r="I1604">
        <v>14.24226805107357</v>
      </c>
    </row>
    <row r="1605" spans="1:9" x14ac:dyDescent="0.4">
      <c r="A1605" t="str">
        <f t="shared" si="25"/>
        <v>Mexico2019</v>
      </c>
      <c r="B1605" t="s">
        <v>68</v>
      </c>
      <c r="C1605" t="s">
        <v>68</v>
      </c>
      <c r="D1605">
        <v>2019</v>
      </c>
      <c r="E1605">
        <v>3.6359614212704598</v>
      </c>
      <c r="F1605">
        <v>8.4291666666666707</v>
      </c>
      <c r="G1605">
        <v>3.4769999999999999</v>
      </c>
      <c r="H1605">
        <v>-0.3926905215792118</v>
      </c>
      <c r="I1605">
        <v>15.934818609516343</v>
      </c>
    </row>
    <row r="1606" spans="1:9" x14ac:dyDescent="0.4">
      <c r="A1606" t="str">
        <f t="shared" si="25"/>
        <v>Mexico2020</v>
      </c>
      <c r="B1606" t="s">
        <v>68</v>
      </c>
      <c r="C1606" t="s">
        <v>68</v>
      </c>
      <c r="D1606">
        <v>2020</v>
      </c>
      <c r="E1606">
        <v>3.3968341557000601</v>
      </c>
      <c r="F1606">
        <v>6.3416666666666703</v>
      </c>
      <c r="G1606">
        <v>4.4409999999999998</v>
      </c>
      <c r="H1606">
        <v>-8.3540345574586041</v>
      </c>
      <c r="I1606">
        <v>22.533535379825334</v>
      </c>
    </row>
    <row r="1607" spans="1:9" x14ac:dyDescent="0.4">
      <c r="A1607" t="str">
        <f t="shared" si="25"/>
        <v>Mexico2021</v>
      </c>
      <c r="B1607" t="s">
        <v>68</v>
      </c>
      <c r="C1607" t="s">
        <v>68</v>
      </c>
      <c r="D1607">
        <v>2021</v>
      </c>
      <c r="E1607">
        <v>5.6892084768375302</v>
      </c>
      <c r="F1607">
        <v>4.8916666666666702</v>
      </c>
      <c r="G1607">
        <v>4.0190000000000001</v>
      </c>
      <c r="H1607">
        <v>6.0484834429050522</v>
      </c>
      <c r="I1607">
        <v>8.5513917005991491</v>
      </c>
    </row>
    <row r="1608" spans="1:9" x14ac:dyDescent="0.4">
      <c r="A1608" t="str">
        <f t="shared" si="25"/>
        <v>Mexico2022</v>
      </c>
      <c r="B1608" t="s">
        <v>68</v>
      </c>
      <c r="C1608" t="s">
        <v>68</v>
      </c>
      <c r="D1608">
        <v>2022</v>
      </c>
      <c r="E1608">
        <v>7.8962761916854998</v>
      </c>
      <c r="F1608">
        <v>8.1791666666666707</v>
      </c>
      <c r="G1608">
        <v>3.2559999999999998</v>
      </c>
      <c r="H1608">
        <v>3.6891110934802498</v>
      </c>
      <c r="I1608">
        <v>15.642331764871919</v>
      </c>
    </row>
    <row r="1609" spans="1:9" x14ac:dyDescent="0.4">
      <c r="A1609" t="str">
        <f t="shared" si="25"/>
        <v>Mexico2023</v>
      </c>
      <c r="B1609" t="s">
        <v>68</v>
      </c>
      <c r="C1609" t="s">
        <v>68</v>
      </c>
      <c r="D1609">
        <v>2023</v>
      </c>
      <c r="E1609">
        <v>5.5279608731438898</v>
      </c>
      <c r="F1609">
        <v>11.591666666666701</v>
      </c>
      <c r="G1609">
        <v>2.7650000000000001</v>
      </c>
      <c r="H1609">
        <v>3.1999811659849229</v>
      </c>
      <c r="I1609">
        <v>16.684646373825668</v>
      </c>
    </row>
    <row r="1610" spans="1:9" x14ac:dyDescent="0.4">
      <c r="A1610" t="str">
        <f t="shared" si="25"/>
        <v>Moldova, Rep. of2000</v>
      </c>
      <c r="B1610" t="s">
        <v>148</v>
      </c>
      <c r="C1610" t="s">
        <v>69</v>
      </c>
      <c r="D1610">
        <v>2000</v>
      </c>
      <c r="E1610">
        <v>31.299301581778099</v>
      </c>
      <c r="F1610">
        <v>33.776666666666699</v>
      </c>
      <c r="G1610">
        <v>8.5389999999999997</v>
      </c>
      <c r="H1610">
        <v>2.1077160820073289</v>
      </c>
      <c r="I1610">
        <v>71.507252166437468</v>
      </c>
    </row>
    <row r="1611" spans="1:9" x14ac:dyDescent="0.4">
      <c r="A1611" t="str">
        <f t="shared" si="25"/>
        <v>Moldova, Rep. of2001</v>
      </c>
      <c r="B1611" t="s">
        <v>148</v>
      </c>
      <c r="C1611" t="s">
        <v>69</v>
      </c>
      <c r="D1611">
        <v>2001</v>
      </c>
      <c r="E1611">
        <v>9.7646628575765</v>
      </c>
      <c r="F1611">
        <v>28.6941666666667</v>
      </c>
      <c r="G1611">
        <v>7.3659999999999997</v>
      </c>
      <c r="H1611">
        <v>6.10000039929173</v>
      </c>
      <c r="I1611">
        <v>39.724829124951469</v>
      </c>
    </row>
    <row r="1612" spans="1:9" x14ac:dyDescent="0.4">
      <c r="A1612" t="str">
        <f t="shared" si="25"/>
        <v>Moldova, Rep. of2002</v>
      </c>
      <c r="B1612" t="s">
        <v>148</v>
      </c>
      <c r="C1612" t="s">
        <v>69</v>
      </c>
      <c r="D1612">
        <v>2002</v>
      </c>
      <c r="E1612">
        <v>5.3012439026159699</v>
      </c>
      <c r="F1612">
        <v>23.5216666666667</v>
      </c>
      <c r="G1612">
        <v>6.8449999999999998</v>
      </c>
      <c r="H1612">
        <v>7.7999996577383257</v>
      </c>
      <c r="I1612">
        <v>27.867910911544342</v>
      </c>
    </row>
    <row r="1613" spans="1:9" x14ac:dyDescent="0.4">
      <c r="A1613" t="str">
        <f t="shared" si="25"/>
        <v>Moldova, Rep. of2003</v>
      </c>
      <c r="B1613" t="s">
        <v>148</v>
      </c>
      <c r="C1613" t="s">
        <v>69</v>
      </c>
      <c r="D1613">
        <v>2003</v>
      </c>
      <c r="E1613">
        <v>11.7460792058232</v>
      </c>
      <c r="F1613">
        <v>19.289166666666699</v>
      </c>
      <c r="G1613">
        <v>6.3780000000000001</v>
      </c>
      <c r="H1613">
        <v>6.5999999577771575</v>
      </c>
      <c r="I1613">
        <v>30.813245914712738</v>
      </c>
    </row>
    <row r="1614" spans="1:9" x14ac:dyDescent="0.4">
      <c r="A1614" t="str">
        <f t="shared" si="25"/>
        <v>Moldova, Rep. of2004</v>
      </c>
      <c r="B1614" t="s">
        <v>148</v>
      </c>
      <c r="C1614" t="s">
        <v>69</v>
      </c>
      <c r="D1614">
        <v>2004</v>
      </c>
      <c r="E1614">
        <v>12.524276842822699</v>
      </c>
      <c r="F1614">
        <v>20.938333333333301</v>
      </c>
      <c r="G1614">
        <v>6.3739999999999997</v>
      </c>
      <c r="H1614">
        <v>7.3999997335818932</v>
      </c>
      <c r="I1614">
        <v>32.436610442574107</v>
      </c>
    </row>
    <row r="1615" spans="1:9" x14ac:dyDescent="0.4">
      <c r="A1615" t="str">
        <f t="shared" si="25"/>
        <v>Moldova, Rep. of2005</v>
      </c>
      <c r="B1615" t="s">
        <v>148</v>
      </c>
      <c r="C1615" t="s">
        <v>69</v>
      </c>
      <c r="D1615">
        <v>2005</v>
      </c>
      <c r="E1615">
        <v>11.9591837222127</v>
      </c>
      <c r="F1615">
        <v>19.260833333333299</v>
      </c>
      <c r="G1615">
        <v>5.633</v>
      </c>
      <c r="H1615">
        <v>7.5000001493725961</v>
      </c>
      <c r="I1615">
        <v>29.353016906173401</v>
      </c>
    </row>
    <row r="1616" spans="1:9" x14ac:dyDescent="0.4">
      <c r="A1616" t="str">
        <f t="shared" si="25"/>
        <v>Moldova, Rep. of2006</v>
      </c>
      <c r="B1616" t="s">
        <v>148</v>
      </c>
      <c r="C1616" t="s">
        <v>69</v>
      </c>
      <c r="D1616">
        <v>2006</v>
      </c>
      <c r="E1616">
        <v>12.777755783035101</v>
      </c>
      <c r="F1616">
        <v>18.128333333333298</v>
      </c>
      <c r="G1616">
        <v>4.2</v>
      </c>
      <c r="H1616">
        <v>4.7999998367083094</v>
      </c>
      <c r="I1616">
        <v>30.306089279660092</v>
      </c>
    </row>
    <row r="1617" spans="1:9" x14ac:dyDescent="0.4">
      <c r="A1617" t="str">
        <f t="shared" si="25"/>
        <v>Moldova, Rep. of2007</v>
      </c>
      <c r="B1617" t="s">
        <v>148</v>
      </c>
      <c r="C1617" t="s">
        <v>69</v>
      </c>
      <c r="D1617">
        <v>2007</v>
      </c>
      <c r="E1617">
        <v>12.3671668414301</v>
      </c>
      <c r="F1617">
        <v>18.824999999999999</v>
      </c>
      <c r="G1617">
        <v>2.7229999999999999</v>
      </c>
      <c r="H1617">
        <v>3.0000002258552456</v>
      </c>
      <c r="I1617">
        <v>30.915166615574854</v>
      </c>
    </row>
    <row r="1618" spans="1:9" x14ac:dyDescent="0.4">
      <c r="A1618" t="str">
        <f t="shared" si="25"/>
        <v>Moldova, Rep. of2008</v>
      </c>
      <c r="B1618" t="s">
        <v>148</v>
      </c>
      <c r="C1618" t="s">
        <v>69</v>
      </c>
      <c r="D1618">
        <v>2008</v>
      </c>
      <c r="E1618">
        <v>12.7830472618821</v>
      </c>
      <c r="F1618">
        <v>21.064166666666701</v>
      </c>
      <c r="G1618">
        <v>2.073</v>
      </c>
      <c r="H1618">
        <v>7.8000001454152255</v>
      </c>
      <c r="I1618">
        <v>28.120213783133572</v>
      </c>
    </row>
    <row r="1619" spans="1:9" x14ac:dyDescent="0.4">
      <c r="A1619" t="str">
        <f t="shared" si="25"/>
        <v>Moldova, Rep. of2009</v>
      </c>
      <c r="B1619" t="s">
        <v>148</v>
      </c>
      <c r="C1619" t="s">
        <v>69</v>
      </c>
      <c r="D1619">
        <v>2009</v>
      </c>
      <c r="E1619">
        <v>-6.2718596710879204E-2</v>
      </c>
      <c r="F1619">
        <v>20.544166666666701</v>
      </c>
      <c r="G1619">
        <v>2.9870000000000001</v>
      </c>
      <c r="H1619">
        <v>-6.0000002635282783</v>
      </c>
      <c r="I1619">
        <v>29.468448333484098</v>
      </c>
    </row>
    <row r="1620" spans="1:9" x14ac:dyDescent="0.4">
      <c r="A1620" t="str">
        <f t="shared" si="25"/>
        <v>Moldova, Rep. of2010</v>
      </c>
      <c r="B1620" t="s">
        <v>148</v>
      </c>
      <c r="C1620" t="s">
        <v>69</v>
      </c>
      <c r="D1620">
        <v>2010</v>
      </c>
      <c r="E1620">
        <v>7.4838508635085201</v>
      </c>
      <c r="F1620">
        <v>16.36</v>
      </c>
      <c r="G1620">
        <v>2.9369999999999998</v>
      </c>
      <c r="H1620">
        <v>7.1000001070583636</v>
      </c>
      <c r="I1620">
        <v>19.680850756450159</v>
      </c>
    </row>
    <row r="1621" spans="1:9" x14ac:dyDescent="0.4">
      <c r="A1621" t="str">
        <f t="shared" si="25"/>
        <v>Moldova, Rep. of2011</v>
      </c>
      <c r="B1621" t="s">
        <v>148</v>
      </c>
      <c r="C1621" t="s">
        <v>69</v>
      </c>
      <c r="D1621">
        <v>2011</v>
      </c>
      <c r="E1621">
        <v>7.6872510335618003</v>
      </c>
      <c r="F1621">
        <v>14.4380437873132</v>
      </c>
      <c r="G1621">
        <v>2.6480000000000001</v>
      </c>
      <c r="H1621">
        <v>5.8181661468482417</v>
      </c>
      <c r="I1621">
        <v>18.955128674026756</v>
      </c>
    </row>
    <row r="1622" spans="1:9" x14ac:dyDescent="0.4">
      <c r="A1622" t="str">
        <f t="shared" si="25"/>
        <v>Moldova, Rep. of2012</v>
      </c>
      <c r="B1622" t="s">
        <v>148</v>
      </c>
      <c r="C1622" t="s">
        <v>69</v>
      </c>
      <c r="D1622">
        <v>2012</v>
      </c>
      <c r="E1622">
        <v>4.5463342735529304</v>
      </c>
      <c r="F1622">
        <v>13.418154344452599</v>
      </c>
      <c r="G1622">
        <v>2.1509999999999998</v>
      </c>
      <c r="H1622">
        <v>-0.58973395476257906</v>
      </c>
      <c r="I1622">
        <v>20.705222572768108</v>
      </c>
    </row>
    <row r="1623" spans="1:9" x14ac:dyDescent="0.4">
      <c r="A1623" t="str">
        <f t="shared" si="25"/>
        <v>Moldova, Rep. of2013</v>
      </c>
      <c r="B1623" t="s">
        <v>148</v>
      </c>
      <c r="C1623" t="s">
        <v>69</v>
      </c>
      <c r="D1623">
        <v>2013</v>
      </c>
      <c r="E1623">
        <v>4.5978789736312704</v>
      </c>
      <c r="F1623">
        <v>12.294166666666699</v>
      </c>
      <c r="G1623">
        <v>1.873</v>
      </c>
      <c r="H1623">
        <v>9.0438656074180983</v>
      </c>
      <c r="I1623">
        <v>9.7211800328798716</v>
      </c>
    </row>
    <row r="1624" spans="1:9" x14ac:dyDescent="0.4">
      <c r="A1624" t="str">
        <f t="shared" si="25"/>
        <v>Moldova, Rep. of2014</v>
      </c>
      <c r="B1624" t="s">
        <v>148</v>
      </c>
      <c r="C1624" t="s">
        <v>69</v>
      </c>
      <c r="D1624">
        <v>2014</v>
      </c>
      <c r="E1624">
        <v>5.0887855462587899</v>
      </c>
      <c r="F1624">
        <v>11.012499999999999</v>
      </c>
      <c r="G1624">
        <v>1.425</v>
      </c>
      <c r="H1624">
        <v>4.9996258540765552</v>
      </c>
      <c r="I1624">
        <v>12.526659692182236</v>
      </c>
    </row>
    <row r="1625" spans="1:9" x14ac:dyDescent="0.4">
      <c r="A1625" t="str">
        <f t="shared" si="25"/>
        <v>Moldova, Rep. of2015</v>
      </c>
      <c r="B1625" t="s">
        <v>148</v>
      </c>
      <c r="C1625" t="s">
        <v>69</v>
      </c>
      <c r="D1625">
        <v>2015</v>
      </c>
      <c r="E1625">
        <v>9.6762403310185992</v>
      </c>
      <c r="F1625">
        <v>14.149244170668499</v>
      </c>
      <c r="G1625">
        <v>1.742</v>
      </c>
      <c r="H1625">
        <v>-0.33823562238720228</v>
      </c>
      <c r="I1625">
        <v>25.905720124074303</v>
      </c>
    </row>
    <row r="1626" spans="1:9" x14ac:dyDescent="0.4">
      <c r="A1626" t="str">
        <f t="shared" si="25"/>
        <v>Moldova, Rep. of2016</v>
      </c>
      <c r="B1626" t="s">
        <v>148</v>
      </c>
      <c r="C1626" t="s">
        <v>69</v>
      </c>
      <c r="D1626">
        <v>2016</v>
      </c>
      <c r="E1626">
        <v>6.3593089803793204</v>
      </c>
      <c r="F1626">
        <v>14.2760252993571</v>
      </c>
      <c r="G1626">
        <v>1.5569999999999999</v>
      </c>
      <c r="H1626">
        <v>4.6460143625940873</v>
      </c>
      <c r="I1626">
        <v>17.546319917142331</v>
      </c>
    </row>
    <row r="1627" spans="1:9" x14ac:dyDescent="0.4">
      <c r="A1627" t="str">
        <f t="shared" si="25"/>
        <v>Moldova, Rep. of2017</v>
      </c>
      <c r="B1627" t="s">
        <v>148</v>
      </c>
      <c r="C1627" t="s">
        <v>69</v>
      </c>
      <c r="D1627">
        <v>2017</v>
      </c>
      <c r="E1627">
        <v>6.5702299745560504</v>
      </c>
      <c r="F1627">
        <v>10.3627060330686</v>
      </c>
      <c r="G1627">
        <v>1.5860000000000001</v>
      </c>
      <c r="H1627">
        <v>4.1756120510627852</v>
      </c>
      <c r="I1627">
        <v>14.343323956561864</v>
      </c>
    </row>
    <row r="1628" spans="1:9" x14ac:dyDescent="0.4">
      <c r="A1628" t="str">
        <f t="shared" si="25"/>
        <v>Moldova, Rep. of2018</v>
      </c>
      <c r="B1628" t="s">
        <v>148</v>
      </c>
      <c r="C1628" t="s">
        <v>69</v>
      </c>
      <c r="D1628">
        <v>2018</v>
      </c>
      <c r="E1628">
        <v>3.04505397337071</v>
      </c>
      <c r="F1628">
        <v>8.8475000000000001</v>
      </c>
      <c r="G1628">
        <v>1.196</v>
      </c>
      <c r="H1628">
        <v>4.0755954658503413</v>
      </c>
      <c r="I1628">
        <v>9.0129585075203682</v>
      </c>
    </row>
    <row r="1629" spans="1:9" x14ac:dyDescent="0.4">
      <c r="A1629" t="str">
        <f t="shared" si="25"/>
        <v>Moldova, Rep. of2019</v>
      </c>
      <c r="B1629" t="s">
        <v>148</v>
      </c>
      <c r="C1629" t="s">
        <v>69</v>
      </c>
      <c r="D1629">
        <v>2019</v>
      </c>
      <c r="E1629">
        <v>4.8377835142872803</v>
      </c>
      <c r="F1629">
        <v>8.25</v>
      </c>
      <c r="G1629">
        <v>1.466</v>
      </c>
      <c r="H1629">
        <v>3.5523140853476036</v>
      </c>
      <c r="I1629">
        <v>11.001469428939677</v>
      </c>
    </row>
    <row r="1630" spans="1:9" x14ac:dyDescent="0.4">
      <c r="A1630" t="str">
        <f t="shared" si="25"/>
        <v>Moldova, Rep. of2020</v>
      </c>
      <c r="B1630" t="s">
        <v>148</v>
      </c>
      <c r="C1630" t="s">
        <v>69</v>
      </c>
      <c r="D1630">
        <v>2020</v>
      </c>
      <c r="E1630">
        <v>3.7659712224535098</v>
      </c>
      <c r="F1630">
        <v>8.18</v>
      </c>
      <c r="G1630">
        <v>1.1859999999999999</v>
      </c>
      <c r="H1630">
        <v>-8.2759783197694929</v>
      </c>
      <c r="I1630">
        <v>21.407949542223001</v>
      </c>
    </row>
    <row r="1631" spans="1:9" x14ac:dyDescent="0.4">
      <c r="A1631" t="str">
        <f t="shared" si="25"/>
        <v>Moldova, Rep. of2021</v>
      </c>
      <c r="B1631" t="s">
        <v>148</v>
      </c>
      <c r="C1631" t="s">
        <v>69</v>
      </c>
      <c r="D1631">
        <v>2021</v>
      </c>
      <c r="E1631">
        <v>5.1064112900284098</v>
      </c>
      <c r="F1631">
        <v>7.3966666666666701</v>
      </c>
      <c r="G1631">
        <v>0.78500000000000003</v>
      </c>
      <c r="H1631">
        <v>13.929999788978577</v>
      </c>
      <c r="I1631">
        <v>-0.6419218322834972</v>
      </c>
    </row>
    <row r="1632" spans="1:9" x14ac:dyDescent="0.4">
      <c r="A1632" t="str">
        <f t="shared" si="25"/>
        <v>Moldova, Rep. of2022</v>
      </c>
      <c r="B1632" t="s">
        <v>148</v>
      </c>
      <c r="C1632" t="s">
        <v>69</v>
      </c>
      <c r="D1632">
        <v>2022</v>
      </c>
      <c r="E1632">
        <v>28.737297676623498</v>
      </c>
      <c r="F1632">
        <v>11.796666666666701</v>
      </c>
      <c r="G1632">
        <v>0.89700000000000002</v>
      </c>
      <c r="H1632">
        <v>-5.0154823192408884</v>
      </c>
      <c r="I1632">
        <v>46.446446662531088</v>
      </c>
    </row>
    <row r="1633" spans="1:9" x14ac:dyDescent="0.4">
      <c r="A1633" t="str">
        <f t="shared" si="25"/>
        <v>Moldova, Rep. of2023</v>
      </c>
      <c r="B1633" t="s">
        <v>148</v>
      </c>
      <c r="C1633" t="s">
        <v>69</v>
      </c>
      <c r="D1633">
        <v>2023</v>
      </c>
      <c r="E1633">
        <v>13.417010438129999</v>
      </c>
      <c r="F1633">
        <v>12.332334636073901</v>
      </c>
      <c r="G1633">
        <v>1.5549999999999999</v>
      </c>
      <c r="H1633">
        <v>0.7832427096938801</v>
      </c>
      <c r="I1633">
        <v>26.521102364510021</v>
      </c>
    </row>
    <row r="1634" spans="1:9" x14ac:dyDescent="0.4">
      <c r="A1634" t="str">
        <f t="shared" si="25"/>
        <v>Montenegro2000</v>
      </c>
      <c r="B1634" t="s">
        <v>70</v>
      </c>
      <c r="C1634" t="s">
        <v>70</v>
      </c>
      <c r="D1634">
        <v>2000</v>
      </c>
      <c r="E1634">
        <v>0</v>
      </c>
      <c r="F1634">
        <v>0</v>
      </c>
      <c r="G1634">
        <v>0</v>
      </c>
      <c r="H1634">
        <v>3.10000005928039</v>
      </c>
      <c r="I1634">
        <v>-3.10000005928039</v>
      </c>
    </row>
    <row r="1635" spans="1:9" x14ac:dyDescent="0.4">
      <c r="A1635" t="str">
        <f t="shared" si="25"/>
        <v>Montenegro2001</v>
      </c>
      <c r="B1635" t="s">
        <v>70</v>
      </c>
      <c r="C1635" t="s">
        <v>70</v>
      </c>
      <c r="D1635">
        <v>2001</v>
      </c>
      <c r="E1635">
        <v>0</v>
      </c>
      <c r="F1635">
        <v>0</v>
      </c>
      <c r="G1635">
        <v>0</v>
      </c>
      <c r="H1635">
        <v>1.0998387093706725</v>
      </c>
      <c r="I1635">
        <v>-1.0998387093706725</v>
      </c>
    </row>
    <row r="1636" spans="1:9" x14ac:dyDescent="0.4">
      <c r="A1636" t="str">
        <f t="shared" si="25"/>
        <v>Montenegro2002</v>
      </c>
      <c r="B1636" t="s">
        <v>70</v>
      </c>
      <c r="C1636" t="s">
        <v>70</v>
      </c>
      <c r="D1636">
        <v>2002</v>
      </c>
      <c r="E1636">
        <v>0</v>
      </c>
      <c r="F1636">
        <v>0</v>
      </c>
      <c r="G1636">
        <v>0</v>
      </c>
      <c r="H1636">
        <v>1.9039367333292034</v>
      </c>
      <c r="I1636">
        <v>-1.9039367333292034</v>
      </c>
    </row>
    <row r="1637" spans="1:9" x14ac:dyDescent="0.4">
      <c r="A1637" t="str">
        <f t="shared" si="25"/>
        <v>Montenegro2003</v>
      </c>
      <c r="B1637" t="s">
        <v>70</v>
      </c>
      <c r="C1637" t="s">
        <v>70</v>
      </c>
      <c r="D1637">
        <v>2003</v>
      </c>
      <c r="E1637">
        <v>0</v>
      </c>
      <c r="F1637">
        <v>0</v>
      </c>
      <c r="G1637">
        <v>0</v>
      </c>
      <c r="H1637">
        <v>2.4826592287848399</v>
      </c>
      <c r="I1637">
        <v>-2.4826592287848399</v>
      </c>
    </row>
    <row r="1638" spans="1:9" x14ac:dyDescent="0.4">
      <c r="A1638" t="str">
        <f t="shared" si="25"/>
        <v>Montenegro2004</v>
      </c>
      <c r="B1638" t="s">
        <v>70</v>
      </c>
      <c r="C1638" t="s">
        <v>70</v>
      </c>
      <c r="D1638">
        <v>2004</v>
      </c>
      <c r="E1638">
        <v>0</v>
      </c>
      <c r="F1638">
        <v>0</v>
      </c>
      <c r="G1638">
        <v>0</v>
      </c>
      <c r="H1638">
        <v>4.4260507174510195</v>
      </c>
      <c r="I1638">
        <v>-4.4260507174510195</v>
      </c>
    </row>
    <row r="1639" spans="1:9" x14ac:dyDescent="0.4">
      <c r="A1639" t="str">
        <f t="shared" si="25"/>
        <v>Montenegro2005</v>
      </c>
      <c r="B1639" t="s">
        <v>70</v>
      </c>
      <c r="C1639" t="s">
        <v>70</v>
      </c>
      <c r="D1639">
        <v>2005</v>
      </c>
      <c r="E1639">
        <v>0</v>
      </c>
      <c r="F1639">
        <v>12.4133333333333</v>
      </c>
      <c r="G1639">
        <v>30.31</v>
      </c>
      <c r="H1639">
        <v>4.1806045088547563</v>
      </c>
      <c r="I1639">
        <v>38.542728824478544</v>
      </c>
    </row>
    <row r="1640" spans="1:9" x14ac:dyDescent="0.4">
      <c r="A1640" t="str">
        <f t="shared" si="25"/>
        <v>Montenegro2006</v>
      </c>
      <c r="B1640" t="s">
        <v>70</v>
      </c>
      <c r="C1640" t="s">
        <v>70</v>
      </c>
      <c r="D1640">
        <v>2006</v>
      </c>
      <c r="E1640">
        <v>2.9245125812364798</v>
      </c>
      <c r="F1640">
        <v>11.154166666666701</v>
      </c>
      <c r="G1640">
        <v>0</v>
      </c>
      <c r="H1640">
        <v>8.5664180296420653</v>
      </c>
      <c r="I1640">
        <v>5.5122612182611146</v>
      </c>
    </row>
    <row r="1641" spans="1:9" x14ac:dyDescent="0.4">
      <c r="A1641" t="str">
        <f t="shared" si="25"/>
        <v>Montenegro2007</v>
      </c>
      <c r="B1641" t="s">
        <v>70</v>
      </c>
      <c r="C1641" t="s">
        <v>70</v>
      </c>
      <c r="D1641">
        <v>2007</v>
      </c>
      <c r="E1641">
        <v>4.3471221565611202</v>
      </c>
      <c r="F1641">
        <v>9.2025000000000006</v>
      </c>
      <c r="G1641">
        <v>19.399999999999999</v>
      </c>
      <c r="H1641">
        <v>6.8101501252699137</v>
      </c>
      <c r="I1641">
        <v>26.139472031291206</v>
      </c>
    </row>
    <row r="1642" spans="1:9" x14ac:dyDescent="0.4">
      <c r="A1642" t="str">
        <f t="shared" si="25"/>
        <v>Montenegro2008</v>
      </c>
      <c r="B1642" t="s">
        <v>70</v>
      </c>
      <c r="C1642" t="s">
        <v>70</v>
      </c>
      <c r="D1642">
        <v>2008</v>
      </c>
      <c r="E1642">
        <v>8.7587276958879805</v>
      </c>
      <c r="F1642">
        <v>9.2383333333333297</v>
      </c>
      <c r="G1642">
        <v>17.149999999999999</v>
      </c>
      <c r="H1642">
        <v>7.2227525921252607</v>
      </c>
      <c r="I1642">
        <v>27.924308437096045</v>
      </c>
    </row>
    <row r="1643" spans="1:9" x14ac:dyDescent="0.4">
      <c r="A1643" t="str">
        <f t="shared" si="25"/>
        <v>Montenegro2009</v>
      </c>
      <c r="B1643" t="s">
        <v>70</v>
      </c>
      <c r="C1643" t="s">
        <v>70</v>
      </c>
      <c r="D1643">
        <v>2009</v>
      </c>
      <c r="E1643">
        <v>3.4667237320779298</v>
      </c>
      <c r="F1643">
        <v>9.3591666666666704</v>
      </c>
      <c r="G1643">
        <v>19.09</v>
      </c>
      <c r="H1643">
        <v>-5.795096994772436</v>
      </c>
      <c r="I1643">
        <v>37.710987393517037</v>
      </c>
    </row>
    <row r="1644" spans="1:9" x14ac:dyDescent="0.4">
      <c r="A1644" t="str">
        <f t="shared" si="25"/>
        <v>Montenegro2010</v>
      </c>
      <c r="B1644" t="s">
        <v>70</v>
      </c>
      <c r="C1644" t="s">
        <v>70</v>
      </c>
      <c r="D1644">
        <v>2010</v>
      </c>
      <c r="E1644">
        <v>0.65494657014847901</v>
      </c>
      <c r="F1644">
        <v>9.5299999999999994</v>
      </c>
      <c r="G1644">
        <v>19.649000000000001</v>
      </c>
      <c r="H1644">
        <v>2.7343310823382865</v>
      </c>
      <c r="I1644">
        <v>27.09961548781019</v>
      </c>
    </row>
    <row r="1645" spans="1:9" x14ac:dyDescent="0.4">
      <c r="A1645" t="str">
        <f t="shared" si="25"/>
        <v>Montenegro2011</v>
      </c>
      <c r="B1645" t="s">
        <v>70</v>
      </c>
      <c r="C1645" t="s">
        <v>70</v>
      </c>
      <c r="D1645">
        <v>2011</v>
      </c>
      <c r="E1645">
        <v>3.4501431124869</v>
      </c>
      <c r="F1645">
        <v>9.6866666666666692</v>
      </c>
      <c r="G1645">
        <v>19.759</v>
      </c>
      <c r="H1645">
        <v>3.2284510206106063</v>
      </c>
      <c r="I1645">
        <v>29.66735875854296</v>
      </c>
    </row>
    <row r="1646" spans="1:9" x14ac:dyDescent="0.4">
      <c r="A1646" t="str">
        <f t="shared" si="25"/>
        <v>Montenegro2012</v>
      </c>
      <c r="B1646" t="s">
        <v>70</v>
      </c>
      <c r="C1646" t="s">
        <v>70</v>
      </c>
      <c r="D1646">
        <v>2012</v>
      </c>
      <c r="E1646">
        <v>4.1452472498111899</v>
      </c>
      <c r="F1646">
        <v>9.5625</v>
      </c>
      <c r="G1646">
        <v>19.808</v>
      </c>
      <c r="H1646">
        <v>-2.723790771306227</v>
      </c>
      <c r="I1646">
        <v>36.239538021117419</v>
      </c>
    </row>
    <row r="1647" spans="1:9" x14ac:dyDescent="0.4">
      <c r="A1647" t="str">
        <f t="shared" si="25"/>
        <v>Montenegro2013</v>
      </c>
      <c r="B1647" t="s">
        <v>70</v>
      </c>
      <c r="C1647" t="s">
        <v>70</v>
      </c>
      <c r="D1647">
        <v>2013</v>
      </c>
      <c r="E1647">
        <v>2.2058926814117799</v>
      </c>
      <c r="F1647">
        <v>9.39</v>
      </c>
      <c r="G1647">
        <v>19.585000000000001</v>
      </c>
      <c r="H1647">
        <v>3.5489799124505765</v>
      </c>
      <c r="I1647">
        <v>27.631912768961204</v>
      </c>
    </row>
    <row r="1648" spans="1:9" x14ac:dyDescent="0.4">
      <c r="A1648" t="str">
        <f t="shared" si="25"/>
        <v>Montenegro2014</v>
      </c>
      <c r="B1648" t="s">
        <v>70</v>
      </c>
      <c r="C1648" t="s">
        <v>70</v>
      </c>
      <c r="D1648">
        <v>2014</v>
      </c>
      <c r="E1648">
        <v>-0.71051405171022697</v>
      </c>
      <c r="F1648">
        <v>9.4124999999999996</v>
      </c>
      <c r="G1648">
        <v>18.053999999999998</v>
      </c>
      <c r="H1648">
        <v>1.7836985810670143</v>
      </c>
      <c r="I1648">
        <v>24.972287367222755</v>
      </c>
    </row>
    <row r="1649" spans="1:9" x14ac:dyDescent="0.4">
      <c r="A1649" t="str">
        <f t="shared" si="25"/>
        <v>Montenegro2015</v>
      </c>
      <c r="B1649" t="s">
        <v>70</v>
      </c>
      <c r="C1649" t="s">
        <v>70</v>
      </c>
      <c r="D1649">
        <v>2015</v>
      </c>
      <c r="E1649">
        <v>1.5486915822248599</v>
      </c>
      <c r="F1649">
        <v>8.93333333333333</v>
      </c>
      <c r="G1649">
        <v>17.555</v>
      </c>
      <c r="H1649">
        <v>3.3903813971207342</v>
      </c>
      <c r="I1649">
        <v>24.646643518437457</v>
      </c>
    </row>
    <row r="1650" spans="1:9" x14ac:dyDescent="0.4">
      <c r="A1650" t="str">
        <f t="shared" si="25"/>
        <v>Montenegro2016</v>
      </c>
      <c r="B1650" t="s">
        <v>70</v>
      </c>
      <c r="C1650" t="s">
        <v>70</v>
      </c>
      <c r="D1650">
        <v>2016</v>
      </c>
      <c r="E1650">
        <v>-0.27138502338517601</v>
      </c>
      <c r="F1650">
        <v>7.9716666666666702</v>
      </c>
      <c r="G1650">
        <v>17.731999999999999</v>
      </c>
      <c r="H1650">
        <v>2.949280320975106</v>
      </c>
      <c r="I1650">
        <v>22.483001322306386</v>
      </c>
    </row>
    <row r="1651" spans="1:9" x14ac:dyDescent="0.4">
      <c r="A1651" t="str">
        <f t="shared" si="25"/>
        <v>Montenegro2017</v>
      </c>
      <c r="B1651" t="s">
        <v>70</v>
      </c>
      <c r="C1651" t="s">
        <v>70</v>
      </c>
      <c r="D1651">
        <v>2017</v>
      </c>
      <c r="E1651">
        <v>2.3802359905313</v>
      </c>
      <c r="F1651">
        <v>7.1966666666666699</v>
      </c>
      <c r="G1651">
        <v>16.082000000000001</v>
      </c>
      <c r="H1651">
        <v>4.7164652757203385</v>
      </c>
      <c r="I1651">
        <v>20.942437381477632</v>
      </c>
    </row>
    <row r="1652" spans="1:9" x14ac:dyDescent="0.4">
      <c r="A1652" t="str">
        <f t="shared" si="25"/>
        <v>Montenegro2018</v>
      </c>
      <c r="B1652" t="s">
        <v>70</v>
      </c>
      <c r="C1652" t="s">
        <v>70</v>
      </c>
      <c r="D1652">
        <v>2018</v>
      </c>
      <c r="E1652">
        <v>2.611223782638</v>
      </c>
      <c r="F1652">
        <v>6.5291666666666703</v>
      </c>
      <c r="G1652">
        <v>15.19</v>
      </c>
      <c r="H1652">
        <v>5.0778888113380987</v>
      </c>
      <c r="I1652">
        <v>19.252501637966571</v>
      </c>
    </row>
    <row r="1653" spans="1:9" x14ac:dyDescent="0.4">
      <c r="A1653" t="str">
        <f t="shared" si="25"/>
        <v>Montenegro2019</v>
      </c>
      <c r="B1653" t="s">
        <v>70</v>
      </c>
      <c r="C1653" t="s">
        <v>70</v>
      </c>
      <c r="D1653">
        <v>2019</v>
      </c>
      <c r="E1653">
        <v>0.36156370454076697</v>
      </c>
      <c r="F1653">
        <v>6.1749999999999998</v>
      </c>
      <c r="G1653">
        <v>15.128</v>
      </c>
      <c r="H1653">
        <v>4.0629449916719693</v>
      </c>
      <c r="I1653">
        <v>17.601618712868799</v>
      </c>
    </row>
    <row r="1654" spans="1:9" x14ac:dyDescent="0.4">
      <c r="A1654" t="str">
        <f t="shared" si="25"/>
        <v>Montenegro2020</v>
      </c>
      <c r="B1654" t="s">
        <v>70</v>
      </c>
      <c r="C1654" t="s">
        <v>70</v>
      </c>
      <c r="D1654">
        <v>2020</v>
      </c>
      <c r="E1654">
        <v>-0.25565569984855102</v>
      </c>
      <c r="F1654">
        <v>5.9066666666666698</v>
      </c>
      <c r="G1654">
        <v>17.878</v>
      </c>
      <c r="H1654">
        <v>-15.306893757040655</v>
      </c>
      <c r="I1654">
        <v>38.835904723858775</v>
      </c>
    </row>
    <row r="1655" spans="1:9" x14ac:dyDescent="0.4">
      <c r="A1655" t="str">
        <f t="shared" si="25"/>
        <v>Montenegro2021</v>
      </c>
      <c r="B1655" t="s">
        <v>70</v>
      </c>
      <c r="C1655" t="s">
        <v>70</v>
      </c>
      <c r="D1655">
        <v>2021</v>
      </c>
      <c r="E1655">
        <v>2.4108019840316501</v>
      </c>
      <c r="F1655">
        <v>5.7608333333333297</v>
      </c>
      <c r="G1655">
        <v>16.542999999999999</v>
      </c>
      <c r="H1655">
        <v>13.043464252155232</v>
      </c>
      <c r="I1655">
        <v>11.671171065209748</v>
      </c>
    </row>
    <row r="1656" spans="1:9" x14ac:dyDescent="0.4">
      <c r="A1656" t="str">
        <f t="shared" si="25"/>
        <v>Montenegro2022</v>
      </c>
      <c r="B1656" t="s">
        <v>70</v>
      </c>
      <c r="C1656" t="s">
        <v>70</v>
      </c>
      <c r="D1656">
        <v>2022</v>
      </c>
      <c r="E1656">
        <v>13.0403036347004</v>
      </c>
      <c r="F1656">
        <v>5.6383333333333301</v>
      </c>
      <c r="G1656">
        <v>14.852</v>
      </c>
      <c r="H1656">
        <v>6.4066803287927456</v>
      </c>
      <c r="I1656">
        <v>27.123956639240987</v>
      </c>
    </row>
    <row r="1657" spans="1:9" x14ac:dyDescent="0.4">
      <c r="A1657" t="str">
        <f t="shared" si="25"/>
        <v>Montenegro2023</v>
      </c>
      <c r="B1657" t="s">
        <v>70</v>
      </c>
      <c r="C1657" t="s">
        <v>70</v>
      </c>
      <c r="D1657">
        <v>2023</v>
      </c>
      <c r="E1657">
        <v>8.5847691045540309</v>
      </c>
      <c r="F1657">
        <v>6.3449999999999998</v>
      </c>
      <c r="G1657">
        <v>0</v>
      </c>
      <c r="H1657">
        <v>6.3376975424354782</v>
      </c>
      <c r="I1657">
        <v>8.5920715621185515</v>
      </c>
    </row>
    <row r="1658" spans="1:9" ht="27" x14ac:dyDescent="0.4">
      <c r="A1658" t="str">
        <f t="shared" si="25"/>
        <v>Mozambique, Rep. of2000</v>
      </c>
      <c r="B1658" t="s">
        <v>149</v>
      </c>
      <c r="C1658" t="s">
        <v>71</v>
      </c>
      <c r="D1658">
        <v>2000</v>
      </c>
      <c r="E1658">
        <v>0</v>
      </c>
      <c r="F1658">
        <v>19.039166666666699</v>
      </c>
      <c r="G1658">
        <v>0</v>
      </c>
      <c r="H1658">
        <v>0.76623495577344158</v>
      </c>
      <c r="I1658">
        <v>18.272931710893257</v>
      </c>
    </row>
    <row r="1659" spans="1:9" ht="27" x14ac:dyDescent="0.4">
      <c r="A1659" t="str">
        <f t="shared" si="25"/>
        <v>Mozambique, Rep. of2001</v>
      </c>
      <c r="B1659" t="s">
        <v>149</v>
      </c>
      <c r="C1659" t="s">
        <v>71</v>
      </c>
      <c r="D1659">
        <v>2001</v>
      </c>
      <c r="E1659">
        <v>0</v>
      </c>
      <c r="F1659">
        <v>22.7291666666667</v>
      </c>
      <c r="G1659">
        <v>0</v>
      </c>
      <c r="H1659">
        <v>12.85168202077358</v>
      </c>
      <c r="I1659">
        <v>9.8774846458931194</v>
      </c>
    </row>
    <row r="1660" spans="1:9" ht="27" x14ac:dyDescent="0.4">
      <c r="A1660" t="str">
        <f t="shared" si="25"/>
        <v>Mozambique, Rep. of2002</v>
      </c>
      <c r="B1660" t="s">
        <v>149</v>
      </c>
      <c r="C1660" t="s">
        <v>71</v>
      </c>
      <c r="D1660">
        <v>2002</v>
      </c>
      <c r="E1660">
        <v>0</v>
      </c>
      <c r="F1660">
        <v>26.7083333333333</v>
      </c>
      <c r="G1660">
        <v>0</v>
      </c>
      <c r="H1660">
        <v>9.6685053466942747</v>
      </c>
      <c r="I1660">
        <v>17.039827986639025</v>
      </c>
    </row>
    <row r="1661" spans="1:9" ht="27" x14ac:dyDescent="0.4">
      <c r="A1661" t="str">
        <f t="shared" si="25"/>
        <v>Mozambique, Rep. of2003</v>
      </c>
      <c r="B1661" t="s">
        <v>149</v>
      </c>
      <c r="C1661" t="s">
        <v>71</v>
      </c>
      <c r="D1661">
        <v>2003</v>
      </c>
      <c r="E1661">
        <v>0</v>
      </c>
      <c r="F1661">
        <v>24.69</v>
      </c>
      <c r="G1661">
        <v>0</v>
      </c>
      <c r="H1661">
        <v>7.2177008656965569</v>
      </c>
      <c r="I1661">
        <v>17.472299134303444</v>
      </c>
    </row>
    <row r="1662" spans="1:9" ht="27" x14ac:dyDescent="0.4">
      <c r="A1662" t="str">
        <f t="shared" si="25"/>
        <v>Mozambique, Rep. of2004</v>
      </c>
      <c r="B1662" t="s">
        <v>149</v>
      </c>
      <c r="C1662" t="s">
        <v>71</v>
      </c>
      <c r="D1662">
        <v>2004</v>
      </c>
      <c r="E1662">
        <v>0</v>
      </c>
      <c r="F1662">
        <v>22.074999999999999</v>
      </c>
      <c r="G1662">
        <v>0</v>
      </c>
      <c r="H1662">
        <v>8.204704947885773</v>
      </c>
      <c r="I1662">
        <v>13.870295052114226</v>
      </c>
    </row>
    <row r="1663" spans="1:9" ht="27" x14ac:dyDescent="0.4">
      <c r="A1663" t="str">
        <f t="shared" si="25"/>
        <v>Mozambique, Rep. of2005</v>
      </c>
      <c r="B1663" t="s">
        <v>149</v>
      </c>
      <c r="C1663" t="s">
        <v>71</v>
      </c>
      <c r="D1663">
        <v>2005</v>
      </c>
      <c r="E1663">
        <v>6.4275527807009203</v>
      </c>
      <c r="F1663">
        <v>19.467166666666699</v>
      </c>
      <c r="G1663">
        <v>0</v>
      </c>
      <c r="H1663">
        <v>6.3120237802319252</v>
      </c>
      <c r="I1663">
        <v>19.582695667135695</v>
      </c>
    </row>
    <row r="1664" spans="1:9" ht="27" x14ac:dyDescent="0.4">
      <c r="A1664" t="str">
        <f t="shared" si="25"/>
        <v>Mozambique, Rep. of2006</v>
      </c>
      <c r="B1664" t="s">
        <v>149</v>
      </c>
      <c r="C1664" t="s">
        <v>71</v>
      </c>
      <c r="D1664">
        <v>2006</v>
      </c>
      <c r="E1664">
        <v>13.2450879070998</v>
      </c>
      <c r="F1664">
        <v>18.561333333333302</v>
      </c>
      <c r="G1664">
        <v>0</v>
      </c>
      <c r="H1664">
        <v>9.9106775678291541</v>
      </c>
      <c r="I1664">
        <v>21.895743672603949</v>
      </c>
    </row>
    <row r="1665" spans="1:9" ht="27" x14ac:dyDescent="0.4">
      <c r="A1665" t="str">
        <f t="shared" si="25"/>
        <v>Mozambique, Rep. of2007</v>
      </c>
      <c r="B1665" t="s">
        <v>149</v>
      </c>
      <c r="C1665" t="s">
        <v>71</v>
      </c>
      <c r="D1665">
        <v>2007</v>
      </c>
      <c r="E1665">
        <v>8.4894867549745499</v>
      </c>
      <c r="F1665">
        <v>19.517333333333301</v>
      </c>
      <c r="G1665">
        <v>0</v>
      </c>
      <c r="H1665">
        <v>7.649353937958665</v>
      </c>
      <c r="I1665">
        <v>20.357466150349186</v>
      </c>
    </row>
    <row r="1666" spans="1:9" ht="27" x14ac:dyDescent="0.4">
      <c r="A1666" t="str">
        <f t="shared" si="25"/>
        <v>Mozambique, Rep. of2008</v>
      </c>
      <c r="B1666" t="s">
        <v>149</v>
      </c>
      <c r="C1666" t="s">
        <v>71</v>
      </c>
      <c r="D1666">
        <v>2008</v>
      </c>
      <c r="E1666">
        <v>14.5028053002268</v>
      </c>
      <c r="F1666">
        <v>18.309999999999999</v>
      </c>
      <c r="G1666">
        <v>0</v>
      </c>
      <c r="H1666">
        <v>6.8780294256099523</v>
      </c>
      <c r="I1666">
        <v>25.934775874616847</v>
      </c>
    </row>
    <row r="1667" spans="1:9" ht="27" x14ac:dyDescent="0.4">
      <c r="A1667" t="str">
        <f t="shared" ref="A1667:A1730" si="26">C1667&amp;D1667</f>
        <v>Mozambique, Rep. of2009</v>
      </c>
      <c r="B1667" t="s">
        <v>149</v>
      </c>
      <c r="C1667" t="s">
        <v>71</v>
      </c>
      <c r="D1667">
        <v>2009</v>
      </c>
      <c r="E1667">
        <v>3.7886133091462799</v>
      </c>
      <c r="F1667">
        <v>15.6756666666667</v>
      </c>
      <c r="G1667">
        <v>0</v>
      </c>
      <c r="H1667">
        <v>5.9289718746081519</v>
      </c>
      <c r="I1667">
        <v>13.535308101204826</v>
      </c>
    </row>
    <row r="1668" spans="1:9" ht="27" x14ac:dyDescent="0.4">
      <c r="A1668" t="str">
        <f t="shared" si="26"/>
        <v>Mozambique, Rep. of2010</v>
      </c>
      <c r="B1668" t="s">
        <v>149</v>
      </c>
      <c r="C1668" t="s">
        <v>71</v>
      </c>
      <c r="D1668">
        <v>2010</v>
      </c>
      <c r="E1668">
        <v>12.425542173515501</v>
      </c>
      <c r="F1668">
        <v>16.2626666666667</v>
      </c>
      <c r="G1668">
        <v>0</v>
      </c>
      <c r="H1668">
        <v>6.6797293566286413</v>
      </c>
      <c r="I1668">
        <v>22.008479483553558</v>
      </c>
    </row>
    <row r="1669" spans="1:9" ht="27" x14ac:dyDescent="0.4">
      <c r="A1669" t="str">
        <f t="shared" si="26"/>
        <v>Mozambique, Rep. of2011</v>
      </c>
      <c r="B1669" t="s">
        <v>149</v>
      </c>
      <c r="C1669" t="s">
        <v>71</v>
      </c>
      <c r="D1669">
        <v>2011</v>
      </c>
      <c r="E1669">
        <v>11.1666056127875</v>
      </c>
      <c r="F1669">
        <v>19.099605952381001</v>
      </c>
      <c r="G1669">
        <v>0</v>
      </c>
      <c r="H1669">
        <v>7.134058423004447</v>
      </c>
      <c r="I1669">
        <v>23.132153142164054</v>
      </c>
    </row>
    <row r="1670" spans="1:9" ht="27" x14ac:dyDescent="0.4">
      <c r="A1670" t="str">
        <f t="shared" si="26"/>
        <v>Mozambique, Rep. of2012</v>
      </c>
      <c r="B1670" t="s">
        <v>149</v>
      </c>
      <c r="C1670" t="s">
        <v>71</v>
      </c>
      <c r="D1670">
        <v>2012</v>
      </c>
      <c r="E1670">
        <v>2.6024545695660901</v>
      </c>
      <c r="F1670">
        <v>16.813541666666701</v>
      </c>
      <c r="G1670">
        <v>0</v>
      </c>
      <c r="H1670">
        <v>7.9945031610722026</v>
      </c>
      <c r="I1670">
        <v>11.421493075160591</v>
      </c>
    </row>
    <row r="1671" spans="1:9" ht="27" x14ac:dyDescent="0.4">
      <c r="A1671" t="str">
        <f t="shared" si="26"/>
        <v>Mozambique, Rep. of2013</v>
      </c>
      <c r="B1671" t="s">
        <v>149</v>
      </c>
      <c r="C1671" t="s">
        <v>71</v>
      </c>
      <c r="D1671">
        <v>2013</v>
      </c>
      <c r="E1671">
        <v>4.2613525094197202</v>
      </c>
      <c r="F1671">
        <v>15.3206018518518</v>
      </c>
      <c r="G1671">
        <v>0</v>
      </c>
      <c r="H1671">
        <v>6.5714138966553719</v>
      </c>
      <c r="I1671">
        <v>13.010540464616149</v>
      </c>
    </row>
    <row r="1672" spans="1:9" ht="27" x14ac:dyDescent="0.4">
      <c r="A1672" t="str">
        <f t="shared" si="26"/>
        <v>Mozambique, Rep. of2014</v>
      </c>
      <c r="B1672" t="s">
        <v>149</v>
      </c>
      <c r="C1672" t="s">
        <v>71</v>
      </c>
      <c r="D1672">
        <v>2014</v>
      </c>
      <c r="E1672">
        <v>2.5597487584429501</v>
      </c>
      <c r="F1672">
        <v>14.797916666666699</v>
      </c>
      <c r="G1672">
        <v>0</v>
      </c>
      <c r="H1672">
        <v>7.7025684483930945</v>
      </c>
      <c r="I1672">
        <v>9.6550969767165569</v>
      </c>
    </row>
    <row r="1673" spans="1:9" ht="27" x14ac:dyDescent="0.4">
      <c r="A1673" t="str">
        <f t="shared" si="26"/>
        <v>Mozambique, Rep. of2015</v>
      </c>
      <c r="B1673" t="s">
        <v>149</v>
      </c>
      <c r="C1673" t="s">
        <v>71</v>
      </c>
      <c r="D1673">
        <v>2015</v>
      </c>
      <c r="E1673">
        <v>3.5507596735674598</v>
      </c>
      <c r="F1673">
        <v>14.8665</v>
      </c>
      <c r="G1673">
        <v>3.4260000000000002</v>
      </c>
      <c r="H1673">
        <v>7.3930936986376992</v>
      </c>
      <c r="I1673">
        <v>14.45016597492976</v>
      </c>
    </row>
    <row r="1674" spans="1:9" ht="27" x14ac:dyDescent="0.4">
      <c r="A1674" t="str">
        <f t="shared" si="26"/>
        <v>Mozambique, Rep. of2016</v>
      </c>
      <c r="B1674" t="s">
        <v>149</v>
      </c>
      <c r="C1674" t="s">
        <v>71</v>
      </c>
      <c r="D1674">
        <v>2016</v>
      </c>
      <c r="E1674">
        <v>17.418041819759701</v>
      </c>
      <c r="F1674">
        <v>21.176003276545799</v>
      </c>
      <c r="G1674">
        <v>0</v>
      </c>
      <c r="H1674">
        <v>4.6969902422579537</v>
      </c>
      <c r="I1674">
        <v>33.897054854047546</v>
      </c>
    </row>
    <row r="1675" spans="1:9" ht="27" x14ac:dyDescent="0.4">
      <c r="A1675" t="str">
        <f t="shared" si="26"/>
        <v>Mozambique, Rep. of2017</v>
      </c>
      <c r="B1675" t="s">
        <v>149</v>
      </c>
      <c r="C1675" t="s">
        <v>71</v>
      </c>
      <c r="D1675">
        <v>2017</v>
      </c>
      <c r="E1675">
        <v>15.113207389938401</v>
      </c>
      <c r="F1675">
        <v>27.8561208892752</v>
      </c>
      <c r="G1675">
        <v>0</v>
      </c>
      <c r="H1675">
        <v>2.6382073731065816</v>
      </c>
      <c r="I1675">
        <v>40.331120906107017</v>
      </c>
    </row>
    <row r="1676" spans="1:9" ht="27" x14ac:dyDescent="0.4">
      <c r="A1676" t="str">
        <f t="shared" si="26"/>
        <v>Mozambique, Rep. of2018</v>
      </c>
      <c r="B1676" t="s">
        <v>149</v>
      </c>
      <c r="C1676" t="s">
        <v>71</v>
      </c>
      <c r="D1676">
        <v>2018</v>
      </c>
      <c r="E1676">
        <v>3.9113343999072301</v>
      </c>
      <c r="F1676">
        <v>22.983333333333299</v>
      </c>
      <c r="G1676">
        <v>0</v>
      </c>
      <c r="H1676">
        <v>3.4849320242278168</v>
      </c>
      <c r="I1676">
        <v>23.409735709012711</v>
      </c>
    </row>
    <row r="1677" spans="1:9" ht="27" x14ac:dyDescent="0.4">
      <c r="A1677" t="str">
        <f t="shared" si="26"/>
        <v>Mozambique, Rep. of2019</v>
      </c>
      <c r="B1677" t="s">
        <v>149</v>
      </c>
      <c r="C1677" t="s">
        <v>71</v>
      </c>
      <c r="D1677">
        <v>2019</v>
      </c>
      <c r="E1677">
        <v>2.8027030792810601</v>
      </c>
      <c r="F1677">
        <v>18.9583333333333</v>
      </c>
      <c r="G1677">
        <v>0</v>
      </c>
      <c r="H1677">
        <v>2.3178139482147486</v>
      </c>
      <c r="I1677">
        <v>19.443222464399611</v>
      </c>
    </row>
    <row r="1678" spans="1:9" ht="27" x14ac:dyDescent="0.4">
      <c r="A1678" t="str">
        <f t="shared" si="26"/>
        <v>Mozambique, Rep. of2020</v>
      </c>
      <c r="B1678" t="s">
        <v>149</v>
      </c>
      <c r="C1678" t="s">
        <v>71</v>
      </c>
      <c r="D1678">
        <v>2020</v>
      </c>
      <c r="E1678">
        <v>3.48393567493209</v>
      </c>
      <c r="F1678">
        <v>17.074999999999999</v>
      </c>
      <c r="G1678">
        <v>0</v>
      </c>
      <c r="H1678">
        <v>-1.2195225001119212</v>
      </c>
      <c r="I1678">
        <v>21.778458175044012</v>
      </c>
    </row>
    <row r="1679" spans="1:9" ht="27" x14ac:dyDescent="0.4">
      <c r="A1679" t="str">
        <f t="shared" si="26"/>
        <v>Mozambique, Rep. of2021</v>
      </c>
      <c r="B1679" t="s">
        <v>149</v>
      </c>
      <c r="C1679" t="s">
        <v>71</v>
      </c>
      <c r="D1679">
        <v>2021</v>
      </c>
      <c r="E1679">
        <v>6.4084765297569204</v>
      </c>
      <c r="F1679">
        <v>18.1666666666667</v>
      </c>
      <c r="G1679">
        <v>0</v>
      </c>
      <c r="H1679">
        <v>2.3774357276150653</v>
      </c>
      <c r="I1679">
        <v>22.197707468808556</v>
      </c>
    </row>
    <row r="1680" spans="1:9" ht="27" x14ac:dyDescent="0.4">
      <c r="A1680" t="str">
        <f t="shared" si="26"/>
        <v>Mozambique, Rep. of2022</v>
      </c>
      <c r="B1680" t="s">
        <v>149</v>
      </c>
      <c r="C1680" t="s">
        <v>71</v>
      </c>
      <c r="D1680">
        <v>2022</v>
      </c>
      <c r="E1680">
        <v>10.279401809342099</v>
      </c>
      <c r="F1680">
        <v>20.133333333333301</v>
      </c>
      <c r="G1680">
        <v>0</v>
      </c>
      <c r="H1680">
        <v>4.3644507453543611</v>
      </c>
      <c r="I1680">
        <v>26.048284397321041</v>
      </c>
    </row>
    <row r="1681" spans="1:9" ht="27" x14ac:dyDescent="0.4">
      <c r="A1681" t="str">
        <f t="shared" si="26"/>
        <v>Mozambique, Rep. of2023</v>
      </c>
      <c r="B1681" t="s">
        <v>149</v>
      </c>
      <c r="C1681" t="s">
        <v>71</v>
      </c>
      <c r="D1681">
        <v>2023</v>
      </c>
      <c r="E1681">
        <v>7.1269748213185098</v>
      </c>
      <c r="F1681">
        <v>23.7</v>
      </c>
      <c r="G1681">
        <v>0</v>
      </c>
      <c r="H1681">
        <v>5.4368591218863429</v>
      </c>
      <c r="I1681">
        <v>25.390115699432165</v>
      </c>
    </row>
    <row r="1682" spans="1:9" x14ac:dyDescent="0.4">
      <c r="A1682" t="str">
        <f t="shared" si="26"/>
        <v>Namibia2000</v>
      </c>
      <c r="B1682" t="s">
        <v>72</v>
      </c>
      <c r="C1682" t="s">
        <v>72</v>
      </c>
      <c r="D1682">
        <v>2000</v>
      </c>
      <c r="E1682">
        <v>0</v>
      </c>
      <c r="F1682">
        <v>15.2783333333333</v>
      </c>
      <c r="G1682">
        <v>20.3</v>
      </c>
      <c r="H1682">
        <v>3.4921833636517761</v>
      </c>
      <c r="I1682">
        <v>32.086149969681529</v>
      </c>
    </row>
    <row r="1683" spans="1:9" x14ac:dyDescent="0.4">
      <c r="A1683" t="str">
        <f t="shared" si="26"/>
        <v>Namibia2001</v>
      </c>
      <c r="B1683" t="s">
        <v>72</v>
      </c>
      <c r="C1683" t="s">
        <v>72</v>
      </c>
      <c r="D1683">
        <v>2001</v>
      </c>
      <c r="E1683">
        <v>0</v>
      </c>
      <c r="F1683">
        <v>14.5316666666667</v>
      </c>
      <c r="G1683">
        <v>0</v>
      </c>
      <c r="H1683">
        <v>1.1779486946791735</v>
      </c>
      <c r="I1683">
        <v>13.353717971987527</v>
      </c>
    </row>
    <row r="1684" spans="1:9" x14ac:dyDescent="0.4">
      <c r="A1684" t="str">
        <f t="shared" si="26"/>
        <v>Namibia2002</v>
      </c>
      <c r="B1684" t="s">
        <v>72</v>
      </c>
      <c r="C1684" t="s">
        <v>72</v>
      </c>
      <c r="D1684">
        <v>2002</v>
      </c>
      <c r="E1684">
        <v>0</v>
      </c>
      <c r="F1684">
        <v>13.8375</v>
      </c>
      <c r="G1684">
        <v>0</v>
      </c>
      <c r="H1684">
        <v>4.7886612188211046</v>
      </c>
      <c r="I1684">
        <v>9.0488387811788957</v>
      </c>
    </row>
    <row r="1685" spans="1:9" x14ac:dyDescent="0.4">
      <c r="A1685" t="str">
        <f t="shared" si="26"/>
        <v>Namibia2003</v>
      </c>
      <c r="B1685" t="s">
        <v>72</v>
      </c>
      <c r="C1685" t="s">
        <v>72</v>
      </c>
      <c r="D1685">
        <v>2003</v>
      </c>
      <c r="E1685">
        <v>7.1361531145862998</v>
      </c>
      <c r="F1685">
        <v>14.7008333333333</v>
      </c>
      <c r="G1685">
        <v>0</v>
      </c>
      <c r="H1685">
        <v>4.239794295821369</v>
      </c>
      <c r="I1685">
        <v>17.597192152098231</v>
      </c>
    </row>
    <row r="1686" spans="1:9" x14ac:dyDescent="0.4">
      <c r="A1686" t="str">
        <f t="shared" si="26"/>
        <v>Namibia2004</v>
      </c>
      <c r="B1686" t="s">
        <v>72</v>
      </c>
      <c r="C1686" t="s">
        <v>72</v>
      </c>
      <c r="D1686">
        <v>2004</v>
      </c>
      <c r="E1686">
        <v>4.1366321314474801</v>
      </c>
      <c r="F1686">
        <v>11.3891666666667</v>
      </c>
      <c r="G1686">
        <v>22.09</v>
      </c>
      <c r="H1686">
        <v>12.269548103676883</v>
      </c>
      <c r="I1686">
        <v>25.346250694437302</v>
      </c>
    </row>
    <row r="1687" spans="1:9" x14ac:dyDescent="0.4">
      <c r="A1687" t="str">
        <f t="shared" si="26"/>
        <v>Namibia2005</v>
      </c>
      <c r="B1687" t="s">
        <v>72</v>
      </c>
      <c r="C1687" t="s">
        <v>72</v>
      </c>
      <c r="D1687">
        <v>2005</v>
      </c>
      <c r="E1687">
        <v>2.2819460702430701</v>
      </c>
      <c r="F1687">
        <v>10.61</v>
      </c>
      <c r="G1687">
        <v>0</v>
      </c>
      <c r="H1687">
        <v>2.5292626581902198</v>
      </c>
      <c r="I1687">
        <v>10.362683412052849</v>
      </c>
    </row>
    <row r="1688" spans="1:9" x14ac:dyDescent="0.4">
      <c r="A1688" t="str">
        <f t="shared" si="26"/>
        <v>Namibia2006</v>
      </c>
      <c r="B1688" t="s">
        <v>72</v>
      </c>
      <c r="C1688" t="s">
        <v>72</v>
      </c>
      <c r="D1688">
        <v>2006</v>
      </c>
      <c r="E1688">
        <v>4.9611668929891604</v>
      </c>
      <c r="F1688">
        <v>11.1808333333333</v>
      </c>
      <c r="G1688">
        <v>0</v>
      </c>
      <c r="H1688">
        <v>7.0731753184582544</v>
      </c>
      <c r="I1688">
        <v>9.0688249078642045</v>
      </c>
    </row>
    <row r="1689" spans="1:9" x14ac:dyDescent="0.4">
      <c r="A1689" t="str">
        <f t="shared" si="26"/>
        <v>Namibia2007</v>
      </c>
      <c r="B1689" t="s">
        <v>72</v>
      </c>
      <c r="C1689" t="s">
        <v>72</v>
      </c>
      <c r="D1689">
        <v>2007</v>
      </c>
      <c r="E1689">
        <v>6.5478814110171699</v>
      </c>
      <c r="F1689">
        <v>12.884166666666699</v>
      </c>
      <c r="G1689">
        <v>0</v>
      </c>
      <c r="H1689">
        <v>5.374044151676344</v>
      </c>
      <c r="I1689">
        <v>14.058003926007526</v>
      </c>
    </row>
    <row r="1690" spans="1:9" x14ac:dyDescent="0.4">
      <c r="A1690" t="str">
        <f t="shared" si="26"/>
        <v>Namibia2008</v>
      </c>
      <c r="B1690" t="s">
        <v>72</v>
      </c>
      <c r="C1690" t="s">
        <v>72</v>
      </c>
      <c r="D1690">
        <v>2008</v>
      </c>
      <c r="E1690">
        <v>9.0946430719281004</v>
      </c>
      <c r="F1690">
        <v>13.7366666666667</v>
      </c>
      <c r="G1690">
        <v>0</v>
      </c>
      <c r="H1690">
        <v>2.6498120378026755</v>
      </c>
      <c r="I1690">
        <v>20.181497700792125</v>
      </c>
    </row>
    <row r="1691" spans="1:9" x14ac:dyDescent="0.4">
      <c r="A1691" t="str">
        <f t="shared" si="26"/>
        <v>Namibia2009</v>
      </c>
      <c r="B1691" t="s">
        <v>72</v>
      </c>
      <c r="C1691" t="s">
        <v>72</v>
      </c>
      <c r="D1691">
        <v>2009</v>
      </c>
      <c r="E1691">
        <v>9.4517265152170502</v>
      </c>
      <c r="F1691">
        <v>11.1183333333333</v>
      </c>
      <c r="G1691">
        <v>0</v>
      </c>
      <c r="H1691">
        <v>0.29597091400108866</v>
      </c>
      <c r="I1691">
        <v>20.274088934549262</v>
      </c>
    </row>
    <row r="1692" spans="1:9" x14ac:dyDescent="0.4">
      <c r="A1692" t="str">
        <f t="shared" si="26"/>
        <v>Namibia2010</v>
      </c>
      <c r="B1692" t="s">
        <v>72</v>
      </c>
      <c r="C1692" t="s">
        <v>72</v>
      </c>
      <c r="D1692">
        <v>2010</v>
      </c>
      <c r="E1692">
        <v>4.8749198764394999</v>
      </c>
      <c r="F1692">
        <v>9.7200000000000006</v>
      </c>
      <c r="G1692">
        <v>22.12</v>
      </c>
      <c r="H1692">
        <v>6.0392494795585776</v>
      </c>
      <c r="I1692">
        <v>30.675670396880925</v>
      </c>
    </row>
    <row r="1693" spans="1:9" x14ac:dyDescent="0.4">
      <c r="A1693" t="str">
        <f t="shared" si="26"/>
        <v>Namibia2011</v>
      </c>
      <c r="B1693" t="s">
        <v>72</v>
      </c>
      <c r="C1693" t="s">
        <v>72</v>
      </c>
      <c r="D1693">
        <v>2011</v>
      </c>
      <c r="E1693">
        <v>5.0055951808119996</v>
      </c>
      <c r="F1693">
        <v>8.73</v>
      </c>
      <c r="G1693">
        <v>0</v>
      </c>
      <c r="H1693">
        <v>5.0913381386433798</v>
      </c>
      <c r="I1693">
        <v>8.6442570421686202</v>
      </c>
    </row>
    <row r="1694" spans="1:9" x14ac:dyDescent="0.4">
      <c r="A1694" t="str">
        <f t="shared" si="26"/>
        <v>Namibia2012</v>
      </c>
      <c r="B1694" t="s">
        <v>72</v>
      </c>
      <c r="C1694" t="s">
        <v>72</v>
      </c>
      <c r="D1694">
        <v>2012</v>
      </c>
      <c r="E1694">
        <v>6.7219977733488596</v>
      </c>
      <c r="F1694">
        <v>8.6518750000000004</v>
      </c>
      <c r="G1694">
        <v>16.771000000000001</v>
      </c>
      <c r="H1694">
        <v>5.0616820696264</v>
      </c>
      <c r="I1694">
        <v>27.083190703722465</v>
      </c>
    </row>
    <row r="1695" spans="1:9" x14ac:dyDescent="0.4">
      <c r="A1695" t="str">
        <f t="shared" si="26"/>
        <v>Namibia2013</v>
      </c>
      <c r="B1695" t="s">
        <v>72</v>
      </c>
      <c r="C1695" t="s">
        <v>72</v>
      </c>
      <c r="D1695">
        <v>2013</v>
      </c>
      <c r="E1695">
        <v>5.6009250229040104</v>
      </c>
      <c r="F1695">
        <v>8.2891666666666701</v>
      </c>
      <c r="G1695">
        <v>19.027999999999999</v>
      </c>
      <c r="H1695">
        <v>5.6147196225448539</v>
      </c>
      <c r="I1695">
        <v>27.303372067025826</v>
      </c>
    </row>
    <row r="1696" spans="1:9" x14ac:dyDescent="0.4">
      <c r="A1696" t="str">
        <f t="shared" si="26"/>
        <v>Namibia2014</v>
      </c>
      <c r="B1696" t="s">
        <v>72</v>
      </c>
      <c r="C1696" t="s">
        <v>72</v>
      </c>
      <c r="D1696">
        <v>2014</v>
      </c>
      <c r="E1696">
        <v>5.3501696685960196</v>
      </c>
      <c r="F1696">
        <v>8.6991666666666596</v>
      </c>
      <c r="G1696">
        <v>18.521000000000001</v>
      </c>
      <c r="H1696">
        <v>6.092519159779556</v>
      </c>
      <c r="I1696">
        <v>26.477817175483125</v>
      </c>
    </row>
    <row r="1697" spans="1:9" x14ac:dyDescent="0.4">
      <c r="A1697" t="str">
        <f t="shared" si="26"/>
        <v>Namibia2015</v>
      </c>
      <c r="B1697" t="s">
        <v>72</v>
      </c>
      <c r="C1697" t="s">
        <v>72</v>
      </c>
      <c r="D1697">
        <v>2015</v>
      </c>
      <c r="E1697">
        <v>3.39401538410559</v>
      </c>
      <c r="F1697">
        <v>9.3241666666666703</v>
      </c>
      <c r="G1697">
        <v>0</v>
      </c>
      <c r="H1697">
        <v>4.2641745376367481</v>
      </c>
      <c r="I1697">
        <v>8.4540075131355117</v>
      </c>
    </row>
    <row r="1698" spans="1:9" x14ac:dyDescent="0.4">
      <c r="A1698" t="str">
        <f t="shared" si="26"/>
        <v>Namibia2016</v>
      </c>
      <c r="B1698" t="s">
        <v>72</v>
      </c>
      <c r="C1698" t="s">
        <v>72</v>
      </c>
      <c r="D1698">
        <v>2016</v>
      </c>
      <c r="E1698">
        <v>6.72858234593338</v>
      </c>
      <c r="F1698">
        <v>9.8444325926022103</v>
      </c>
      <c r="G1698">
        <v>23.352</v>
      </c>
      <c r="H1698">
        <v>3.3794450206329429E-2</v>
      </c>
      <c r="I1698">
        <v>39.89122048832926</v>
      </c>
    </row>
    <row r="1699" spans="1:9" x14ac:dyDescent="0.4">
      <c r="A1699" t="str">
        <f t="shared" si="26"/>
        <v>Namibia2017</v>
      </c>
      <c r="B1699" t="s">
        <v>72</v>
      </c>
      <c r="C1699" t="s">
        <v>72</v>
      </c>
      <c r="D1699">
        <v>2017</v>
      </c>
      <c r="E1699">
        <v>6.1457998111116403</v>
      </c>
      <c r="F1699">
        <v>10.0267531057121</v>
      </c>
      <c r="G1699">
        <v>0</v>
      </c>
      <c r="H1699">
        <v>-1.0272480885670916</v>
      </c>
      <c r="I1699">
        <v>17.199801005390832</v>
      </c>
    </row>
    <row r="1700" spans="1:9" x14ac:dyDescent="0.4">
      <c r="A1700" t="str">
        <f t="shared" si="26"/>
        <v>Namibia2018</v>
      </c>
      <c r="B1700" t="s">
        <v>72</v>
      </c>
      <c r="C1700" t="s">
        <v>72</v>
      </c>
      <c r="D1700">
        <v>2018</v>
      </c>
      <c r="E1700">
        <v>4.2915910533787498</v>
      </c>
      <c r="F1700">
        <v>10.142175997326101</v>
      </c>
      <c r="G1700">
        <v>19.876999999999999</v>
      </c>
      <c r="H1700">
        <v>1.0599394986075197</v>
      </c>
      <c r="I1700">
        <v>33.250827552097334</v>
      </c>
    </row>
    <row r="1701" spans="1:9" x14ac:dyDescent="0.4">
      <c r="A1701" t="str">
        <f t="shared" si="26"/>
        <v>Namibia2019</v>
      </c>
      <c r="B1701" t="s">
        <v>72</v>
      </c>
      <c r="C1701" t="s">
        <v>72</v>
      </c>
      <c r="D1701">
        <v>2019</v>
      </c>
      <c r="E1701">
        <v>3.7223941442269499</v>
      </c>
      <c r="F1701">
        <v>9.8758333333333308</v>
      </c>
      <c r="G1701">
        <v>0</v>
      </c>
      <c r="H1701">
        <v>-0.83915216341935661</v>
      </c>
      <c r="I1701">
        <v>14.437379640979637</v>
      </c>
    </row>
    <row r="1702" spans="1:9" x14ac:dyDescent="0.4">
      <c r="A1702" t="str">
        <f t="shared" si="26"/>
        <v>Namibia2020</v>
      </c>
      <c r="B1702" t="s">
        <v>72</v>
      </c>
      <c r="C1702" t="s">
        <v>72</v>
      </c>
      <c r="D1702">
        <v>2020</v>
      </c>
      <c r="E1702">
        <v>2.2093823693346901</v>
      </c>
      <c r="F1702">
        <v>7.8686283380342799</v>
      </c>
      <c r="G1702">
        <v>0</v>
      </c>
      <c r="H1702">
        <v>-8.1014020144331909</v>
      </c>
      <c r="I1702">
        <v>18.179412721802159</v>
      </c>
    </row>
    <row r="1703" spans="1:9" x14ac:dyDescent="0.4">
      <c r="A1703" t="str">
        <f t="shared" si="26"/>
        <v>Namibia2021</v>
      </c>
      <c r="B1703" t="s">
        <v>72</v>
      </c>
      <c r="C1703" t="s">
        <v>72</v>
      </c>
      <c r="D1703">
        <v>2021</v>
      </c>
      <c r="E1703">
        <v>3.6169053010881398</v>
      </c>
      <c r="F1703">
        <v>6.8600603215067597</v>
      </c>
      <c r="G1703">
        <v>0</v>
      </c>
      <c r="H1703">
        <v>3.6038291924870265</v>
      </c>
      <c r="I1703">
        <v>6.8731364301078735</v>
      </c>
    </row>
    <row r="1704" spans="1:9" x14ac:dyDescent="0.4">
      <c r="A1704" t="str">
        <f t="shared" si="26"/>
        <v>Namibia2022</v>
      </c>
      <c r="B1704" t="s">
        <v>72</v>
      </c>
      <c r="C1704" t="s">
        <v>72</v>
      </c>
      <c r="D1704">
        <v>2022</v>
      </c>
      <c r="E1704">
        <v>6.0812811411241299</v>
      </c>
      <c r="F1704">
        <v>8.6125332139456994</v>
      </c>
      <c r="G1704">
        <v>0</v>
      </c>
      <c r="H1704">
        <v>5.3496640855910158</v>
      </c>
      <c r="I1704">
        <v>9.3441502694788134</v>
      </c>
    </row>
    <row r="1705" spans="1:9" x14ac:dyDescent="0.4">
      <c r="A1705" t="str">
        <f t="shared" si="26"/>
        <v>Namibia2023</v>
      </c>
      <c r="B1705" t="s">
        <v>72</v>
      </c>
      <c r="C1705" t="s">
        <v>72</v>
      </c>
      <c r="D1705">
        <v>2023</v>
      </c>
      <c r="E1705">
        <v>5.8799346328427502</v>
      </c>
      <c r="F1705">
        <v>10.9267372727146</v>
      </c>
      <c r="G1705">
        <v>0</v>
      </c>
      <c r="H1705">
        <v>4.1599857549980044</v>
      </c>
      <c r="I1705">
        <v>12.646686150559347</v>
      </c>
    </row>
    <row r="1706" spans="1:9" x14ac:dyDescent="0.4">
      <c r="A1706" t="str">
        <f t="shared" si="26"/>
        <v>Nepal2000</v>
      </c>
      <c r="B1706" t="s">
        <v>73</v>
      </c>
      <c r="C1706" t="s">
        <v>73</v>
      </c>
      <c r="D1706">
        <v>2000</v>
      </c>
      <c r="E1706">
        <v>2.4788202070913199</v>
      </c>
      <c r="F1706">
        <v>0</v>
      </c>
      <c r="G1706">
        <v>0</v>
      </c>
      <c r="H1706">
        <v>6.1999999819223603</v>
      </c>
      <c r="I1706">
        <v>-3.7211797748310405</v>
      </c>
    </row>
    <row r="1707" spans="1:9" x14ac:dyDescent="0.4">
      <c r="A1707" t="str">
        <f t="shared" si="26"/>
        <v>Nepal2001</v>
      </c>
      <c r="B1707" t="s">
        <v>73</v>
      </c>
      <c r="C1707" t="s">
        <v>73</v>
      </c>
      <c r="D1707">
        <v>2001</v>
      </c>
      <c r="E1707">
        <v>2.68830373545629</v>
      </c>
      <c r="F1707">
        <v>0</v>
      </c>
      <c r="G1707">
        <v>0</v>
      </c>
      <c r="H1707">
        <v>4.7998921425540715</v>
      </c>
      <c r="I1707">
        <v>-2.1115884070977815</v>
      </c>
    </row>
    <row r="1708" spans="1:9" x14ac:dyDescent="0.4">
      <c r="A1708" t="str">
        <f t="shared" si="26"/>
        <v>Nepal2002</v>
      </c>
      <c r="B1708" t="s">
        <v>73</v>
      </c>
      <c r="C1708" t="s">
        <v>73</v>
      </c>
      <c r="D1708">
        <v>2002</v>
      </c>
      <c r="E1708">
        <v>3.02939948714896</v>
      </c>
      <c r="F1708">
        <v>0</v>
      </c>
      <c r="G1708">
        <v>0</v>
      </c>
      <c r="H1708">
        <v>0.12014317736941393</v>
      </c>
      <c r="I1708">
        <v>2.9092563097795461</v>
      </c>
    </row>
    <row r="1709" spans="1:9" x14ac:dyDescent="0.4">
      <c r="A1709" t="str">
        <f t="shared" si="26"/>
        <v>Nepal2003</v>
      </c>
      <c r="B1709" t="s">
        <v>73</v>
      </c>
      <c r="C1709" t="s">
        <v>73</v>
      </c>
      <c r="D1709">
        <v>2003</v>
      </c>
      <c r="E1709">
        <v>5.7070093187473701</v>
      </c>
      <c r="F1709">
        <v>0</v>
      </c>
      <c r="G1709">
        <v>0</v>
      </c>
      <c r="H1709">
        <v>3.9450377605111555</v>
      </c>
      <c r="I1709">
        <v>1.7619715582362145</v>
      </c>
    </row>
    <row r="1710" spans="1:9" x14ac:dyDescent="0.4">
      <c r="A1710" t="str">
        <f t="shared" si="26"/>
        <v>Nepal2004</v>
      </c>
      <c r="B1710" t="s">
        <v>73</v>
      </c>
      <c r="C1710" t="s">
        <v>73</v>
      </c>
      <c r="D1710">
        <v>2004</v>
      </c>
      <c r="E1710">
        <v>2.8418113124897801</v>
      </c>
      <c r="F1710">
        <v>0</v>
      </c>
      <c r="G1710">
        <v>0</v>
      </c>
      <c r="H1710">
        <v>4.6826032515294429</v>
      </c>
      <c r="I1710">
        <v>-1.8407919390396628</v>
      </c>
    </row>
    <row r="1711" spans="1:9" x14ac:dyDescent="0.4">
      <c r="A1711" t="str">
        <f t="shared" si="26"/>
        <v>Nepal2005</v>
      </c>
      <c r="B1711" t="s">
        <v>73</v>
      </c>
      <c r="C1711" t="s">
        <v>73</v>
      </c>
      <c r="D1711">
        <v>2005</v>
      </c>
      <c r="E1711">
        <v>6.8363326589287503</v>
      </c>
      <c r="F1711">
        <v>0</v>
      </c>
      <c r="G1711">
        <v>0</v>
      </c>
      <c r="H1711">
        <v>3.4791810482949614</v>
      </c>
      <c r="I1711">
        <v>3.3571516106337889</v>
      </c>
    </row>
    <row r="1712" spans="1:9" x14ac:dyDescent="0.4">
      <c r="A1712" t="str">
        <f t="shared" si="26"/>
        <v>Nepal2006</v>
      </c>
      <c r="B1712" t="s">
        <v>73</v>
      </c>
      <c r="C1712" t="s">
        <v>73</v>
      </c>
      <c r="D1712">
        <v>2006</v>
      </c>
      <c r="E1712">
        <v>6.9203358070758698</v>
      </c>
      <c r="F1712">
        <v>0</v>
      </c>
      <c r="G1712">
        <v>0</v>
      </c>
      <c r="H1712">
        <v>3.3646147805627749</v>
      </c>
      <c r="I1712">
        <v>3.555721026513095</v>
      </c>
    </row>
    <row r="1713" spans="1:9" x14ac:dyDescent="0.4">
      <c r="A1713" t="str">
        <f t="shared" si="26"/>
        <v>Nepal2007</v>
      </c>
      <c r="B1713" t="s">
        <v>73</v>
      </c>
      <c r="C1713" t="s">
        <v>73</v>
      </c>
      <c r="D1713">
        <v>2007</v>
      </c>
      <c r="E1713">
        <v>2.26921924439073</v>
      </c>
      <c r="F1713">
        <v>0</v>
      </c>
      <c r="G1713">
        <v>0</v>
      </c>
      <c r="H1713">
        <v>3.4115602798027567</v>
      </c>
      <c r="I1713">
        <v>-1.1423410354120267</v>
      </c>
    </row>
    <row r="1714" spans="1:9" x14ac:dyDescent="0.4">
      <c r="A1714" t="str">
        <f t="shared" si="26"/>
        <v>Nepal2008</v>
      </c>
      <c r="B1714" t="s">
        <v>73</v>
      </c>
      <c r="C1714" t="s">
        <v>73</v>
      </c>
      <c r="D1714">
        <v>2008</v>
      </c>
      <c r="E1714">
        <v>9.9078300530647905</v>
      </c>
      <c r="F1714">
        <v>0</v>
      </c>
      <c r="G1714">
        <v>1.3280000000000001</v>
      </c>
      <c r="H1714">
        <v>6.1046391437347154</v>
      </c>
      <c r="I1714">
        <v>5.1311909093300745</v>
      </c>
    </row>
    <row r="1715" spans="1:9" x14ac:dyDescent="0.4">
      <c r="A1715" t="str">
        <f t="shared" si="26"/>
        <v>Nepal2009</v>
      </c>
      <c r="B1715" t="s">
        <v>73</v>
      </c>
      <c r="C1715" t="s">
        <v>73</v>
      </c>
      <c r="D1715">
        <v>2009</v>
      </c>
      <c r="E1715">
        <v>11.0948237386987</v>
      </c>
      <c r="F1715">
        <v>0</v>
      </c>
      <c r="G1715">
        <v>0</v>
      </c>
      <c r="H1715">
        <v>4.533078724648604</v>
      </c>
      <c r="I1715">
        <v>6.5617450140500964</v>
      </c>
    </row>
    <row r="1716" spans="1:9" x14ac:dyDescent="0.4">
      <c r="A1716" t="str">
        <f t="shared" si="26"/>
        <v>Nepal2010</v>
      </c>
      <c r="B1716" t="s">
        <v>73</v>
      </c>
      <c r="C1716" t="s">
        <v>73</v>
      </c>
      <c r="D1716">
        <v>2010</v>
      </c>
      <c r="E1716">
        <v>9.3265041074539408</v>
      </c>
      <c r="F1716">
        <v>0</v>
      </c>
      <c r="G1716">
        <v>0</v>
      </c>
      <c r="H1716">
        <v>4.8164146469457307</v>
      </c>
      <c r="I1716">
        <v>4.51008946050821</v>
      </c>
    </row>
    <row r="1717" spans="1:9" x14ac:dyDescent="0.4">
      <c r="A1717" t="str">
        <f t="shared" si="26"/>
        <v>Nepal2011</v>
      </c>
      <c r="B1717" t="s">
        <v>73</v>
      </c>
      <c r="C1717" t="s">
        <v>73</v>
      </c>
      <c r="D1717">
        <v>2011</v>
      </c>
      <c r="E1717">
        <v>9.2270754612595098</v>
      </c>
      <c r="F1717">
        <v>0</v>
      </c>
      <c r="G1717">
        <v>0</v>
      </c>
      <c r="H1717">
        <v>3.4218087011616234</v>
      </c>
      <c r="I1717">
        <v>5.8052667600978864</v>
      </c>
    </row>
    <row r="1718" spans="1:9" x14ac:dyDescent="0.4">
      <c r="A1718" t="str">
        <f t="shared" si="26"/>
        <v>Nepal2012</v>
      </c>
      <c r="B1718" t="s">
        <v>73</v>
      </c>
      <c r="C1718" t="s">
        <v>73</v>
      </c>
      <c r="D1718">
        <v>2012</v>
      </c>
      <c r="E1718">
        <v>9.4598098035713498</v>
      </c>
      <c r="F1718">
        <v>0</v>
      </c>
      <c r="G1718">
        <v>0</v>
      </c>
      <c r="H1718">
        <v>4.670141924469533</v>
      </c>
      <c r="I1718">
        <v>4.7896678791018168</v>
      </c>
    </row>
    <row r="1719" spans="1:9" x14ac:dyDescent="0.4">
      <c r="A1719" t="str">
        <f t="shared" si="26"/>
        <v>Nepal2013</v>
      </c>
      <c r="B1719" t="s">
        <v>73</v>
      </c>
      <c r="C1719" t="s">
        <v>73</v>
      </c>
      <c r="D1719">
        <v>2013</v>
      </c>
      <c r="E1719">
        <v>9.0401631191763592</v>
      </c>
      <c r="F1719">
        <v>0</v>
      </c>
      <c r="G1719">
        <v>0</v>
      </c>
      <c r="H1719">
        <v>3.5251531712914925</v>
      </c>
      <c r="I1719">
        <v>5.5150099478848666</v>
      </c>
    </row>
    <row r="1720" spans="1:9" x14ac:dyDescent="0.4">
      <c r="A1720" t="str">
        <f t="shared" si="26"/>
        <v>Nepal2014</v>
      </c>
      <c r="B1720" t="s">
        <v>73</v>
      </c>
      <c r="C1720" t="s">
        <v>73</v>
      </c>
      <c r="D1720">
        <v>2014</v>
      </c>
      <c r="E1720">
        <v>8.3641546965956302</v>
      </c>
      <c r="F1720">
        <v>0</v>
      </c>
      <c r="G1720">
        <v>0</v>
      </c>
      <c r="H1720">
        <v>6.0114828425044067</v>
      </c>
      <c r="I1720">
        <v>2.3526718540912235</v>
      </c>
    </row>
    <row r="1721" spans="1:9" x14ac:dyDescent="0.4">
      <c r="A1721" t="str">
        <f t="shared" si="26"/>
        <v>Nepal2015</v>
      </c>
      <c r="B1721" t="s">
        <v>73</v>
      </c>
      <c r="C1721" t="s">
        <v>73</v>
      </c>
      <c r="D1721">
        <v>2015</v>
      </c>
      <c r="E1721">
        <v>7.8689089559089904</v>
      </c>
      <c r="F1721">
        <v>0</v>
      </c>
      <c r="G1721">
        <v>3.1</v>
      </c>
      <c r="H1721">
        <v>3.9760532716297092</v>
      </c>
      <c r="I1721">
        <v>6.9928556842792808</v>
      </c>
    </row>
    <row r="1722" spans="1:9" x14ac:dyDescent="0.4">
      <c r="A1722" t="str">
        <f t="shared" si="26"/>
        <v>Nepal2016</v>
      </c>
      <c r="B1722" t="s">
        <v>73</v>
      </c>
      <c r="C1722" t="s">
        <v>73</v>
      </c>
      <c r="D1722">
        <v>2016</v>
      </c>
      <c r="E1722">
        <v>8.7903433200463308</v>
      </c>
      <c r="F1722">
        <v>0</v>
      </c>
      <c r="G1722">
        <v>0</v>
      </c>
      <c r="H1722">
        <v>0.43311371938152377</v>
      </c>
      <c r="I1722">
        <v>8.357229600664807</v>
      </c>
    </row>
    <row r="1723" spans="1:9" x14ac:dyDescent="0.4">
      <c r="A1723" t="str">
        <f t="shared" si="26"/>
        <v>Nepal2017</v>
      </c>
      <c r="B1723" t="s">
        <v>73</v>
      </c>
      <c r="C1723" t="s">
        <v>73</v>
      </c>
      <c r="D1723">
        <v>2017</v>
      </c>
      <c r="E1723">
        <v>3.6270961069660701</v>
      </c>
      <c r="F1723">
        <v>0</v>
      </c>
      <c r="G1723">
        <v>10.66</v>
      </c>
      <c r="H1723">
        <v>8.9772793564346642</v>
      </c>
      <c r="I1723">
        <v>5.3098167505314056</v>
      </c>
    </row>
    <row r="1724" spans="1:9" x14ac:dyDescent="0.4">
      <c r="A1724" t="str">
        <f t="shared" si="26"/>
        <v>Nepal2018</v>
      </c>
      <c r="B1724" t="s">
        <v>73</v>
      </c>
      <c r="C1724" t="s">
        <v>73</v>
      </c>
      <c r="D1724">
        <v>2018</v>
      </c>
      <c r="E1724">
        <v>4.0611633875106996</v>
      </c>
      <c r="F1724">
        <v>0</v>
      </c>
      <c r="G1724">
        <v>0</v>
      </c>
      <c r="H1724">
        <v>7.6223761039793487</v>
      </c>
      <c r="I1724">
        <v>-3.5612127164686491</v>
      </c>
    </row>
    <row r="1725" spans="1:9" x14ac:dyDescent="0.4">
      <c r="A1725" t="str">
        <f t="shared" si="26"/>
        <v>Nepal2019</v>
      </c>
      <c r="B1725" t="s">
        <v>73</v>
      </c>
      <c r="C1725" t="s">
        <v>73</v>
      </c>
      <c r="D1725">
        <v>2019</v>
      </c>
      <c r="E1725">
        <v>5.5686854778492902</v>
      </c>
      <c r="F1725">
        <v>0</v>
      </c>
      <c r="G1725">
        <v>0</v>
      </c>
      <c r="H1725">
        <v>6.6570554311046664</v>
      </c>
      <c r="I1725">
        <v>-1.0883699532553761</v>
      </c>
    </row>
    <row r="1726" spans="1:9" x14ac:dyDescent="0.4">
      <c r="A1726" t="str">
        <f t="shared" si="26"/>
        <v>Nepal2020</v>
      </c>
      <c r="B1726" t="s">
        <v>73</v>
      </c>
      <c r="C1726" t="s">
        <v>73</v>
      </c>
      <c r="D1726">
        <v>2020</v>
      </c>
      <c r="E1726">
        <v>5.0523665528921198</v>
      </c>
      <c r="F1726">
        <v>0</v>
      </c>
      <c r="G1726">
        <v>0</v>
      </c>
      <c r="H1726">
        <v>-2.3696206292072048</v>
      </c>
      <c r="I1726">
        <v>7.4219871820993246</v>
      </c>
    </row>
    <row r="1727" spans="1:9" x14ac:dyDescent="0.4">
      <c r="A1727" t="str">
        <f t="shared" si="26"/>
        <v>Nepal2021</v>
      </c>
      <c r="B1727" t="s">
        <v>73</v>
      </c>
      <c r="C1727" t="s">
        <v>73</v>
      </c>
      <c r="D1727">
        <v>2021</v>
      </c>
      <c r="E1727">
        <v>4.1496800336026398</v>
      </c>
      <c r="F1727">
        <v>0</v>
      </c>
      <c r="G1727">
        <v>0</v>
      </c>
      <c r="H1727">
        <v>4.8381496141149967</v>
      </c>
      <c r="I1727">
        <v>-0.68846958051235685</v>
      </c>
    </row>
    <row r="1728" spans="1:9" x14ac:dyDescent="0.4">
      <c r="A1728" t="str">
        <f t="shared" si="26"/>
        <v>Nepal2022</v>
      </c>
      <c r="B1728" t="s">
        <v>73</v>
      </c>
      <c r="C1728" t="s">
        <v>73</v>
      </c>
      <c r="D1728">
        <v>2022</v>
      </c>
      <c r="E1728">
        <v>7.6507917679853001</v>
      </c>
      <c r="F1728">
        <v>0</v>
      </c>
      <c r="G1728">
        <v>0</v>
      </c>
      <c r="H1728">
        <v>5.6313145587174631</v>
      </c>
      <c r="I1728">
        <v>2.019477209267837</v>
      </c>
    </row>
    <row r="1729" spans="1:9" x14ac:dyDescent="0.4">
      <c r="A1729" t="str">
        <f t="shared" si="26"/>
        <v>Nepal2023</v>
      </c>
      <c r="B1729" t="s">
        <v>73</v>
      </c>
      <c r="C1729" t="s">
        <v>73</v>
      </c>
      <c r="D1729">
        <v>2023</v>
      </c>
      <c r="E1729">
        <v>7.11475951738199</v>
      </c>
      <c r="F1729">
        <v>0</v>
      </c>
      <c r="G1729">
        <v>0</v>
      </c>
      <c r="H1729">
        <v>1.9525446326434661</v>
      </c>
      <c r="I1729">
        <v>5.1622148847385239</v>
      </c>
    </row>
    <row r="1730" spans="1:9" x14ac:dyDescent="0.4">
      <c r="A1730" t="str">
        <f t="shared" si="26"/>
        <v>Nicaragua2000</v>
      </c>
      <c r="B1730" t="s">
        <v>74</v>
      </c>
      <c r="C1730" t="s">
        <v>74</v>
      </c>
      <c r="D1730">
        <v>2000</v>
      </c>
      <c r="E1730">
        <v>7.0699135225251704</v>
      </c>
      <c r="F1730">
        <v>18.143253001332798</v>
      </c>
      <c r="G1730">
        <v>0</v>
      </c>
      <c r="H1730">
        <v>4.1015902507343753</v>
      </c>
      <c r="I1730">
        <v>21.111576273123593</v>
      </c>
    </row>
    <row r="1731" spans="1:9" x14ac:dyDescent="0.4">
      <c r="A1731" t="str">
        <f t="shared" ref="A1731:A1794" si="27">C1731&amp;D1731</f>
        <v>Nicaragua2001</v>
      </c>
      <c r="B1731" t="s">
        <v>74</v>
      </c>
      <c r="C1731" t="s">
        <v>74</v>
      </c>
      <c r="D1731">
        <v>2001</v>
      </c>
      <c r="E1731">
        <v>5.9860418627951804</v>
      </c>
      <c r="F1731">
        <v>18.553052152749601</v>
      </c>
      <c r="G1731">
        <v>4.12</v>
      </c>
      <c r="H1731">
        <v>2.9608434905727279</v>
      </c>
      <c r="I1731">
        <v>25.698250524972053</v>
      </c>
    </row>
    <row r="1732" spans="1:9" x14ac:dyDescent="0.4">
      <c r="A1732" t="str">
        <f t="shared" si="27"/>
        <v>Nicaragua2002</v>
      </c>
      <c r="B1732" t="s">
        <v>74</v>
      </c>
      <c r="C1732" t="s">
        <v>74</v>
      </c>
      <c r="D1732">
        <v>2002</v>
      </c>
      <c r="E1732">
        <v>3.75017465778466</v>
      </c>
      <c r="F1732">
        <v>18.295185397416098</v>
      </c>
      <c r="G1732">
        <v>0</v>
      </c>
      <c r="H1732">
        <v>0.75393887607957311</v>
      </c>
      <c r="I1732">
        <v>21.291421179121187</v>
      </c>
    </row>
    <row r="1733" spans="1:9" x14ac:dyDescent="0.4">
      <c r="A1733" t="str">
        <f t="shared" si="27"/>
        <v>Nicaragua2003</v>
      </c>
      <c r="B1733" t="s">
        <v>74</v>
      </c>
      <c r="C1733" t="s">
        <v>74</v>
      </c>
      <c r="D1733">
        <v>2003</v>
      </c>
      <c r="E1733">
        <v>5.3023877321993602</v>
      </c>
      <c r="F1733">
        <v>15.549219017098901</v>
      </c>
      <c r="G1733">
        <v>7.6</v>
      </c>
      <c r="H1733">
        <v>2.5207328955144703</v>
      </c>
      <c r="I1733">
        <v>25.930873853783794</v>
      </c>
    </row>
    <row r="1734" spans="1:9" x14ac:dyDescent="0.4">
      <c r="A1734" t="str">
        <f t="shared" si="27"/>
        <v>Nicaragua2004</v>
      </c>
      <c r="B1734" t="s">
        <v>74</v>
      </c>
      <c r="C1734" t="s">
        <v>74</v>
      </c>
      <c r="D1734">
        <v>2004</v>
      </c>
      <c r="E1734">
        <v>8.4702106358407701</v>
      </c>
      <c r="F1734">
        <v>13.491436454565401</v>
      </c>
      <c r="G1734">
        <v>6.41</v>
      </c>
      <c r="H1734">
        <v>5.3121705695073871</v>
      </c>
      <c r="I1734">
        <v>23.059476520898784</v>
      </c>
    </row>
    <row r="1735" spans="1:9" x14ac:dyDescent="0.4">
      <c r="A1735" t="str">
        <f t="shared" si="27"/>
        <v>Nicaragua2005</v>
      </c>
      <c r="B1735" t="s">
        <v>74</v>
      </c>
      <c r="C1735" t="s">
        <v>74</v>
      </c>
      <c r="D1735">
        <v>2005</v>
      </c>
      <c r="E1735">
        <v>9.5990998606442499</v>
      </c>
      <c r="F1735">
        <v>12.1013604539054</v>
      </c>
      <c r="G1735">
        <v>5.37</v>
      </c>
      <c r="H1735">
        <v>4.2823983377065389</v>
      </c>
      <c r="I1735">
        <v>22.788061976843114</v>
      </c>
    </row>
    <row r="1736" spans="1:9" x14ac:dyDescent="0.4">
      <c r="A1736" t="str">
        <f t="shared" si="27"/>
        <v>Nicaragua2006</v>
      </c>
      <c r="B1736" t="s">
        <v>74</v>
      </c>
      <c r="C1736" t="s">
        <v>74</v>
      </c>
      <c r="D1736">
        <v>2006</v>
      </c>
      <c r="E1736">
        <v>9.1401996677771997</v>
      </c>
      <c r="F1736">
        <v>11.5757937339595</v>
      </c>
      <c r="G1736">
        <v>5.31</v>
      </c>
      <c r="H1736">
        <v>4.1531995879039698</v>
      </c>
      <c r="I1736">
        <v>21.872793813832729</v>
      </c>
    </row>
    <row r="1737" spans="1:9" x14ac:dyDescent="0.4">
      <c r="A1737" t="str">
        <f t="shared" si="27"/>
        <v>Nicaragua2007</v>
      </c>
      <c r="B1737" t="s">
        <v>74</v>
      </c>
      <c r="C1737" t="s">
        <v>74</v>
      </c>
      <c r="D1737">
        <v>2007</v>
      </c>
      <c r="E1737">
        <v>11.1269347446118</v>
      </c>
      <c r="F1737">
        <v>13.0414649627968</v>
      </c>
      <c r="G1737">
        <v>4.8899999999999997</v>
      </c>
      <c r="H1737">
        <v>5.0758174994530236</v>
      </c>
      <c r="I1737">
        <v>23.982582207955577</v>
      </c>
    </row>
    <row r="1738" spans="1:9" x14ac:dyDescent="0.4">
      <c r="A1738" t="str">
        <f t="shared" si="27"/>
        <v>Nicaragua2008</v>
      </c>
      <c r="B1738" t="s">
        <v>74</v>
      </c>
      <c r="C1738" t="s">
        <v>74</v>
      </c>
      <c r="D1738">
        <v>2008</v>
      </c>
      <c r="E1738">
        <v>19.8262031287429</v>
      </c>
      <c r="F1738">
        <v>13.169350360388099</v>
      </c>
      <c r="G1738">
        <v>6.2</v>
      </c>
      <c r="H1738">
        <v>3.4347721630495727</v>
      </c>
      <c r="I1738">
        <v>35.760781326081428</v>
      </c>
    </row>
    <row r="1739" spans="1:9" x14ac:dyDescent="0.4">
      <c r="A1739" t="str">
        <f t="shared" si="27"/>
        <v>Nicaragua2009</v>
      </c>
      <c r="B1739" t="s">
        <v>74</v>
      </c>
      <c r="C1739" t="s">
        <v>74</v>
      </c>
      <c r="D1739">
        <v>2009</v>
      </c>
      <c r="E1739">
        <v>3.6870016049879699</v>
      </c>
      <c r="F1739">
        <v>14.0446746261656</v>
      </c>
      <c r="G1739">
        <v>8.16</v>
      </c>
      <c r="H1739">
        <v>-3.2912921283069636</v>
      </c>
      <c r="I1739">
        <v>29.182968359460535</v>
      </c>
    </row>
    <row r="1740" spans="1:9" x14ac:dyDescent="0.4">
      <c r="A1740" t="str">
        <f t="shared" si="27"/>
        <v>Nicaragua2010</v>
      </c>
      <c r="B1740" t="s">
        <v>74</v>
      </c>
      <c r="C1740" t="s">
        <v>74</v>
      </c>
      <c r="D1740">
        <v>2010</v>
      </c>
      <c r="E1740">
        <v>5.4551342588742298</v>
      </c>
      <c r="F1740">
        <v>13.319966855687399</v>
      </c>
      <c r="G1740">
        <v>7.83</v>
      </c>
      <c r="H1740">
        <v>4.4096454990873326</v>
      </c>
      <c r="I1740">
        <v>22.195455615474295</v>
      </c>
    </row>
    <row r="1741" spans="1:9" x14ac:dyDescent="0.4">
      <c r="A1741" t="str">
        <f t="shared" si="27"/>
        <v>Nicaragua2011</v>
      </c>
      <c r="B1741" t="s">
        <v>74</v>
      </c>
      <c r="C1741" t="s">
        <v>74</v>
      </c>
      <c r="D1741">
        <v>2011</v>
      </c>
      <c r="E1741">
        <v>8.0823879809909993</v>
      </c>
      <c r="F1741">
        <v>10.537835089206499</v>
      </c>
      <c r="G1741">
        <v>0</v>
      </c>
      <c r="H1741">
        <v>6.3174763832658556</v>
      </c>
      <c r="I1741">
        <v>12.302746686931641</v>
      </c>
    </row>
    <row r="1742" spans="1:9" x14ac:dyDescent="0.4">
      <c r="A1742" t="str">
        <f t="shared" si="27"/>
        <v>Nicaragua2012</v>
      </c>
      <c r="B1742" t="s">
        <v>74</v>
      </c>
      <c r="C1742" t="s">
        <v>74</v>
      </c>
      <c r="D1742">
        <v>2012</v>
      </c>
      <c r="E1742">
        <v>7.1935505333896002</v>
      </c>
      <c r="F1742">
        <v>11.9943081563015</v>
      </c>
      <c r="G1742">
        <v>5.2080000000000002</v>
      </c>
      <c r="H1742">
        <v>6.4959792290216711</v>
      </c>
      <c r="I1742">
        <v>17.899879460669432</v>
      </c>
    </row>
    <row r="1743" spans="1:9" x14ac:dyDescent="0.4">
      <c r="A1743" t="str">
        <f t="shared" si="27"/>
        <v>Nicaragua2013</v>
      </c>
      <c r="B1743" t="s">
        <v>74</v>
      </c>
      <c r="C1743" t="s">
        <v>74</v>
      </c>
      <c r="D1743">
        <v>2013</v>
      </c>
      <c r="E1743">
        <v>7.1354678528940703</v>
      </c>
      <c r="F1743">
        <v>14.9846018898851</v>
      </c>
      <c r="G1743">
        <v>5.28</v>
      </c>
      <c r="H1743">
        <v>4.9261150465251831</v>
      </c>
      <c r="I1743">
        <v>22.47395469625399</v>
      </c>
    </row>
    <row r="1744" spans="1:9" x14ac:dyDescent="0.4">
      <c r="A1744" t="str">
        <f t="shared" si="27"/>
        <v>Nicaragua2014</v>
      </c>
      <c r="B1744" t="s">
        <v>74</v>
      </c>
      <c r="C1744" t="s">
        <v>74</v>
      </c>
      <c r="D1744">
        <v>2014</v>
      </c>
      <c r="E1744">
        <v>6.03596861798425</v>
      </c>
      <c r="F1744">
        <v>13.5379413593366</v>
      </c>
      <c r="G1744">
        <v>4.5199999999999996</v>
      </c>
      <c r="H1744">
        <v>4.7864924872205421</v>
      </c>
      <c r="I1744">
        <v>19.307417490100306</v>
      </c>
    </row>
    <row r="1745" spans="1:9" x14ac:dyDescent="0.4">
      <c r="A1745" t="str">
        <f t="shared" si="27"/>
        <v>Nicaragua2015</v>
      </c>
      <c r="B1745" t="s">
        <v>74</v>
      </c>
      <c r="C1745" t="s">
        <v>74</v>
      </c>
      <c r="D1745">
        <v>2015</v>
      </c>
      <c r="E1745">
        <v>3.99737996694396</v>
      </c>
      <c r="F1745">
        <v>12.052354618758899</v>
      </c>
      <c r="G1745">
        <v>4.7</v>
      </c>
      <c r="H1745">
        <v>4.7914408199467857</v>
      </c>
      <c r="I1745">
        <v>15.958293765756071</v>
      </c>
    </row>
    <row r="1746" spans="1:9" x14ac:dyDescent="0.4">
      <c r="A1746" t="str">
        <f t="shared" si="27"/>
        <v>Nicaragua2016</v>
      </c>
      <c r="B1746" t="s">
        <v>74</v>
      </c>
      <c r="C1746" t="s">
        <v>74</v>
      </c>
      <c r="D1746">
        <v>2016</v>
      </c>
      <c r="E1746">
        <v>3.5231731762847298</v>
      </c>
      <c r="F1746">
        <v>11.4382974497807</v>
      </c>
      <c r="G1746">
        <v>3.9</v>
      </c>
      <c r="H1746">
        <v>4.5629544292339403</v>
      </c>
      <c r="I1746">
        <v>14.298516196831489</v>
      </c>
    </row>
    <row r="1747" spans="1:9" x14ac:dyDescent="0.4">
      <c r="A1747" t="str">
        <f t="shared" si="27"/>
        <v>Nicaragua2017</v>
      </c>
      <c r="B1747" t="s">
        <v>74</v>
      </c>
      <c r="C1747" t="s">
        <v>74</v>
      </c>
      <c r="D1747">
        <v>2017</v>
      </c>
      <c r="E1747">
        <v>3.8506716628472701</v>
      </c>
      <c r="F1747">
        <v>10.7806044298079</v>
      </c>
      <c r="G1747">
        <v>3.3</v>
      </c>
      <c r="H1747">
        <v>4.6325339809099688</v>
      </c>
      <c r="I1747">
        <v>13.298742111745202</v>
      </c>
    </row>
    <row r="1748" spans="1:9" x14ac:dyDescent="0.4">
      <c r="A1748" t="str">
        <f t="shared" si="27"/>
        <v>Nicaragua2018</v>
      </c>
      <c r="B1748" t="s">
        <v>74</v>
      </c>
      <c r="C1748" t="s">
        <v>74</v>
      </c>
      <c r="D1748">
        <v>2018</v>
      </c>
      <c r="E1748">
        <v>4.94723728039886</v>
      </c>
      <c r="F1748">
        <v>10.8957854531661</v>
      </c>
      <c r="G1748">
        <v>5.2</v>
      </c>
      <c r="H1748">
        <v>-3.3636876460633403</v>
      </c>
      <c r="I1748">
        <v>24.406710379628301</v>
      </c>
    </row>
    <row r="1749" spans="1:9" x14ac:dyDescent="0.4">
      <c r="A1749" t="str">
        <f t="shared" si="27"/>
        <v>Nicaragua2019</v>
      </c>
      <c r="B1749" t="s">
        <v>74</v>
      </c>
      <c r="C1749" t="s">
        <v>74</v>
      </c>
      <c r="D1749">
        <v>2019</v>
      </c>
      <c r="E1749">
        <v>5.3762899084412599</v>
      </c>
      <c r="F1749">
        <v>12.4572600828874</v>
      </c>
      <c r="G1749">
        <v>0</v>
      </c>
      <c r="H1749">
        <v>-2.8970279195436888</v>
      </c>
      <c r="I1749">
        <v>20.730577910872348</v>
      </c>
    </row>
    <row r="1750" spans="1:9" x14ac:dyDescent="0.4">
      <c r="A1750" t="str">
        <f t="shared" si="27"/>
        <v>Nicaragua2020</v>
      </c>
      <c r="B1750" t="s">
        <v>74</v>
      </c>
      <c r="C1750" t="s">
        <v>74</v>
      </c>
      <c r="D1750">
        <v>2020</v>
      </c>
      <c r="E1750">
        <v>3.6818134162557201</v>
      </c>
      <c r="F1750">
        <v>11.1753990283182</v>
      </c>
      <c r="G1750">
        <v>0</v>
      </c>
      <c r="H1750">
        <v>-1.7559528921408685</v>
      </c>
      <c r="I1750">
        <v>16.613165336714786</v>
      </c>
    </row>
    <row r="1751" spans="1:9" x14ac:dyDescent="0.4">
      <c r="A1751" t="str">
        <f t="shared" si="27"/>
        <v>Nicaragua2021</v>
      </c>
      <c r="B1751" t="s">
        <v>74</v>
      </c>
      <c r="C1751" t="s">
        <v>74</v>
      </c>
      <c r="D1751">
        <v>2021</v>
      </c>
      <c r="E1751">
        <v>4.9284139694896796</v>
      </c>
      <c r="F1751">
        <v>9.6198733971713306</v>
      </c>
      <c r="G1751">
        <v>0</v>
      </c>
      <c r="H1751">
        <v>10.316091284179123</v>
      </c>
      <c r="I1751">
        <v>4.2321960824818881</v>
      </c>
    </row>
    <row r="1752" spans="1:9" x14ac:dyDescent="0.4">
      <c r="A1752" t="str">
        <f t="shared" si="27"/>
        <v>Nicaragua2022</v>
      </c>
      <c r="B1752" t="s">
        <v>74</v>
      </c>
      <c r="C1752" t="s">
        <v>74</v>
      </c>
      <c r="D1752">
        <v>2022</v>
      </c>
      <c r="E1752">
        <v>10.4674244465991</v>
      </c>
      <c r="F1752">
        <v>9.2285436378573902</v>
      </c>
      <c r="G1752">
        <v>0</v>
      </c>
      <c r="H1752">
        <v>3.7522847573666809</v>
      </c>
      <c r="I1752">
        <v>15.943683327089808</v>
      </c>
    </row>
    <row r="1753" spans="1:9" x14ac:dyDescent="0.4">
      <c r="A1753" t="str">
        <f t="shared" si="27"/>
        <v>Nicaragua2023</v>
      </c>
      <c r="B1753" t="s">
        <v>74</v>
      </c>
      <c r="C1753" t="s">
        <v>74</v>
      </c>
      <c r="D1753">
        <v>2023</v>
      </c>
      <c r="E1753">
        <v>8.3876585487253603</v>
      </c>
      <c r="F1753">
        <v>9.4815621545658502</v>
      </c>
      <c r="G1753">
        <v>0</v>
      </c>
      <c r="H1753">
        <v>4.5692231709614504</v>
      </c>
      <c r="I1753">
        <v>13.299997532329762</v>
      </c>
    </row>
    <row r="1754" spans="1:9" x14ac:dyDescent="0.4">
      <c r="A1754" t="str">
        <f t="shared" si="27"/>
        <v>Nigeria2000</v>
      </c>
      <c r="B1754" t="s">
        <v>75</v>
      </c>
      <c r="C1754" t="s">
        <v>75</v>
      </c>
      <c r="D1754">
        <v>2000</v>
      </c>
      <c r="E1754">
        <v>6.9332921556516096</v>
      </c>
      <c r="F1754">
        <v>21.274166666666702</v>
      </c>
      <c r="G1754">
        <v>0</v>
      </c>
      <c r="H1754">
        <v>5.0159347593115911</v>
      </c>
      <c r="I1754">
        <v>23.191524063006721</v>
      </c>
    </row>
    <row r="1755" spans="1:9" x14ac:dyDescent="0.4">
      <c r="A1755" t="str">
        <f t="shared" si="27"/>
        <v>Nigeria2001</v>
      </c>
      <c r="B1755" t="s">
        <v>75</v>
      </c>
      <c r="C1755" t="s">
        <v>75</v>
      </c>
      <c r="D1755">
        <v>2001</v>
      </c>
      <c r="E1755">
        <v>18.873646209386202</v>
      </c>
      <c r="F1755">
        <v>23.438333333333301</v>
      </c>
      <c r="G1755">
        <v>0</v>
      </c>
      <c r="H1755">
        <v>5.9176846492036788</v>
      </c>
      <c r="I1755">
        <v>36.39429489351582</v>
      </c>
    </row>
    <row r="1756" spans="1:9" x14ac:dyDescent="0.4">
      <c r="A1756" t="str">
        <f t="shared" si="27"/>
        <v>Nigeria2002</v>
      </c>
      <c r="B1756" t="s">
        <v>75</v>
      </c>
      <c r="C1756" t="s">
        <v>75</v>
      </c>
      <c r="D1756">
        <v>2002</v>
      </c>
      <c r="E1756">
        <v>12.8765792031099</v>
      </c>
      <c r="F1756">
        <v>24.7708333333333</v>
      </c>
      <c r="G1756">
        <v>0</v>
      </c>
      <c r="H1756">
        <v>15.32915574095594</v>
      </c>
      <c r="I1756">
        <v>22.318256795487258</v>
      </c>
    </row>
    <row r="1757" spans="1:9" x14ac:dyDescent="0.4">
      <c r="A1757" t="str">
        <f t="shared" si="27"/>
        <v>Nigeria2003</v>
      </c>
      <c r="B1757" t="s">
        <v>75</v>
      </c>
      <c r="C1757" t="s">
        <v>75</v>
      </c>
      <c r="D1757">
        <v>2003</v>
      </c>
      <c r="E1757">
        <v>14.0317836131437</v>
      </c>
      <c r="F1757">
        <v>20.714166666666699</v>
      </c>
      <c r="G1757">
        <v>0</v>
      </c>
      <c r="H1757">
        <v>7.3471949679948523</v>
      </c>
      <c r="I1757">
        <v>27.398755311815549</v>
      </c>
    </row>
    <row r="1758" spans="1:9" x14ac:dyDescent="0.4">
      <c r="A1758" t="str">
        <f t="shared" si="27"/>
        <v>Nigeria2004</v>
      </c>
      <c r="B1758" t="s">
        <v>75</v>
      </c>
      <c r="C1758" t="s">
        <v>75</v>
      </c>
      <c r="D1758">
        <v>2004</v>
      </c>
      <c r="E1758">
        <v>14.9980338183251</v>
      </c>
      <c r="F1758">
        <v>19.1808333333333</v>
      </c>
      <c r="G1758">
        <v>0</v>
      </c>
      <c r="H1758">
        <v>9.25055822917993</v>
      </c>
      <c r="I1758">
        <v>24.928308922478472</v>
      </c>
    </row>
    <row r="1759" spans="1:9" x14ac:dyDescent="0.4">
      <c r="A1759" t="str">
        <f t="shared" si="27"/>
        <v>Nigeria2005</v>
      </c>
      <c r="B1759" t="s">
        <v>75</v>
      </c>
      <c r="C1759" t="s">
        <v>75</v>
      </c>
      <c r="D1759">
        <v>2005</v>
      </c>
      <c r="E1759">
        <v>17.863493366160501</v>
      </c>
      <c r="F1759">
        <v>17.948333333333299</v>
      </c>
      <c r="G1759">
        <v>0</v>
      </c>
      <c r="H1759">
        <v>6.4385165253831929</v>
      </c>
      <c r="I1759">
        <v>29.373310174110607</v>
      </c>
    </row>
    <row r="1760" spans="1:9" x14ac:dyDescent="0.4">
      <c r="A1760" t="str">
        <f t="shared" si="27"/>
        <v>Nigeria2006</v>
      </c>
      <c r="B1760" t="s">
        <v>75</v>
      </c>
      <c r="C1760" t="s">
        <v>75</v>
      </c>
      <c r="D1760">
        <v>2006</v>
      </c>
      <c r="E1760">
        <v>8.2252215201704804</v>
      </c>
      <c r="F1760">
        <v>16.893333333333299</v>
      </c>
      <c r="G1760">
        <v>0</v>
      </c>
      <c r="H1760">
        <v>6.0594280320291176</v>
      </c>
      <c r="I1760">
        <v>19.059126821474663</v>
      </c>
    </row>
    <row r="1761" spans="1:9" x14ac:dyDescent="0.4">
      <c r="A1761" t="str">
        <f t="shared" si="27"/>
        <v>Nigeria2007</v>
      </c>
      <c r="B1761" t="s">
        <v>75</v>
      </c>
      <c r="C1761" t="s">
        <v>75</v>
      </c>
      <c r="D1761">
        <v>2007</v>
      </c>
      <c r="E1761">
        <v>5.3880079685863</v>
      </c>
      <c r="F1761">
        <v>16.939166666666701</v>
      </c>
      <c r="G1761">
        <v>0</v>
      </c>
      <c r="H1761">
        <v>6.5911303606873446</v>
      </c>
      <c r="I1761">
        <v>15.736044274565657</v>
      </c>
    </row>
    <row r="1762" spans="1:9" x14ac:dyDescent="0.4">
      <c r="A1762" t="str">
        <f t="shared" si="27"/>
        <v>Nigeria2008</v>
      </c>
      <c r="B1762" t="s">
        <v>75</v>
      </c>
      <c r="C1762" t="s">
        <v>75</v>
      </c>
      <c r="D1762">
        <v>2008</v>
      </c>
      <c r="E1762">
        <v>11.5810751748252</v>
      </c>
      <c r="F1762">
        <v>15.1358333333333</v>
      </c>
      <c r="G1762">
        <v>0</v>
      </c>
      <c r="H1762">
        <v>6.7644727778017</v>
      </c>
      <c r="I1762">
        <v>19.9524357303568</v>
      </c>
    </row>
    <row r="1763" spans="1:9" x14ac:dyDescent="0.4">
      <c r="A1763" t="str">
        <f t="shared" si="27"/>
        <v>Nigeria2009</v>
      </c>
      <c r="B1763" t="s">
        <v>75</v>
      </c>
      <c r="C1763" t="s">
        <v>75</v>
      </c>
      <c r="D1763">
        <v>2009</v>
      </c>
      <c r="E1763">
        <v>12.5378277304689</v>
      </c>
      <c r="F1763">
        <v>18.990833333333299</v>
      </c>
      <c r="G1763">
        <v>0</v>
      </c>
      <c r="H1763">
        <v>8.0369251009906719</v>
      </c>
      <c r="I1763">
        <v>23.491735962811525</v>
      </c>
    </row>
    <row r="1764" spans="1:9" x14ac:dyDescent="0.4">
      <c r="A1764" t="str">
        <f t="shared" si="27"/>
        <v>Nigeria2010</v>
      </c>
      <c r="B1764" t="s">
        <v>75</v>
      </c>
      <c r="C1764" t="s">
        <v>75</v>
      </c>
      <c r="D1764">
        <v>2010</v>
      </c>
      <c r="E1764">
        <v>13.7400521363694</v>
      </c>
      <c r="F1764">
        <v>17.585000000000001</v>
      </c>
      <c r="G1764">
        <v>0</v>
      </c>
      <c r="H1764">
        <v>8.0056559162864573</v>
      </c>
      <c r="I1764">
        <v>23.319396220082943</v>
      </c>
    </row>
    <row r="1765" spans="1:9" x14ac:dyDescent="0.4">
      <c r="A1765" t="str">
        <f t="shared" si="27"/>
        <v>Nigeria2011</v>
      </c>
      <c r="B1765" t="s">
        <v>75</v>
      </c>
      <c r="C1765" t="s">
        <v>75</v>
      </c>
      <c r="D1765">
        <v>2011</v>
      </c>
      <c r="E1765">
        <v>10.826137188001701</v>
      </c>
      <c r="F1765">
        <v>16.02</v>
      </c>
      <c r="G1765">
        <v>3.77</v>
      </c>
      <c r="H1765">
        <v>5.3079242028951228</v>
      </c>
      <c r="I1765">
        <v>25.308212985106575</v>
      </c>
    </row>
    <row r="1766" spans="1:9" x14ac:dyDescent="0.4">
      <c r="A1766" t="str">
        <f t="shared" si="27"/>
        <v>Nigeria2012</v>
      </c>
      <c r="B1766" t="s">
        <v>75</v>
      </c>
      <c r="C1766" t="s">
        <v>75</v>
      </c>
      <c r="D1766">
        <v>2012</v>
      </c>
      <c r="E1766">
        <v>12.224241302058299</v>
      </c>
      <c r="F1766">
        <v>16.7916666666667</v>
      </c>
      <c r="G1766">
        <v>0</v>
      </c>
      <c r="H1766">
        <v>4.2300611749316772</v>
      </c>
      <c r="I1766">
        <v>24.785846793793322</v>
      </c>
    </row>
    <row r="1767" spans="1:9" x14ac:dyDescent="0.4">
      <c r="A1767" t="str">
        <f t="shared" si="27"/>
        <v>Nigeria2013</v>
      </c>
      <c r="B1767" t="s">
        <v>75</v>
      </c>
      <c r="C1767" t="s">
        <v>75</v>
      </c>
      <c r="D1767">
        <v>2013</v>
      </c>
      <c r="E1767">
        <v>8.4955183826567797</v>
      </c>
      <c r="F1767">
        <v>16.7225</v>
      </c>
      <c r="G1767">
        <v>3.7109999999999999</v>
      </c>
      <c r="H1767">
        <v>6.6713353930617245</v>
      </c>
      <c r="I1767">
        <v>22.257682989595054</v>
      </c>
    </row>
    <row r="1768" spans="1:9" x14ac:dyDescent="0.4">
      <c r="A1768" t="str">
        <f t="shared" si="27"/>
        <v>Nigeria2014</v>
      </c>
      <c r="B1768" t="s">
        <v>75</v>
      </c>
      <c r="C1768" t="s">
        <v>75</v>
      </c>
      <c r="D1768">
        <v>2014</v>
      </c>
      <c r="E1768">
        <v>8.0474108796790702</v>
      </c>
      <c r="F1768">
        <v>16.5483333333333</v>
      </c>
      <c r="G1768">
        <v>4.5620000000000003</v>
      </c>
      <c r="H1768">
        <v>6.3097186552546702</v>
      </c>
      <c r="I1768">
        <v>22.848025557757701</v>
      </c>
    </row>
    <row r="1769" spans="1:9" x14ac:dyDescent="0.4">
      <c r="A1769" t="str">
        <f t="shared" si="27"/>
        <v>Nigeria2015</v>
      </c>
      <c r="B1769" t="s">
        <v>75</v>
      </c>
      <c r="C1769" t="s">
        <v>75</v>
      </c>
      <c r="D1769">
        <v>2015</v>
      </c>
      <c r="E1769">
        <v>9.0094349800769908</v>
      </c>
      <c r="F1769">
        <v>16.849166666666701</v>
      </c>
      <c r="G1769">
        <v>4.3109999999999999</v>
      </c>
      <c r="H1769">
        <v>2.6526932954300264</v>
      </c>
      <c r="I1769">
        <v>27.516908351313667</v>
      </c>
    </row>
    <row r="1770" spans="1:9" x14ac:dyDescent="0.4">
      <c r="A1770" t="str">
        <f t="shared" si="27"/>
        <v>Nigeria2016</v>
      </c>
      <c r="B1770" t="s">
        <v>75</v>
      </c>
      <c r="C1770" t="s">
        <v>75</v>
      </c>
      <c r="D1770">
        <v>2016</v>
      </c>
      <c r="E1770">
        <v>15.6968126387972</v>
      </c>
      <c r="F1770">
        <v>16.8680157641191</v>
      </c>
      <c r="G1770">
        <v>7.06</v>
      </c>
      <c r="H1770">
        <v>-1.6168689490652923</v>
      </c>
      <c r="I1770">
        <v>41.241697351981593</v>
      </c>
    </row>
    <row r="1771" spans="1:9" x14ac:dyDescent="0.4">
      <c r="A1771" t="str">
        <f t="shared" si="27"/>
        <v>Nigeria2017</v>
      </c>
      <c r="B1771" t="s">
        <v>75</v>
      </c>
      <c r="C1771" t="s">
        <v>75</v>
      </c>
      <c r="D1771">
        <v>2017</v>
      </c>
      <c r="E1771">
        <v>16.502266213964099</v>
      </c>
      <c r="F1771">
        <v>17.553333333333299</v>
      </c>
      <c r="G1771">
        <v>8.3889999999999993</v>
      </c>
      <c r="H1771">
        <v>0.80588661910221049</v>
      </c>
      <c r="I1771">
        <v>41.63871292819519</v>
      </c>
    </row>
    <row r="1772" spans="1:9" x14ac:dyDescent="0.4">
      <c r="A1772" t="str">
        <f t="shared" si="27"/>
        <v>Nigeria2018</v>
      </c>
      <c r="B1772" t="s">
        <v>75</v>
      </c>
      <c r="C1772" t="s">
        <v>75</v>
      </c>
      <c r="D1772">
        <v>2018</v>
      </c>
      <c r="E1772">
        <v>12.095106517343201</v>
      </c>
      <c r="F1772">
        <v>16.903896964688599</v>
      </c>
      <c r="G1772">
        <v>0</v>
      </c>
      <c r="H1772">
        <v>1.9227573420065056</v>
      </c>
      <c r="I1772">
        <v>27.076246140025294</v>
      </c>
    </row>
    <row r="1773" spans="1:9" x14ac:dyDescent="0.4">
      <c r="A1773" t="str">
        <f t="shared" si="27"/>
        <v>Nigeria2019</v>
      </c>
      <c r="B1773" t="s">
        <v>75</v>
      </c>
      <c r="C1773" t="s">
        <v>75</v>
      </c>
      <c r="D1773">
        <v>2019</v>
      </c>
      <c r="E1773">
        <v>11.396422337811501</v>
      </c>
      <c r="F1773">
        <v>15.3765869808333</v>
      </c>
      <c r="G1773">
        <v>10.695</v>
      </c>
      <c r="H1773">
        <v>2.2084292771488094</v>
      </c>
      <c r="I1773">
        <v>35.259580041495994</v>
      </c>
    </row>
    <row r="1774" spans="1:9" x14ac:dyDescent="0.4">
      <c r="A1774" t="str">
        <f t="shared" si="27"/>
        <v>Nigeria2020</v>
      </c>
      <c r="B1774" t="s">
        <v>75</v>
      </c>
      <c r="C1774" t="s">
        <v>75</v>
      </c>
      <c r="D1774">
        <v>2020</v>
      </c>
      <c r="E1774">
        <v>13.246023427659701</v>
      </c>
      <c r="F1774">
        <v>13.642021671879601</v>
      </c>
      <c r="G1774">
        <v>0</v>
      </c>
      <c r="H1774">
        <v>-1.7942530827445751</v>
      </c>
      <c r="I1774">
        <v>28.682298182283876</v>
      </c>
    </row>
    <row r="1775" spans="1:9" x14ac:dyDescent="0.4">
      <c r="A1775" t="str">
        <f t="shared" si="27"/>
        <v>Nigeria2021</v>
      </c>
      <c r="B1775" t="s">
        <v>75</v>
      </c>
      <c r="C1775" t="s">
        <v>75</v>
      </c>
      <c r="D1775">
        <v>2021</v>
      </c>
      <c r="E1775">
        <v>16.952845722160799</v>
      </c>
      <c r="F1775">
        <v>11.483132794713701</v>
      </c>
      <c r="G1775">
        <v>0</v>
      </c>
      <c r="H1775">
        <v>3.6471865407244621</v>
      </c>
      <c r="I1775">
        <v>24.788791976150037</v>
      </c>
    </row>
    <row r="1776" spans="1:9" x14ac:dyDescent="0.4">
      <c r="A1776" t="str">
        <f t="shared" si="27"/>
        <v>Nigeria2022</v>
      </c>
      <c r="B1776" t="s">
        <v>75</v>
      </c>
      <c r="C1776" t="s">
        <v>75</v>
      </c>
      <c r="D1776">
        <v>2022</v>
      </c>
      <c r="E1776">
        <v>18.847187784327399</v>
      </c>
      <c r="F1776">
        <v>12.334544235232601</v>
      </c>
      <c r="G1776">
        <v>3.8210000000000002</v>
      </c>
      <c r="H1776">
        <v>3.251681408270926</v>
      </c>
      <c r="I1776">
        <v>31.751050611289074</v>
      </c>
    </row>
    <row r="1777" spans="1:9" x14ac:dyDescent="0.4">
      <c r="A1777" t="str">
        <f t="shared" si="27"/>
        <v>Nigeria2023</v>
      </c>
      <c r="B1777" t="s">
        <v>75</v>
      </c>
      <c r="C1777" t="s">
        <v>75</v>
      </c>
      <c r="D1777">
        <v>2023</v>
      </c>
      <c r="E1777">
        <v>24.659550203113898</v>
      </c>
      <c r="F1777">
        <v>14.010553734975</v>
      </c>
      <c r="G1777">
        <v>0</v>
      </c>
      <c r="H1777">
        <v>2.8602149910836374</v>
      </c>
      <c r="I1777">
        <v>35.809888947005263</v>
      </c>
    </row>
    <row r="1778" spans="1:9" ht="27" x14ac:dyDescent="0.4">
      <c r="A1778" t="str">
        <f t="shared" si="27"/>
        <v>North Macedonia, Republic of2000</v>
      </c>
      <c r="B1778" t="s">
        <v>150</v>
      </c>
      <c r="C1778" t="s">
        <v>76</v>
      </c>
      <c r="D1778">
        <v>2000</v>
      </c>
      <c r="E1778">
        <v>6.6074229103853597</v>
      </c>
      <c r="F1778">
        <v>0</v>
      </c>
      <c r="G1778">
        <v>32.200000000000003</v>
      </c>
      <c r="H1778">
        <v>4.5491357828887402</v>
      </c>
      <c r="I1778">
        <v>34.258287127496622</v>
      </c>
    </row>
    <row r="1779" spans="1:9" ht="27" x14ac:dyDescent="0.4">
      <c r="A1779" t="str">
        <f t="shared" si="27"/>
        <v>North Macedonia, Republic of2001</v>
      </c>
      <c r="B1779" t="s">
        <v>150</v>
      </c>
      <c r="C1779" t="s">
        <v>76</v>
      </c>
      <c r="D1779">
        <v>2001</v>
      </c>
      <c r="E1779">
        <v>5.1988852574404802</v>
      </c>
      <c r="F1779">
        <v>0</v>
      </c>
      <c r="G1779">
        <v>30.52</v>
      </c>
      <c r="H1779">
        <v>-3.0672566245166166</v>
      </c>
      <c r="I1779">
        <v>38.786141881957093</v>
      </c>
    </row>
    <row r="1780" spans="1:9" ht="27" x14ac:dyDescent="0.4">
      <c r="A1780" t="str">
        <f t="shared" si="27"/>
        <v>North Macedonia, Republic of2002</v>
      </c>
      <c r="B1780" t="s">
        <v>150</v>
      </c>
      <c r="C1780" t="s">
        <v>76</v>
      </c>
      <c r="D1780">
        <v>2002</v>
      </c>
      <c r="E1780">
        <v>2.3145979408321899</v>
      </c>
      <c r="F1780">
        <v>0</v>
      </c>
      <c r="G1780">
        <v>31.94</v>
      </c>
      <c r="H1780">
        <v>1.4936654720292779</v>
      </c>
      <c r="I1780">
        <v>32.760932468802913</v>
      </c>
    </row>
    <row r="1781" spans="1:9" ht="27" x14ac:dyDescent="0.4">
      <c r="A1781" t="str">
        <f t="shared" si="27"/>
        <v>North Macedonia, Republic of2003</v>
      </c>
      <c r="B1781" t="s">
        <v>150</v>
      </c>
      <c r="C1781" t="s">
        <v>76</v>
      </c>
      <c r="D1781">
        <v>2003</v>
      </c>
      <c r="E1781">
        <v>0.85556212272423104</v>
      </c>
      <c r="F1781">
        <v>0</v>
      </c>
      <c r="G1781">
        <v>36.69</v>
      </c>
      <c r="H1781">
        <v>2.2226016573240912</v>
      </c>
      <c r="I1781">
        <v>35.322960465400136</v>
      </c>
    </row>
    <row r="1782" spans="1:9" ht="27" x14ac:dyDescent="0.4">
      <c r="A1782" t="str">
        <f t="shared" si="27"/>
        <v>North Macedonia, Republic of2004</v>
      </c>
      <c r="B1782" t="s">
        <v>150</v>
      </c>
      <c r="C1782" t="s">
        <v>76</v>
      </c>
      <c r="D1782">
        <v>2004</v>
      </c>
      <c r="E1782">
        <v>-0.44865020655203802</v>
      </c>
      <c r="F1782">
        <v>0</v>
      </c>
      <c r="G1782">
        <v>37.161000000000001</v>
      </c>
      <c r="H1782">
        <v>4.6740895796091593</v>
      </c>
      <c r="I1782">
        <v>32.038260213838804</v>
      </c>
    </row>
    <row r="1783" spans="1:9" ht="27" x14ac:dyDescent="0.4">
      <c r="A1783" t="str">
        <f t="shared" si="27"/>
        <v>North Macedonia, Republic of2005</v>
      </c>
      <c r="B1783" t="s">
        <v>150</v>
      </c>
      <c r="C1783" t="s">
        <v>76</v>
      </c>
      <c r="D1783">
        <v>2005</v>
      </c>
      <c r="E1783">
        <v>0.52551595071428203</v>
      </c>
      <c r="F1783">
        <v>12.516763172789901</v>
      </c>
      <c r="G1783">
        <v>37.32</v>
      </c>
      <c r="H1783">
        <v>4.724088642019737</v>
      </c>
      <c r="I1783">
        <v>45.638190481484443</v>
      </c>
    </row>
    <row r="1784" spans="1:9" ht="27" x14ac:dyDescent="0.4">
      <c r="A1784" t="str">
        <f t="shared" si="27"/>
        <v>North Macedonia, Republic of2006</v>
      </c>
      <c r="B1784" t="s">
        <v>150</v>
      </c>
      <c r="C1784" t="s">
        <v>76</v>
      </c>
      <c r="D1784">
        <v>2006</v>
      </c>
      <c r="E1784">
        <v>3.21362929606346</v>
      </c>
      <c r="F1784">
        <v>11.556619106150199</v>
      </c>
      <c r="G1784">
        <v>36.392000000000003</v>
      </c>
      <c r="H1784">
        <v>5.1370251615350497</v>
      </c>
      <c r="I1784">
        <v>46.025223240678613</v>
      </c>
    </row>
    <row r="1785" spans="1:9" ht="27" x14ac:dyDescent="0.4">
      <c r="A1785" t="str">
        <f t="shared" si="27"/>
        <v>North Macedonia, Republic of2007</v>
      </c>
      <c r="B1785" t="s">
        <v>150</v>
      </c>
      <c r="C1785" t="s">
        <v>76</v>
      </c>
      <c r="D1785">
        <v>2007</v>
      </c>
      <c r="E1785">
        <v>2.2517579830545702</v>
      </c>
      <c r="F1785">
        <v>10.502207470038799</v>
      </c>
      <c r="G1785">
        <v>35.231000000000002</v>
      </c>
      <c r="H1785">
        <v>6.4734868575234685</v>
      </c>
      <c r="I1785">
        <v>41.511478595569905</v>
      </c>
    </row>
    <row r="1786" spans="1:9" ht="27" x14ac:dyDescent="0.4">
      <c r="A1786" t="str">
        <f t="shared" si="27"/>
        <v>North Macedonia, Republic of2008</v>
      </c>
      <c r="B1786" t="s">
        <v>150</v>
      </c>
      <c r="C1786" t="s">
        <v>76</v>
      </c>
      <c r="D1786">
        <v>2008</v>
      </c>
      <c r="E1786">
        <v>8.3318966696809493</v>
      </c>
      <c r="F1786">
        <v>10.2320820975202</v>
      </c>
      <c r="G1786">
        <v>33.93</v>
      </c>
      <c r="H1786">
        <v>5.4720013901559525</v>
      </c>
      <c r="I1786">
        <v>47.021977377045197</v>
      </c>
    </row>
    <row r="1787" spans="1:9" ht="27" x14ac:dyDescent="0.4">
      <c r="A1787" t="str">
        <f t="shared" si="27"/>
        <v>North Macedonia, Republic of2009</v>
      </c>
      <c r="B1787" t="s">
        <v>150</v>
      </c>
      <c r="C1787" t="s">
        <v>76</v>
      </c>
      <c r="D1787">
        <v>2009</v>
      </c>
      <c r="E1787">
        <v>-0.73963396306115303</v>
      </c>
      <c r="F1787">
        <v>11.1698082045543</v>
      </c>
      <c r="G1787">
        <v>32.350999999999999</v>
      </c>
      <c r="H1787">
        <v>-0.35861485697967055</v>
      </c>
      <c r="I1787">
        <v>43.139789098472818</v>
      </c>
    </row>
    <row r="1788" spans="1:9" ht="27" x14ac:dyDescent="0.4">
      <c r="A1788" t="str">
        <f t="shared" si="27"/>
        <v>North Macedonia, Republic of2010</v>
      </c>
      <c r="B1788" t="s">
        <v>150</v>
      </c>
      <c r="C1788" t="s">
        <v>76</v>
      </c>
      <c r="D1788">
        <v>2010</v>
      </c>
      <c r="E1788">
        <v>1.50997522027621</v>
      </c>
      <c r="F1788">
        <v>10.6958384111031</v>
      </c>
      <c r="G1788">
        <v>33.134999999999998</v>
      </c>
      <c r="H1788">
        <v>3.3587508577381158</v>
      </c>
      <c r="I1788">
        <v>41.982062773641189</v>
      </c>
    </row>
    <row r="1789" spans="1:9" ht="27" x14ac:dyDescent="0.4">
      <c r="A1789" t="str">
        <f t="shared" si="27"/>
        <v>North Macedonia, Republic of2011</v>
      </c>
      <c r="B1789" t="s">
        <v>150</v>
      </c>
      <c r="C1789" t="s">
        <v>76</v>
      </c>
      <c r="D1789">
        <v>2011</v>
      </c>
      <c r="E1789">
        <v>3.9047542206973</v>
      </c>
      <c r="F1789">
        <v>9.6003445518895205</v>
      </c>
      <c r="G1789">
        <v>31.501999999999999</v>
      </c>
      <c r="H1789">
        <v>2.3398860452033148</v>
      </c>
      <c r="I1789">
        <v>42.6672127273835</v>
      </c>
    </row>
    <row r="1790" spans="1:9" ht="27" x14ac:dyDescent="0.4">
      <c r="A1790" t="str">
        <f t="shared" si="27"/>
        <v>North Macedonia, Republic of2012</v>
      </c>
      <c r="B1790" t="s">
        <v>150</v>
      </c>
      <c r="C1790" t="s">
        <v>76</v>
      </c>
      <c r="D1790">
        <v>2012</v>
      </c>
      <c r="E1790">
        <v>3.31605566687647</v>
      </c>
      <c r="F1790">
        <v>9.0683116579046104</v>
      </c>
      <c r="G1790">
        <v>31.096</v>
      </c>
      <c r="H1790">
        <v>-0.45618322360793684</v>
      </c>
      <c r="I1790">
        <v>43.936550548389022</v>
      </c>
    </row>
    <row r="1791" spans="1:9" ht="27" x14ac:dyDescent="0.4">
      <c r="A1791" t="str">
        <f t="shared" si="27"/>
        <v>North Macedonia, Republic of2013</v>
      </c>
      <c r="B1791" t="s">
        <v>150</v>
      </c>
      <c r="C1791" t="s">
        <v>76</v>
      </c>
      <c r="D1791">
        <v>2013</v>
      </c>
      <c r="E1791">
        <v>2.7850005672611799</v>
      </c>
      <c r="F1791">
        <v>8.4863269261499799</v>
      </c>
      <c r="G1791">
        <v>29.016999999999999</v>
      </c>
      <c r="H1791">
        <v>2.9252576645048407</v>
      </c>
      <c r="I1791">
        <v>37.363069828906319</v>
      </c>
    </row>
    <row r="1792" spans="1:9" ht="27" x14ac:dyDescent="0.4">
      <c r="A1792" t="str">
        <f t="shared" si="27"/>
        <v>North Macedonia, Republic of2014</v>
      </c>
      <c r="B1792" t="s">
        <v>150</v>
      </c>
      <c r="C1792" t="s">
        <v>76</v>
      </c>
      <c r="D1792">
        <v>2014</v>
      </c>
      <c r="E1792">
        <v>-0.28170503292849403</v>
      </c>
      <c r="F1792">
        <v>7.7651530654023402</v>
      </c>
      <c r="G1792">
        <v>28.215</v>
      </c>
      <c r="H1792">
        <v>3.6291235127637265</v>
      </c>
      <c r="I1792">
        <v>32.069324519710122</v>
      </c>
    </row>
    <row r="1793" spans="1:9" ht="27" x14ac:dyDescent="0.4">
      <c r="A1793" t="str">
        <f t="shared" si="27"/>
        <v>North Macedonia, Republic of2015</v>
      </c>
      <c r="B1793" t="s">
        <v>150</v>
      </c>
      <c r="C1793" t="s">
        <v>76</v>
      </c>
      <c r="D1793">
        <v>2015</v>
      </c>
      <c r="E1793">
        <v>-0.299920475631552</v>
      </c>
      <c r="F1793">
        <v>7.45627705916539</v>
      </c>
      <c r="G1793">
        <v>26.395</v>
      </c>
      <c r="H1793">
        <v>3.8558651404173787</v>
      </c>
      <c r="I1793">
        <v>29.69549144311646</v>
      </c>
    </row>
    <row r="1794" spans="1:9" ht="27" x14ac:dyDescent="0.4">
      <c r="A1794" t="str">
        <f t="shared" si="27"/>
        <v>North Macedonia, Republic of2016</v>
      </c>
      <c r="B1794" t="s">
        <v>150</v>
      </c>
      <c r="C1794" t="s">
        <v>76</v>
      </c>
      <c r="D1794">
        <v>2016</v>
      </c>
      <c r="E1794">
        <v>-0.23929078768441001</v>
      </c>
      <c r="F1794">
        <v>7.0175977722393998</v>
      </c>
      <c r="G1794">
        <v>24.312000000000001</v>
      </c>
      <c r="H1794">
        <v>2.8482051936330635</v>
      </c>
      <c r="I1794">
        <v>28.242101790921929</v>
      </c>
    </row>
    <row r="1795" spans="1:9" ht="27" x14ac:dyDescent="0.4">
      <c r="A1795" t="str">
        <f t="shared" ref="A1795:A1858" si="28">C1795&amp;D1795</f>
        <v>North Macedonia, Republic of2017</v>
      </c>
      <c r="B1795" t="s">
        <v>150</v>
      </c>
      <c r="C1795" t="s">
        <v>76</v>
      </c>
      <c r="D1795">
        <v>2017</v>
      </c>
      <c r="E1795">
        <v>1.35161889677442</v>
      </c>
      <c r="F1795">
        <v>6.6066571064384298</v>
      </c>
      <c r="G1795">
        <v>22.856999999999999</v>
      </c>
      <c r="H1795">
        <v>1.0817727381324289</v>
      </c>
      <c r="I1795">
        <v>29.733503265080422</v>
      </c>
    </row>
    <row r="1796" spans="1:9" ht="27" x14ac:dyDescent="0.4">
      <c r="A1796" t="str">
        <f t="shared" si="28"/>
        <v>North Macedonia, Republic of2018</v>
      </c>
      <c r="B1796" t="s">
        <v>150</v>
      </c>
      <c r="C1796" t="s">
        <v>76</v>
      </c>
      <c r="D1796">
        <v>2018</v>
      </c>
      <c r="E1796">
        <v>1.45831298507117</v>
      </c>
      <c r="F1796">
        <v>6.10691833969552</v>
      </c>
      <c r="G1796">
        <v>21.207999999999998</v>
      </c>
      <c r="H1796">
        <v>2.8805967096426741</v>
      </c>
      <c r="I1796">
        <v>25.892634615124013</v>
      </c>
    </row>
    <row r="1797" spans="1:9" ht="27" x14ac:dyDescent="0.4">
      <c r="A1797" t="str">
        <f t="shared" si="28"/>
        <v>North Macedonia, Republic of2019</v>
      </c>
      <c r="B1797" t="s">
        <v>150</v>
      </c>
      <c r="C1797" t="s">
        <v>76</v>
      </c>
      <c r="D1797">
        <v>2019</v>
      </c>
      <c r="E1797">
        <v>0.76643957345971603</v>
      </c>
      <c r="F1797">
        <v>5.6093638291527501</v>
      </c>
      <c r="G1797">
        <v>17.414000000000001</v>
      </c>
      <c r="H1797">
        <v>3.910419538401726</v>
      </c>
      <c r="I1797">
        <v>19.879383864210741</v>
      </c>
    </row>
    <row r="1798" spans="1:9" ht="27" x14ac:dyDescent="0.4">
      <c r="A1798" t="str">
        <f t="shared" si="28"/>
        <v>North Macedonia, Republic of2020</v>
      </c>
      <c r="B1798" t="s">
        <v>150</v>
      </c>
      <c r="C1798" t="s">
        <v>76</v>
      </c>
      <c r="D1798">
        <v>2020</v>
      </c>
      <c r="E1798">
        <v>1.2000734888848701</v>
      </c>
      <c r="F1798">
        <v>5.1932207910869996</v>
      </c>
      <c r="G1798">
        <v>16.574999999999999</v>
      </c>
      <c r="H1798">
        <v>-4.6884500095665231</v>
      </c>
      <c r="I1798">
        <v>27.656744289538391</v>
      </c>
    </row>
    <row r="1799" spans="1:9" ht="27" x14ac:dyDescent="0.4">
      <c r="A1799" t="str">
        <f t="shared" si="28"/>
        <v>North Macedonia, Republic of2021</v>
      </c>
      <c r="B1799" t="s">
        <v>150</v>
      </c>
      <c r="C1799" t="s">
        <v>76</v>
      </c>
      <c r="D1799">
        <v>2021</v>
      </c>
      <c r="E1799">
        <v>3.2307491213291901</v>
      </c>
      <c r="F1799">
        <v>4.8579676321559102</v>
      </c>
      <c r="G1799">
        <v>15.801</v>
      </c>
      <c r="H1799">
        <v>4.5106794903822163</v>
      </c>
      <c r="I1799">
        <v>19.379037263102884</v>
      </c>
    </row>
    <row r="1800" spans="1:9" ht="27" x14ac:dyDescent="0.4">
      <c r="A1800" t="str">
        <f t="shared" si="28"/>
        <v>North Macedonia, Republic of2022</v>
      </c>
      <c r="B1800" t="s">
        <v>150</v>
      </c>
      <c r="C1800" t="s">
        <v>76</v>
      </c>
      <c r="D1800">
        <v>2022</v>
      </c>
      <c r="E1800">
        <v>14.204717319583301</v>
      </c>
      <c r="F1800">
        <v>4.6330672188214601</v>
      </c>
      <c r="G1800">
        <v>14.477</v>
      </c>
      <c r="H1800">
        <v>2.7588841533296744</v>
      </c>
      <c r="I1800">
        <v>30.555900385075091</v>
      </c>
    </row>
    <row r="1801" spans="1:9" ht="27" x14ac:dyDescent="0.4">
      <c r="A1801" t="str">
        <f t="shared" si="28"/>
        <v>North Macedonia, Republic of2023</v>
      </c>
      <c r="B1801" t="s">
        <v>150</v>
      </c>
      <c r="C1801" t="s">
        <v>76</v>
      </c>
      <c r="D1801">
        <v>2023</v>
      </c>
      <c r="E1801">
        <v>9.3618724976901593</v>
      </c>
      <c r="F1801">
        <v>5.4408405956662298</v>
      </c>
      <c r="G1801">
        <v>13.173999999999999</v>
      </c>
      <c r="H1801">
        <v>2.0727497788097509</v>
      </c>
      <c r="I1801">
        <v>25.903963314546637</v>
      </c>
    </row>
    <row r="1802" spans="1:9" x14ac:dyDescent="0.4">
      <c r="A1802" t="str">
        <f t="shared" si="28"/>
        <v>Norway2000</v>
      </c>
      <c r="B1802" t="s">
        <v>77</v>
      </c>
      <c r="C1802" t="s">
        <v>77</v>
      </c>
      <c r="D1802">
        <v>2000</v>
      </c>
      <c r="E1802">
        <v>3.0855060913127601</v>
      </c>
      <c r="F1802">
        <v>0</v>
      </c>
      <c r="G1802">
        <v>3.4580000000000002</v>
      </c>
      <c r="H1802">
        <v>3.318945670981563</v>
      </c>
      <c r="I1802">
        <v>3.2245604203311977</v>
      </c>
    </row>
    <row r="1803" spans="1:9" x14ac:dyDescent="0.4">
      <c r="A1803" t="str">
        <f t="shared" si="28"/>
        <v>Norway2001</v>
      </c>
      <c r="B1803" t="s">
        <v>77</v>
      </c>
      <c r="C1803" t="s">
        <v>77</v>
      </c>
      <c r="D1803">
        <v>2001</v>
      </c>
      <c r="E1803">
        <v>3.0041970399823699</v>
      </c>
      <c r="F1803">
        <v>0</v>
      </c>
      <c r="G1803">
        <v>3.738</v>
      </c>
      <c r="H1803">
        <v>2.0671304605461813</v>
      </c>
      <c r="I1803">
        <v>4.675066579436189</v>
      </c>
    </row>
    <row r="1804" spans="1:9" x14ac:dyDescent="0.4">
      <c r="A1804" t="str">
        <f t="shared" si="28"/>
        <v>Norway2002</v>
      </c>
      <c r="B1804" t="s">
        <v>77</v>
      </c>
      <c r="C1804" t="s">
        <v>77</v>
      </c>
      <c r="D1804">
        <v>2002</v>
      </c>
      <c r="E1804">
        <v>1.28672528415184</v>
      </c>
      <c r="F1804">
        <v>0</v>
      </c>
      <c r="G1804">
        <v>4.0220000000000002</v>
      </c>
      <c r="H1804">
        <v>1.3775570014649645</v>
      </c>
      <c r="I1804">
        <v>3.9311682826868761</v>
      </c>
    </row>
    <row r="1805" spans="1:9" x14ac:dyDescent="0.4">
      <c r="A1805" t="str">
        <f t="shared" si="28"/>
        <v>Norway2003</v>
      </c>
      <c r="B1805" t="s">
        <v>77</v>
      </c>
      <c r="C1805" t="s">
        <v>77</v>
      </c>
      <c r="D1805">
        <v>2003</v>
      </c>
      <c r="E1805">
        <v>2.48782553461783</v>
      </c>
      <c r="F1805">
        <v>0</v>
      </c>
      <c r="G1805">
        <v>4.2210000000000001</v>
      </c>
      <c r="H1805">
        <v>0.94490939111871342</v>
      </c>
      <c r="I1805">
        <v>5.7639161434991166</v>
      </c>
    </row>
    <row r="1806" spans="1:9" x14ac:dyDescent="0.4">
      <c r="A1806" t="str">
        <f t="shared" si="28"/>
        <v>Norway2004</v>
      </c>
      <c r="B1806" t="s">
        <v>77</v>
      </c>
      <c r="C1806" t="s">
        <v>77</v>
      </c>
      <c r="D1806">
        <v>2004</v>
      </c>
      <c r="E1806">
        <v>0.45449850222083998</v>
      </c>
      <c r="F1806">
        <v>0</v>
      </c>
      <c r="G1806">
        <v>4.2560000000000002</v>
      </c>
      <c r="H1806">
        <v>4.0145880170972816</v>
      </c>
      <c r="I1806">
        <v>0.69591048512355869</v>
      </c>
    </row>
    <row r="1807" spans="1:9" x14ac:dyDescent="0.4">
      <c r="A1807" t="str">
        <f t="shared" si="28"/>
        <v>Norway2005</v>
      </c>
      <c r="B1807" t="s">
        <v>77</v>
      </c>
      <c r="C1807" t="s">
        <v>77</v>
      </c>
      <c r="D1807">
        <v>2005</v>
      </c>
      <c r="E1807">
        <v>1.5321336760925399</v>
      </c>
      <c r="F1807">
        <v>0</v>
      </c>
      <c r="G1807">
        <v>4.3810000000000002</v>
      </c>
      <c r="H1807">
        <v>2.685122890822484</v>
      </c>
      <c r="I1807">
        <v>3.2280107852700564</v>
      </c>
    </row>
    <row r="1808" spans="1:9" x14ac:dyDescent="0.4">
      <c r="A1808" t="str">
        <f t="shared" si="28"/>
        <v>Norway2006</v>
      </c>
      <c r="B1808" t="s">
        <v>77</v>
      </c>
      <c r="C1808" t="s">
        <v>77</v>
      </c>
      <c r="D1808">
        <v>2006</v>
      </c>
      <c r="E1808">
        <v>2.32934980757544</v>
      </c>
      <c r="F1808">
        <v>0</v>
      </c>
      <c r="G1808">
        <v>3.3969999999999998</v>
      </c>
      <c r="H1808">
        <v>2.4614731337032794</v>
      </c>
      <c r="I1808">
        <v>3.2648766738721609</v>
      </c>
    </row>
    <row r="1809" spans="1:9" x14ac:dyDescent="0.4">
      <c r="A1809" t="str">
        <f t="shared" si="28"/>
        <v>Norway2007</v>
      </c>
      <c r="B1809" t="s">
        <v>77</v>
      </c>
      <c r="C1809" t="s">
        <v>77</v>
      </c>
      <c r="D1809">
        <v>2007</v>
      </c>
      <c r="E1809">
        <v>0.71258907363420099</v>
      </c>
      <c r="F1809">
        <v>0</v>
      </c>
      <c r="G1809">
        <v>2.4929999999999999</v>
      </c>
      <c r="H1809">
        <v>2.9140399860717423</v>
      </c>
      <c r="I1809">
        <v>0.29154908756245845</v>
      </c>
    </row>
    <row r="1810" spans="1:9" x14ac:dyDescent="0.4">
      <c r="A1810" t="str">
        <f t="shared" si="28"/>
        <v>Norway2008</v>
      </c>
      <c r="B1810" t="s">
        <v>77</v>
      </c>
      <c r="C1810" t="s">
        <v>77</v>
      </c>
      <c r="D1810">
        <v>2008</v>
      </c>
      <c r="E1810">
        <v>3.7539308176100499</v>
      </c>
      <c r="F1810">
        <v>0</v>
      </c>
      <c r="G1810">
        <v>2.5209999999999999</v>
      </c>
      <c r="H1810">
        <v>0.48191954123197434</v>
      </c>
      <c r="I1810">
        <v>5.7930112763780759</v>
      </c>
    </row>
    <row r="1811" spans="1:9" x14ac:dyDescent="0.4">
      <c r="A1811" t="str">
        <f t="shared" si="28"/>
        <v>Norway2009</v>
      </c>
      <c r="B1811" t="s">
        <v>77</v>
      </c>
      <c r="C1811" t="s">
        <v>77</v>
      </c>
      <c r="D1811">
        <v>2009</v>
      </c>
      <c r="E1811">
        <v>2.1973858685357399</v>
      </c>
      <c r="F1811">
        <v>0</v>
      </c>
      <c r="G1811">
        <v>3.1</v>
      </c>
      <c r="H1811">
        <v>-1.940364695051116</v>
      </c>
      <c r="I1811">
        <v>7.2377505635868555</v>
      </c>
    </row>
    <row r="1812" spans="1:9" x14ac:dyDescent="0.4">
      <c r="A1812" t="str">
        <f t="shared" si="28"/>
        <v>Norway2010</v>
      </c>
      <c r="B1812" t="s">
        <v>77</v>
      </c>
      <c r="C1812" t="s">
        <v>77</v>
      </c>
      <c r="D1812">
        <v>2010</v>
      </c>
      <c r="E1812">
        <v>2.4189063948100098</v>
      </c>
      <c r="F1812">
        <v>0</v>
      </c>
      <c r="G1812">
        <v>3.5270000000000001</v>
      </c>
      <c r="H1812">
        <v>0.78705184549544072</v>
      </c>
      <c r="I1812">
        <v>5.1588545493145688</v>
      </c>
    </row>
    <row r="1813" spans="1:9" x14ac:dyDescent="0.4">
      <c r="A1813" t="str">
        <f t="shared" si="28"/>
        <v>Norway2011</v>
      </c>
      <c r="B1813" t="s">
        <v>77</v>
      </c>
      <c r="C1813" t="s">
        <v>77</v>
      </c>
      <c r="D1813">
        <v>2011</v>
      </c>
      <c r="E1813">
        <v>1.2849515880915201</v>
      </c>
      <c r="F1813">
        <v>0</v>
      </c>
      <c r="G1813">
        <v>3.1960000000000002</v>
      </c>
      <c r="H1813">
        <v>1.1056560273372753</v>
      </c>
      <c r="I1813">
        <v>3.3752955607542452</v>
      </c>
    </row>
    <row r="1814" spans="1:9" x14ac:dyDescent="0.4">
      <c r="A1814" t="str">
        <f t="shared" si="28"/>
        <v>Norway2012</v>
      </c>
      <c r="B1814" t="s">
        <v>77</v>
      </c>
      <c r="C1814" t="s">
        <v>77</v>
      </c>
      <c r="D1814">
        <v>2012</v>
      </c>
      <c r="E1814">
        <v>0.69686411149836203</v>
      </c>
      <c r="F1814">
        <v>0</v>
      </c>
      <c r="G1814">
        <v>3.129</v>
      </c>
      <c r="H1814">
        <v>2.7179592667898191</v>
      </c>
      <c r="I1814">
        <v>1.1079048447085427</v>
      </c>
    </row>
    <row r="1815" spans="1:9" x14ac:dyDescent="0.4">
      <c r="A1815" t="str">
        <f t="shared" si="28"/>
        <v>Norway2013</v>
      </c>
      <c r="B1815" t="s">
        <v>77</v>
      </c>
      <c r="C1815" t="s">
        <v>77</v>
      </c>
      <c r="D1815">
        <v>2013</v>
      </c>
      <c r="E1815">
        <v>2.1204862035311201</v>
      </c>
      <c r="F1815">
        <v>4.3499999999999996</v>
      </c>
      <c r="G1815">
        <v>3.4249999999999998</v>
      </c>
      <c r="H1815">
        <v>1.0161908240927175</v>
      </c>
      <c r="I1815">
        <v>8.8792953794384033</v>
      </c>
    </row>
    <row r="1816" spans="1:9" x14ac:dyDescent="0.4">
      <c r="A1816" t="str">
        <f t="shared" si="28"/>
        <v>Norway2014</v>
      </c>
      <c r="B1816" t="s">
        <v>77</v>
      </c>
      <c r="C1816" t="s">
        <v>77</v>
      </c>
      <c r="D1816">
        <v>2014</v>
      </c>
      <c r="E1816">
        <v>2.04170286707211</v>
      </c>
      <c r="F1816">
        <v>4.2116666666666704</v>
      </c>
      <c r="G1816">
        <v>3.4860000000000002</v>
      </c>
      <c r="H1816">
        <v>2.0481319985508435</v>
      </c>
      <c r="I1816">
        <v>7.6912375351879376</v>
      </c>
    </row>
    <row r="1817" spans="1:9" x14ac:dyDescent="0.4">
      <c r="A1817" t="str">
        <f t="shared" si="28"/>
        <v>Norway2015</v>
      </c>
      <c r="B1817" t="s">
        <v>77</v>
      </c>
      <c r="C1817" t="s">
        <v>77</v>
      </c>
      <c r="D1817">
        <v>2015</v>
      </c>
      <c r="E1817">
        <v>2.1711366538952701</v>
      </c>
      <c r="F1817">
        <v>3.5</v>
      </c>
      <c r="G1817">
        <v>4.2960000000000003</v>
      </c>
      <c r="H1817">
        <v>1.8573397264330254</v>
      </c>
      <c r="I1817">
        <v>8.109796927462245</v>
      </c>
    </row>
    <row r="1818" spans="1:9" x14ac:dyDescent="0.4">
      <c r="A1818" t="str">
        <f t="shared" si="28"/>
        <v>Norway2016</v>
      </c>
      <c r="B1818" t="s">
        <v>77</v>
      </c>
      <c r="C1818" t="s">
        <v>77</v>
      </c>
      <c r="D1818">
        <v>2016</v>
      </c>
      <c r="E1818">
        <v>3.5499999999999798</v>
      </c>
      <c r="F1818">
        <v>3.07</v>
      </c>
      <c r="G1818">
        <v>4.68</v>
      </c>
      <c r="H1818">
        <v>1.1647242349728515</v>
      </c>
      <c r="I1818">
        <v>10.135275765027128</v>
      </c>
    </row>
    <row r="1819" spans="1:9" x14ac:dyDescent="0.4">
      <c r="A1819" t="str">
        <f t="shared" si="28"/>
        <v>Norway2017</v>
      </c>
      <c r="B1819" t="s">
        <v>77</v>
      </c>
      <c r="C1819" t="s">
        <v>77</v>
      </c>
      <c r="D1819">
        <v>2017</v>
      </c>
      <c r="E1819">
        <v>1.87510059552554</v>
      </c>
      <c r="F1819">
        <v>3.0058333333333298</v>
      </c>
      <c r="G1819">
        <v>4.1639999999999997</v>
      </c>
      <c r="H1819">
        <v>2.4637462851014647</v>
      </c>
      <c r="I1819">
        <v>6.5811876437574046</v>
      </c>
    </row>
    <row r="1820" spans="1:9" x14ac:dyDescent="0.4">
      <c r="A1820" t="str">
        <f t="shared" si="28"/>
        <v>Norway2018</v>
      </c>
      <c r="B1820" t="s">
        <v>77</v>
      </c>
      <c r="C1820" t="s">
        <v>77</v>
      </c>
      <c r="D1820">
        <v>2018</v>
      </c>
      <c r="E1820">
        <v>2.7648313452878801</v>
      </c>
      <c r="F1820">
        <v>2.9258333333333302</v>
      </c>
      <c r="G1820">
        <v>3.8010000000000002</v>
      </c>
      <c r="H1820">
        <v>0.828900664137592</v>
      </c>
      <c r="I1820">
        <v>8.6627640144836189</v>
      </c>
    </row>
    <row r="1821" spans="1:9" x14ac:dyDescent="0.4">
      <c r="A1821" t="str">
        <f t="shared" si="28"/>
        <v>Norway2019</v>
      </c>
      <c r="B1821" t="s">
        <v>77</v>
      </c>
      <c r="C1821" t="s">
        <v>77</v>
      </c>
      <c r="D1821">
        <v>2019</v>
      </c>
      <c r="E1821">
        <v>2.1677300330540201</v>
      </c>
      <c r="F1821">
        <v>3.2358333333333298</v>
      </c>
      <c r="G1821">
        <v>3.6840000000000002</v>
      </c>
      <c r="H1821">
        <v>1.1237778743679741</v>
      </c>
      <c r="I1821">
        <v>7.963785492019376</v>
      </c>
    </row>
    <row r="1822" spans="1:9" x14ac:dyDescent="0.4">
      <c r="A1822" t="str">
        <f t="shared" si="28"/>
        <v>Norway2020</v>
      </c>
      <c r="B1822" t="s">
        <v>77</v>
      </c>
      <c r="C1822" t="s">
        <v>77</v>
      </c>
      <c r="D1822">
        <v>2020</v>
      </c>
      <c r="E1822">
        <v>1.2865849070800499</v>
      </c>
      <c r="F1822">
        <v>2.6974999999999998</v>
      </c>
      <c r="G1822">
        <v>4.4240000000000004</v>
      </c>
      <c r="H1822">
        <v>-1.2781717845225984</v>
      </c>
      <c r="I1822">
        <v>9.6862566916026474</v>
      </c>
    </row>
    <row r="1823" spans="1:9" x14ac:dyDescent="0.4">
      <c r="A1823" t="str">
        <f t="shared" si="28"/>
        <v>Norway2021</v>
      </c>
      <c r="B1823" t="s">
        <v>77</v>
      </c>
      <c r="C1823" t="s">
        <v>77</v>
      </c>
      <c r="D1823">
        <v>2021</v>
      </c>
      <c r="E1823">
        <v>3.48388055266678</v>
      </c>
      <c r="F1823">
        <v>2.27416666666667</v>
      </c>
      <c r="G1823">
        <v>4.359</v>
      </c>
      <c r="H1823">
        <v>3.9086867768941715</v>
      </c>
      <c r="I1823">
        <v>6.2083604424392789</v>
      </c>
    </row>
    <row r="1824" spans="1:9" x14ac:dyDescent="0.4">
      <c r="A1824" t="str">
        <f t="shared" si="28"/>
        <v>Norway2022</v>
      </c>
      <c r="B1824" t="s">
        <v>77</v>
      </c>
      <c r="C1824" t="s">
        <v>77</v>
      </c>
      <c r="D1824">
        <v>2022</v>
      </c>
      <c r="E1824">
        <v>5.7641231785227198</v>
      </c>
      <c r="F1824">
        <v>3.2433333333333301</v>
      </c>
      <c r="G1824">
        <v>3.2309999999999999</v>
      </c>
      <c r="H1824">
        <v>3.0056351607629779</v>
      </c>
      <c r="I1824">
        <v>9.2328213510930723</v>
      </c>
    </row>
    <row r="1825" spans="1:9" x14ac:dyDescent="0.4">
      <c r="A1825" t="str">
        <f t="shared" si="28"/>
        <v>Norway2023</v>
      </c>
      <c r="B1825" t="s">
        <v>77</v>
      </c>
      <c r="C1825" t="s">
        <v>77</v>
      </c>
      <c r="D1825">
        <v>2023</v>
      </c>
      <c r="E1825">
        <v>5.5178498710465904</v>
      </c>
      <c r="F1825">
        <v>5.30833333333333</v>
      </c>
      <c r="G1825">
        <v>3.573</v>
      </c>
      <c r="H1825">
        <v>0.4796472460118224</v>
      </c>
      <c r="I1825">
        <v>13.919535958368098</v>
      </c>
    </row>
    <row r="1826" spans="1:9" x14ac:dyDescent="0.4">
      <c r="A1826" t="str">
        <f t="shared" si="28"/>
        <v>Pakistan2000</v>
      </c>
      <c r="B1826" t="s">
        <v>78</v>
      </c>
      <c r="C1826" t="s">
        <v>78</v>
      </c>
      <c r="D1826">
        <v>2000</v>
      </c>
      <c r="E1826">
        <v>4.3666645129168096</v>
      </c>
      <c r="F1826">
        <v>0</v>
      </c>
      <c r="G1826">
        <v>7.16</v>
      </c>
      <c r="H1826">
        <v>4.2600880111324955</v>
      </c>
      <c r="I1826">
        <v>7.2665765017843142</v>
      </c>
    </row>
    <row r="1827" spans="1:9" x14ac:dyDescent="0.4">
      <c r="A1827" t="str">
        <f t="shared" si="28"/>
        <v>Pakistan2001</v>
      </c>
      <c r="B1827" t="s">
        <v>78</v>
      </c>
      <c r="C1827" t="s">
        <v>78</v>
      </c>
      <c r="D1827">
        <v>2001</v>
      </c>
      <c r="E1827">
        <v>3.1482614459061802</v>
      </c>
      <c r="F1827">
        <v>0</v>
      </c>
      <c r="G1827">
        <v>6.88</v>
      </c>
      <c r="H1827">
        <v>3.6513501708376452</v>
      </c>
      <c r="I1827">
        <v>6.3769112750685348</v>
      </c>
    </row>
    <row r="1828" spans="1:9" x14ac:dyDescent="0.4">
      <c r="A1828" t="str">
        <f t="shared" si="28"/>
        <v>Pakistan2002</v>
      </c>
      <c r="B1828" t="s">
        <v>78</v>
      </c>
      <c r="C1828" t="s">
        <v>78</v>
      </c>
      <c r="D1828">
        <v>2002</v>
      </c>
      <c r="E1828">
        <v>3.2903447261315302</v>
      </c>
      <c r="F1828">
        <v>0</v>
      </c>
      <c r="G1828">
        <v>7.83</v>
      </c>
      <c r="H1828">
        <v>2.5948166844578395</v>
      </c>
      <c r="I1828">
        <v>8.5255280416736916</v>
      </c>
    </row>
    <row r="1829" spans="1:9" x14ac:dyDescent="0.4">
      <c r="A1829" t="str">
        <f t="shared" si="28"/>
        <v>Pakistan2003</v>
      </c>
      <c r="B1829" t="s">
        <v>78</v>
      </c>
      <c r="C1829" t="s">
        <v>78</v>
      </c>
      <c r="D1829">
        <v>2003</v>
      </c>
      <c r="E1829">
        <v>2.91413470059479</v>
      </c>
      <c r="F1829">
        <v>0</v>
      </c>
      <c r="G1829">
        <v>7.49</v>
      </c>
      <c r="H1829">
        <v>5.4013108731434158</v>
      </c>
      <c r="I1829">
        <v>5.0028238274513743</v>
      </c>
    </row>
    <row r="1830" spans="1:9" x14ac:dyDescent="0.4">
      <c r="A1830" t="str">
        <f t="shared" si="28"/>
        <v>Pakistan2004</v>
      </c>
      <c r="B1830" t="s">
        <v>78</v>
      </c>
      <c r="C1830" t="s">
        <v>78</v>
      </c>
      <c r="D1830">
        <v>2004</v>
      </c>
      <c r="E1830">
        <v>7.4446246934273903</v>
      </c>
      <c r="F1830">
        <v>7.2575000000000003</v>
      </c>
      <c r="G1830">
        <v>7.4</v>
      </c>
      <c r="H1830">
        <v>7.8312555696125088</v>
      </c>
      <c r="I1830">
        <v>14.270869123814883</v>
      </c>
    </row>
    <row r="1831" spans="1:9" x14ac:dyDescent="0.4">
      <c r="A1831" t="str">
        <f t="shared" si="28"/>
        <v>Pakistan2005</v>
      </c>
      <c r="B1831" t="s">
        <v>78</v>
      </c>
      <c r="C1831" t="s">
        <v>78</v>
      </c>
      <c r="D1831">
        <v>2005</v>
      </c>
      <c r="E1831">
        <v>9.0633273703041706</v>
      </c>
      <c r="F1831">
        <v>9.0716666666666708</v>
      </c>
      <c r="G1831">
        <v>7.05</v>
      </c>
      <c r="H1831">
        <v>7.2765744364722025</v>
      </c>
      <c r="I1831">
        <v>17.90841960049864</v>
      </c>
    </row>
    <row r="1832" spans="1:9" x14ac:dyDescent="0.4">
      <c r="A1832" t="str">
        <f t="shared" si="28"/>
        <v>Pakistan2006</v>
      </c>
      <c r="B1832" t="s">
        <v>78</v>
      </c>
      <c r="C1832" t="s">
        <v>78</v>
      </c>
      <c r="D1832">
        <v>2006</v>
      </c>
      <c r="E1832">
        <v>7.9210844005878904</v>
      </c>
      <c r="F1832">
        <v>10.987500000000001</v>
      </c>
      <c r="G1832">
        <v>0.58199999999999996</v>
      </c>
      <c r="H1832">
        <v>6.0516376756999648</v>
      </c>
      <c r="I1832">
        <v>13.438946724887927</v>
      </c>
    </row>
    <row r="1833" spans="1:9" x14ac:dyDescent="0.4">
      <c r="A1833" t="str">
        <f t="shared" si="28"/>
        <v>Pakistan2007</v>
      </c>
      <c r="B1833" t="s">
        <v>78</v>
      </c>
      <c r="C1833" t="s">
        <v>78</v>
      </c>
      <c r="D1833">
        <v>2007</v>
      </c>
      <c r="E1833">
        <v>7.5986844105077402</v>
      </c>
      <c r="F1833">
        <v>11.768333333333301</v>
      </c>
      <c r="G1833">
        <v>0.39800000000000002</v>
      </c>
      <c r="H1833">
        <v>4.4448143398844024</v>
      </c>
      <c r="I1833">
        <v>15.320203403956636</v>
      </c>
    </row>
    <row r="1834" spans="1:9" x14ac:dyDescent="0.4">
      <c r="A1834" t="str">
        <f t="shared" si="28"/>
        <v>Pakistan2008</v>
      </c>
      <c r="B1834" t="s">
        <v>78</v>
      </c>
      <c r="C1834" t="s">
        <v>78</v>
      </c>
      <c r="D1834">
        <v>2008</v>
      </c>
      <c r="E1834">
        <v>20.286121092955401</v>
      </c>
      <c r="F1834">
        <v>12.935833333333299</v>
      </c>
      <c r="G1834">
        <v>0.42299999999999999</v>
      </c>
      <c r="H1834">
        <v>2.1204410433083041</v>
      </c>
      <c r="I1834">
        <v>31.524513382980402</v>
      </c>
    </row>
    <row r="1835" spans="1:9" x14ac:dyDescent="0.4">
      <c r="A1835" t="str">
        <f t="shared" si="28"/>
        <v>Pakistan2009</v>
      </c>
      <c r="B1835" t="s">
        <v>78</v>
      </c>
      <c r="C1835" t="s">
        <v>78</v>
      </c>
      <c r="D1835">
        <v>2009</v>
      </c>
      <c r="E1835">
        <v>13.647765063976101</v>
      </c>
      <c r="F1835">
        <v>14.5375</v>
      </c>
      <c r="G1835">
        <v>0.53500000000000003</v>
      </c>
      <c r="H1835">
        <v>3.4725505956734821</v>
      </c>
      <c r="I1835">
        <v>25.247714468302618</v>
      </c>
    </row>
    <row r="1836" spans="1:9" x14ac:dyDescent="0.4">
      <c r="A1836" t="str">
        <f t="shared" si="28"/>
        <v>Pakistan2010</v>
      </c>
      <c r="B1836" t="s">
        <v>78</v>
      </c>
      <c r="C1836" t="s">
        <v>78</v>
      </c>
      <c r="D1836">
        <v>2010</v>
      </c>
      <c r="E1836">
        <v>12.9388705634889</v>
      </c>
      <c r="F1836">
        <v>14.0425</v>
      </c>
      <c r="G1836">
        <v>0.65300000000000002</v>
      </c>
      <c r="H1836">
        <v>1.5017175215288319</v>
      </c>
      <c r="I1836">
        <v>26.132653041960069</v>
      </c>
    </row>
    <row r="1837" spans="1:9" x14ac:dyDescent="0.4">
      <c r="A1837" t="str">
        <f t="shared" si="28"/>
        <v>Pakistan2011</v>
      </c>
      <c r="B1837" t="s">
        <v>78</v>
      </c>
      <c r="C1837" t="s">
        <v>78</v>
      </c>
      <c r="D1837">
        <v>2011</v>
      </c>
      <c r="E1837">
        <v>11.9160927116277</v>
      </c>
      <c r="F1837">
        <v>14.419166666666699</v>
      </c>
      <c r="G1837">
        <v>0.79600000000000004</v>
      </c>
      <c r="H1837">
        <v>2.6801168542170473</v>
      </c>
      <c r="I1837">
        <v>24.451142524077351</v>
      </c>
    </row>
    <row r="1838" spans="1:9" x14ac:dyDescent="0.4">
      <c r="A1838" t="str">
        <f t="shared" si="28"/>
        <v>Pakistan2012</v>
      </c>
      <c r="B1838" t="s">
        <v>78</v>
      </c>
      <c r="C1838" t="s">
        <v>78</v>
      </c>
      <c r="D1838">
        <v>2012</v>
      </c>
      <c r="E1838">
        <v>9.6823518605568406</v>
      </c>
      <c r="F1838">
        <v>13.519166666666701</v>
      </c>
      <c r="G1838">
        <v>3.6669999999999998</v>
      </c>
      <c r="H1838">
        <v>3.0275839108862925</v>
      </c>
      <c r="I1838">
        <v>23.84093461633725</v>
      </c>
    </row>
    <row r="1839" spans="1:9" x14ac:dyDescent="0.4">
      <c r="A1839" t="str">
        <f t="shared" si="28"/>
        <v>Pakistan2013</v>
      </c>
      <c r="B1839" t="s">
        <v>78</v>
      </c>
      <c r="C1839" t="s">
        <v>78</v>
      </c>
      <c r="D1839">
        <v>2013</v>
      </c>
      <c r="E1839">
        <v>7.6921561189956504</v>
      </c>
      <c r="F1839">
        <v>11.9858333333333</v>
      </c>
      <c r="G1839">
        <v>2.9540000000000002</v>
      </c>
      <c r="H1839">
        <v>4.3668650497838684</v>
      </c>
      <c r="I1839">
        <v>18.265124402545084</v>
      </c>
    </row>
    <row r="1840" spans="1:9" x14ac:dyDescent="0.4">
      <c r="A1840" t="str">
        <f t="shared" si="28"/>
        <v>Pakistan2014</v>
      </c>
      <c r="B1840" t="s">
        <v>78</v>
      </c>
      <c r="C1840" t="s">
        <v>78</v>
      </c>
      <c r="D1840">
        <v>2014</v>
      </c>
      <c r="E1840">
        <v>7.1893840284702799</v>
      </c>
      <c r="F1840">
        <v>11.73</v>
      </c>
      <c r="G1840">
        <v>1.827</v>
      </c>
      <c r="H1840">
        <v>4.116428171614217</v>
      </c>
      <c r="I1840">
        <v>16.629955856856064</v>
      </c>
    </row>
    <row r="1841" spans="1:9" x14ac:dyDescent="0.4">
      <c r="A1841" t="str">
        <f t="shared" si="28"/>
        <v>Pakistan2015</v>
      </c>
      <c r="B1841" t="s">
        <v>78</v>
      </c>
      <c r="C1841" t="s">
        <v>78</v>
      </c>
      <c r="D1841">
        <v>2015</v>
      </c>
      <c r="E1841">
        <v>2.5293281725422898</v>
      </c>
      <c r="F1841">
        <v>10.1558333333333</v>
      </c>
      <c r="G1841">
        <v>3.5659999999999998</v>
      </c>
      <c r="H1841">
        <v>4.2179420957250642</v>
      </c>
      <c r="I1841">
        <v>12.033219410150526</v>
      </c>
    </row>
    <row r="1842" spans="1:9" x14ac:dyDescent="0.4">
      <c r="A1842" t="str">
        <f t="shared" si="28"/>
        <v>Pakistan2016</v>
      </c>
      <c r="B1842" t="s">
        <v>78</v>
      </c>
      <c r="C1842" t="s">
        <v>78</v>
      </c>
      <c r="D1842">
        <v>2016</v>
      </c>
      <c r="E1842">
        <v>3.7651191635657999</v>
      </c>
      <c r="F1842">
        <v>8.7550000000000008</v>
      </c>
      <c r="G1842">
        <v>2.286</v>
      </c>
      <c r="H1842">
        <v>6.5738382851104262</v>
      </c>
      <c r="I1842">
        <v>8.2322808784553736</v>
      </c>
    </row>
    <row r="1843" spans="1:9" x14ac:dyDescent="0.4">
      <c r="A1843" t="str">
        <f t="shared" si="28"/>
        <v>Pakistan2017</v>
      </c>
      <c r="B1843" t="s">
        <v>78</v>
      </c>
      <c r="C1843" t="s">
        <v>78</v>
      </c>
      <c r="D1843">
        <v>2017</v>
      </c>
      <c r="E1843">
        <v>4.0853736803260796</v>
      </c>
      <c r="F1843">
        <v>8.2100000000000009</v>
      </c>
      <c r="G1843">
        <v>0</v>
      </c>
      <c r="H1843">
        <v>4.4326259068397462</v>
      </c>
      <c r="I1843">
        <v>7.8627477734863334</v>
      </c>
    </row>
    <row r="1844" spans="1:9" x14ac:dyDescent="0.4">
      <c r="A1844" t="str">
        <f t="shared" si="28"/>
        <v>Pakistan2018</v>
      </c>
      <c r="B1844" t="s">
        <v>78</v>
      </c>
      <c r="C1844" t="s">
        <v>78</v>
      </c>
      <c r="D1844">
        <v>2018</v>
      </c>
      <c r="E1844">
        <v>5.0780572586891699</v>
      </c>
      <c r="F1844">
        <v>8.5308333333333408</v>
      </c>
      <c r="G1844">
        <v>4.0830000000000002</v>
      </c>
      <c r="H1844">
        <v>6.1517026109951871</v>
      </c>
      <c r="I1844">
        <v>11.540187981027323</v>
      </c>
    </row>
    <row r="1845" spans="1:9" x14ac:dyDescent="0.4">
      <c r="A1845" t="str">
        <f t="shared" si="28"/>
        <v>Pakistan2019</v>
      </c>
      <c r="B1845" t="s">
        <v>78</v>
      </c>
      <c r="C1845" t="s">
        <v>78</v>
      </c>
      <c r="D1845">
        <v>2019</v>
      </c>
      <c r="E1845">
        <v>10.5783618004555</v>
      </c>
      <c r="F1845">
        <v>12.233054804152999</v>
      </c>
      <c r="G1845">
        <v>4.83</v>
      </c>
      <c r="H1845">
        <v>2.4976369294336536</v>
      </c>
      <c r="I1845">
        <v>25.143779675174848</v>
      </c>
    </row>
    <row r="1846" spans="1:9" x14ac:dyDescent="0.4">
      <c r="A1846" t="str">
        <f t="shared" si="28"/>
        <v>Pakistan2020</v>
      </c>
      <c r="B1846" t="s">
        <v>78</v>
      </c>
      <c r="C1846" t="s">
        <v>78</v>
      </c>
      <c r="D1846">
        <v>2020</v>
      </c>
      <c r="E1846">
        <v>9.7399931389815499</v>
      </c>
      <c r="F1846">
        <v>10.757749426799901</v>
      </c>
      <c r="G1846">
        <v>0</v>
      </c>
      <c r="H1846">
        <v>-1.2740874433870886</v>
      </c>
      <c r="I1846">
        <v>21.771830009168539</v>
      </c>
    </row>
    <row r="1847" spans="1:9" x14ac:dyDescent="0.4">
      <c r="A1847" t="str">
        <f t="shared" si="28"/>
        <v>Pakistan2021</v>
      </c>
      <c r="B1847" t="s">
        <v>78</v>
      </c>
      <c r="C1847" t="s">
        <v>78</v>
      </c>
      <c r="D1847">
        <v>2021</v>
      </c>
      <c r="E1847">
        <v>9.4962105612494696</v>
      </c>
      <c r="F1847">
        <v>8.6659742147252405</v>
      </c>
      <c r="G1847">
        <v>6.3380000000000001</v>
      </c>
      <c r="H1847">
        <v>6.5138857585270244</v>
      </c>
      <c r="I1847">
        <v>17.986299017447685</v>
      </c>
    </row>
    <row r="1848" spans="1:9" x14ac:dyDescent="0.4">
      <c r="A1848" t="str">
        <f t="shared" si="28"/>
        <v>Pakistan2022</v>
      </c>
      <c r="B1848" t="s">
        <v>78</v>
      </c>
      <c r="C1848" t="s">
        <v>78</v>
      </c>
      <c r="D1848">
        <v>2022</v>
      </c>
      <c r="E1848">
        <v>19.873859964665499</v>
      </c>
      <c r="F1848">
        <v>0</v>
      </c>
      <c r="G1848">
        <v>0</v>
      </c>
      <c r="H1848">
        <v>4.7781068690357955</v>
      </c>
      <c r="I1848">
        <v>15.095753095629703</v>
      </c>
    </row>
    <row r="1849" spans="1:9" x14ac:dyDescent="0.4">
      <c r="A1849" t="str">
        <f t="shared" si="28"/>
        <v>Pakistan2023</v>
      </c>
      <c r="B1849" t="s">
        <v>78</v>
      </c>
      <c r="C1849" t="s">
        <v>78</v>
      </c>
      <c r="D1849">
        <v>2023</v>
      </c>
      <c r="E1849">
        <v>30.768128065700498</v>
      </c>
      <c r="F1849">
        <v>0</v>
      </c>
      <c r="G1849">
        <v>0</v>
      </c>
      <c r="H1849">
        <v>-3.9692522806916486E-2</v>
      </c>
      <c r="I1849">
        <v>30.807820588507415</v>
      </c>
    </row>
    <row r="1850" spans="1:9" x14ac:dyDescent="0.4">
      <c r="A1850" t="str">
        <f t="shared" si="28"/>
        <v>Panama2000</v>
      </c>
      <c r="B1850" t="s">
        <v>79</v>
      </c>
      <c r="C1850" t="s">
        <v>79</v>
      </c>
      <c r="D1850">
        <v>2000</v>
      </c>
      <c r="E1850">
        <v>1.49896111605777</v>
      </c>
      <c r="F1850">
        <v>10.4791666666667</v>
      </c>
      <c r="G1850">
        <v>13.53</v>
      </c>
      <c r="H1850">
        <v>4.2090054786537507</v>
      </c>
      <c r="I1850">
        <v>21.299122304070721</v>
      </c>
    </row>
    <row r="1851" spans="1:9" x14ac:dyDescent="0.4">
      <c r="A1851" t="str">
        <f t="shared" si="28"/>
        <v>Panama2001</v>
      </c>
      <c r="B1851" t="s">
        <v>79</v>
      </c>
      <c r="C1851" t="s">
        <v>79</v>
      </c>
      <c r="D1851">
        <v>2001</v>
      </c>
      <c r="E1851">
        <v>0.30706243602872202</v>
      </c>
      <c r="F1851">
        <v>10.9716666666667</v>
      </c>
      <c r="G1851">
        <v>14.71</v>
      </c>
      <c r="H1851">
        <v>0.94990814998523376</v>
      </c>
      <c r="I1851">
        <v>25.038820952710189</v>
      </c>
    </row>
    <row r="1852" spans="1:9" x14ac:dyDescent="0.4">
      <c r="A1852" t="str">
        <f t="shared" si="28"/>
        <v>Panama2002</v>
      </c>
      <c r="B1852" t="s">
        <v>79</v>
      </c>
      <c r="C1852" t="s">
        <v>79</v>
      </c>
      <c r="D1852">
        <v>2002</v>
      </c>
      <c r="E1852">
        <v>1.0058309037903901</v>
      </c>
      <c r="F1852">
        <v>10.5825</v>
      </c>
      <c r="G1852">
        <v>14.11</v>
      </c>
      <c r="H1852">
        <v>2.5088437271612491</v>
      </c>
      <c r="I1852">
        <v>23.189487176629139</v>
      </c>
    </row>
    <row r="1853" spans="1:9" x14ac:dyDescent="0.4">
      <c r="A1853" t="str">
        <f t="shared" si="28"/>
        <v>Panama2003</v>
      </c>
      <c r="B1853" t="s">
        <v>79</v>
      </c>
      <c r="C1853" t="s">
        <v>79</v>
      </c>
      <c r="D1853">
        <v>2003</v>
      </c>
      <c r="E1853">
        <v>0.391666666666657</v>
      </c>
      <c r="F1853">
        <v>9.9258333333333297</v>
      </c>
      <c r="G1853">
        <v>13.62</v>
      </c>
      <c r="H1853">
        <v>5.096860304938005</v>
      </c>
      <c r="I1853">
        <v>18.840639695061981</v>
      </c>
    </row>
    <row r="1854" spans="1:9" x14ac:dyDescent="0.4">
      <c r="A1854" t="str">
        <f t="shared" si="28"/>
        <v>Panama2004</v>
      </c>
      <c r="B1854" t="s">
        <v>79</v>
      </c>
      <c r="C1854" t="s">
        <v>79</v>
      </c>
      <c r="D1854">
        <v>2004</v>
      </c>
      <c r="E1854">
        <v>0.47472307820433601</v>
      </c>
      <c r="F1854">
        <v>8.8233333333333306</v>
      </c>
      <c r="G1854">
        <v>12.44</v>
      </c>
      <c r="H1854">
        <v>8.1756533396564919</v>
      </c>
      <c r="I1854">
        <v>13.562403071881175</v>
      </c>
    </row>
    <row r="1855" spans="1:9" x14ac:dyDescent="0.4">
      <c r="A1855" t="str">
        <f t="shared" si="28"/>
        <v>Panama2005</v>
      </c>
      <c r="B1855" t="s">
        <v>79</v>
      </c>
      <c r="C1855" t="s">
        <v>79</v>
      </c>
      <c r="D1855">
        <v>2005</v>
      </c>
      <c r="E1855">
        <v>2.8558832476095901</v>
      </c>
      <c r="F1855">
        <v>8.6649999999999991</v>
      </c>
      <c r="G1855">
        <v>10.33</v>
      </c>
      <c r="H1855">
        <v>8.2761833450353066</v>
      </c>
      <c r="I1855">
        <v>13.574699902574281</v>
      </c>
    </row>
    <row r="1856" spans="1:9" x14ac:dyDescent="0.4">
      <c r="A1856" t="str">
        <f t="shared" si="28"/>
        <v>Panama2006</v>
      </c>
      <c r="B1856" t="s">
        <v>79</v>
      </c>
      <c r="C1856" t="s">
        <v>79</v>
      </c>
      <c r="D1856">
        <v>2006</v>
      </c>
      <c r="E1856">
        <v>2.4578934644209598</v>
      </c>
      <c r="F1856">
        <v>8.6824999999999992</v>
      </c>
      <c r="G1856">
        <v>9.11</v>
      </c>
      <c r="H1856">
        <v>9.8572387056475179</v>
      </c>
      <c r="I1856">
        <v>10.393154758773441</v>
      </c>
    </row>
    <row r="1857" spans="1:9" x14ac:dyDescent="0.4">
      <c r="A1857" t="str">
        <f t="shared" si="28"/>
        <v>Panama2007</v>
      </c>
      <c r="B1857" t="s">
        <v>79</v>
      </c>
      <c r="C1857" t="s">
        <v>79</v>
      </c>
      <c r="D1857">
        <v>2007</v>
      </c>
      <c r="E1857">
        <v>4.1686330029888703</v>
      </c>
      <c r="F1857">
        <v>8.7933333333333294</v>
      </c>
      <c r="G1857">
        <v>6.78</v>
      </c>
      <c r="H1857">
        <v>13.153065378293348</v>
      </c>
      <c r="I1857">
        <v>6.5889009580288516</v>
      </c>
    </row>
    <row r="1858" spans="1:9" x14ac:dyDescent="0.4">
      <c r="A1858" t="str">
        <f t="shared" si="28"/>
        <v>Panama2008</v>
      </c>
      <c r="B1858" t="s">
        <v>79</v>
      </c>
      <c r="C1858" t="s">
        <v>79</v>
      </c>
      <c r="D1858">
        <v>2008</v>
      </c>
      <c r="E1858">
        <v>8.7586831772878408</v>
      </c>
      <c r="F1858">
        <v>7.9058333333333302</v>
      </c>
      <c r="G1858">
        <v>4.8680000000000003</v>
      </c>
      <c r="H1858">
        <v>10.197432590795842</v>
      </c>
      <c r="I1858">
        <v>11.33508391982533</v>
      </c>
    </row>
    <row r="1859" spans="1:9" x14ac:dyDescent="0.4">
      <c r="A1859" t="str">
        <f t="shared" ref="A1859:A1922" si="29">C1859&amp;D1859</f>
        <v>Panama2009</v>
      </c>
      <c r="B1859" t="s">
        <v>79</v>
      </c>
      <c r="C1859" t="s">
        <v>79</v>
      </c>
      <c r="D1859">
        <v>2009</v>
      </c>
      <c r="E1859">
        <v>2.4090530408220001</v>
      </c>
      <c r="F1859">
        <v>7.6266666666666696</v>
      </c>
      <c r="G1859">
        <v>6.56</v>
      </c>
      <c r="H1859">
        <v>1.6118640597605491</v>
      </c>
      <c r="I1859">
        <v>14.98385564772812</v>
      </c>
    </row>
    <row r="1860" spans="1:9" x14ac:dyDescent="0.4">
      <c r="A1860" t="str">
        <f t="shared" si="29"/>
        <v>Panama2010</v>
      </c>
      <c r="B1860" t="s">
        <v>79</v>
      </c>
      <c r="C1860" t="s">
        <v>79</v>
      </c>
      <c r="D1860">
        <v>2010</v>
      </c>
      <c r="E1860">
        <v>3.4912887261879999</v>
      </c>
      <c r="F1860">
        <v>7.3108333333333304</v>
      </c>
      <c r="G1860">
        <v>5.8319999999999999</v>
      </c>
      <c r="H1860">
        <v>6.0733935310608729</v>
      </c>
      <c r="I1860">
        <v>10.560728528460459</v>
      </c>
    </row>
    <row r="1861" spans="1:9" x14ac:dyDescent="0.4">
      <c r="A1861" t="str">
        <f t="shared" si="29"/>
        <v>Panama2011</v>
      </c>
      <c r="B1861" t="s">
        <v>79</v>
      </c>
      <c r="C1861" t="s">
        <v>79</v>
      </c>
      <c r="D1861">
        <v>2011</v>
      </c>
      <c r="E1861">
        <v>5.8758024367877004</v>
      </c>
      <c r="F1861">
        <v>7.51833333333333</v>
      </c>
      <c r="G1861">
        <v>3.9220000000000002</v>
      </c>
      <c r="H1861">
        <v>11.908877224953088</v>
      </c>
      <c r="I1861">
        <v>5.4072585451679416</v>
      </c>
    </row>
    <row r="1862" spans="1:9" x14ac:dyDescent="0.4">
      <c r="A1862" t="str">
        <f t="shared" si="29"/>
        <v>Panama2012</v>
      </c>
      <c r="B1862" t="s">
        <v>79</v>
      </c>
      <c r="C1862" t="s">
        <v>79</v>
      </c>
      <c r="D1862">
        <v>2012</v>
      </c>
      <c r="E1862">
        <v>5.69819959165992</v>
      </c>
      <c r="F1862">
        <v>7.7241666666666697</v>
      </c>
      <c r="G1862">
        <v>3.714</v>
      </c>
      <c r="H1862">
        <v>9.627293464390192</v>
      </c>
      <c r="I1862">
        <v>7.5090727939363973</v>
      </c>
    </row>
    <row r="1863" spans="1:9" x14ac:dyDescent="0.4">
      <c r="A1863" t="str">
        <f t="shared" si="29"/>
        <v>Panama2013</v>
      </c>
      <c r="B1863" t="s">
        <v>79</v>
      </c>
      <c r="C1863" t="s">
        <v>79</v>
      </c>
      <c r="D1863">
        <v>2013</v>
      </c>
      <c r="E1863">
        <v>4.0271599157105999</v>
      </c>
      <c r="F1863">
        <v>7.4033333333333298</v>
      </c>
      <c r="G1863">
        <v>3.7320000000000002</v>
      </c>
      <c r="H1863">
        <v>6.3243538866284581</v>
      </c>
      <c r="I1863">
        <v>8.8381393624154718</v>
      </c>
    </row>
    <row r="1864" spans="1:9" x14ac:dyDescent="0.4">
      <c r="A1864" t="str">
        <f t="shared" si="29"/>
        <v>Panama2014</v>
      </c>
      <c r="B1864" t="s">
        <v>79</v>
      </c>
      <c r="C1864" t="s">
        <v>79</v>
      </c>
      <c r="D1864">
        <v>2014</v>
      </c>
      <c r="E1864">
        <v>2.6265269992915101</v>
      </c>
      <c r="F1864">
        <v>6.9349999999999996</v>
      </c>
      <c r="G1864">
        <v>4.444</v>
      </c>
      <c r="H1864">
        <v>4.6258137556555141</v>
      </c>
      <c r="I1864">
        <v>9.3797132436359938</v>
      </c>
    </row>
    <row r="1865" spans="1:9" x14ac:dyDescent="0.4">
      <c r="A1865" t="str">
        <f t="shared" si="29"/>
        <v>Panama2015</v>
      </c>
      <c r="B1865" t="s">
        <v>79</v>
      </c>
      <c r="C1865" t="s">
        <v>79</v>
      </c>
      <c r="D1865">
        <v>2015</v>
      </c>
      <c r="E1865">
        <v>0.137492058461504</v>
      </c>
      <c r="F1865">
        <v>6.4950000000000001</v>
      </c>
      <c r="G1865">
        <v>4.4020000000000001</v>
      </c>
      <c r="H1865">
        <v>5.2669171959551591</v>
      </c>
      <c r="I1865">
        <v>5.7675748625063452</v>
      </c>
    </row>
    <row r="1866" spans="1:9" x14ac:dyDescent="0.4">
      <c r="A1866" t="str">
        <f t="shared" si="29"/>
        <v>Panama2016</v>
      </c>
      <c r="B1866" t="s">
        <v>79</v>
      </c>
      <c r="C1866" t="s">
        <v>79</v>
      </c>
      <c r="D1866">
        <v>2016</v>
      </c>
      <c r="E1866">
        <v>0.73973402530003296</v>
      </c>
      <c r="F1866">
        <v>6.5987978725744396</v>
      </c>
      <c r="G1866">
        <v>4.843</v>
      </c>
      <c r="H1866">
        <v>4.5719670793727545</v>
      </c>
      <c r="I1866">
        <v>7.6095648185017168</v>
      </c>
    </row>
    <row r="1867" spans="1:9" x14ac:dyDescent="0.4">
      <c r="A1867" t="str">
        <f t="shared" si="29"/>
        <v>Panama2017</v>
      </c>
      <c r="B1867" t="s">
        <v>79</v>
      </c>
      <c r="C1867" t="s">
        <v>79</v>
      </c>
      <c r="D1867">
        <v>2017</v>
      </c>
      <c r="E1867">
        <v>0.87558591875987801</v>
      </c>
      <c r="F1867">
        <v>6.7660605663295801</v>
      </c>
      <c r="G1867">
        <v>5.4610000000000003</v>
      </c>
      <c r="H1867">
        <v>5.7440594635578037</v>
      </c>
      <c r="I1867">
        <v>7.3585870215316547</v>
      </c>
    </row>
    <row r="1868" spans="1:9" x14ac:dyDescent="0.4">
      <c r="A1868" t="str">
        <f t="shared" si="29"/>
        <v>Panama2018</v>
      </c>
      <c r="B1868" t="s">
        <v>79</v>
      </c>
      <c r="C1868" t="s">
        <v>79</v>
      </c>
      <c r="D1868">
        <v>2018</v>
      </c>
      <c r="E1868">
        <v>0.761578359399944</v>
      </c>
      <c r="F1868">
        <v>6.8827996634046302</v>
      </c>
      <c r="G1868">
        <v>5.3129999999999997</v>
      </c>
      <c r="H1868">
        <v>3.9181980738990347</v>
      </c>
      <c r="I1868">
        <v>9.039179948905538</v>
      </c>
    </row>
    <row r="1869" spans="1:9" x14ac:dyDescent="0.4">
      <c r="A1869" t="str">
        <f t="shared" si="29"/>
        <v>Panama2019</v>
      </c>
      <c r="B1869" t="s">
        <v>79</v>
      </c>
      <c r="C1869" t="s">
        <v>79</v>
      </c>
      <c r="D1869">
        <v>2019</v>
      </c>
      <c r="E1869">
        <v>-0.35508382102124503</v>
      </c>
      <c r="F1869">
        <v>7.09</v>
      </c>
      <c r="G1869">
        <v>6.4089999999999998</v>
      </c>
      <c r="H1869">
        <v>3.1030678863035916</v>
      </c>
      <c r="I1869">
        <v>10.040848292675163</v>
      </c>
    </row>
    <row r="1870" spans="1:9" x14ac:dyDescent="0.4">
      <c r="A1870" t="str">
        <f t="shared" si="29"/>
        <v>Panama2020</v>
      </c>
      <c r="B1870" t="s">
        <v>79</v>
      </c>
      <c r="C1870" t="s">
        <v>79</v>
      </c>
      <c r="D1870">
        <v>2020</v>
      </c>
      <c r="E1870">
        <v>-1.5502754080376</v>
      </c>
      <c r="F1870">
        <v>7.0083333333333302</v>
      </c>
      <c r="G1870">
        <v>18.547999999999998</v>
      </c>
      <c r="H1870">
        <v>-17.821229969500763</v>
      </c>
      <c r="I1870">
        <v>41.827287894796491</v>
      </c>
    </row>
    <row r="1871" spans="1:9" x14ac:dyDescent="0.4">
      <c r="A1871" t="str">
        <f t="shared" si="29"/>
        <v>Panama2021</v>
      </c>
      <c r="B1871" t="s">
        <v>79</v>
      </c>
      <c r="C1871" t="s">
        <v>79</v>
      </c>
      <c r="D1871">
        <v>2021</v>
      </c>
      <c r="E1871">
        <v>1.6307033730189799</v>
      </c>
      <c r="F1871">
        <v>6.9366666666666701</v>
      </c>
      <c r="G1871">
        <v>10.292999999999999</v>
      </c>
      <c r="H1871">
        <v>16.467124919155879</v>
      </c>
      <c r="I1871">
        <v>2.3932451205297696</v>
      </c>
    </row>
    <row r="1872" spans="1:9" x14ac:dyDescent="0.4">
      <c r="A1872" t="str">
        <f t="shared" si="29"/>
        <v>Panama2022</v>
      </c>
      <c r="B1872" t="s">
        <v>79</v>
      </c>
      <c r="C1872" t="s">
        <v>79</v>
      </c>
      <c r="D1872">
        <v>2022</v>
      </c>
      <c r="E1872">
        <v>2.8596512883471101</v>
      </c>
      <c r="F1872">
        <v>6.9074999999999998</v>
      </c>
      <c r="G1872">
        <v>8.2810000000000006</v>
      </c>
      <c r="H1872">
        <v>10.769665870618979</v>
      </c>
      <c r="I1872">
        <v>7.2784854177281311</v>
      </c>
    </row>
    <row r="1873" spans="1:9" x14ac:dyDescent="0.4">
      <c r="A1873" t="str">
        <f t="shared" si="29"/>
        <v>Panama2023</v>
      </c>
      <c r="B1873" t="s">
        <v>79</v>
      </c>
      <c r="C1873" t="s">
        <v>79</v>
      </c>
      <c r="D1873">
        <v>2023</v>
      </c>
      <c r="E1873">
        <v>1.4864135527703799</v>
      </c>
      <c r="F1873">
        <v>0</v>
      </c>
      <c r="G1873">
        <v>6.6779999999999999</v>
      </c>
      <c r="H1873">
        <v>7.3993015562621878</v>
      </c>
      <c r="I1873">
        <v>0.7651119965081925</v>
      </c>
    </row>
    <row r="1874" spans="1:9" x14ac:dyDescent="0.4">
      <c r="A1874" t="str">
        <f t="shared" si="29"/>
        <v>Papua New Guinea2000</v>
      </c>
      <c r="B1874" t="s">
        <v>80</v>
      </c>
      <c r="C1874" t="s">
        <v>80</v>
      </c>
      <c r="D1874">
        <v>2000</v>
      </c>
      <c r="E1874">
        <v>15.5958933107535</v>
      </c>
      <c r="F1874">
        <v>17.5425</v>
      </c>
      <c r="G1874">
        <v>2.92</v>
      </c>
      <c r="H1874">
        <v>-2.4948419926002288</v>
      </c>
      <c r="I1874">
        <v>38.553235303353731</v>
      </c>
    </row>
    <row r="1875" spans="1:9" x14ac:dyDescent="0.4">
      <c r="A1875" t="str">
        <f t="shared" si="29"/>
        <v>Papua New Guinea2001</v>
      </c>
      <c r="B1875" t="s">
        <v>80</v>
      </c>
      <c r="C1875" t="s">
        <v>80</v>
      </c>
      <c r="D1875">
        <v>2001</v>
      </c>
      <c r="E1875">
        <v>9.2981733278396792</v>
      </c>
      <c r="F1875">
        <v>16.2075</v>
      </c>
      <c r="G1875">
        <v>0</v>
      </c>
      <c r="H1875">
        <v>-0.1212886055647715</v>
      </c>
      <c r="I1875">
        <v>25.626961933404452</v>
      </c>
    </row>
    <row r="1876" spans="1:9" x14ac:dyDescent="0.4">
      <c r="A1876" t="str">
        <f t="shared" si="29"/>
        <v>Papua New Guinea2002</v>
      </c>
      <c r="B1876" t="s">
        <v>80</v>
      </c>
      <c r="C1876" t="s">
        <v>80</v>
      </c>
      <c r="D1876">
        <v>2002</v>
      </c>
      <c r="E1876">
        <v>11.7994470972606</v>
      </c>
      <c r="F1876">
        <v>13.8891666666667</v>
      </c>
      <c r="G1876">
        <v>0</v>
      </c>
      <c r="H1876">
        <v>-0.15890053308265806</v>
      </c>
      <c r="I1876">
        <v>25.847514297009958</v>
      </c>
    </row>
    <row r="1877" spans="1:9" x14ac:dyDescent="0.4">
      <c r="A1877" t="str">
        <f t="shared" si="29"/>
        <v>Papua New Guinea2003</v>
      </c>
      <c r="B1877" t="s">
        <v>80</v>
      </c>
      <c r="C1877" t="s">
        <v>80</v>
      </c>
      <c r="D1877">
        <v>2003</v>
      </c>
      <c r="E1877">
        <v>14.7090779663557</v>
      </c>
      <c r="F1877">
        <v>13.355833333333299</v>
      </c>
      <c r="G1877">
        <v>0</v>
      </c>
      <c r="H1877">
        <v>2.1641025022208282</v>
      </c>
      <c r="I1877">
        <v>25.900808797468173</v>
      </c>
    </row>
    <row r="1878" spans="1:9" x14ac:dyDescent="0.4">
      <c r="A1878" t="str">
        <f t="shared" si="29"/>
        <v>Papua New Guinea2004</v>
      </c>
      <c r="B1878" t="s">
        <v>80</v>
      </c>
      <c r="C1878" t="s">
        <v>80</v>
      </c>
      <c r="D1878">
        <v>2004</v>
      </c>
      <c r="E1878">
        <v>2.15893131266946</v>
      </c>
      <c r="F1878">
        <v>13.250833333333301</v>
      </c>
      <c r="G1878">
        <v>0</v>
      </c>
      <c r="H1878">
        <v>2.7211757409823463</v>
      </c>
      <c r="I1878">
        <v>12.688588905020413</v>
      </c>
    </row>
    <row r="1879" spans="1:9" x14ac:dyDescent="0.4">
      <c r="A1879" t="str">
        <f t="shared" si="29"/>
        <v>Papua New Guinea2005</v>
      </c>
      <c r="B1879" t="s">
        <v>80</v>
      </c>
      <c r="C1879" t="s">
        <v>80</v>
      </c>
      <c r="D1879">
        <v>2005</v>
      </c>
      <c r="E1879">
        <v>1.7808043992582601</v>
      </c>
      <c r="F1879">
        <v>11.4691666666667</v>
      </c>
      <c r="G1879">
        <v>0</v>
      </c>
      <c r="H1879">
        <v>6.3447959230965409</v>
      </c>
      <c r="I1879">
        <v>6.9051751428284192</v>
      </c>
    </row>
    <row r="1880" spans="1:9" x14ac:dyDescent="0.4">
      <c r="A1880" t="str">
        <f t="shared" si="29"/>
        <v>Papua New Guinea2006</v>
      </c>
      <c r="B1880" t="s">
        <v>80</v>
      </c>
      <c r="C1880" t="s">
        <v>80</v>
      </c>
      <c r="D1880">
        <v>2006</v>
      </c>
      <c r="E1880">
        <v>2.3684623841682999</v>
      </c>
      <c r="F1880">
        <v>10.5666666666667</v>
      </c>
      <c r="G1880">
        <v>0</v>
      </c>
      <c r="H1880">
        <v>5.4099440910730721</v>
      </c>
      <c r="I1880">
        <v>7.525184959761928</v>
      </c>
    </row>
    <row r="1881" spans="1:9" x14ac:dyDescent="0.4">
      <c r="A1881" t="str">
        <f t="shared" si="29"/>
        <v>Papua New Guinea2007</v>
      </c>
      <c r="B1881" t="s">
        <v>80</v>
      </c>
      <c r="C1881" t="s">
        <v>80</v>
      </c>
      <c r="D1881">
        <v>2007</v>
      </c>
      <c r="E1881">
        <v>0.91135045567523998</v>
      </c>
      <c r="F1881">
        <v>9.7774999999999999</v>
      </c>
      <c r="G1881">
        <v>0</v>
      </c>
      <c r="H1881">
        <v>7.8151892286238791</v>
      </c>
      <c r="I1881">
        <v>2.8736612270513611</v>
      </c>
    </row>
    <row r="1882" spans="1:9" x14ac:dyDescent="0.4">
      <c r="A1882" t="str">
        <f t="shared" si="29"/>
        <v>Papua New Guinea2008</v>
      </c>
      <c r="B1882" t="s">
        <v>80</v>
      </c>
      <c r="C1882" t="s">
        <v>80</v>
      </c>
      <c r="D1882">
        <v>2008</v>
      </c>
      <c r="E1882">
        <v>10.761418232682701</v>
      </c>
      <c r="F1882">
        <v>9.1966666666666708</v>
      </c>
      <c r="G1882">
        <v>0</v>
      </c>
      <c r="H1882">
        <v>-0.29645784588058177</v>
      </c>
      <c r="I1882">
        <v>20.254542745229955</v>
      </c>
    </row>
    <row r="1883" spans="1:9" x14ac:dyDescent="0.4">
      <c r="A1883" t="str">
        <f t="shared" si="29"/>
        <v>Papua New Guinea2009</v>
      </c>
      <c r="B1883" t="s">
        <v>80</v>
      </c>
      <c r="C1883" t="s">
        <v>80</v>
      </c>
      <c r="D1883">
        <v>2009</v>
      </c>
      <c r="E1883">
        <v>6.9183253260122397</v>
      </c>
      <c r="F1883">
        <v>10.0941666666667</v>
      </c>
      <c r="G1883">
        <v>0</v>
      </c>
      <c r="H1883">
        <v>6.8004214832209584</v>
      </c>
      <c r="I1883">
        <v>10.21207050945798</v>
      </c>
    </row>
    <row r="1884" spans="1:9" x14ac:dyDescent="0.4">
      <c r="A1884" t="str">
        <f t="shared" si="29"/>
        <v>Papua New Guinea2010</v>
      </c>
      <c r="B1884" t="s">
        <v>80</v>
      </c>
      <c r="C1884" t="s">
        <v>80</v>
      </c>
      <c r="D1884">
        <v>2010</v>
      </c>
      <c r="E1884">
        <v>6.01360893567856</v>
      </c>
      <c r="F1884">
        <v>10.445833333333301</v>
      </c>
      <c r="G1884">
        <v>2.0019999999999998</v>
      </c>
      <c r="H1884">
        <v>10.12845407202316</v>
      </c>
      <c r="I1884">
        <v>8.3329881969886976</v>
      </c>
    </row>
    <row r="1885" spans="1:9" x14ac:dyDescent="0.4">
      <c r="A1885" t="str">
        <f t="shared" si="29"/>
        <v>Papua New Guinea2011</v>
      </c>
      <c r="B1885" t="s">
        <v>80</v>
      </c>
      <c r="C1885" t="s">
        <v>80</v>
      </c>
      <c r="D1885">
        <v>2011</v>
      </c>
      <c r="E1885">
        <v>4.4408340102897101</v>
      </c>
      <c r="F1885">
        <v>10.8083333333333</v>
      </c>
      <c r="G1885">
        <v>2.62</v>
      </c>
      <c r="H1885">
        <v>1.1075436261961613</v>
      </c>
      <c r="I1885">
        <v>16.761623717426851</v>
      </c>
    </row>
    <row r="1886" spans="1:9" x14ac:dyDescent="0.4">
      <c r="A1886" t="str">
        <f t="shared" si="29"/>
        <v>Papua New Guinea2012</v>
      </c>
      <c r="B1886" t="s">
        <v>80</v>
      </c>
      <c r="C1886" t="s">
        <v>80</v>
      </c>
      <c r="D1886">
        <v>2012</v>
      </c>
      <c r="E1886">
        <v>4.53720508166972</v>
      </c>
      <c r="F1886">
        <v>10.815</v>
      </c>
      <c r="G1886">
        <v>0</v>
      </c>
      <c r="H1886">
        <v>4.6571195968623869</v>
      </c>
      <c r="I1886">
        <v>10.695085484807333</v>
      </c>
    </row>
    <row r="1887" spans="1:9" x14ac:dyDescent="0.4">
      <c r="A1887" t="str">
        <f t="shared" si="29"/>
        <v>Papua New Guinea2013</v>
      </c>
      <c r="B1887" t="s">
        <v>80</v>
      </c>
      <c r="C1887" t="s">
        <v>80</v>
      </c>
      <c r="D1887">
        <v>2013</v>
      </c>
      <c r="E1887">
        <v>4.9603174603175004</v>
      </c>
      <c r="F1887">
        <v>10.130000000000001</v>
      </c>
      <c r="G1887">
        <v>0</v>
      </c>
      <c r="H1887">
        <v>3.8249463280067459</v>
      </c>
      <c r="I1887">
        <v>11.265371132310754</v>
      </c>
    </row>
    <row r="1888" spans="1:9" x14ac:dyDescent="0.4">
      <c r="A1888" t="str">
        <f t="shared" si="29"/>
        <v>Papua New Guinea2014</v>
      </c>
      <c r="B1888" t="s">
        <v>80</v>
      </c>
      <c r="C1888" t="s">
        <v>80</v>
      </c>
      <c r="D1888">
        <v>2014</v>
      </c>
      <c r="E1888">
        <v>5.2221172022684099</v>
      </c>
      <c r="F1888">
        <v>9.3758333333333308</v>
      </c>
      <c r="G1888">
        <v>0</v>
      </c>
      <c r="H1888">
        <v>13.543770621654588</v>
      </c>
      <c r="I1888">
        <v>1.0541799139471522</v>
      </c>
    </row>
    <row r="1889" spans="1:9" x14ac:dyDescent="0.4">
      <c r="A1889" t="str">
        <f t="shared" si="29"/>
        <v>Papua New Guinea2015</v>
      </c>
      <c r="B1889" t="s">
        <v>80</v>
      </c>
      <c r="C1889" t="s">
        <v>80</v>
      </c>
      <c r="D1889">
        <v>2015</v>
      </c>
      <c r="E1889">
        <v>5.9959577812710698</v>
      </c>
      <c r="F1889">
        <v>8.7324999999999999</v>
      </c>
      <c r="G1889">
        <v>0</v>
      </c>
      <c r="H1889">
        <v>6.5783563230427546</v>
      </c>
      <c r="I1889">
        <v>8.1501014582283151</v>
      </c>
    </row>
    <row r="1890" spans="1:9" x14ac:dyDescent="0.4">
      <c r="A1890" t="str">
        <f t="shared" si="29"/>
        <v>Papua New Guinea2016</v>
      </c>
      <c r="B1890" t="s">
        <v>80</v>
      </c>
      <c r="C1890" t="s">
        <v>80</v>
      </c>
      <c r="D1890">
        <v>2016</v>
      </c>
      <c r="E1890">
        <v>6.6737288135592996</v>
      </c>
      <c r="F1890">
        <v>8.3746666666666698</v>
      </c>
      <c r="G1890">
        <v>0</v>
      </c>
      <c r="H1890">
        <v>5.4895731527818725</v>
      </c>
      <c r="I1890">
        <v>9.5588223274440978</v>
      </c>
    </row>
    <row r="1891" spans="1:9" x14ac:dyDescent="0.4">
      <c r="A1891" t="str">
        <f t="shared" si="29"/>
        <v>Papua New Guinea2017</v>
      </c>
      <c r="B1891" t="s">
        <v>80</v>
      </c>
      <c r="C1891" t="s">
        <v>80</v>
      </c>
      <c r="D1891">
        <v>2017</v>
      </c>
      <c r="E1891">
        <v>5.4220456802383401</v>
      </c>
      <c r="F1891">
        <v>8.3883333333333301</v>
      </c>
      <c r="G1891">
        <v>0</v>
      </c>
      <c r="H1891">
        <v>3.5346108175045856</v>
      </c>
      <c r="I1891">
        <v>10.275768196067084</v>
      </c>
    </row>
    <row r="1892" spans="1:9" x14ac:dyDescent="0.4">
      <c r="A1892" t="str">
        <f t="shared" si="29"/>
        <v>Papua New Guinea2018</v>
      </c>
      <c r="B1892" t="s">
        <v>80</v>
      </c>
      <c r="C1892" t="s">
        <v>80</v>
      </c>
      <c r="D1892">
        <v>2018</v>
      </c>
      <c r="E1892">
        <v>4.3744892145316197</v>
      </c>
      <c r="F1892">
        <v>9.0749999999999993</v>
      </c>
      <c r="G1892">
        <v>0</v>
      </c>
      <c r="H1892">
        <v>-0.27925228495995214</v>
      </c>
      <c r="I1892">
        <v>13.728741499491571</v>
      </c>
    </row>
    <row r="1893" spans="1:9" x14ac:dyDescent="0.4">
      <c r="A1893" t="str">
        <f t="shared" si="29"/>
        <v>Papua New Guinea2019</v>
      </c>
      <c r="B1893" t="s">
        <v>80</v>
      </c>
      <c r="C1893" t="s">
        <v>80</v>
      </c>
      <c r="D1893">
        <v>2019</v>
      </c>
      <c r="E1893">
        <v>3.9286729093959698</v>
      </c>
      <c r="F1893">
        <v>8.6508333333333294</v>
      </c>
      <c r="G1893">
        <v>0</v>
      </c>
      <c r="H1893">
        <v>4.4805145710407004</v>
      </c>
      <c r="I1893">
        <v>8.0989916716885979</v>
      </c>
    </row>
    <row r="1894" spans="1:9" x14ac:dyDescent="0.4">
      <c r="A1894" t="str">
        <f t="shared" si="29"/>
        <v>Papua New Guinea2020</v>
      </c>
      <c r="B1894" t="s">
        <v>80</v>
      </c>
      <c r="C1894" t="s">
        <v>80</v>
      </c>
      <c r="D1894">
        <v>2020</v>
      </c>
      <c r="E1894">
        <v>4.8716739856555504</v>
      </c>
      <c r="F1894">
        <v>7.7008333333333301</v>
      </c>
      <c r="G1894">
        <v>0</v>
      </c>
      <c r="H1894">
        <v>-3.1674320408766476</v>
      </c>
      <c r="I1894">
        <v>15.739939359865527</v>
      </c>
    </row>
    <row r="1895" spans="1:9" x14ac:dyDescent="0.4">
      <c r="A1895" t="str">
        <f t="shared" si="29"/>
        <v>Papua New Guinea2021</v>
      </c>
      <c r="B1895" t="s">
        <v>80</v>
      </c>
      <c r="C1895" t="s">
        <v>80</v>
      </c>
      <c r="D1895">
        <v>2021</v>
      </c>
      <c r="E1895">
        <v>4.4835901404239804</v>
      </c>
      <c r="F1895">
        <v>7.6425000000000001</v>
      </c>
      <c r="G1895">
        <v>0</v>
      </c>
      <c r="H1895">
        <v>-0.51135344415067152</v>
      </c>
      <c r="I1895">
        <v>12.637443584574651</v>
      </c>
    </row>
    <row r="1896" spans="1:9" x14ac:dyDescent="0.4">
      <c r="A1896" t="str">
        <f t="shared" si="29"/>
        <v>Papua New Guinea2022</v>
      </c>
      <c r="B1896" t="s">
        <v>80</v>
      </c>
      <c r="C1896" t="s">
        <v>80</v>
      </c>
      <c r="D1896">
        <v>2022</v>
      </c>
      <c r="E1896">
        <v>5.25323922215241</v>
      </c>
      <c r="F1896">
        <v>7.9908333333333301</v>
      </c>
      <c r="G1896">
        <v>2.6890000000000001</v>
      </c>
      <c r="H1896">
        <v>5.7075841182209643</v>
      </c>
      <c r="I1896">
        <v>10.225488437264776</v>
      </c>
    </row>
    <row r="1897" spans="1:9" x14ac:dyDescent="0.4">
      <c r="A1897" t="str">
        <f t="shared" si="29"/>
        <v>Papua New Guinea2023</v>
      </c>
      <c r="B1897" t="s">
        <v>80</v>
      </c>
      <c r="C1897" t="s">
        <v>80</v>
      </c>
      <c r="D1897">
        <v>2023</v>
      </c>
      <c r="E1897">
        <v>2.2986999129679102</v>
      </c>
      <c r="F1897">
        <v>8.3422222222222207</v>
      </c>
      <c r="G1897">
        <v>0</v>
      </c>
      <c r="H1897">
        <v>3.0357047549964165</v>
      </c>
      <c r="I1897">
        <v>7.6052173801937144</v>
      </c>
    </row>
    <row r="1898" spans="1:9" x14ac:dyDescent="0.4">
      <c r="A1898" t="str">
        <f t="shared" si="29"/>
        <v>Paraguay2000</v>
      </c>
      <c r="B1898" t="s">
        <v>81</v>
      </c>
      <c r="C1898" t="s">
        <v>81</v>
      </c>
      <c r="D1898">
        <v>2000</v>
      </c>
      <c r="E1898">
        <v>8.9821597675002192</v>
      </c>
      <c r="F1898">
        <v>30.950922777900001</v>
      </c>
      <c r="G1898">
        <v>7.61</v>
      </c>
      <c r="H1898">
        <v>-2.314140568190453</v>
      </c>
      <c r="I1898">
        <v>49.85722311359067</v>
      </c>
    </row>
    <row r="1899" spans="1:9" x14ac:dyDescent="0.4">
      <c r="A1899" t="str">
        <f t="shared" si="29"/>
        <v>Paraguay2001</v>
      </c>
      <c r="B1899" t="s">
        <v>81</v>
      </c>
      <c r="C1899" t="s">
        <v>81</v>
      </c>
      <c r="D1899">
        <v>2001</v>
      </c>
      <c r="E1899">
        <v>7.2680602858482501</v>
      </c>
      <c r="F1899">
        <v>32.651692260312501</v>
      </c>
      <c r="G1899">
        <v>6.2060000000000004</v>
      </c>
      <c r="H1899">
        <v>-0.83405471674609544</v>
      </c>
      <c r="I1899">
        <v>46.95980726290685</v>
      </c>
    </row>
    <row r="1900" spans="1:9" x14ac:dyDescent="0.4">
      <c r="A1900" t="str">
        <f t="shared" si="29"/>
        <v>Paraguay2002</v>
      </c>
      <c r="B1900" t="s">
        <v>81</v>
      </c>
      <c r="C1900" t="s">
        <v>81</v>
      </c>
      <c r="D1900">
        <v>2002</v>
      </c>
      <c r="E1900">
        <v>10.510242085661201</v>
      </c>
      <c r="F1900">
        <v>44.673181710321003</v>
      </c>
      <c r="G1900">
        <v>9.3930000000000007</v>
      </c>
      <c r="H1900">
        <v>-2.1404394998569387E-2</v>
      </c>
      <c r="I1900">
        <v>64.597828190980778</v>
      </c>
    </row>
    <row r="1901" spans="1:9" x14ac:dyDescent="0.4">
      <c r="A1901" t="str">
        <f t="shared" si="29"/>
        <v>Paraguay2003</v>
      </c>
      <c r="B1901" t="s">
        <v>81</v>
      </c>
      <c r="C1901" t="s">
        <v>81</v>
      </c>
      <c r="D1901">
        <v>2003</v>
      </c>
      <c r="E1901">
        <v>14.2367970499143</v>
      </c>
      <c r="F1901">
        <v>57.771653953977797</v>
      </c>
      <c r="G1901">
        <v>6.8140000000000001</v>
      </c>
      <c r="H1901">
        <v>4.3207454855159142</v>
      </c>
      <c r="I1901">
        <v>74.501705518376184</v>
      </c>
    </row>
    <row r="1902" spans="1:9" x14ac:dyDescent="0.4">
      <c r="A1902" t="str">
        <f t="shared" si="29"/>
        <v>Paraguay2004</v>
      </c>
      <c r="B1902" t="s">
        <v>81</v>
      </c>
      <c r="C1902" t="s">
        <v>81</v>
      </c>
      <c r="D1902">
        <v>2004</v>
      </c>
      <c r="E1902">
        <v>4.3232649296749104</v>
      </c>
      <c r="F1902">
        <v>38.766343540378799</v>
      </c>
      <c r="G1902">
        <v>6.5129999999999999</v>
      </c>
      <c r="H1902">
        <v>4.0574183636377086</v>
      </c>
      <c r="I1902">
        <v>45.545190106416001</v>
      </c>
    </row>
    <row r="1903" spans="1:9" x14ac:dyDescent="0.4">
      <c r="A1903" t="str">
        <f t="shared" si="29"/>
        <v>Paraguay2005</v>
      </c>
      <c r="B1903" t="s">
        <v>81</v>
      </c>
      <c r="C1903" t="s">
        <v>81</v>
      </c>
      <c r="D1903">
        <v>2005</v>
      </c>
      <c r="E1903">
        <v>6.8073820311637698</v>
      </c>
      <c r="F1903">
        <v>34.566178516484399</v>
      </c>
      <c r="G1903">
        <v>4.8250000000000002</v>
      </c>
      <c r="H1903">
        <v>2.1334906645960103</v>
      </c>
      <c r="I1903">
        <v>44.065069883052161</v>
      </c>
    </row>
    <row r="1904" spans="1:9" x14ac:dyDescent="0.4">
      <c r="A1904" t="str">
        <f t="shared" si="29"/>
        <v>Paraguay2006</v>
      </c>
      <c r="B1904" t="s">
        <v>81</v>
      </c>
      <c r="C1904" t="s">
        <v>81</v>
      </c>
      <c r="D1904">
        <v>2006</v>
      </c>
      <c r="E1904">
        <v>9.5893494112922895</v>
      </c>
      <c r="F1904">
        <v>34.835370143313902</v>
      </c>
      <c r="G1904">
        <v>5.2770000000000001</v>
      </c>
      <c r="H1904">
        <v>4.8071171926837621</v>
      </c>
      <c r="I1904">
        <v>44.894602361922431</v>
      </c>
    </row>
    <row r="1905" spans="1:9" x14ac:dyDescent="0.4">
      <c r="A1905" t="str">
        <f t="shared" si="29"/>
        <v>Paraguay2007</v>
      </c>
      <c r="B1905" t="s">
        <v>81</v>
      </c>
      <c r="C1905" t="s">
        <v>81</v>
      </c>
      <c r="D1905">
        <v>2007</v>
      </c>
      <c r="E1905">
        <v>8.1304741769857696</v>
      </c>
      <c r="F1905">
        <v>28.920741550408898</v>
      </c>
      <c r="G1905">
        <v>4.7130000000000001</v>
      </c>
      <c r="H1905">
        <v>5.4216228721823541</v>
      </c>
      <c r="I1905">
        <v>36.342592855212317</v>
      </c>
    </row>
    <row r="1906" spans="1:9" x14ac:dyDescent="0.4">
      <c r="A1906" t="str">
        <f t="shared" si="29"/>
        <v>Paraguay2008</v>
      </c>
      <c r="B1906" t="s">
        <v>81</v>
      </c>
      <c r="C1906" t="s">
        <v>81</v>
      </c>
      <c r="D1906">
        <v>2008</v>
      </c>
      <c r="E1906">
        <v>10.1547846489023</v>
      </c>
      <c r="F1906">
        <v>29.825103276836099</v>
      </c>
      <c r="G1906">
        <v>4.415</v>
      </c>
      <c r="H1906">
        <v>6.4962921197090964</v>
      </c>
      <c r="I1906">
        <v>37.898595806029299</v>
      </c>
    </row>
    <row r="1907" spans="1:9" x14ac:dyDescent="0.4">
      <c r="A1907" t="str">
        <f t="shared" si="29"/>
        <v>Paraguay2009</v>
      </c>
      <c r="B1907" t="s">
        <v>81</v>
      </c>
      <c r="C1907" t="s">
        <v>81</v>
      </c>
      <c r="D1907">
        <v>2009</v>
      </c>
      <c r="E1907">
        <v>2.5919467343056701</v>
      </c>
      <c r="F1907">
        <v>32.656164835650799</v>
      </c>
      <c r="G1907">
        <v>5.46</v>
      </c>
      <c r="H1907">
        <v>-0.26113732808028089</v>
      </c>
      <c r="I1907">
        <v>40.969248898036753</v>
      </c>
    </row>
    <row r="1908" spans="1:9" x14ac:dyDescent="0.4">
      <c r="A1908" t="str">
        <f t="shared" si="29"/>
        <v>Paraguay2010</v>
      </c>
      <c r="B1908" t="s">
        <v>81</v>
      </c>
      <c r="C1908" t="s">
        <v>81</v>
      </c>
      <c r="D1908">
        <v>2010</v>
      </c>
      <c r="E1908">
        <v>4.6511627906976498</v>
      </c>
      <c r="F1908">
        <v>30.088881271822501</v>
      </c>
      <c r="G1908">
        <v>4.569</v>
      </c>
      <c r="H1908">
        <v>11.095231268552055</v>
      </c>
      <c r="I1908">
        <v>28.213812793968096</v>
      </c>
    </row>
    <row r="1909" spans="1:9" x14ac:dyDescent="0.4">
      <c r="A1909" t="str">
        <f t="shared" si="29"/>
        <v>Paraguay2011</v>
      </c>
      <c r="B1909" t="s">
        <v>81</v>
      </c>
      <c r="C1909" t="s">
        <v>81</v>
      </c>
      <c r="D1909">
        <v>2011</v>
      </c>
      <c r="E1909">
        <v>8.2539682539682993</v>
      </c>
      <c r="F1909">
        <v>17.3980540247749</v>
      </c>
      <c r="G1909">
        <v>4.67</v>
      </c>
      <c r="H1909">
        <v>4.2863712070228246</v>
      </c>
      <c r="I1909">
        <v>26.035651071720373</v>
      </c>
    </row>
    <row r="1910" spans="1:9" x14ac:dyDescent="0.4">
      <c r="A1910" t="str">
        <f t="shared" si="29"/>
        <v>Paraguay2012</v>
      </c>
      <c r="B1910" t="s">
        <v>81</v>
      </c>
      <c r="C1910" t="s">
        <v>81</v>
      </c>
      <c r="D1910">
        <v>2012</v>
      </c>
      <c r="E1910">
        <v>3.6759189797449601</v>
      </c>
      <c r="F1910">
        <v>17.158467319811599</v>
      </c>
      <c r="G1910">
        <v>4.0860000000000003</v>
      </c>
      <c r="H1910">
        <v>-0.70804311231688644</v>
      </c>
      <c r="I1910">
        <v>25.628429411873448</v>
      </c>
    </row>
    <row r="1911" spans="1:9" x14ac:dyDescent="0.4">
      <c r="A1911" t="str">
        <f t="shared" si="29"/>
        <v>Paraguay2013</v>
      </c>
      <c r="B1911" t="s">
        <v>81</v>
      </c>
      <c r="C1911" t="s">
        <v>81</v>
      </c>
      <c r="D1911">
        <v>2013</v>
      </c>
      <c r="E1911">
        <v>2.68385738718582</v>
      </c>
      <c r="F1911">
        <v>19.270573149178102</v>
      </c>
      <c r="G1911">
        <v>4.3849999999999998</v>
      </c>
      <c r="H1911">
        <v>8.2930764894047115</v>
      </c>
      <c r="I1911">
        <v>18.046354046959209</v>
      </c>
    </row>
    <row r="1912" spans="1:9" x14ac:dyDescent="0.4">
      <c r="A1912" t="str">
        <f t="shared" si="29"/>
        <v>Paraguay2014</v>
      </c>
      <c r="B1912" t="s">
        <v>81</v>
      </c>
      <c r="C1912" t="s">
        <v>81</v>
      </c>
      <c r="D1912">
        <v>2014</v>
      </c>
      <c r="E1912">
        <v>5.0288276745676601</v>
      </c>
      <c r="F1912">
        <v>21.186067780805899</v>
      </c>
      <c r="G1912">
        <v>5.0339999999999998</v>
      </c>
      <c r="H1912">
        <v>5.3012385923702539</v>
      </c>
      <c r="I1912">
        <v>25.947656863003303</v>
      </c>
    </row>
    <row r="1913" spans="1:9" x14ac:dyDescent="0.4">
      <c r="A1913" t="str">
        <f t="shared" si="29"/>
        <v>Paraguay2015</v>
      </c>
      <c r="B1913" t="s">
        <v>81</v>
      </c>
      <c r="C1913" t="s">
        <v>81</v>
      </c>
      <c r="D1913">
        <v>2015</v>
      </c>
      <c r="E1913">
        <v>3.1290027447392501</v>
      </c>
      <c r="F1913">
        <v>19.735856181446401</v>
      </c>
      <c r="G1913">
        <v>4.556</v>
      </c>
      <c r="H1913">
        <v>2.9571517348710614</v>
      </c>
      <c r="I1913">
        <v>24.46370719131459</v>
      </c>
    </row>
    <row r="1914" spans="1:9" x14ac:dyDescent="0.4">
      <c r="A1914" t="str">
        <f t="shared" si="29"/>
        <v>Paraguay2016</v>
      </c>
      <c r="B1914" t="s">
        <v>81</v>
      </c>
      <c r="C1914" t="s">
        <v>81</v>
      </c>
      <c r="D1914">
        <v>2016</v>
      </c>
      <c r="E1914">
        <v>4.0868228057724103</v>
      </c>
      <c r="F1914">
        <v>18.0748565194157</v>
      </c>
      <c r="G1914">
        <v>5.2549999999999999</v>
      </c>
      <c r="H1914">
        <v>4.2680258331458276</v>
      </c>
      <c r="I1914">
        <v>23.148653492042282</v>
      </c>
    </row>
    <row r="1915" spans="1:9" x14ac:dyDescent="0.4">
      <c r="A1915" t="str">
        <f t="shared" si="29"/>
        <v>Paraguay2017</v>
      </c>
      <c r="B1915" t="s">
        <v>81</v>
      </c>
      <c r="C1915" t="s">
        <v>81</v>
      </c>
      <c r="D1915">
        <v>2017</v>
      </c>
      <c r="E1915">
        <v>3.6024774134894302</v>
      </c>
      <c r="F1915">
        <v>16.981885972602001</v>
      </c>
      <c r="G1915">
        <v>6.1379999999999999</v>
      </c>
      <c r="H1915">
        <v>4.8100788555404108</v>
      </c>
      <c r="I1915">
        <v>21.91228453055102</v>
      </c>
    </row>
    <row r="1916" spans="1:9" x14ac:dyDescent="0.4">
      <c r="A1916" t="str">
        <f t="shared" si="29"/>
        <v>Paraguay2018</v>
      </c>
      <c r="B1916" t="s">
        <v>81</v>
      </c>
      <c r="C1916" t="s">
        <v>81</v>
      </c>
      <c r="D1916">
        <v>2018</v>
      </c>
      <c r="E1916">
        <v>3.97561015740694</v>
      </c>
      <c r="F1916">
        <v>15.7177063917515</v>
      </c>
      <c r="G1916">
        <v>6.2169999999999996</v>
      </c>
      <c r="H1916">
        <v>3.2042503407663929</v>
      </c>
      <c r="I1916">
        <v>22.706066208392045</v>
      </c>
    </row>
    <row r="1917" spans="1:9" x14ac:dyDescent="0.4">
      <c r="A1917" t="str">
        <f t="shared" si="29"/>
        <v>Paraguay2019</v>
      </c>
      <c r="B1917" t="s">
        <v>81</v>
      </c>
      <c r="C1917" t="s">
        <v>81</v>
      </c>
      <c r="D1917">
        <v>2019</v>
      </c>
      <c r="E1917">
        <v>2.7570972756277499</v>
      </c>
      <c r="F1917">
        <v>15.4842638363204</v>
      </c>
      <c r="G1917">
        <v>6.5949999999999998</v>
      </c>
      <c r="H1917">
        <v>-0.40185510068000951</v>
      </c>
      <c r="I1917">
        <v>25.23821621262816</v>
      </c>
    </row>
    <row r="1918" spans="1:9" x14ac:dyDescent="0.4">
      <c r="A1918" t="str">
        <f t="shared" si="29"/>
        <v>Paraguay2020</v>
      </c>
      <c r="B1918" t="s">
        <v>81</v>
      </c>
      <c r="C1918" t="s">
        <v>81</v>
      </c>
      <c r="D1918">
        <v>2020</v>
      </c>
      <c r="E1918">
        <v>1.76751592356698</v>
      </c>
      <c r="F1918">
        <v>13.5373144065709</v>
      </c>
      <c r="G1918">
        <v>7.548</v>
      </c>
      <c r="H1918">
        <v>-0.81978539097191572</v>
      </c>
      <c r="I1918">
        <v>23.672615721109796</v>
      </c>
    </row>
    <row r="1919" spans="1:9" x14ac:dyDescent="0.4">
      <c r="A1919" t="str">
        <f t="shared" si="29"/>
        <v>Paraguay2021</v>
      </c>
      <c r="B1919" t="s">
        <v>81</v>
      </c>
      <c r="C1919" t="s">
        <v>81</v>
      </c>
      <c r="D1919">
        <v>2021</v>
      </c>
      <c r="E1919">
        <v>4.7879831012359997</v>
      </c>
      <c r="F1919">
        <v>12.509738865784399</v>
      </c>
      <c r="G1919">
        <v>7.3109999999999999</v>
      </c>
      <c r="H1919">
        <v>4.0167373178031198</v>
      </c>
      <c r="I1919">
        <v>20.591984649217281</v>
      </c>
    </row>
    <row r="1920" spans="1:9" x14ac:dyDescent="0.4">
      <c r="A1920" t="str">
        <f t="shared" si="29"/>
        <v>Paraguay2022</v>
      </c>
      <c r="B1920" t="s">
        <v>81</v>
      </c>
      <c r="C1920" t="s">
        <v>81</v>
      </c>
      <c r="D1920">
        <v>2022</v>
      </c>
      <c r="E1920">
        <v>9.7655666716440201</v>
      </c>
      <c r="F1920">
        <v>0</v>
      </c>
      <c r="G1920">
        <v>6.7549999999999999</v>
      </c>
      <c r="H1920">
        <v>0.17603836613288593</v>
      </c>
      <c r="I1920">
        <v>16.344528305511133</v>
      </c>
    </row>
    <row r="1921" spans="1:9" x14ac:dyDescent="0.4">
      <c r="A1921" t="str">
        <f t="shared" si="29"/>
        <v>Paraguay2023</v>
      </c>
      <c r="B1921" t="s">
        <v>81</v>
      </c>
      <c r="C1921" t="s">
        <v>81</v>
      </c>
      <c r="D1921">
        <v>2023</v>
      </c>
      <c r="E1921">
        <v>4.6320228540335604</v>
      </c>
      <c r="F1921">
        <v>0</v>
      </c>
      <c r="G1921">
        <v>5.7939999999999996</v>
      </c>
      <c r="H1921">
        <v>4.7141240794546775</v>
      </c>
      <c r="I1921">
        <v>5.7118987745788825</v>
      </c>
    </row>
    <row r="1922" spans="1:9" x14ac:dyDescent="0.4">
      <c r="A1922" t="str">
        <f t="shared" si="29"/>
        <v>Peru2000</v>
      </c>
      <c r="B1922" t="s">
        <v>82</v>
      </c>
      <c r="C1922" t="s">
        <v>82</v>
      </c>
      <c r="D1922">
        <v>2000</v>
      </c>
      <c r="E1922">
        <v>3.7573383334447401</v>
      </c>
      <c r="F1922">
        <v>29.995833333333302</v>
      </c>
      <c r="G1922">
        <v>4.069</v>
      </c>
      <c r="H1922">
        <v>2.6943713980691228</v>
      </c>
      <c r="I1922">
        <v>35.127800268708924</v>
      </c>
    </row>
    <row r="1923" spans="1:9" x14ac:dyDescent="0.4">
      <c r="A1923" t="str">
        <f t="shared" ref="A1923:A1986" si="30">C1923&amp;D1923</f>
        <v>Peru2001</v>
      </c>
      <c r="B1923" t="s">
        <v>82</v>
      </c>
      <c r="C1923" t="s">
        <v>82</v>
      </c>
      <c r="D1923">
        <v>2001</v>
      </c>
      <c r="E1923">
        <v>1.9770987850205299</v>
      </c>
      <c r="F1923">
        <v>24.9783333333333</v>
      </c>
      <c r="G1923">
        <v>4.8479999999999999</v>
      </c>
      <c r="H1923">
        <v>0.61789232562429675</v>
      </c>
      <c r="I1923">
        <v>31.185539792729532</v>
      </c>
    </row>
    <row r="1924" spans="1:9" x14ac:dyDescent="0.4">
      <c r="A1924" t="str">
        <f t="shared" si="30"/>
        <v>Peru2002</v>
      </c>
      <c r="B1924" t="s">
        <v>82</v>
      </c>
      <c r="C1924" t="s">
        <v>82</v>
      </c>
      <c r="D1924">
        <v>2002</v>
      </c>
      <c r="E1924">
        <v>0.19313500385372201</v>
      </c>
      <c r="F1924">
        <v>20.765357288580599</v>
      </c>
      <c r="G1924">
        <v>4.84</v>
      </c>
      <c r="H1924">
        <v>5.4535289381876737</v>
      </c>
      <c r="I1924">
        <v>20.344963354246648</v>
      </c>
    </row>
    <row r="1925" spans="1:9" x14ac:dyDescent="0.4">
      <c r="A1925" t="str">
        <f t="shared" si="30"/>
        <v>Peru2003</v>
      </c>
      <c r="B1925" t="s">
        <v>82</v>
      </c>
      <c r="C1925" t="s">
        <v>82</v>
      </c>
      <c r="D1925">
        <v>2003</v>
      </c>
      <c r="E1925">
        <v>2.2593775336307198</v>
      </c>
      <c r="F1925">
        <v>21.015664971275498</v>
      </c>
      <c r="G1925">
        <v>4.1509999999999998</v>
      </c>
      <c r="H1925">
        <v>4.1650231366611195</v>
      </c>
      <c r="I1925">
        <v>23.261019368245098</v>
      </c>
    </row>
    <row r="1926" spans="1:9" x14ac:dyDescent="0.4">
      <c r="A1926" t="str">
        <f t="shared" si="30"/>
        <v>Peru2004</v>
      </c>
      <c r="B1926" t="s">
        <v>82</v>
      </c>
      <c r="C1926" t="s">
        <v>82</v>
      </c>
      <c r="D1926">
        <v>2004</v>
      </c>
      <c r="E1926">
        <v>3.6624732009223302</v>
      </c>
      <c r="F1926">
        <v>24.6745640588226</v>
      </c>
      <c r="G1926">
        <v>4.7069999999999999</v>
      </c>
      <c r="H1926">
        <v>4.9582032061174459</v>
      </c>
      <c r="I1926">
        <v>28.085834053627487</v>
      </c>
    </row>
    <row r="1927" spans="1:9" x14ac:dyDescent="0.4">
      <c r="A1927" t="str">
        <f t="shared" si="30"/>
        <v>Peru2005</v>
      </c>
      <c r="B1927" t="s">
        <v>82</v>
      </c>
      <c r="C1927" t="s">
        <v>82</v>
      </c>
      <c r="D1927">
        <v>2005</v>
      </c>
      <c r="E1927">
        <v>1.61630193862544</v>
      </c>
      <c r="F1927">
        <v>25.533835771634401</v>
      </c>
      <c r="G1927">
        <v>4.8659999999999997</v>
      </c>
      <c r="H1927">
        <v>6.285060325096012</v>
      </c>
      <c r="I1927">
        <v>25.731077385163829</v>
      </c>
    </row>
    <row r="1928" spans="1:9" x14ac:dyDescent="0.4">
      <c r="A1928" t="str">
        <f t="shared" si="30"/>
        <v>Peru2006</v>
      </c>
      <c r="B1928" t="s">
        <v>82</v>
      </c>
      <c r="C1928" t="s">
        <v>82</v>
      </c>
      <c r="D1928">
        <v>2006</v>
      </c>
      <c r="E1928">
        <v>2.0022580124881899</v>
      </c>
      <c r="F1928">
        <v>23.933333333333302</v>
      </c>
      <c r="G1928">
        <v>4.1719999999999997</v>
      </c>
      <c r="H1928">
        <v>7.5288990440594006</v>
      </c>
      <c r="I1928">
        <v>22.578692301762093</v>
      </c>
    </row>
    <row r="1929" spans="1:9" x14ac:dyDescent="0.4">
      <c r="A1929" t="str">
        <f t="shared" si="30"/>
        <v>Peru2007</v>
      </c>
      <c r="B1929" t="s">
        <v>82</v>
      </c>
      <c r="C1929" t="s">
        <v>82</v>
      </c>
      <c r="D1929">
        <v>2007</v>
      </c>
      <c r="E1929">
        <v>1.7799864468037201</v>
      </c>
      <c r="F1929">
        <v>22.855648055555601</v>
      </c>
      <c r="G1929">
        <v>4.0789999999999997</v>
      </c>
      <c r="H1929">
        <v>8.5183877690954972</v>
      </c>
      <c r="I1929">
        <v>20.196246733263823</v>
      </c>
    </row>
    <row r="1930" spans="1:9" x14ac:dyDescent="0.4">
      <c r="A1930" t="str">
        <f t="shared" si="30"/>
        <v>Peru2008</v>
      </c>
      <c r="B1930" t="s">
        <v>82</v>
      </c>
      <c r="C1930" t="s">
        <v>82</v>
      </c>
      <c r="D1930">
        <v>2008</v>
      </c>
      <c r="E1930">
        <v>5.7858759820675498</v>
      </c>
      <c r="F1930">
        <v>23.673444902480799</v>
      </c>
      <c r="G1930">
        <v>4.0250000000000004</v>
      </c>
      <c r="H1930">
        <v>9.1265683014642036</v>
      </c>
      <c r="I1930">
        <v>24.357752583084142</v>
      </c>
    </row>
    <row r="1931" spans="1:9" x14ac:dyDescent="0.4">
      <c r="A1931" t="str">
        <f t="shared" si="30"/>
        <v>Peru2009</v>
      </c>
      <c r="B1931" t="s">
        <v>82</v>
      </c>
      <c r="C1931" t="s">
        <v>82</v>
      </c>
      <c r="D1931">
        <v>2009</v>
      </c>
      <c r="E1931">
        <v>2.9362315359669999</v>
      </c>
      <c r="F1931">
        <v>21.041923333333301</v>
      </c>
      <c r="G1931">
        <v>3.964</v>
      </c>
      <c r="H1931">
        <v>1.0958236592426971</v>
      </c>
      <c r="I1931">
        <v>26.846331210057603</v>
      </c>
    </row>
    <row r="1932" spans="1:9" x14ac:dyDescent="0.4">
      <c r="A1932" t="str">
        <f t="shared" si="30"/>
        <v>Peru2010</v>
      </c>
      <c r="B1932" t="s">
        <v>82</v>
      </c>
      <c r="C1932" t="s">
        <v>82</v>
      </c>
      <c r="D1932">
        <v>2010</v>
      </c>
      <c r="E1932">
        <v>1.5283205973290099</v>
      </c>
      <c r="F1932">
        <v>18.9768683333333</v>
      </c>
      <c r="G1932">
        <v>3.5960000000000001</v>
      </c>
      <c r="H1932">
        <v>8.3324591074957652</v>
      </c>
      <c r="I1932">
        <v>15.768729823166545</v>
      </c>
    </row>
    <row r="1933" spans="1:9" x14ac:dyDescent="0.4">
      <c r="A1933" t="str">
        <f t="shared" si="30"/>
        <v>Peru2011</v>
      </c>
      <c r="B1933" t="s">
        <v>82</v>
      </c>
      <c r="C1933" t="s">
        <v>82</v>
      </c>
      <c r="D1933">
        <v>2011</v>
      </c>
      <c r="E1933">
        <v>3.3693109533385299</v>
      </c>
      <c r="F1933">
        <v>18.677924999999998</v>
      </c>
      <c r="G1933">
        <v>3.4769999999999999</v>
      </c>
      <c r="H1933">
        <v>6.3271924016111711</v>
      </c>
      <c r="I1933">
        <v>19.197043551727358</v>
      </c>
    </row>
    <row r="1934" spans="1:9" x14ac:dyDescent="0.4">
      <c r="A1934" t="str">
        <f t="shared" si="30"/>
        <v>Peru2012</v>
      </c>
      <c r="B1934" t="s">
        <v>82</v>
      </c>
      <c r="C1934" t="s">
        <v>82</v>
      </c>
      <c r="D1934">
        <v>2012</v>
      </c>
      <c r="E1934">
        <v>3.6112129494016298</v>
      </c>
      <c r="F1934">
        <v>19.2369083333333</v>
      </c>
      <c r="G1934">
        <v>3.238</v>
      </c>
      <c r="H1934">
        <v>6.1397247056043511</v>
      </c>
      <c r="I1934">
        <v>19.946396577130578</v>
      </c>
    </row>
    <row r="1935" spans="1:9" x14ac:dyDescent="0.4">
      <c r="A1935" t="str">
        <f t="shared" si="30"/>
        <v>Peru2013</v>
      </c>
      <c r="B1935" t="s">
        <v>82</v>
      </c>
      <c r="C1935" t="s">
        <v>82</v>
      </c>
      <c r="D1935">
        <v>2013</v>
      </c>
      <c r="E1935">
        <v>2.7678966608200199</v>
      </c>
      <c r="F1935">
        <v>18.139250000000001</v>
      </c>
      <c r="G1935">
        <v>3.5750000000000002</v>
      </c>
      <c r="H1935">
        <v>5.8525182108492828</v>
      </c>
      <c r="I1935">
        <v>18.629628449970738</v>
      </c>
    </row>
    <row r="1936" spans="1:9" x14ac:dyDescent="0.4">
      <c r="A1936" t="str">
        <f t="shared" si="30"/>
        <v>Peru2014</v>
      </c>
      <c r="B1936" t="s">
        <v>82</v>
      </c>
      <c r="C1936" t="s">
        <v>82</v>
      </c>
      <c r="D1936">
        <v>2014</v>
      </c>
      <c r="E1936">
        <v>3.4119457980746501</v>
      </c>
      <c r="F1936">
        <v>15.743316666666701</v>
      </c>
      <c r="G1936">
        <v>3.2080000000000002</v>
      </c>
      <c r="H1936">
        <v>2.3821573718054054</v>
      </c>
      <c r="I1936">
        <v>19.981105092935948</v>
      </c>
    </row>
    <row r="1937" spans="1:9" x14ac:dyDescent="0.4">
      <c r="A1937" t="str">
        <f t="shared" si="30"/>
        <v>Peru2015</v>
      </c>
      <c r="B1937" t="s">
        <v>82</v>
      </c>
      <c r="C1937" t="s">
        <v>82</v>
      </c>
      <c r="D1937">
        <v>2015</v>
      </c>
      <c r="E1937">
        <v>3.39809194746308</v>
      </c>
      <c r="F1937">
        <v>16.105827777777801</v>
      </c>
      <c r="G1937">
        <v>3.2719999999999998</v>
      </c>
      <c r="H1937">
        <v>3.2522447721845111</v>
      </c>
      <c r="I1937">
        <v>19.523674953056368</v>
      </c>
    </row>
    <row r="1938" spans="1:9" x14ac:dyDescent="0.4">
      <c r="A1938" t="str">
        <f t="shared" si="30"/>
        <v>Peru2016</v>
      </c>
      <c r="B1938" t="s">
        <v>82</v>
      </c>
      <c r="C1938" t="s">
        <v>82</v>
      </c>
      <c r="D1938">
        <v>2016</v>
      </c>
      <c r="E1938">
        <v>3.5571766355627901</v>
      </c>
      <c r="F1938">
        <v>16.466200000000001</v>
      </c>
      <c r="G1938">
        <v>3.7410000000000001</v>
      </c>
      <c r="H1938">
        <v>3.9533187152076721</v>
      </c>
      <c r="I1938">
        <v>19.811057920355118</v>
      </c>
    </row>
    <row r="1939" spans="1:9" x14ac:dyDescent="0.4">
      <c r="A1939" t="str">
        <f t="shared" si="30"/>
        <v>Peru2017</v>
      </c>
      <c r="B1939" t="s">
        <v>82</v>
      </c>
      <c r="C1939" t="s">
        <v>82</v>
      </c>
      <c r="D1939">
        <v>2017</v>
      </c>
      <c r="E1939">
        <v>2.9949004580944298</v>
      </c>
      <c r="F1939">
        <v>16.7874916666667</v>
      </c>
      <c r="G1939">
        <v>3.6909999999999998</v>
      </c>
      <c r="H1939">
        <v>2.5188354423313513</v>
      </c>
      <c r="I1939">
        <v>20.954556682429779</v>
      </c>
    </row>
    <row r="1940" spans="1:9" x14ac:dyDescent="0.4">
      <c r="A1940" t="str">
        <f t="shared" si="30"/>
        <v>Peru2018</v>
      </c>
      <c r="B1940" t="s">
        <v>82</v>
      </c>
      <c r="C1940" t="s">
        <v>82</v>
      </c>
      <c r="D1940">
        <v>2018</v>
      </c>
      <c r="E1940">
        <v>1.5091542302474199</v>
      </c>
      <c r="F1940">
        <v>14.539125</v>
      </c>
      <c r="G1940">
        <v>3.492</v>
      </c>
      <c r="H1940">
        <v>3.9693513413649981</v>
      </c>
      <c r="I1940">
        <v>15.570927888882423</v>
      </c>
    </row>
    <row r="1941" spans="1:9" x14ac:dyDescent="0.4">
      <c r="A1941" t="str">
        <f t="shared" si="30"/>
        <v>Peru2019</v>
      </c>
      <c r="B1941" t="s">
        <v>82</v>
      </c>
      <c r="C1941" t="s">
        <v>82</v>
      </c>
      <c r="D1941">
        <v>2019</v>
      </c>
      <c r="E1941">
        <v>2.2521219135802699</v>
      </c>
      <c r="F1941">
        <v>14.385450000000001</v>
      </c>
      <c r="G1941">
        <v>3.379</v>
      </c>
      <c r="H1941">
        <v>2.2406317687504895</v>
      </c>
      <c r="I1941">
        <v>17.775940144829782</v>
      </c>
    </row>
    <row r="1942" spans="1:9" x14ac:dyDescent="0.4">
      <c r="A1942" t="str">
        <f t="shared" si="30"/>
        <v>Peru2020</v>
      </c>
      <c r="B1942" t="s">
        <v>82</v>
      </c>
      <c r="C1942" t="s">
        <v>82</v>
      </c>
      <c r="D1942">
        <v>2020</v>
      </c>
      <c r="E1942">
        <v>2.0024120575929198</v>
      </c>
      <c r="F1942">
        <v>12.938333333333301</v>
      </c>
      <c r="G1942">
        <v>7.1790000000000003</v>
      </c>
      <c r="H1942">
        <v>-10.933306501038231</v>
      </c>
      <c r="I1942">
        <v>33.053051891964451</v>
      </c>
    </row>
    <row r="1943" spans="1:9" x14ac:dyDescent="0.4">
      <c r="A1943" t="str">
        <f t="shared" si="30"/>
        <v>Peru2021</v>
      </c>
      <c r="B1943" t="s">
        <v>82</v>
      </c>
      <c r="C1943" t="s">
        <v>82</v>
      </c>
      <c r="D1943">
        <v>2021</v>
      </c>
      <c r="E1943">
        <v>4.2716638153679796</v>
      </c>
      <c r="F1943">
        <v>10.9795083333333</v>
      </c>
      <c r="G1943">
        <v>5.0970000000000004</v>
      </c>
      <c r="H1943">
        <v>13.355229509307918</v>
      </c>
      <c r="I1943">
        <v>6.9929426393933625</v>
      </c>
    </row>
    <row r="1944" spans="1:9" x14ac:dyDescent="0.4">
      <c r="A1944" t="str">
        <f t="shared" si="30"/>
        <v>Peru2022</v>
      </c>
      <c r="B1944" t="s">
        <v>82</v>
      </c>
      <c r="C1944" t="s">
        <v>82</v>
      </c>
      <c r="D1944">
        <v>2022</v>
      </c>
      <c r="E1944">
        <v>8.3337063009623105</v>
      </c>
      <c r="F1944">
        <v>12.597258333333301</v>
      </c>
      <c r="G1944">
        <v>4.2910000000000004</v>
      </c>
      <c r="H1944">
        <v>2.7255002156336303</v>
      </c>
      <c r="I1944">
        <v>22.496464418661983</v>
      </c>
    </row>
    <row r="1945" spans="1:9" x14ac:dyDescent="0.4">
      <c r="A1945" t="str">
        <f t="shared" si="30"/>
        <v>Peru2023</v>
      </c>
      <c r="B1945" t="s">
        <v>82</v>
      </c>
      <c r="C1945" t="s">
        <v>82</v>
      </c>
      <c r="D1945">
        <v>2023</v>
      </c>
      <c r="E1945">
        <v>6.4556134836958599</v>
      </c>
      <c r="F1945">
        <v>0</v>
      </c>
      <c r="G1945">
        <v>4.899</v>
      </c>
      <c r="H1945">
        <v>-0.5501823063204796</v>
      </c>
      <c r="I1945">
        <v>11.90479579001634</v>
      </c>
    </row>
    <row r="1946" spans="1:9" x14ac:dyDescent="0.4">
      <c r="A1946" t="str">
        <f t="shared" si="30"/>
        <v>Philippines2000</v>
      </c>
      <c r="B1946" t="s">
        <v>83</v>
      </c>
      <c r="C1946" t="s">
        <v>83</v>
      </c>
      <c r="D1946">
        <v>2000</v>
      </c>
      <c r="E1946">
        <v>3.9771250324928</v>
      </c>
      <c r="F1946">
        <v>10.907249999999999</v>
      </c>
      <c r="G1946">
        <v>11.189</v>
      </c>
      <c r="H1946">
        <v>4.3825048334725381</v>
      </c>
      <c r="I1946">
        <v>21.69087019902026</v>
      </c>
    </row>
    <row r="1947" spans="1:9" x14ac:dyDescent="0.4">
      <c r="A1947" t="str">
        <f t="shared" si="30"/>
        <v>Philippines2001</v>
      </c>
      <c r="B1947" t="s">
        <v>83</v>
      </c>
      <c r="C1947" t="s">
        <v>83</v>
      </c>
      <c r="D1947">
        <v>2001</v>
      </c>
      <c r="E1947">
        <v>5.3455019556714198</v>
      </c>
      <c r="F1947">
        <v>12.401583333333299</v>
      </c>
      <c r="G1947">
        <v>3.698</v>
      </c>
      <c r="H1947">
        <v>3.0492315098586573</v>
      </c>
      <c r="I1947">
        <v>18.395853779146062</v>
      </c>
    </row>
    <row r="1948" spans="1:9" x14ac:dyDescent="0.4">
      <c r="A1948" t="str">
        <f t="shared" si="30"/>
        <v>Philippines2002</v>
      </c>
      <c r="B1948" t="s">
        <v>83</v>
      </c>
      <c r="C1948" t="s">
        <v>83</v>
      </c>
      <c r="D1948">
        <v>2002</v>
      </c>
      <c r="E1948">
        <v>2.7227722772276501</v>
      </c>
      <c r="F1948">
        <v>9.1385000000000005</v>
      </c>
      <c r="G1948">
        <v>0</v>
      </c>
      <c r="H1948">
        <v>3.716255001583832</v>
      </c>
      <c r="I1948">
        <v>8.1450172756438182</v>
      </c>
    </row>
    <row r="1949" spans="1:9" x14ac:dyDescent="0.4">
      <c r="A1949" t="str">
        <f t="shared" si="30"/>
        <v>Philippines2003</v>
      </c>
      <c r="B1949" t="s">
        <v>83</v>
      </c>
      <c r="C1949" t="s">
        <v>83</v>
      </c>
      <c r="D1949">
        <v>2003</v>
      </c>
      <c r="E1949">
        <v>2.2891566265060699</v>
      </c>
      <c r="F1949">
        <v>9.4716666666666693</v>
      </c>
      <c r="G1949">
        <v>3.5270000000000001</v>
      </c>
      <c r="H1949">
        <v>5.0869111351307339</v>
      </c>
      <c r="I1949">
        <v>10.200912158042005</v>
      </c>
    </row>
    <row r="1950" spans="1:9" x14ac:dyDescent="0.4">
      <c r="A1950" t="str">
        <f t="shared" si="30"/>
        <v>Philippines2004</v>
      </c>
      <c r="B1950" t="s">
        <v>83</v>
      </c>
      <c r="C1950" t="s">
        <v>83</v>
      </c>
      <c r="D1950">
        <v>2004</v>
      </c>
      <c r="E1950">
        <v>4.8292108362779498</v>
      </c>
      <c r="F1950">
        <v>10.079000000000001</v>
      </c>
      <c r="G1950">
        <v>3.5539999999999998</v>
      </c>
      <c r="H1950">
        <v>6.5692285118062586</v>
      </c>
      <c r="I1950">
        <v>11.892982324471692</v>
      </c>
    </row>
    <row r="1951" spans="1:9" x14ac:dyDescent="0.4">
      <c r="A1951" t="str">
        <f t="shared" si="30"/>
        <v>Philippines2005</v>
      </c>
      <c r="B1951" t="s">
        <v>83</v>
      </c>
      <c r="C1951" t="s">
        <v>83</v>
      </c>
      <c r="D1951">
        <v>2005</v>
      </c>
      <c r="E1951">
        <v>6.51685393258433</v>
      </c>
      <c r="F1951">
        <v>10.1849166666667</v>
      </c>
      <c r="G1951">
        <v>3.7949999999999999</v>
      </c>
      <c r="H1951">
        <v>4.9425051187767792</v>
      </c>
      <c r="I1951">
        <v>15.55426548047425</v>
      </c>
    </row>
    <row r="1952" spans="1:9" x14ac:dyDescent="0.4">
      <c r="A1952" t="str">
        <f t="shared" si="30"/>
        <v>Philippines2006</v>
      </c>
      <c r="B1952" t="s">
        <v>83</v>
      </c>
      <c r="C1952" t="s">
        <v>83</v>
      </c>
      <c r="D1952">
        <v>2006</v>
      </c>
      <c r="E1952">
        <v>5.4852320675105002</v>
      </c>
      <c r="F1952">
        <v>9.7786666666666697</v>
      </c>
      <c r="G1952">
        <v>4.0519999999999996</v>
      </c>
      <c r="H1952">
        <v>5.316416821369387</v>
      </c>
      <c r="I1952">
        <v>13.999481912807781</v>
      </c>
    </row>
    <row r="1953" spans="1:9" x14ac:dyDescent="0.4">
      <c r="A1953" t="str">
        <f t="shared" si="30"/>
        <v>Philippines2007</v>
      </c>
      <c r="B1953" t="s">
        <v>83</v>
      </c>
      <c r="C1953" t="s">
        <v>83</v>
      </c>
      <c r="D1953">
        <v>2007</v>
      </c>
      <c r="E1953">
        <v>2.9000000000000301</v>
      </c>
      <c r="F1953">
        <v>8.6914166666666706</v>
      </c>
      <c r="G1953">
        <v>3.4340000000000002</v>
      </c>
      <c r="H1953">
        <v>6.5192915501893793</v>
      </c>
      <c r="I1953">
        <v>8.5061251164773211</v>
      </c>
    </row>
    <row r="1954" spans="1:9" x14ac:dyDescent="0.4">
      <c r="A1954" t="str">
        <f t="shared" si="30"/>
        <v>Philippines2008</v>
      </c>
      <c r="B1954" t="s">
        <v>83</v>
      </c>
      <c r="C1954" t="s">
        <v>83</v>
      </c>
      <c r="D1954">
        <v>2008</v>
      </c>
      <c r="E1954">
        <v>8.2604470359572506</v>
      </c>
      <c r="F1954">
        <v>8.7510833333333302</v>
      </c>
      <c r="G1954">
        <v>3.72</v>
      </c>
      <c r="H1954">
        <v>4.3444873050918318</v>
      </c>
      <c r="I1954">
        <v>16.38704306419875</v>
      </c>
    </row>
    <row r="1955" spans="1:9" x14ac:dyDescent="0.4">
      <c r="A1955" t="str">
        <f t="shared" si="30"/>
        <v>Philippines2009</v>
      </c>
      <c r="B1955" t="s">
        <v>83</v>
      </c>
      <c r="C1955" t="s">
        <v>83</v>
      </c>
      <c r="D1955">
        <v>2009</v>
      </c>
      <c r="E1955">
        <v>4.2190305206462799</v>
      </c>
      <c r="F1955">
        <v>8.5661666666666694</v>
      </c>
      <c r="G1955">
        <v>3.8580000000000001</v>
      </c>
      <c r="H1955">
        <v>1.4483230627566854</v>
      </c>
      <c r="I1955">
        <v>15.194874124556264</v>
      </c>
    </row>
    <row r="1956" spans="1:9" x14ac:dyDescent="0.4">
      <c r="A1956" t="str">
        <f t="shared" si="30"/>
        <v>Philippines2010</v>
      </c>
      <c r="B1956" t="s">
        <v>83</v>
      </c>
      <c r="C1956" t="s">
        <v>83</v>
      </c>
      <c r="D1956">
        <v>2010</v>
      </c>
      <c r="E1956">
        <v>3.7898363479759101</v>
      </c>
      <c r="F1956">
        <v>7.6726666666666699</v>
      </c>
      <c r="G1956">
        <v>3.605</v>
      </c>
      <c r="H1956">
        <v>7.334499965144019</v>
      </c>
      <c r="I1956">
        <v>7.7330030494985618</v>
      </c>
    </row>
    <row r="1957" spans="1:9" x14ac:dyDescent="0.4">
      <c r="A1957" t="str">
        <f t="shared" si="30"/>
        <v>Philippines2011</v>
      </c>
      <c r="B1957" t="s">
        <v>83</v>
      </c>
      <c r="C1957" t="s">
        <v>83</v>
      </c>
      <c r="D1957">
        <v>2011</v>
      </c>
      <c r="E1957">
        <v>4.7184170471842002</v>
      </c>
      <c r="F1957">
        <v>6.6632499999999997</v>
      </c>
      <c r="G1957">
        <v>3.5920000000000001</v>
      </c>
      <c r="H1957">
        <v>3.8582328242075477</v>
      </c>
      <c r="I1957">
        <v>11.115434222976653</v>
      </c>
    </row>
    <row r="1958" spans="1:9" x14ac:dyDescent="0.4">
      <c r="A1958" t="str">
        <f t="shared" si="30"/>
        <v>Philippines2012</v>
      </c>
      <c r="B1958" t="s">
        <v>83</v>
      </c>
      <c r="C1958" t="s">
        <v>83</v>
      </c>
      <c r="D1958">
        <v>2012</v>
      </c>
      <c r="E1958">
        <v>3.02696391124796</v>
      </c>
      <c r="F1958">
        <v>5.6795</v>
      </c>
      <c r="G1958">
        <v>3.504</v>
      </c>
      <c r="H1958">
        <v>6.8969517078676859</v>
      </c>
      <c r="I1958">
        <v>5.3135122033802737</v>
      </c>
    </row>
    <row r="1959" spans="1:9" x14ac:dyDescent="0.4">
      <c r="A1959" t="str">
        <f t="shared" si="30"/>
        <v>Philippines2013</v>
      </c>
      <c r="B1959" t="s">
        <v>83</v>
      </c>
      <c r="C1959" t="s">
        <v>83</v>
      </c>
      <c r="D1959">
        <v>2013</v>
      </c>
      <c r="E1959">
        <v>2.5826876614179501</v>
      </c>
      <c r="F1959">
        <v>5.7668333333333299</v>
      </c>
      <c r="G1959">
        <v>3.4969999999999999</v>
      </c>
      <c r="H1959">
        <v>6.7505313039474544</v>
      </c>
      <c r="I1959">
        <v>5.095989690803826</v>
      </c>
    </row>
    <row r="1960" spans="1:9" x14ac:dyDescent="0.4">
      <c r="A1960" t="str">
        <f t="shared" si="30"/>
        <v>Philippines2014</v>
      </c>
      <c r="B1960" t="s">
        <v>83</v>
      </c>
      <c r="C1960" t="s">
        <v>83</v>
      </c>
      <c r="D1960">
        <v>2014</v>
      </c>
      <c r="E1960">
        <v>3.5978234386421102</v>
      </c>
      <c r="F1960">
        <v>5.5259166666666699</v>
      </c>
      <c r="G1960">
        <v>3.6</v>
      </c>
      <c r="H1960">
        <v>6.3479874802974052</v>
      </c>
      <c r="I1960">
        <v>6.3757526250113745</v>
      </c>
    </row>
    <row r="1961" spans="1:9" x14ac:dyDescent="0.4">
      <c r="A1961" t="str">
        <f t="shared" si="30"/>
        <v>Philippines2015</v>
      </c>
      <c r="B1961" t="s">
        <v>83</v>
      </c>
      <c r="C1961" t="s">
        <v>83</v>
      </c>
      <c r="D1961">
        <v>2015</v>
      </c>
      <c r="E1961">
        <v>0.67419253684540803</v>
      </c>
      <c r="F1961">
        <v>5.5782499999999997</v>
      </c>
      <c r="G1961">
        <v>3.0680000000000001</v>
      </c>
      <c r="H1961">
        <v>6.3483097153988552</v>
      </c>
      <c r="I1961">
        <v>2.9721328214465519</v>
      </c>
    </row>
    <row r="1962" spans="1:9" x14ac:dyDescent="0.4">
      <c r="A1962" t="str">
        <f t="shared" si="30"/>
        <v>Philippines2016</v>
      </c>
      <c r="B1962" t="s">
        <v>83</v>
      </c>
      <c r="C1962" t="s">
        <v>83</v>
      </c>
      <c r="D1962">
        <v>2016</v>
      </c>
      <c r="E1962">
        <v>1.25369880080982</v>
      </c>
      <c r="F1962">
        <v>5.6420000000000003</v>
      </c>
      <c r="G1962">
        <v>2.6949999999999998</v>
      </c>
      <c r="H1962">
        <v>7.1494567528665556</v>
      </c>
      <c r="I1962">
        <v>2.4412420479432644</v>
      </c>
    </row>
    <row r="1963" spans="1:9" x14ac:dyDescent="0.4">
      <c r="A1963" t="str">
        <f t="shared" si="30"/>
        <v>Philippines2017</v>
      </c>
      <c r="B1963" t="s">
        <v>83</v>
      </c>
      <c r="C1963" t="s">
        <v>83</v>
      </c>
      <c r="D1963">
        <v>2017</v>
      </c>
      <c r="E1963">
        <v>2.85318772590947</v>
      </c>
      <c r="F1963">
        <v>5.6272500000000001</v>
      </c>
      <c r="G1963">
        <v>2.552</v>
      </c>
      <c r="H1963">
        <v>6.9309883252176547</v>
      </c>
      <c r="I1963">
        <v>4.1014494006918145</v>
      </c>
    </row>
    <row r="1964" spans="1:9" x14ac:dyDescent="0.4">
      <c r="A1964" t="str">
        <f t="shared" si="30"/>
        <v>Philippines2018</v>
      </c>
      <c r="B1964" t="s">
        <v>83</v>
      </c>
      <c r="C1964" t="s">
        <v>83</v>
      </c>
      <c r="D1964">
        <v>2018</v>
      </c>
      <c r="E1964">
        <v>5.3093466162770699</v>
      </c>
      <c r="F1964">
        <v>6.1185</v>
      </c>
      <c r="G1964">
        <v>2.3380000000000001</v>
      </c>
      <c r="H1964">
        <v>6.3414855709894624</v>
      </c>
      <c r="I1964">
        <v>7.4243610452876077</v>
      </c>
    </row>
    <row r="1965" spans="1:9" x14ac:dyDescent="0.4">
      <c r="A1965" t="str">
        <f t="shared" si="30"/>
        <v>Philippines2019</v>
      </c>
      <c r="B1965" t="s">
        <v>83</v>
      </c>
      <c r="C1965" t="s">
        <v>83</v>
      </c>
      <c r="D1965">
        <v>2019</v>
      </c>
      <c r="E1965">
        <v>2.39206534422404</v>
      </c>
      <c r="F1965">
        <v>7.0958333333333297</v>
      </c>
      <c r="G1965">
        <v>2.2370000000000001</v>
      </c>
      <c r="H1965">
        <v>6.1185256611850463</v>
      </c>
      <c r="I1965">
        <v>5.6063730163723235</v>
      </c>
    </row>
    <row r="1966" spans="1:9" x14ac:dyDescent="0.4">
      <c r="A1966" t="str">
        <f t="shared" si="30"/>
        <v>Philippines2020</v>
      </c>
      <c r="B1966" t="s">
        <v>83</v>
      </c>
      <c r="C1966" t="s">
        <v>83</v>
      </c>
      <c r="D1966">
        <v>2020</v>
      </c>
      <c r="E1966">
        <v>2.3931623931624002</v>
      </c>
      <c r="F1966">
        <v>0</v>
      </c>
      <c r="G1966">
        <v>2.5219999999999998</v>
      </c>
      <c r="H1966">
        <v>-9.5182947406493952</v>
      </c>
      <c r="I1966">
        <v>14.433457133811796</v>
      </c>
    </row>
    <row r="1967" spans="1:9" x14ac:dyDescent="0.4">
      <c r="A1967" t="str">
        <f t="shared" si="30"/>
        <v>Philippines2021</v>
      </c>
      <c r="B1967" t="s">
        <v>83</v>
      </c>
      <c r="C1967" t="s">
        <v>83</v>
      </c>
      <c r="D1967">
        <v>2021</v>
      </c>
      <c r="E1967">
        <v>3.92718022100332</v>
      </c>
      <c r="F1967">
        <v>0</v>
      </c>
      <c r="G1967">
        <v>3.3980000000000001</v>
      </c>
      <c r="H1967">
        <v>5.7147331342622465</v>
      </c>
      <c r="I1967">
        <v>1.6104470867410736</v>
      </c>
    </row>
    <row r="1968" spans="1:9" x14ac:dyDescent="0.4">
      <c r="A1968" t="str">
        <f t="shared" si="30"/>
        <v>Philippines2022</v>
      </c>
      <c r="B1968" t="s">
        <v>83</v>
      </c>
      <c r="C1968" t="s">
        <v>83</v>
      </c>
      <c r="D1968">
        <v>2022</v>
      </c>
      <c r="E1968">
        <v>5.8211581121395497</v>
      </c>
      <c r="F1968">
        <v>0</v>
      </c>
      <c r="G1968">
        <v>2.5979999999999999</v>
      </c>
      <c r="H1968">
        <v>7.5809821278556342</v>
      </c>
      <c r="I1968">
        <v>0.83817598428391449</v>
      </c>
    </row>
    <row r="1969" spans="1:9" x14ac:dyDescent="0.4">
      <c r="A1969" t="str">
        <f t="shared" si="30"/>
        <v>Philippines2023</v>
      </c>
      <c r="B1969" t="s">
        <v>83</v>
      </c>
      <c r="C1969" t="s">
        <v>83</v>
      </c>
      <c r="D1969">
        <v>2023</v>
      </c>
      <c r="E1969">
        <v>5.9780251554140902</v>
      </c>
      <c r="F1969">
        <v>0</v>
      </c>
      <c r="G1969">
        <v>0</v>
      </c>
      <c r="H1969">
        <v>5.5458511708776683</v>
      </c>
      <c r="I1969">
        <v>0.43217398453642186</v>
      </c>
    </row>
    <row r="1970" spans="1:9" x14ac:dyDescent="0.4">
      <c r="A1970" t="str">
        <f t="shared" si="30"/>
        <v>Poland, Rep. of2000</v>
      </c>
      <c r="B1970" t="s">
        <v>151</v>
      </c>
      <c r="C1970" t="s">
        <v>84</v>
      </c>
      <c r="D1970">
        <v>2000</v>
      </c>
      <c r="E1970">
        <v>9.9001753884306396</v>
      </c>
      <c r="F1970">
        <v>0</v>
      </c>
      <c r="G1970">
        <v>14.928000000000001</v>
      </c>
      <c r="H1970">
        <v>4.6563325298823628</v>
      </c>
      <c r="I1970">
        <v>20.171842858548278</v>
      </c>
    </row>
    <row r="1971" spans="1:9" x14ac:dyDescent="0.4">
      <c r="A1971" t="str">
        <f t="shared" si="30"/>
        <v>Poland, Rep. of2001</v>
      </c>
      <c r="B1971" t="s">
        <v>151</v>
      </c>
      <c r="C1971" t="s">
        <v>84</v>
      </c>
      <c r="D1971">
        <v>2001</v>
      </c>
      <c r="E1971">
        <v>5.4083354556614802</v>
      </c>
      <c r="F1971">
        <v>0</v>
      </c>
      <c r="G1971">
        <v>18.434999999999999</v>
      </c>
      <c r="H1971">
        <v>1.2337446440035649</v>
      </c>
      <c r="I1971">
        <v>22.609590811657913</v>
      </c>
    </row>
    <row r="1972" spans="1:9" x14ac:dyDescent="0.4">
      <c r="A1972" t="str">
        <f t="shared" si="30"/>
        <v>Poland, Rep. of2002</v>
      </c>
      <c r="B1972" t="s">
        <v>151</v>
      </c>
      <c r="C1972" t="s">
        <v>84</v>
      </c>
      <c r="D1972">
        <v>2002</v>
      </c>
      <c r="E1972">
        <v>1.9052821504805499</v>
      </c>
      <c r="F1972">
        <v>0</v>
      </c>
      <c r="G1972">
        <v>20.210999999999999</v>
      </c>
      <c r="H1972">
        <v>1.9011943796858617</v>
      </c>
      <c r="I1972">
        <v>20.215087770794685</v>
      </c>
    </row>
    <row r="1973" spans="1:9" x14ac:dyDescent="0.4">
      <c r="A1973" t="str">
        <f t="shared" si="30"/>
        <v>Poland, Rep. of2003</v>
      </c>
      <c r="B1973" t="s">
        <v>151</v>
      </c>
      <c r="C1973" t="s">
        <v>84</v>
      </c>
      <c r="D1973">
        <v>2003</v>
      </c>
      <c r="E1973">
        <v>0.68270137578768098</v>
      </c>
      <c r="F1973">
        <v>0</v>
      </c>
      <c r="G1973">
        <v>19.899000000000001</v>
      </c>
      <c r="H1973">
        <v>3.5233711723483339</v>
      </c>
      <c r="I1973">
        <v>17.058330203439347</v>
      </c>
    </row>
    <row r="1974" spans="1:9" x14ac:dyDescent="0.4">
      <c r="A1974" t="str">
        <f t="shared" si="30"/>
        <v>Poland, Rep. of2004</v>
      </c>
      <c r="B1974" t="s">
        <v>151</v>
      </c>
      <c r="C1974" t="s">
        <v>84</v>
      </c>
      <c r="D1974">
        <v>2004</v>
      </c>
      <c r="E1974">
        <v>3.3826468188469101</v>
      </c>
      <c r="F1974">
        <v>0</v>
      </c>
      <c r="G1974">
        <v>18.821999999999999</v>
      </c>
      <c r="H1974">
        <v>5.0907954640954358</v>
      </c>
      <c r="I1974">
        <v>17.113851354751475</v>
      </c>
    </row>
    <row r="1975" spans="1:9" x14ac:dyDescent="0.4">
      <c r="A1975" t="str">
        <f t="shared" si="30"/>
        <v>Poland, Rep. of2005</v>
      </c>
      <c r="B1975" t="s">
        <v>151</v>
      </c>
      <c r="C1975" t="s">
        <v>84</v>
      </c>
      <c r="D1975">
        <v>2005</v>
      </c>
      <c r="E1975">
        <v>2.18379872390258</v>
      </c>
      <c r="F1975">
        <v>0</v>
      </c>
      <c r="G1975">
        <v>17.591999999999999</v>
      </c>
      <c r="H1975">
        <v>3.260822746792158</v>
      </c>
      <c r="I1975">
        <v>16.514975977110421</v>
      </c>
    </row>
    <row r="1976" spans="1:9" x14ac:dyDescent="0.4">
      <c r="A1976" t="str">
        <f t="shared" si="30"/>
        <v>Poland, Rep. of2006</v>
      </c>
      <c r="B1976" t="s">
        <v>151</v>
      </c>
      <c r="C1976" t="s">
        <v>84</v>
      </c>
      <c r="D1976">
        <v>2006</v>
      </c>
      <c r="E1976">
        <v>1.2846939436640801</v>
      </c>
      <c r="F1976">
        <v>0</v>
      </c>
      <c r="G1976">
        <v>13.794</v>
      </c>
      <c r="H1976">
        <v>6.2021071093437286</v>
      </c>
      <c r="I1976">
        <v>8.8765868343203529</v>
      </c>
    </row>
    <row r="1977" spans="1:9" x14ac:dyDescent="0.4">
      <c r="A1977" t="str">
        <f t="shared" si="30"/>
        <v>Poland, Rep. of2007</v>
      </c>
      <c r="B1977" t="s">
        <v>151</v>
      </c>
      <c r="C1977" t="s">
        <v>84</v>
      </c>
      <c r="D1977">
        <v>2007</v>
      </c>
      <c r="E1977">
        <v>2.4587431238540201</v>
      </c>
      <c r="F1977">
        <v>0</v>
      </c>
      <c r="G1977">
        <v>9.5510000000000002</v>
      </c>
      <c r="H1977">
        <v>6.7604478527625957</v>
      </c>
      <c r="I1977">
        <v>5.2492952710914249</v>
      </c>
    </row>
    <row r="1978" spans="1:9" x14ac:dyDescent="0.4">
      <c r="A1978" t="str">
        <f t="shared" si="30"/>
        <v>Poland, Rep. of2008</v>
      </c>
      <c r="B1978" t="s">
        <v>151</v>
      </c>
      <c r="C1978" t="s">
        <v>84</v>
      </c>
      <c r="D1978">
        <v>2008</v>
      </c>
      <c r="E1978">
        <v>4.1649719352476398</v>
      </c>
      <c r="F1978">
        <v>0</v>
      </c>
      <c r="G1978">
        <v>7.069</v>
      </c>
      <c r="H1978">
        <v>4.3837706927460545</v>
      </c>
      <c r="I1978">
        <v>6.8502012425015852</v>
      </c>
    </row>
    <row r="1979" spans="1:9" x14ac:dyDescent="0.4">
      <c r="A1979" t="str">
        <f t="shared" si="30"/>
        <v>Poland, Rep. of2009</v>
      </c>
      <c r="B1979" t="s">
        <v>151</v>
      </c>
      <c r="C1979" t="s">
        <v>84</v>
      </c>
      <c r="D1979">
        <v>2009</v>
      </c>
      <c r="E1979">
        <v>3.79539242483406</v>
      </c>
      <c r="F1979">
        <v>0</v>
      </c>
      <c r="G1979">
        <v>8.1310000000000002</v>
      </c>
      <c r="H1979">
        <v>2.6151285929168324</v>
      </c>
      <c r="I1979">
        <v>9.311263831917227</v>
      </c>
    </row>
    <row r="1980" spans="1:9" x14ac:dyDescent="0.4">
      <c r="A1980" t="str">
        <f t="shared" si="30"/>
        <v>Poland, Rep. of2010</v>
      </c>
      <c r="B1980" t="s">
        <v>151</v>
      </c>
      <c r="C1980" t="s">
        <v>84</v>
      </c>
      <c r="D1980">
        <v>2010</v>
      </c>
      <c r="E1980">
        <v>2.58069370250543</v>
      </c>
      <c r="F1980">
        <v>0</v>
      </c>
      <c r="G1980">
        <v>9.5779999999999994</v>
      </c>
      <c r="H1980">
        <v>3.1689274825803579</v>
      </c>
      <c r="I1980">
        <v>8.9897662199250714</v>
      </c>
    </row>
    <row r="1981" spans="1:9" x14ac:dyDescent="0.4">
      <c r="A1981" t="str">
        <f t="shared" si="30"/>
        <v>Poland, Rep. of2011</v>
      </c>
      <c r="B1981" t="s">
        <v>151</v>
      </c>
      <c r="C1981" t="s">
        <v>84</v>
      </c>
      <c r="D1981">
        <v>2011</v>
      </c>
      <c r="E1981">
        <v>4.2394014962593998</v>
      </c>
      <c r="F1981">
        <v>0</v>
      </c>
      <c r="G1981">
        <v>9.5760000000000005</v>
      </c>
      <c r="H1981">
        <v>5.2554625661279601</v>
      </c>
      <c r="I1981">
        <v>8.559938930131441</v>
      </c>
    </row>
    <row r="1982" spans="1:9" x14ac:dyDescent="0.4">
      <c r="A1982" t="str">
        <f t="shared" si="30"/>
        <v>Poland, Rep. of2012</v>
      </c>
      <c r="B1982" t="s">
        <v>151</v>
      </c>
      <c r="C1982" t="s">
        <v>84</v>
      </c>
      <c r="D1982">
        <v>2012</v>
      </c>
      <c r="E1982">
        <v>3.5603715170278298</v>
      </c>
      <c r="F1982">
        <v>0</v>
      </c>
      <c r="G1982">
        <v>10.031000000000001</v>
      </c>
      <c r="H1982">
        <v>1.5117816764457501</v>
      </c>
      <c r="I1982">
        <v>12.079589840582081</v>
      </c>
    </row>
    <row r="1983" spans="1:9" x14ac:dyDescent="0.4">
      <c r="A1983" t="str">
        <f t="shared" si="30"/>
        <v>Poland, Rep. of2013</v>
      </c>
      <c r="B1983" t="s">
        <v>151</v>
      </c>
      <c r="C1983" t="s">
        <v>84</v>
      </c>
      <c r="D1983">
        <v>2013</v>
      </c>
      <c r="E1983">
        <v>0.99198260633242796</v>
      </c>
      <c r="F1983">
        <v>0</v>
      </c>
      <c r="G1983">
        <v>10.292999999999999</v>
      </c>
      <c r="H1983">
        <v>0.68424060705180523</v>
      </c>
      <c r="I1983">
        <v>10.600741999280622</v>
      </c>
    </row>
    <row r="1984" spans="1:9" x14ac:dyDescent="0.4">
      <c r="A1984" t="str">
        <f t="shared" si="30"/>
        <v>Poland, Rep. of2014</v>
      </c>
      <c r="B1984" t="s">
        <v>151</v>
      </c>
      <c r="C1984" t="s">
        <v>84</v>
      </c>
      <c r="D1984">
        <v>2014</v>
      </c>
      <c r="E1984">
        <v>5.3821313239980198E-2</v>
      </c>
      <c r="F1984">
        <v>0</v>
      </c>
      <c r="G1984">
        <v>8.9710000000000001</v>
      </c>
      <c r="H1984">
        <v>3.920508623900318</v>
      </c>
      <c r="I1984">
        <v>5.1043126893396629</v>
      </c>
    </row>
    <row r="1985" spans="1:9" x14ac:dyDescent="0.4">
      <c r="A1985" t="str">
        <f t="shared" si="30"/>
        <v>Poland, Rep. of2015</v>
      </c>
      <c r="B1985" t="s">
        <v>151</v>
      </c>
      <c r="C1985" t="s">
        <v>84</v>
      </c>
      <c r="D1985">
        <v>2015</v>
      </c>
      <c r="E1985">
        <v>-0.87412587412577003</v>
      </c>
      <c r="F1985">
        <v>0</v>
      </c>
      <c r="G1985">
        <v>7.4749999999999996</v>
      </c>
      <c r="H1985">
        <v>4.4317670026447757</v>
      </c>
      <c r="I1985">
        <v>2.1691071232294536</v>
      </c>
    </row>
    <row r="1986" spans="1:9" x14ac:dyDescent="0.4">
      <c r="A1986" t="str">
        <f t="shared" si="30"/>
        <v>Poland, Rep. of2016</v>
      </c>
      <c r="B1986" t="s">
        <v>151</v>
      </c>
      <c r="C1986" t="s">
        <v>84</v>
      </c>
      <c r="D1986">
        <v>2016</v>
      </c>
      <c r="E1986">
        <v>-0.66476733143396105</v>
      </c>
      <c r="F1986">
        <v>0</v>
      </c>
      <c r="G1986">
        <v>6.141</v>
      </c>
      <c r="H1986">
        <v>3.0311776759484701</v>
      </c>
      <c r="I1986">
        <v>2.4450549926175693</v>
      </c>
    </row>
    <row r="1987" spans="1:9" x14ac:dyDescent="0.4">
      <c r="A1987" t="str">
        <f t="shared" ref="A1987:A2050" si="31">C1987&amp;D1987</f>
        <v>Poland, Rep. of2017</v>
      </c>
      <c r="B1987" t="s">
        <v>151</v>
      </c>
      <c r="C1987" t="s">
        <v>84</v>
      </c>
      <c r="D1987">
        <v>2017</v>
      </c>
      <c r="E1987">
        <v>2.0759355367385002</v>
      </c>
      <c r="F1987">
        <v>0</v>
      </c>
      <c r="G1987">
        <v>4.867</v>
      </c>
      <c r="H1987">
        <v>5.1524577332590695</v>
      </c>
      <c r="I1987">
        <v>1.7904778034794306</v>
      </c>
    </row>
    <row r="1988" spans="1:9" x14ac:dyDescent="0.4">
      <c r="A1988" t="str">
        <f t="shared" si="31"/>
        <v>Poland, Rep. of2018</v>
      </c>
      <c r="B1988" t="s">
        <v>151</v>
      </c>
      <c r="C1988" t="s">
        <v>84</v>
      </c>
      <c r="D1988">
        <v>2018</v>
      </c>
      <c r="E1988">
        <v>1.81295156542679</v>
      </c>
      <c r="F1988">
        <v>0</v>
      </c>
      <c r="G1988">
        <v>3.835</v>
      </c>
      <c r="H1988">
        <v>6.2458584723942039</v>
      </c>
      <c r="I1988">
        <v>-0.59790690696741411</v>
      </c>
    </row>
    <row r="1989" spans="1:9" x14ac:dyDescent="0.4">
      <c r="A1989" t="str">
        <f t="shared" si="31"/>
        <v>Poland, Rep. of2019</v>
      </c>
      <c r="B1989" t="s">
        <v>151</v>
      </c>
      <c r="C1989" t="s">
        <v>84</v>
      </c>
      <c r="D1989">
        <v>2019</v>
      </c>
      <c r="E1989">
        <v>2.2274788093829998</v>
      </c>
      <c r="F1989">
        <v>0</v>
      </c>
      <c r="G1989">
        <v>3.2669999999999999</v>
      </c>
      <c r="H1989">
        <v>4.5804581725619897</v>
      </c>
      <c r="I1989">
        <v>0.91402063682100998</v>
      </c>
    </row>
    <row r="1990" spans="1:9" x14ac:dyDescent="0.4">
      <c r="A1990" t="str">
        <f t="shared" si="31"/>
        <v>Poland, Rep. of2020</v>
      </c>
      <c r="B1990" t="s">
        <v>151</v>
      </c>
      <c r="C1990" t="s">
        <v>84</v>
      </c>
      <c r="D1990">
        <v>2020</v>
      </c>
      <c r="E1990">
        <v>3.37446972618589</v>
      </c>
      <c r="F1990">
        <v>0</v>
      </c>
      <c r="G1990">
        <v>3.1549999999999998</v>
      </c>
      <c r="H1990">
        <v>-2.0355688239997676</v>
      </c>
      <c r="I1990">
        <v>8.5650385501856583</v>
      </c>
    </row>
    <row r="1991" spans="1:9" x14ac:dyDescent="0.4">
      <c r="A1991" t="str">
        <f t="shared" si="31"/>
        <v>Poland, Rep. of2021</v>
      </c>
      <c r="B1991" t="s">
        <v>151</v>
      </c>
      <c r="C1991" t="s">
        <v>84</v>
      </c>
      <c r="D1991">
        <v>2021</v>
      </c>
      <c r="E1991">
        <v>5.0550270471927199</v>
      </c>
      <c r="F1991">
        <v>0</v>
      </c>
      <c r="G1991">
        <v>3.2679999999999998</v>
      </c>
      <c r="H1991">
        <v>6.9271826605250055</v>
      </c>
      <c r="I1991">
        <v>1.395844386667715</v>
      </c>
    </row>
    <row r="1992" spans="1:9" x14ac:dyDescent="0.4">
      <c r="A1992" t="str">
        <f t="shared" si="31"/>
        <v>Poland, Rep. of2022</v>
      </c>
      <c r="B1992" t="s">
        <v>151</v>
      </c>
      <c r="C1992" t="s">
        <v>84</v>
      </c>
      <c r="D1992">
        <v>2022</v>
      </c>
      <c r="E1992">
        <v>14.4294507575758</v>
      </c>
      <c r="F1992">
        <v>0</v>
      </c>
      <c r="G1992">
        <v>2.8109999999999999</v>
      </c>
      <c r="H1992">
        <v>5.2554569738603618</v>
      </c>
      <c r="I1992">
        <v>11.984993783715439</v>
      </c>
    </row>
    <row r="1993" spans="1:9" x14ac:dyDescent="0.4">
      <c r="A1993" t="str">
        <f t="shared" si="31"/>
        <v>Poland, Rep. of2023</v>
      </c>
      <c r="B1993" t="s">
        <v>151</v>
      </c>
      <c r="C1993" t="s">
        <v>84</v>
      </c>
      <c r="D1993">
        <v>2023</v>
      </c>
      <c r="E1993">
        <v>11.5289127961105</v>
      </c>
      <c r="F1993">
        <v>0</v>
      </c>
      <c r="G1993">
        <v>2.7429999999999999</v>
      </c>
      <c r="H1993">
        <v>0.13883275478718815</v>
      </c>
      <c r="I1993">
        <v>14.133080041323312</v>
      </c>
    </row>
    <row r="1994" spans="1:9" x14ac:dyDescent="0.4">
      <c r="A1994" t="str">
        <f t="shared" si="31"/>
        <v>Russian Federation2000</v>
      </c>
      <c r="B1994" t="s">
        <v>85</v>
      </c>
      <c r="C1994" t="s">
        <v>85</v>
      </c>
      <c r="D1994">
        <v>2000</v>
      </c>
      <c r="E1994">
        <v>20.798760655870399</v>
      </c>
      <c r="F1994">
        <v>24.433333333333302</v>
      </c>
      <c r="G1994">
        <v>10.581</v>
      </c>
      <c r="H1994">
        <v>10.000066813651486</v>
      </c>
      <c r="I1994">
        <v>45.813027175552222</v>
      </c>
    </row>
    <row r="1995" spans="1:9" x14ac:dyDescent="0.4">
      <c r="A1995" t="str">
        <f t="shared" si="31"/>
        <v>Russian Federation2001</v>
      </c>
      <c r="B1995" t="s">
        <v>85</v>
      </c>
      <c r="C1995" t="s">
        <v>85</v>
      </c>
      <c r="D1995">
        <v>2001</v>
      </c>
      <c r="E1995">
        <v>21.4770072117159</v>
      </c>
      <c r="F1995">
        <v>17.908333333333299</v>
      </c>
      <c r="G1995">
        <v>8.9779999999999998</v>
      </c>
      <c r="H1995">
        <v>5.1000512257256787</v>
      </c>
      <c r="I1995">
        <v>43.263289319323526</v>
      </c>
    </row>
    <row r="1996" spans="1:9" x14ac:dyDescent="0.4">
      <c r="A1996" t="str">
        <f t="shared" si="31"/>
        <v>Russian Federation2002</v>
      </c>
      <c r="B1996" t="s">
        <v>85</v>
      </c>
      <c r="C1996" t="s">
        <v>85</v>
      </c>
      <c r="D1996">
        <v>2002</v>
      </c>
      <c r="E1996">
        <v>15.7887307914463</v>
      </c>
      <c r="F1996">
        <v>15.7</v>
      </c>
      <c r="G1996">
        <v>7.875</v>
      </c>
      <c r="H1996">
        <v>4.6999919091425824</v>
      </c>
      <c r="I1996">
        <v>34.663738882303718</v>
      </c>
    </row>
    <row r="1997" spans="1:9" x14ac:dyDescent="0.4">
      <c r="A1997" t="str">
        <f t="shared" si="31"/>
        <v>Russian Federation2003</v>
      </c>
      <c r="B1997" t="s">
        <v>85</v>
      </c>
      <c r="C1997" t="s">
        <v>85</v>
      </c>
      <c r="D1997">
        <v>2003</v>
      </c>
      <c r="E1997">
        <v>13.663293022866601</v>
      </c>
      <c r="F1997">
        <v>12.975</v>
      </c>
      <c r="G1997">
        <v>8.2100000000000009</v>
      </c>
      <c r="H1997">
        <v>7.2999523452818948</v>
      </c>
      <c r="I1997">
        <v>27.548340677584704</v>
      </c>
    </row>
    <row r="1998" spans="1:9" x14ac:dyDescent="0.4">
      <c r="A1998" t="str">
        <f t="shared" si="31"/>
        <v>Russian Federation2004</v>
      </c>
      <c r="B1998" t="s">
        <v>85</v>
      </c>
      <c r="C1998" t="s">
        <v>85</v>
      </c>
      <c r="D1998">
        <v>2004</v>
      </c>
      <c r="E1998">
        <v>10.8886157326216</v>
      </c>
      <c r="F1998">
        <v>11.4416666666667</v>
      </c>
      <c r="G1998">
        <v>7.7629999999999999</v>
      </c>
      <c r="H1998">
        <v>7.1999478695485664</v>
      </c>
      <c r="I1998">
        <v>22.893334529739732</v>
      </c>
    </row>
    <row r="1999" spans="1:9" x14ac:dyDescent="0.4">
      <c r="A1999" t="str">
        <f t="shared" si="31"/>
        <v>Russian Federation2005</v>
      </c>
      <c r="B1999" t="s">
        <v>85</v>
      </c>
      <c r="C1999" t="s">
        <v>85</v>
      </c>
      <c r="D1999">
        <v>2005</v>
      </c>
      <c r="E1999">
        <v>12.6853039507349</v>
      </c>
      <c r="F1999">
        <v>10.6833333333333</v>
      </c>
      <c r="G1999">
        <v>7.1239999999999997</v>
      </c>
      <c r="H1999">
        <v>6.3999654479946884</v>
      </c>
      <c r="I1999">
        <v>24.09267183607351</v>
      </c>
    </row>
    <row r="2000" spans="1:9" x14ac:dyDescent="0.4">
      <c r="A2000" t="str">
        <f t="shared" si="31"/>
        <v>Russian Federation2006</v>
      </c>
      <c r="B2000" t="s">
        <v>85</v>
      </c>
      <c r="C2000" t="s">
        <v>85</v>
      </c>
      <c r="D2000">
        <v>2006</v>
      </c>
      <c r="E2000">
        <v>9.6686545478926504</v>
      </c>
      <c r="F2000">
        <v>10.425000000000001</v>
      </c>
      <c r="G2000">
        <v>7.0549999999999997</v>
      </c>
      <c r="H2000">
        <v>8.200068254563206</v>
      </c>
      <c r="I2000">
        <v>18.948586293329445</v>
      </c>
    </row>
    <row r="2001" spans="1:9" x14ac:dyDescent="0.4">
      <c r="A2001" t="str">
        <f t="shared" si="31"/>
        <v>Russian Federation2007</v>
      </c>
      <c r="B2001" t="s">
        <v>85</v>
      </c>
      <c r="C2001" t="s">
        <v>85</v>
      </c>
      <c r="D2001">
        <v>2007</v>
      </c>
      <c r="E2001">
        <v>9.0072986886107902</v>
      </c>
      <c r="F2001">
        <v>10.033333333333299</v>
      </c>
      <c r="G2001">
        <v>6.0019999999999998</v>
      </c>
      <c r="H2001">
        <v>8.4999777691651133</v>
      </c>
      <c r="I2001">
        <v>16.542654252778977</v>
      </c>
    </row>
    <row r="2002" spans="1:9" x14ac:dyDescent="0.4">
      <c r="A2002" t="str">
        <f t="shared" si="31"/>
        <v>Russian Federation2008</v>
      </c>
      <c r="B2002" t="s">
        <v>85</v>
      </c>
      <c r="C2002" t="s">
        <v>85</v>
      </c>
      <c r="D2002">
        <v>2008</v>
      </c>
      <c r="E2002">
        <v>14.110767784044199</v>
      </c>
      <c r="F2002">
        <v>12.225</v>
      </c>
      <c r="G2002">
        <v>6.2050000000000001</v>
      </c>
      <c r="H2002">
        <v>5.1999692640495709</v>
      </c>
      <c r="I2002">
        <v>27.340798519994628</v>
      </c>
    </row>
    <row r="2003" spans="1:9" x14ac:dyDescent="0.4">
      <c r="A2003" t="str">
        <f t="shared" si="31"/>
        <v>Russian Federation2009</v>
      </c>
      <c r="B2003" t="s">
        <v>85</v>
      </c>
      <c r="C2003" t="s">
        <v>85</v>
      </c>
      <c r="D2003">
        <v>2009</v>
      </c>
      <c r="E2003">
        <v>11.647329576411799</v>
      </c>
      <c r="F2003">
        <v>15.3083333333333</v>
      </c>
      <c r="G2003">
        <v>8.3010000000000002</v>
      </c>
      <c r="H2003">
        <v>-7.7999939127127504</v>
      </c>
      <c r="I2003">
        <v>43.056656822457853</v>
      </c>
    </row>
    <row r="2004" spans="1:9" x14ac:dyDescent="0.4">
      <c r="A2004" t="str">
        <f t="shared" si="31"/>
        <v>Russian Federation2010</v>
      </c>
      <c r="B2004" t="s">
        <v>85</v>
      </c>
      <c r="C2004" t="s">
        <v>85</v>
      </c>
      <c r="D2004">
        <v>2010</v>
      </c>
      <c r="E2004">
        <v>6.8493923025502497</v>
      </c>
      <c r="F2004">
        <v>10.8166666666667</v>
      </c>
      <c r="G2004">
        <v>7.407</v>
      </c>
      <c r="H2004">
        <v>4.4999999992067217</v>
      </c>
      <c r="I2004">
        <v>20.573058970010226</v>
      </c>
    </row>
    <row r="2005" spans="1:9" x14ac:dyDescent="0.4">
      <c r="A2005" t="str">
        <f t="shared" si="31"/>
        <v>Russian Federation2011</v>
      </c>
      <c r="B2005" t="s">
        <v>85</v>
      </c>
      <c r="C2005" t="s">
        <v>85</v>
      </c>
      <c r="D2005">
        <v>2011</v>
      </c>
      <c r="E2005">
        <v>8.4404648593257008</v>
      </c>
      <c r="F2005">
        <v>8.4583333333333304</v>
      </c>
      <c r="G2005">
        <v>6.5709999999999997</v>
      </c>
      <c r="H2005">
        <v>4.3000291856774879</v>
      </c>
      <c r="I2005">
        <v>19.169769006981539</v>
      </c>
    </row>
    <row r="2006" spans="1:9" x14ac:dyDescent="0.4">
      <c r="A2006" t="str">
        <f t="shared" si="31"/>
        <v>Russian Federation2012</v>
      </c>
      <c r="B2006" t="s">
        <v>85</v>
      </c>
      <c r="C2006" t="s">
        <v>85</v>
      </c>
      <c r="D2006">
        <v>2012</v>
      </c>
      <c r="E2006">
        <v>5.0747430079914899</v>
      </c>
      <c r="F2006">
        <v>9.1</v>
      </c>
      <c r="G2006">
        <v>5.484</v>
      </c>
      <c r="H2006">
        <v>4.0240861574692133</v>
      </c>
      <c r="I2006">
        <v>15.634656850522276</v>
      </c>
    </row>
    <row r="2007" spans="1:9" x14ac:dyDescent="0.4">
      <c r="A2007" t="str">
        <f t="shared" si="31"/>
        <v>Russian Federation2013</v>
      </c>
      <c r="B2007" t="s">
        <v>85</v>
      </c>
      <c r="C2007" t="s">
        <v>85</v>
      </c>
      <c r="D2007">
        <v>2013</v>
      </c>
      <c r="E2007">
        <v>6.7537102622094203</v>
      </c>
      <c r="F2007">
        <v>9.4666666666666703</v>
      </c>
      <c r="G2007">
        <v>5.5129999999999999</v>
      </c>
      <c r="H2007">
        <v>1.75542214874298</v>
      </c>
      <c r="I2007">
        <v>19.977954780133111</v>
      </c>
    </row>
    <row r="2008" spans="1:9" x14ac:dyDescent="0.4">
      <c r="A2008" t="str">
        <f t="shared" si="31"/>
        <v>Russian Federation2014</v>
      </c>
      <c r="B2008" t="s">
        <v>85</v>
      </c>
      <c r="C2008" t="s">
        <v>85</v>
      </c>
      <c r="D2008">
        <v>2014</v>
      </c>
      <c r="E2008">
        <v>7.8234118386551303</v>
      </c>
      <c r="F2008">
        <v>11.141666666666699</v>
      </c>
      <c r="G2008">
        <v>5.2119999999999997</v>
      </c>
      <c r="H2008">
        <v>0.73626722176567228</v>
      </c>
      <c r="I2008">
        <v>23.440811283556158</v>
      </c>
    </row>
    <row r="2009" spans="1:9" x14ac:dyDescent="0.4">
      <c r="A2009" t="str">
        <f t="shared" si="31"/>
        <v>Russian Federation2015</v>
      </c>
      <c r="B2009" t="s">
        <v>85</v>
      </c>
      <c r="C2009" t="s">
        <v>85</v>
      </c>
      <c r="D2009">
        <v>2015</v>
      </c>
      <c r="E2009">
        <v>15.534405052840301</v>
      </c>
      <c r="F2009">
        <v>15.716666666666701</v>
      </c>
      <c r="G2009">
        <v>5.6150000000000002</v>
      </c>
      <c r="H2009">
        <v>-1.9727192258040844</v>
      </c>
      <c r="I2009">
        <v>38.838790945311089</v>
      </c>
    </row>
    <row r="2010" spans="1:9" x14ac:dyDescent="0.4">
      <c r="A2010" t="str">
        <f t="shared" si="31"/>
        <v>Russian Federation2016</v>
      </c>
      <c r="B2010" t="s">
        <v>85</v>
      </c>
      <c r="C2010" t="s">
        <v>85</v>
      </c>
      <c r="D2010">
        <v>2016</v>
      </c>
      <c r="E2010">
        <v>7.0424476295479899</v>
      </c>
      <c r="F2010">
        <v>12.598333333333301</v>
      </c>
      <c r="G2010">
        <v>5.5910000000000002</v>
      </c>
      <c r="H2010">
        <v>0.19369007126053361</v>
      </c>
      <c r="I2010">
        <v>25.038090891620758</v>
      </c>
    </row>
    <row r="2011" spans="1:9" x14ac:dyDescent="0.4">
      <c r="A2011" t="str">
        <f t="shared" si="31"/>
        <v>Russian Federation2017</v>
      </c>
      <c r="B2011" t="s">
        <v>85</v>
      </c>
      <c r="C2011" t="s">
        <v>85</v>
      </c>
      <c r="D2011">
        <v>2017</v>
      </c>
      <c r="E2011">
        <v>3.6833294441223301</v>
      </c>
      <c r="F2011">
        <v>10.56</v>
      </c>
      <c r="G2011">
        <v>5.2380000000000004</v>
      </c>
      <c r="H2011">
        <v>1.8257900640183351</v>
      </c>
      <c r="I2011">
        <v>17.655539380103995</v>
      </c>
    </row>
    <row r="2012" spans="1:9" x14ac:dyDescent="0.4">
      <c r="A2012" t="str">
        <f t="shared" si="31"/>
        <v>Russian Federation2018</v>
      </c>
      <c r="B2012" t="s">
        <v>85</v>
      </c>
      <c r="C2012" t="s">
        <v>85</v>
      </c>
      <c r="D2012">
        <v>2018</v>
      </c>
      <c r="E2012">
        <v>2.8782972364788399</v>
      </c>
      <c r="F2012">
        <v>8.8666666666666707</v>
      </c>
      <c r="G2012">
        <v>4.8710000000000004</v>
      </c>
      <c r="H2012">
        <v>2.8072454105960105</v>
      </c>
      <c r="I2012">
        <v>13.808718492549502</v>
      </c>
    </row>
    <row r="2013" spans="1:9" x14ac:dyDescent="0.4">
      <c r="A2013" t="str">
        <f t="shared" si="31"/>
        <v>Russian Federation2019</v>
      </c>
      <c r="B2013" t="s">
        <v>85</v>
      </c>
      <c r="C2013" t="s">
        <v>85</v>
      </c>
      <c r="D2013">
        <v>2019</v>
      </c>
      <c r="E2013">
        <v>4.4703666076017301</v>
      </c>
      <c r="F2013">
        <v>8.7533333333333303</v>
      </c>
      <c r="G2013">
        <v>4.5129999999999999</v>
      </c>
      <c r="H2013">
        <v>2.198075713350093</v>
      </c>
      <c r="I2013">
        <v>15.538624227584968</v>
      </c>
    </row>
    <row r="2014" spans="1:9" x14ac:dyDescent="0.4">
      <c r="A2014" t="str">
        <f t="shared" si="31"/>
        <v>Russian Federation2020</v>
      </c>
      <c r="B2014" t="s">
        <v>85</v>
      </c>
      <c r="C2014" t="s">
        <v>85</v>
      </c>
      <c r="D2014">
        <v>2020</v>
      </c>
      <c r="E2014">
        <v>3.3816593723789801</v>
      </c>
      <c r="F2014">
        <v>6.7758333333333303</v>
      </c>
      <c r="G2014">
        <v>5.62</v>
      </c>
      <c r="H2014">
        <v>-2.6536545010277308</v>
      </c>
      <c r="I2014">
        <v>18.431147206740043</v>
      </c>
    </row>
    <row r="2015" spans="1:9" x14ac:dyDescent="0.4">
      <c r="A2015" t="str">
        <f t="shared" si="31"/>
        <v>Russian Federation2021</v>
      </c>
      <c r="B2015" t="s">
        <v>85</v>
      </c>
      <c r="C2015" t="s">
        <v>85</v>
      </c>
      <c r="D2015">
        <v>2021</v>
      </c>
      <c r="E2015">
        <v>6.6944589195761202</v>
      </c>
      <c r="F2015">
        <v>7.1810833333333299</v>
      </c>
      <c r="G2015">
        <v>4.7489999999999997</v>
      </c>
      <c r="H2015">
        <v>5.6142903757834546</v>
      </c>
      <c r="I2015">
        <v>13.010251877125995</v>
      </c>
    </row>
    <row r="2016" spans="1:9" x14ac:dyDescent="0.4">
      <c r="A2016" t="str">
        <f t="shared" si="31"/>
        <v>Russian Federation2022</v>
      </c>
      <c r="B2016" t="s">
        <v>85</v>
      </c>
      <c r="C2016" t="s">
        <v>85</v>
      </c>
      <c r="D2016">
        <v>2022</v>
      </c>
      <c r="E2016">
        <v>0</v>
      </c>
      <c r="F2016">
        <v>11.4591666666667</v>
      </c>
      <c r="G2016">
        <v>3.867</v>
      </c>
      <c r="H2016">
        <v>-2.0697115252773131</v>
      </c>
      <c r="I2016">
        <v>17.395878191944014</v>
      </c>
    </row>
    <row r="2017" spans="1:9" x14ac:dyDescent="0.4">
      <c r="A2017" t="str">
        <f t="shared" si="31"/>
        <v>Russian Federation2023</v>
      </c>
      <c r="B2017" t="s">
        <v>85</v>
      </c>
      <c r="C2017" t="s">
        <v>85</v>
      </c>
      <c r="D2017">
        <v>2023</v>
      </c>
      <c r="E2017">
        <v>0</v>
      </c>
      <c r="F2017">
        <v>11.6225</v>
      </c>
      <c r="G2017">
        <v>3.0760000000000001</v>
      </c>
      <c r="H2017">
        <v>3.6000000000000085</v>
      </c>
      <c r="I2017">
        <v>11.098499999999992</v>
      </c>
    </row>
    <row r="2018" spans="1:9" x14ac:dyDescent="0.4">
      <c r="A2018" t="str">
        <f t="shared" si="31"/>
        <v>Rwanda2000</v>
      </c>
      <c r="B2018" t="s">
        <v>86</v>
      </c>
      <c r="C2018" t="s">
        <v>86</v>
      </c>
      <c r="D2018">
        <v>2000</v>
      </c>
      <c r="E2018">
        <v>3.8995298028471201</v>
      </c>
      <c r="F2018">
        <v>16.484166666666699</v>
      </c>
      <c r="G2018">
        <v>0</v>
      </c>
      <c r="H2018">
        <v>8.3708959354854784</v>
      </c>
      <c r="I2018">
        <v>12.01280053402834</v>
      </c>
    </row>
    <row r="2019" spans="1:9" x14ac:dyDescent="0.4">
      <c r="A2019" t="str">
        <f t="shared" si="31"/>
        <v>Rwanda2001</v>
      </c>
      <c r="B2019" t="s">
        <v>86</v>
      </c>
      <c r="C2019" t="s">
        <v>86</v>
      </c>
      <c r="D2019">
        <v>2001</v>
      </c>
      <c r="E2019">
        <v>3.34285506749409</v>
      </c>
      <c r="F2019">
        <v>16.3541666666667</v>
      </c>
      <c r="G2019">
        <v>0</v>
      </c>
      <c r="H2019">
        <v>8.484560341601096</v>
      </c>
      <c r="I2019">
        <v>11.212461392559693</v>
      </c>
    </row>
    <row r="2020" spans="1:9" x14ac:dyDescent="0.4">
      <c r="A2020" t="str">
        <f t="shared" si="31"/>
        <v>Rwanda2002</v>
      </c>
      <c r="B2020" t="s">
        <v>86</v>
      </c>
      <c r="C2020" t="s">
        <v>86</v>
      </c>
      <c r="D2020">
        <v>2002</v>
      </c>
      <c r="E2020">
        <v>1.9925854245399299</v>
      </c>
      <c r="F2020">
        <v>16.215</v>
      </c>
      <c r="G2020">
        <v>0.89</v>
      </c>
      <c r="H2020">
        <v>13.192073625426232</v>
      </c>
      <c r="I2020">
        <v>5.9055117991136967</v>
      </c>
    </row>
    <row r="2021" spans="1:9" x14ac:dyDescent="0.4">
      <c r="A2021" t="str">
        <f t="shared" si="31"/>
        <v>Rwanda2003</v>
      </c>
      <c r="B2021" t="s">
        <v>86</v>
      </c>
      <c r="C2021" t="s">
        <v>86</v>
      </c>
      <c r="D2021">
        <v>2003</v>
      </c>
      <c r="E2021">
        <v>7.4497001400736602</v>
      </c>
      <c r="F2021">
        <v>15.9925</v>
      </c>
      <c r="G2021">
        <v>0</v>
      </c>
      <c r="H2021">
        <v>2.2023875113960258</v>
      </c>
      <c r="I2021">
        <v>21.239812628677633</v>
      </c>
    </row>
    <row r="2022" spans="1:9" x14ac:dyDescent="0.4">
      <c r="A2022" t="str">
        <f t="shared" si="31"/>
        <v>Rwanda2004</v>
      </c>
      <c r="B2022" t="s">
        <v>86</v>
      </c>
      <c r="C2022" t="s">
        <v>86</v>
      </c>
      <c r="D2022">
        <v>2004</v>
      </c>
      <c r="E2022">
        <v>12.2507102894391</v>
      </c>
      <c r="F2022">
        <v>15.987500000000001</v>
      </c>
      <c r="G2022">
        <v>0</v>
      </c>
      <c r="H2022">
        <v>7.4476673703407243</v>
      </c>
      <c r="I2022">
        <v>20.790542919098378</v>
      </c>
    </row>
    <row r="2023" spans="1:9" x14ac:dyDescent="0.4">
      <c r="A2023" t="str">
        <f t="shared" si="31"/>
        <v>Rwanda2005</v>
      </c>
      <c r="B2023" t="s">
        <v>86</v>
      </c>
      <c r="C2023" t="s">
        <v>86</v>
      </c>
      <c r="D2023">
        <v>2005</v>
      </c>
      <c r="E2023">
        <v>9.0140891809233903</v>
      </c>
      <c r="F2023">
        <v>15.779166666666701</v>
      </c>
      <c r="G2023">
        <v>0</v>
      </c>
      <c r="H2023">
        <v>9.3778991673685965</v>
      </c>
      <c r="I2023">
        <v>15.415356680221493</v>
      </c>
    </row>
    <row r="2024" spans="1:9" x14ac:dyDescent="0.4">
      <c r="A2024" t="str">
        <f t="shared" si="31"/>
        <v>Rwanda2006</v>
      </c>
      <c r="B2024" t="s">
        <v>86</v>
      </c>
      <c r="C2024" t="s">
        <v>86</v>
      </c>
      <c r="D2024">
        <v>2006</v>
      </c>
      <c r="E2024">
        <v>8.8828265477792296</v>
      </c>
      <c r="F2024">
        <v>15.865833333333301</v>
      </c>
      <c r="G2024">
        <v>0</v>
      </c>
      <c r="H2024">
        <v>9.2270757679888078</v>
      </c>
      <c r="I2024">
        <v>15.521584113123723</v>
      </c>
    </row>
    <row r="2025" spans="1:9" x14ac:dyDescent="0.4">
      <c r="A2025" t="str">
        <f t="shared" si="31"/>
        <v>Rwanda2007</v>
      </c>
      <c r="B2025" t="s">
        <v>86</v>
      </c>
      <c r="C2025" t="s">
        <v>86</v>
      </c>
      <c r="D2025">
        <v>2007</v>
      </c>
      <c r="E2025">
        <v>9.0807220587315793</v>
      </c>
      <c r="F2025">
        <v>15.999166666666699</v>
      </c>
      <c r="G2025">
        <v>0</v>
      </c>
      <c r="H2025">
        <v>7.6332981912527629</v>
      </c>
      <c r="I2025">
        <v>17.446590534145514</v>
      </c>
    </row>
    <row r="2026" spans="1:9" x14ac:dyDescent="0.4">
      <c r="A2026" t="str">
        <f t="shared" si="31"/>
        <v>Rwanda2008</v>
      </c>
      <c r="B2026" t="s">
        <v>86</v>
      </c>
      <c r="C2026" t="s">
        <v>86</v>
      </c>
      <c r="D2026">
        <v>2008</v>
      </c>
      <c r="E2026">
        <v>15.4382138709255</v>
      </c>
      <c r="F2026">
        <v>16.251666666666701</v>
      </c>
      <c r="G2026">
        <v>0</v>
      </c>
      <c r="H2026">
        <v>11.161247324732344</v>
      </c>
      <c r="I2026">
        <v>20.528633212859859</v>
      </c>
    </row>
    <row r="2027" spans="1:9" x14ac:dyDescent="0.4">
      <c r="A2027" t="str">
        <f t="shared" si="31"/>
        <v>Rwanda2009</v>
      </c>
      <c r="B2027" t="s">
        <v>86</v>
      </c>
      <c r="C2027" t="s">
        <v>86</v>
      </c>
      <c r="D2027">
        <v>2009</v>
      </c>
      <c r="E2027">
        <v>12.944397840171201</v>
      </c>
      <c r="F2027">
        <v>16.723333333333301</v>
      </c>
      <c r="G2027">
        <v>0</v>
      </c>
      <c r="H2027">
        <v>6.2482575062050785</v>
      </c>
      <c r="I2027">
        <v>23.419473667299421</v>
      </c>
    </row>
    <row r="2028" spans="1:9" x14ac:dyDescent="0.4">
      <c r="A2028" t="str">
        <f t="shared" si="31"/>
        <v>Rwanda2010</v>
      </c>
      <c r="B2028" t="s">
        <v>86</v>
      </c>
      <c r="C2028" t="s">
        <v>86</v>
      </c>
      <c r="D2028">
        <v>2010</v>
      </c>
      <c r="E2028">
        <v>-0.246128693436934</v>
      </c>
      <c r="F2028">
        <v>17.000833333333301</v>
      </c>
      <c r="G2028">
        <v>0</v>
      </c>
      <c r="H2028">
        <v>7.3346564500675271</v>
      </c>
      <c r="I2028">
        <v>9.4200481898288402</v>
      </c>
    </row>
    <row r="2029" spans="1:9" x14ac:dyDescent="0.4">
      <c r="A2029" t="str">
        <f t="shared" si="31"/>
        <v>Rwanda2011</v>
      </c>
      <c r="B2029" t="s">
        <v>86</v>
      </c>
      <c r="C2029" t="s">
        <v>86</v>
      </c>
      <c r="D2029">
        <v>2011</v>
      </c>
      <c r="E2029">
        <v>3.0801706924026</v>
      </c>
      <c r="F2029">
        <v>16.6675</v>
      </c>
      <c r="G2029">
        <v>0</v>
      </c>
      <c r="H2029">
        <v>7.9583886984709409</v>
      </c>
      <c r="I2029">
        <v>11.78928199393166</v>
      </c>
    </row>
    <row r="2030" spans="1:9" x14ac:dyDescent="0.4">
      <c r="A2030" t="str">
        <f t="shared" si="31"/>
        <v>Rwanda2012</v>
      </c>
      <c r="B2030" t="s">
        <v>86</v>
      </c>
      <c r="C2030" t="s">
        <v>86</v>
      </c>
      <c r="D2030">
        <v>2012</v>
      </c>
      <c r="E2030">
        <v>10.2710182318876</v>
      </c>
      <c r="F2030">
        <v>16.7016666666667</v>
      </c>
      <c r="G2030">
        <v>0</v>
      </c>
      <c r="H2030">
        <v>8.6415081583632229</v>
      </c>
      <c r="I2030">
        <v>18.331176740191076</v>
      </c>
    </row>
    <row r="2031" spans="1:9" x14ac:dyDescent="0.4">
      <c r="A2031" t="str">
        <f t="shared" si="31"/>
        <v>Rwanda2013</v>
      </c>
      <c r="B2031" t="s">
        <v>86</v>
      </c>
      <c r="C2031" t="s">
        <v>86</v>
      </c>
      <c r="D2031">
        <v>2013</v>
      </c>
      <c r="E2031">
        <v>5.9242686798485398</v>
      </c>
      <c r="F2031">
        <v>17.3191666666667</v>
      </c>
      <c r="G2031">
        <v>0</v>
      </c>
      <c r="H2031">
        <v>4.7198485697826271</v>
      </c>
      <c r="I2031">
        <v>18.523586776732614</v>
      </c>
    </row>
    <row r="2032" spans="1:9" x14ac:dyDescent="0.4">
      <c r="A2032" t="str">
        <f t="shared" si="31"/>
        <v>Rwanda2014</v>
      </c>
      <c r="B2032" t="s">
        <v>86</v>
      </c>
      <c r="C2032" t="s">
        <v>86</v>
      </c>
      <c r="D2032">
        <v>2014</v>
      </c>
      <c r="E2032">
        <v>2.3544905282035802</v>
      </c>
      <c r="F2032">
        <v>17.259166666666701</v>
      </c>
      <c r="G2032">
        <v>1.169</v>
      </c>
      <c r="H2032">
        <v>6.1671661516693206</v>
      </c>
      <c r="I2032">
        <v>14.615491043200961</v>
      </c>
    </row>
    <row r="2033" spans="1:9" x14ac:dyDescent="0.4">
      <c r="A2033" t="str">
        <f t="shared" si="31"/>
        <v>Rwanda2015</v>
      </c>
      <c r="B2033" t="s">
        <v>86</v>
      </c>
      <c r="C2033" t="s">
        <v>86</v>
      </c>
      <c r="D2033">
        <v>2015</v>
      </c>
      <c r="E2033">
        <v>2.5285028419242099</v>
      </c>
      <c r="F2033">
        <v>17.3333333333333</v>
      </c>
      <c r="G2033">
        <v>0</v>
      </c>
      <c r="H2033">
        <v>8.8568555974538015</v>
      </c>
      <c r="I2033">
        <v>11.004980577803707</v>
      </c>
    </row>
    <row r="2034" spans="1:9" x14ac:dyDescent="0.4">
      <c r="A2034" t="str">
        <f t="shared" si="31"/>
        <v>Rwanda2016</v>
      </c>
      <c r="B2034" t="s">
        <v>86</v>
      </c>
      <c r="C2034" t="s">
        <v>86</v>
      </c>
      <c r="D2034">
        <v>2016</v>
      </c>
      <c r="E2034">
        <v>7.1743430198200899</v>
      </c>
      <c r="F2034">
        <v>17.2916666666667</v>
      </c>
      <c r="G2034">
        <v>0</v>
      </c>
      <c r="H2034">
        <v>5.9707452543109412</v>
      </c>
      <c r="I2034">
        <v>18.495264432175848</v>
      </c>
    </row>
    <row r="2035" spans="1:9" x14ac:dyDescent="0.4">
      <c r="A2035" t="str">
        <f t="shared" si="31"/>
        <v>Rwanda2017</v>
      </c>
      <c r="B2035" t="s">
        <v>86</v>
      </c>
      <c r="C2035" t="s">
        <v>86</v>
      </c>
      <c r="D2035">
        <v>2017</v>
      </c>
      <c r="E2035">
        <v>8.2795367226083201</v>
      </c>
      <c r="F2035">
        <v>17.170833333333299</v>
      </c>
      <c r="G2035">
        <v>11.875</v>
      </c>
      <c r="H2035">
        <v>3.9181709362846533</v>
      </c>
      <c r="I2035">
        <v>33.407199119656966</v>
      </c>
    </row>
    <row r="2036" spans="1:9" x14ac:dyDescent="0.4">
      <c r="A2036" t="str">
        <f t="shared" si="31"/>
        <v>Rwanda2018</v>
      </c>
      <c r="B2036" t="s">
        <v>86</v>
      </c>
      <c r="C2036" t="s">
        <v>86</v>
      </c>
      <c r="D2036">
        <v>2018</v>
      </c>
      <c r="E2036">
        <v>-0.31121016039069899</v>
      </c>
      <c r="F2036">
        <v>16.946666666666701</v>
      </c>
      <c r="G2036">
        <v>10.759</v>
      </c>
      <c r="H2036">
        <v>8.5164672259240888</v>
      </c>
      <c r="I2036">
        <v>18.877989280351912</v>
      </c>
    </row>
    <row r="2037" spans="1:9" x14ac:dyDescent="0.4">
      <c r="A2037" t="str">
        <f t="shared" si="31"/>
        <v>Rwanda2019</v>
      </c>
      <c r="B2037" t="s">
        <v>86</v>
      </c>
      <c r="C2037" t="s">
        <v>86</v>
      </c>
      <c r="D2037">
        <v>2019</v>
      </c>
      <c r="E2037">
        <v>3.3478765503764798</v>
      </c>
      <c r="F2037">
        <v>16.5275</v>
      </c>
      <c r="G2037">
        <v>11.236000000000001</v>
      </c>
      <c r="H2037">
        <v>9.4473851861309726</v>
      </c>
      <c r="I2037">
        <v>21.663991364245508</v>
      </c>
    </row>
    <row r="2038" spans="1:9" x14ac:dyDescent="0.4">
      <c r="A2038" t="str">
        <f t="shared" si="31"/>
        <v>Rwanda2020</v>
      </c>
      <c r="B2038" t="s">
        <v>86</v>
      </c>
      <c r="C2038" t="s">
        <v>86</v>
      </c>
      <c r="D2038">
        <v>2020</v>
      </c>
      <c r="E2038">
        <v>9.8503990227420708</v>
      </c>
      <c r="F2038">
        <v>16.344999999999999</v>
      </c>
      <c r="G2038">
        <v>11.829000000000001</v>
      </c>
      <c r="H2038">
        <v>-3.37368746369782</v>
      </c>
      <c r="I2038">
        <v>41.398086486439894</v>
      </c>
    </row>
    <row r="2039" spans="1:9" x14ac:dyDescent="0.4">
      <c r="A2039" t="str">
        <f t="shared" si="31"/>
        <v>Rwanda2021</v>
      </c>
      <c r="B2039" t="s">
        <v>86</v>
      </c>
      <c r="C2039" t="s">
        <v>86</v>
      </c>
      <c r="D2039">
        <v>2021</v>
      </c>
      <c r="E2039">
        <v>-0.39134674830079103</v>
      </c>
      <c r="F2039">
        <v>16.175833333333301</v>
      </c>
      <c r="G2039">
        <v>15.775</v>
      </c>
      <c r="H2039">
        <v>10.857967761497548</v>
      </c>
      <c r="I2039">
        <v>20.701518823534961</v>
      </c>
    </row>
    <row r="2040" spans="1:9" x14ac:dyDescent="0.4">
      <c r="A2040" t="str">
        <f t="shared" si="31"/>
        <v>Rwanda2022</v>
      </c>
      <c r="B2040" t="s">
        <v>86</v>
      </c>
      <c r="C2040" t="s">
        <v>86</v>
      </c>
      <c r="D2040">
        <v>2022</v>
      </c>
      <c r="E2040">
        <v>17.6892095588153</v>
      </c>
      <c r="F2040">
        <v>16.385000000000002</v>
      </c>
      <c r="G2040">
        <v>15.084</v>
      </c>
      <c r="H2040">
        <v>8.1577330848124063</v>
      </c>
      <c r="I2040">
        <v>41.000476474002895</v>
      </c>
    </row>
    <row r="2041" spans="1:9" x14ac:dyDescent="0.4">
      <c r="A2041" t="str">
        <f t="shared" si="31"/>
        <v>Rwanda2023</v>
      </c>
      <c r="B2041" t="s">
        <v>86</v>
      </c>
      <c r="C2041" t="s">
        <v>86</v>
      </c>
      <c r="D2041">
        <v>2023</v>
      </c>
      <c r="E2041">
        <v>19.789546746467</v>
      </c>
      <c r="F2041">
        <v>16.057500000000001</v>
      </c>
      <c r="G2041">
        <v>12.352</v>
      </c>
      <c r="H2041">
        <v>8.2412876945061555</v>
      </c>
      <c r="I2041">
        <v>39.957759051960849</v>
      </c>
    </row>
    <row r="2042" spans="1:9" x14ac:dyDescent="0.4">
      <c r="A2042" t="str">
        <f t="shared" si="31"/>
        <v>Samoa2000</v>
      </c>
      <c r="B2042" t="s">
        <v>87</v>
      </c>
      <c r="C2042" t="s">
        <v>87</v>
      </c>
      <c r="D2042">
        <v>2000</v>
      </c>
      <c r="E2042">
        <v>0.96678235002472901</v>
      </c>
      <c r="F2042">
        <v>0</v>
      </c>
      <c r="G2042">
        <v>0</v>
      </c>
      <c r="H2042">
        <v>5.093044692444181</v>
      </c>
      <c r="I2042">
        <v>-4.1262623424194516</v>
      </c>
    </row>
    <row r="2043" spans="1:9" x14ac:dyDescent="0.4">
      <c r="A2043" t="str">
        <f t="shared" si="31"/>
        <v>Samoa2001</v>
      </c>
      <c r="B2043" t="s">
        <v>87</v>
      </c>
      <c r="C2043" t="s">
        <v>87</v>
      </c>
      <c r="D2043">
        <v>2001</v>
      </c>
      <c r="E2043">
        <v>3.83828463867725</v>
      </c>
      <c r="F2043">
        <v>11.57</v>
      </c>
      <c r="G2043">
        <v>4.96</v>
      </c>
      <c r="H2043">
        <v>7.390129061729894</v>
      </c>
      <c r="I2043">
        <v>12.978155576947355</v>
      </c>
    </row>
    <row r="2044" spans="1:9" x14ac:dyDescent="0.4">
      <c r="A2044" t="str">
        <f t="shared" si="31"/>
        <v>Samoa2002</v>
      </c>
      <c r="B2044" t="s">
        <v>87</v>
      </c>
      <c r="C2044" t="s">
        <v>87</v>
      </c>
      <c r="D2044">
        <v>2002</v>
      </c>
      <c r="E2044">
        <v>8.0503144654087002</v>
      </c>
      <c r="F2044">
        <v>11.445833333333301</v>
      </c>
      <c r="G2044">
        <v>0</v>
      </c>
      <c r="H2044">
        <v>5.6519591989034836</v>
      </c>
      <c r="I2044">
        <v>13.844188599838517</v>
      </c>
    </row>
    <row r="2045" spans="1:9" x14ac:dyDescent="0.4">
      <c r="A2045" t="str">
        <f t="shared" si="31"/>
        <v>Samoa2003</v>
      </c>
      <c r="B2045" t="s">
        <v>87</v>
      </c>
      <c r="C2045" t="s">
        <v>87</v>
      </c>
      <c r="D2045">
        <v>2003</v>
      </c>
      <c r="E2045">
        <v>0.11583011583010699</v>
      </c>
      <c r="F2045">
        <v>11.2816666666667</v>
      </c>
      <c r="G2045">
        <v>0</v>
      </c>
      <c r="H2045">
        <v>5.2126289263414947</v>
      </c>
      <c r="I2045">
        <v>6.1848678561553125</v>
      </c>
    </row>
    <row r="2046" spans="1:9" x14ac:dyDescent="0.4">
      <c r="A2046" t="str">
        <f t="shared" si="31"/>
        <v>Samoa2004</v>
      </c>
      <c r="B2046" t="s">
        <v>87</v>
      </c>
      <c r="C2046" t="s">
        <v>87</v>
      </c>
      <c r="D2046">
        <v>2004</v>
      </c>
      <c r="E2046">
        <v>16.3131507905901</v>
      </c>
      <c r="F2046">
        <v>11.230833333333299</v>
      </c>
      <c r="G2046">
        <v>0</v>
      </c>
      <c r="H2046">
        <v>3.0872602379674987</v>
      </c>
      <c r="I2046">
        <v>24.456723885955903</v>
      </c>
    </row>
    <row r="2047" spans="1:9" x14ac:dyDescent="0.4">
      <c r="A2047" t="str">
        <f t="shared" si="31"/>
        <v>Samoa2005</v>
      </c>
      <c r="B2047" t="s">
        <v>87</v>
      </c>
      <c r="C2047" t="s">
        <v>87</v>
      </c>
      <c r="D2047">
        <v>2005</v>
      </c>
      <c r="E2047">
        <v>1.8567639257294899</v>
      </c>
      <c r="F2047">
        <v>11.4275</v>
      </c>
      <c r="G2047">
        <v>0</v>
      </c>
      <c r="H2047">
        <v>6.6392036130073393</v>
      </c>
      <c r="I2047">
        <v>6.6450603127221513</v>
      </c>
    </row>
    <row r="2048" spans="1:9" x14ac:dyDescent="0.4">
      <c r="A2048" t="str">
        <f t="shared" si="31"/>
        <v>Samoa2006</v>
      </c>
      <c r="B2048" t="s">
        <v>87</v>
      </c>
      <c r="C2048" t="s">
        <v>87</v>
      </c>
      <c r="D2048">
        <v>2006</v>
      </c>
      <c r="E2048">
        <v>3.70008680555553</v>
      </c>
      <c r="F2048">
        <v>11.7216666666667</v>
      </c>
      <c r="G2048">
        <v>1.29</v>
      </c>
      <c r="H2048">
        <v>2.132127146773513</v>
      </c>
      <c r="I2048">
        <v>14.579626325448718</v>
      </c>
    </row>
    <row r="2049" spans="1:9" x14ac:dyDescent="0.4">
      <c r="A2049" t="str">
        <f t="shared" si="31"/>
        <v>Samoa2007</v>
      </c>
      <c r="B2049" t="s">
        <v>87</v>
      </c>
      <c r="C2049" t="s">
        <v>87</v>
      </c>
      <c r="D2049">
        <v>2007</v>
      </c>
      <c r="E2049">
        <v>5.5770639321962898</v>
      </c>
      <c r="F2049">
        <v>12.650833333333299</v>
      </c>
      <c r="G2049">
        <v>0</v>
      </c>
      <c r="H2049">
        <v>0.48598255001725477</v>
      </c>
      <c r="I2049">
        <v>17.741914715512333</v>
      </c>
    </row>
    <row r="2050" spans="1:9" x14ac:dyDescent="0.4">
      <c r="A2050" t="str">
        <f t="shared" si="31"/>
        <v>Samoa2008</v>
      </c>
      <c r="B2050" t="s">
        <v>87</v>
      </c>
      <c r="C2050" t="s">
        <v>87</v>
      </c>
      <c r="D2050">
        <v>2008</v>
      </c>
      <c r="E2050">
        <v>11.565906838454</v>
      </c>
      <c r="F2050">
        <v>12.660833333333301</v>
      </c>
      <c r="G2050">
        <v>0</v>
      </c>
      <c r="H2050">
        <v>3.5561046739500028</v>
      </c>
      <c r="I2050">
        <v>20.670635497837296</v>
      </c>
    </row>
    <row r="2051" spans="1:9" x14ac:dyDescent="0.4">
      <c r="A2051" t="str">
        <f t="shared" ref="A2051:A2114" si="32">C2051&amp;D2051</f>
        <v>Samoa2009</v>
      </c>
      <c r="B2051" t="s">
        <v>87</v>
      </c>
      <c r="C2051" t="s">
        <v>87</v>
      </c>
      <c r="D2051">
        <v>2009</v>
      </c>
      <c r="E2051">
        <v>6.3249533623522796</v>
      </c>
      <c r="F2051">
        <v>12.0825</v>
      </c>
      <c r="G2051">
        <v>0</v>
      </c>
      <c r="H2051">
        <v>-0.54167760183459279</v>
      </c>
      <c r="I2051">
        <v>18.949130964186871</v>
      </c>
    </row>
    <row r="2052" spans="1:9" x14ac:dyDescent="0.4">
      <c r="A2052" t="str">
        <f t="shared" si="32"/>
        <v>Samoa2010</v>
      </c>
      <c r="B2052" t="s">
        <v>87</v>
      </c>
      <c r="C2052" t="s">
        <v>87</v>
      </c>
      <c r="D2052">
        <v>2010</v>
      </c>
      <c r="E2052">
        <v>0.777007268777692</v>
      </c>
      <c r="F2052">
        <v>10.72</v>
      </c>
      <c r="G2052">
        <v>0</v>
      </c>
      <c r="H2052">
        <v>6.1247199226124991</v>
      </c>
      <c r="I2052">
        <v>5.3722873461651943</v>
      </c>
    </row>
    <row r="2053" spans="1:9" x14ac:dyDescent="0.4">
      <c r="A2053" t="str">
        <f t="shared" si="32"/>
        <v>Samoa2011</v>
      </c>
      <c r="B2053" t="s">
        <v>87</v>
      </c>
      <c r="C2053" t="s">
        <v>87</v>
      </c>
      <c r="D2053">
        <v>2011</v>
      </c>
      <c r="E2053">
        <v>5.2354159147843404</v>
      </c>
      <c r="F2053">
        <v>9.9625000000000004</v>
      </c>
      <c r="G2053">
        <v>5.68</v>
      </c>
      <c r="H2053">
        <v>3.8490779466039555</v>
      </c>
      <c r="I2053">
        <v>17.028837968180383</v>
      </c>
    </row>
    <row r="2054" spans="1:9" x14ac:dyDescent="0.4">
      <c r="A2054" t="str">
        <f t="shared" si="32"/>
        <v>Samoa2012</v>
      </c>
      <c r="B2054" t="s">
        <v>87</v>
      </c>
      <c r="C2054" t="s">
        <v>87</v>
      </c>
      <c r="D2054">
        <v>2012</v>
      </c>
      <c r="E2054">
        <v>2.0490188352116001</v>
      </c>
      <c r="F2054">
        <v>9.86</v>
      </c>
      <c r="G2054">
        <v>8.7520000000000007</v>
      </c>
      <c r="H2054">
        <v>-3.7321302089026602</v>
      </c>
      <c r="I2054">
        <v>24.39314904411426</v>
      </c>
    </row>
    <row r="2055" spans="1:9" x14ac:dyDescent="0.4">
      <c r="A2055" t="str">
        <f t="shared" si="32"/>
        <v>Samoa2013</v>
      </c>
      <c r="B2055" t="s">
        <v>87</v>
      </c>
      <c r="C2055" t="s">
        <v>87</v>
      </c>
      <c r="D2055">
        <v>2013</v>
      </c>
      <c r="E2055">
        <v>0.61008572090502999</v>
      </c>
      <c r="F2055">
        <v>10.2008333333333</v>
      </c>
      <c r="G2055">
        <v>0</v>
      </c>
      <c r="H2055">
        <v>0.10729327648893161</v>
      </c>
      <c r="I2055">
        <v>10.703625777749398</v>
      </c>
    </row>
    <row r="2056" spans="1:9" x14ac:dyDescent="0.4">
      <c r="A2056" t="str">
        <f t="shared" si="32"/>
        <v>Samoa2014</v>
      </c>
      <c r="B2056" t="s">
        <v>87</v>
      </c>
      <c r="C2056" t="s">
        <v>87</v>
      </c>
      <c r="D2056">
        <v>2014</v>
      </c>
      <c r="E2056">
        <v>-0.40681608842488998</v>
      </c>
      <c r="F2056">
        <v>10.015000000000001</v>
      </c>
      <c r="G2056">
        <v>8.7200000000000006</v>
      </c>
      <c r="H2056">
        <v>0.65992376878286052</v>
      </c>
      <c r="I2056">
        <v>17.668260142792249</v>
      </c>
    </row>
    <row r="2057" spans="1:9" x14ac:dyDescent="0.4">
      <c r="A2057" t="str">
        <f t="shared" si="32"/>
        <v>Samoa2015</v>
      </c>
      <c r="B2057" t="s">
        <v>87</v>
      </c>
      <c r="C2057" t="s">
        <v>87</v>
      </c>
      <c r="D2057">
        <v>2015</v>
      </c>
      <c r="E2057">
        <v>0.724470134874729</v>
      </c>
      <c r="F2057">
        <v>9.5083333333333293</v>
      </c>
      <c r="G2057">
        <v>0</v>
      </c>
      <c r="H2057">
        <v>3.8503618166493965</v>
      </c>
      <c r="I2057">
        <v>6.3824416515586613</v>
      </c>
    </row>
    <row r="2058" spans="1:9" x14ac:dyDescent="0.4">
      <c r="A2058" t="str">
        <f t="shared" si="32"/>
        <v>Samoa2016</v>
      </c>
      <c r="B2058" t="s">
        <v>87</v>
      </c>
      <c r="C2058" t="s">
        <v>87</v>
      </c>
      <c r="D2058">
        <v>2016</v>
      </c>
      <c r="E2058">
        <v>1.30471869303179</v>
      </c>
      <c r="F2058">
        <v>9.0916666666666703</v>
      </c>
      <c r="G2058">
        <v>0</v>
      </c>
      <c r="H2058">
        <v>7.9838628784712995</v>
      </c>
      <c r="I2058">
        <v>2.4125224812271604</v>
      </c>
    </row>
    <row r="2059" spans="1:9" x14ac:dyDescent="0.4">
      <c r="A2059" t="str">
        <f t="shared" si="32"/>
        <v>Samoa2017</v>
      </c>
      <c r="B2059" t="s">
        <v>87</v>
      </c>
      <c r="C2059" t="s">
        <v>87</v>
      </c>
      <c r="D2059">
        <v>2017</v>
      </c>
      <c r="E2059">
        <v>1.74989677484705</v>
      </c>
      <c r="F2059">
        <v>8.7616666666666703</v>
      </c>
      <c r="G2059">
        <v>9.4</v>
      </c>
      <c r="H2059">
        <v>1.4062823997130067</v>
      </c>
      <c r="I2059">
        <v>18.505281041800714</v>
      </c>
    </row>
    <row r="2060" spans="1:9" x14ac:dyDescent="0.4">
      <c r="A2060" t="str">
        <f t="shared" si="32"/>
        <v>Samoa2018</v>
      </c>
      <c r="B2060" t="s">
        <v>87</v>
      </c>
      <c r="C2060" t="s">
        <v>87</v>
      </c>
      <c r="D2060">
        <v>2018</v>
      </c>
      <c r="E2060">
        <v>4.19745888663752</v>
      </c>
      <c r="F2060">
        <v>8.9501007678738809</v>
      </c>
      <c r="G2060">
        <v>0</v>
      </c>
      <c r="H2060">
        <v>-0.60964710338014072</v>
      </c>
      <c r="I2060">
        <v>13.757206757891542</v>
      </c>
    </row>
    <row r="2061" spans="1:9" x14ac:dyDescent="0.4">
      <c r="A2061" t="str">
        <f t="shared" si="32"/>
        <v>Samoa2019</v>
      </c>
      <c r="B2061" t="s">
        <v>87</v>
      </c>
      <c r="C2061" t="s">
        <v>87</v>
      </c>
      <c r="D2061">
        <v>2019</v>
      </c>
      <c r="E2061">
        <v>0.98232656988811695</v>
      </c>
      <c r="F2061">
        <v>8.9291666666666707</v>
      </c>
      <c r="G2061">
        <v>0</v>
      </c>
      <c r="H2061">
        <v>4.4518589168869056</v>
      </c>
      <c r="I2061">
        <v>5.4596343196678827</v>
      </c>
    </row>
    <row r="2062" spans="1:9" x14ac:dyDescent="0.4">
      <c r="A2062" t="str">
        <f t="shared" si="32"/>
        <v>Samoa2020</v>
      </c>
      <c r="B2062" t="s">
        <v>87</v>
      </c>
      <c r="C2062" t="s">
        <v>87</v>
      </c>
      <c r="D2062">
        <v>2020</v>
      </c>
      <c r="E2062">
        <v>-1.56891247740895</v>
      </c>
      <c r="F2062">
        <v>8.7050000000000001</v>
      </c>
      <c r="G2062">
        <v>0</v>
      </c>
      <c r="H2062">
        <v>-3.108444010531386</v>
      </c>
      <c r="I2062">
        <v>10.244531533122437</v>
      </c>
    </row>
    <row r="2063" spans="1:9" x14ac:dyDescent="0.4">
      <c r="A2063" t="str">
        <f t="shared" si="32"/>
        <v>Samoa2021</v>
      </c>
      <c r="B2063" t="s">
        <v>87</v>
      </c>
      <c r="C2063" t="s">
        <v>87</v>
      </c>
      <c r="D2063">
        <v>2021</v>
      </c>
      <c r="E2063">
        <v>3.1332047317449399</v>
      </c>
      <c r="F2063">
        <v>8.5154166666666704</v>
      </c>
      <c r="G2063">
        <v>0</v>
      </c>
      <c r="H2063">
        <v>-7.0788309429150758</v>
      </c>
      <c r="I2063">
        <v>18.727452341326686</v>
      </c>
    </row>
    <row r="2064" spans="1:9" x14ac:dyDescent="0.4">
      <c r="A2064" t="str">
        <f t="shared" si="32"/>
        <v>Samoa2022</v>
      </c>
      <c r="B2064" t="s">
        <v>87</v>
      </c>
      <c r="C2064" t="s">
        <v>87</v>
      </c>
      <c r="D2064">
        <v>2022</v>
      </c>
      <c r="E2064">
        <v>10.9618822286844</v>
      </c>
      <c r="F2064">
        <v>8.2910590430960198</v>
      </c>
      <c r="G2064">
        <v>5.048</v>
      </c>
      <c r="H2064">
        <v>-5.30629089966979</v>
      </c>
      <c r="I2064">
        <v>29.607232171450214</v>
      </c>
    </row>
    <row r="2065" spans="1:9" x14ac:dyDescent="0.4">
      <c r="A2065" t="str">
        <f t="shared" si="32"/>
        <v>Samoa2023</v>
      </c>
      <c r="B2065" t="s">
        <v>87</v>
      </c>
      <c r="C2065" t="s">
        <v>87</v>
      </c>
      <c r="D2065">
        <v>2023</v>
      </c>
      <c r="E2065">
        <v>0</v>
      </c>
      <c r="F2065">
        <v>8.3197919076179296</v>
      </c>
      <c r="G2065">
        <v>0</v>
      </c>
      <c r="H2065">
        <v>8.5840912181733842</v>
      </c>
      <c r="I2065">
        <v>-0.26429931055545453</v>
      </c>
    </row>
    <row r="2066" spans="1:9" x14ac:dyDescent="0.4">
      <c r="A2066" t="str">
        <f t="shared" si="32"/>
        <v>Saudi Arabia2000</v>
      </c>
      <c r="B2066" t="s">
        <v>88</v>
      </c>
      <c r="C2066" t="s">
        <v>88</v>
      </c>
      <c r="D2066">
        <v>2000</v>
      </c>
      <c r="E2066">
        <v>-1.1249947785477401</v>
      </c>
      <c r="F2066">
        <v>0</v>
      </c>
      <c r="G2066">
        <v>4.57</v>
      </c>
      <c r="H2066">
        <v>4.7181795291066493</v>
      </c>
      <c r="I2066">
        <v>-1.2731743076543891</v>
      </c>
    </row>
    <row r="2067" spans="1:9" x14ac:dyDescent="0.4">
      <c r="A2067" t="str">
        <f t="shared" si="32"/>
        <v>Saudi Arabia2001</v>
      </c>
      <c r="B2067" t="s">
        <v>88</v>
      </c>
      <c r="C2067" t="s">
        <v>88</v>
      </c>
      <c r="D2067">
        <v>2001</v>
      </c>
      <c r="E2067">
        <v>-1.12094477457175</v>
      </c>
      <c r="F2067">
        <v>0</v>
      </c>
      <c r="G2067">
        <v>4.6180000000000003</v>
      </c>
      <c r="H2067">
        <v>0.34458336294306946</v>
      </c>
      <c r="I2067">
        <v>3.1524718624851809</v>
      </c>
    </row>
    <row r="2068" spans="1:9" x14ac:dyDescent="0.4">
      <c r="A2068" t="str">
        <f t="shared" si="32"/>
        <v>Saudi Arabia2002</v>
      </c>
      <c r="B2068" t="s">
        <v>88</v>
      </c>
      <c r="C2068" t="s">
        <v>88</v>
      </c>
      <c r="D2068">
        <v>2002</v>
      </c>
      <c r="E2068">
        <v>0.24718651429923</v>
      </c>
      <c r="F2068">
        <v>0</v>
      </c>
      <c r="G2068">
        <v>5.2649999999999997</v>
      </c>
      <c r="H2068">
        <v>-0.68840796271095428</v>
      </c>
      <c r="I2068">
        <v>6.200594477010184</v>
      </c>
    </row>
    <row r="2069" spans="1:9" x14ac:dyDescent="0.4">
      <c r="A2069" t="str">
        <f t="shared" si="32"/>
        <v>Saudi Arabia2003</v>
      </c>
      <c r="B2069" t="s">
        <v>88</v>
      </c>
      <c r="C2069" t="s">
        <v>88</v>
      </c>
      <c r="D2069">
        <v>2003</v>
      </c>
      <c r="E2069">
        <v>0.61219439512521201</v>
      </c>
      <c r="F2069">
        <v>0</v>
      </c>
      <c r="G2069">
        <v>5.5629999999999997</v>
      </c>
      <c r="H2069">
        <v>8.7687565185143228</v>
      </c>
      <c r="I2069">
        <v>-2.5935621233891109</v>
      </c>
    </row>
    <row r="2070" spans="1:9" x14ac:dyDescent="0.4">
      <c r="A2070" t="str">
        <f t="shared" si="32"/>
        <v>Saudi Arabia2004</v>
      </c>
      <c r="B2070" t="s">
        <v>88</v>
      </c>
      <c r="C2070" t="s">
        <v>88</v>
      </c>
      <c r="D2070">
        <v>2004</v>
      </c>
      <c r="E2070">
        <v>0.51550676699808096</v>
      </c>
      <c r="F2070">
        <v>0</v>
      </c>
      <c r="G2070">
        <v>5.8220000000000001</v>
      </c>
      <c r="H2070">
        <v>8.6309768888370542</v>
      </c>
      <c r="I2070">
        <v>-2.2934701218389728</v>
      </c>
    </row>
    <row r="2071" spans="1:9" x14ac:dyDescent="0.4">
      <c r="A2071" t="str">
        <f t="shared" si="32"/>
        <v>Saudi Arabia2005</v>
      </c>
      <c r="B2071" t="s">
        <v>88</v>
      </c>
      <c r="C2071" t="s">
        <v>88</v>
      </c>
      <c r="D2071">
        <v>2005</v>
      </c>
      <c r="E2071">
        <v>0.47923039782608401</v>
      </c>
      <c r="F2071">
        <v>0</v>
      </c>
      <c r="G2071">
        <v>6.0510000000000002</v>
      </c>
      <c r="H2071">
        <v>5.9448940353407238</v>
      </c>
      <c r="I2071">
        <v>0.5853363624853607</v>
      </c>
    </row>
    <row r="2072" spans="1:9" x14ac:dyDescent="0.4">
      <c r="A2072" t="str">
        <f t="shared" si="32"/>
        <v>Saudi Arabia2006</v>
      </c>
      <c r="B2072" t="s">
        <v>88</v>
      </c>
      <c r="C2072" t="s">
        <v>88</v>
      </c>
      <c r="D2072">
        <v>2006</v>
      </c>
      <c r="E2072">
        <v>2.20902407871182</v>
      </c>
      <c r="F2072">
        <v>0</v>
      </c>
      <c r="G2072">
        <v>6.2539999999999996</v>
      </c>
      <c r="H2072">
        <v>3.3135169367173773</v>
      </c>
      <c r="I2072">
        <v>5.1495071419944427</v>
      </c>
    </row>
    <row r="2073" spans="1:9" x14ac:dyDescent="0.4">
      <c r="A2073" t="str">
        <f t="shared" si="32"/>
        <v>Saudi Arabia2007</v>
      </c>
      <c r="B2073" t="s">
        <v>88</v>
      </c>
      <c r="C2073" t="s">
        <v>88</v>
      </c>
      <c r="D2073">
        <v>2007</v>
      </c>
      <c r="E2073">
        <v>4.1678233011997898</v>
      </c>
      <c r="F2073">
        <v>0</v>
      </c>
      <c r="G2073">
        <v>5.734</v>
      </c>
      <c r="H2073">
        <v>2.2136171481556914</v>
      </c>
      <c r="I2073">
        <v>7.6882061530440993</v>
      </c>
    </row>
    <row r="2074" spans="1:9" x14ac:dyDescent="0.4">
      <c r="A2074" t="str">
        <f t="shared" si="32"/>
        <v>Saudi Arabia2008</v>
      </c>
      <c r="B2074" t="s">
        <v>88</v>
      </c>
      <c r="C2074" t="s">
        <v>88</v>
      </c>
      <c r="D2074">
        <v>2008</v>
      </c>
      <c r="E2074">
        <v>9.8702479127599396</v>
      </c>
      <c r="F2074">
        <v>0</v>
      </c>
      <c r="G2074">
        <v>5.085</v>
      </c>
      <c r="H2074">
        <v>6.2380200468775939</v>
      </c>
      <c r="I2074">
        <v>8.7172278658823465</v>
      </c>
    </row>
    <row r="2075" spans="1:9" x14ac:dyDescent="0.4">
      <c r="A2075" t="str">
        <f t="shared" si="32"/>
        <v>Saudi Arabia2009</v>
      </c>
      <c r="B2075" t="s">
        <v>88</v>
      </c>
      <c r="C2075" t="s">
        <v>88</v>
      </c>
      <c r="D2075">
        <v>2009</v>
      </c>
      <c r="E2075">
        <v>5.0572231469363302</v>
      </c>
      <c r="F2075">
        <v>0</v>
      </c>
      <c r="G2075">
        <v>5.3769999999999998</v>
      </c>
      <c r="H2075">
        <v>-1.0667099999425034</v>
      </c>
      <c r="I2075">
        <v>11.500933146878833</v>
      </c>
    </row>
    <row r="2076" spans="1:9" x14ac:dyDescent="0.4">
      <c r="A2076" t="str">
        <f t="shared" si="32"/>
        <v>Saudi Arabia2010</v>
      </c>
      <c r="B2076" t="s">
        <v>88</v>
      </c>
      <c r="C2076" t="s">
        <v>88</v>
      </c>
      <c r="D2076">
        <v>2010</v>
      </c>
      <c r="E2076">
        <v>5.3394168063745404</v>
      </c>
      <c r="F2076">
        <v>0</v>
      </c>
      <c r="G2076">
        <v>5.55</v>
      </c>
      <c r="H2076">
        <v>5.0394928426140524</v>
      </c>
      <c r="I2076">
        <v>5.8499239637604887</v>
      </c>
    </row>
    <row r="2077" spans="1:9" x14ac:dyDescent="0.4">
      <c r="A2077" t="str">
        <f t="shared" si="32"/>
        <v>Saudi Arabia2011</v>
      </c>
      <c r="B2077" t="s">
        <v>88</v>
      </c>
      <c r="C2077" t="s">
        <v>88</v>
      </c>
      <c r="D2077">
        <v>2011</v>
      </c>
      <c r="E2077">
        <v>5.8262160883886196</v>
      </c>
      <c r="F2077">
        <v>0</v>
      </c>
      <c r="G2077">
        <v>0</v>
      </c>
      <c r="H2077">
        <v>10.993761676487594</v>
      </c>
      <c r="I2077">
        <v>-5.1675455880989745</v>
      </c>
    </row>
    <row r="2078" spans="1:9" x14ac:dyDescent="0.4">
      <c r="A2078" t="str">
        <f t="shared" si="32"/>
        <v>Saudi Arabia2012</v>
      </c>
      <c r="B2078" t="s">
        <v>88</v>
      </c>
      <c r="C2078" t="s">
        <v>88</v>
      </c>
      <c r="D2078">
        <v>2012</v>
      </c>
      <c r="E2078">
        <v>2.8662688748991498</v>
      </c>
      <c r="F2078">
        <v>0</v>
      </c>
      <c r="G2078">
        <v>5.6219999999999999</v>
      </c>
      <c r="H2078">
        <v>5.4089160776141796</v>
      </c>
      <c r="I2078">
        <v>3.0793527972849706</v>
      </c>
    </row>
    <row r="2079" spans="1:9" x14ac:dyDescent="0.4">
      <c r="A2079" t="str">
        <f t="shared" si="32"/>
        <v>Saudi Arabia2013</v>
      </c>
      <c r="B2079" t="s">
        <v>88</v>
      </c>
      <c r="C2079" t="s">
        <v>88</v>
      </c>
      <c r="D2079">
        <v>2013</v>
      </c>
      <c r="E2079">
        <v>3.5325247069491801</v>
      </c>
      <c r="F2079">
        <v>0</v>
      </c>
      <c r="G2079">
        <v>5.6</v>
      </c>
      <c r="H2079">
        <v>2.5347782713730282</v>
      </c>
      <c r="I2079">
        <v>6.5977464355761519</v>
      </c>
    </row>
    <row r="2080" spans="1:9" x14ac:dyDescent="0.4">
      <c r="A2080" t="str">
        <f t="shared" si="32"/>
        <v>Saudi Arabia2014</v>
      </c>
      <c r="B2080" t="s">
        <v>88</v>
      </c>
      <c r="C2080" t="s">
        <v>88</v>
      </c>
      <c r="D2080">
        <v>2014</v>
      </c>
      <c r="E2080">
        <v>2.23629031536978</v>
      </c>
      <c r="F2080">
        <v>0</v>
      </c>
      <c r="G2080">
        <v>5.8769999999999998</v>
      </c>
      <c r="H2080">
        <v>3.8114227914269918</v>
      </c>
      <c r="I2080">
        <v>4.3018675239427875</v>
      </c>
    </row>
    <row r="2081" spans="1:9" x14ac:dyDescent="0.4">
      <c r="A2081" t="str">
        <f t="shared" si="32"/>
        <v>Saudi Arabia2015</v>
      </c>
      <c r="B2081" t="s">
        <v>88</v>
      </c>
      <c r="C2081" t="s">
        <v>88</v>
      </c>
      <c r="D2081">
        <v>2015</v>
      </c>
      <c r="E2081">
        <v>1.2060732215010901</v>
      </c>
      <c r="F2081">
        <v>0</v>
      </c>
      <c r="G2081">
        <v>5.6</v>
      </c>
      <c r="H2081">
        <v>4.5090590631756982</v>
      </c>
      <c r="I2081">
        <v>2.2970141583253918</v>
      </c>
    </row>
    <row r="2082" spans="1:9" x14ac:dyDescent="0.4">
      <c r="A2082" t="str">
        <f t="shared" si="32"/>
        <v>Saudi Arabia2016</v>
      </c>
      <c r="B2082" t="s">
        <v>88</v>
      </c>
      <c r="C2082" t="s">
        <v>88</v>
      </c>
      <c r="D2082">
        <v>2016</v>
      </c>
      <c r="E2082">
        <v>2.0688403605347299</v>
      </c>
      <c r="F2082">
        <v>0</v>
      </c>
      <c r="G2082">
        <v>5.6</v>
      </c>
      <c r="H2082">
        <v>1.8844927356773695</v>
      </c>
      <c r="I2082">
        <v>5.78434762485736</v>
      </c>
    </row>
    <row r="2083" spans="1:9" x14ac:dyDescent="0.4">
      <c r="A2083" t="str">
        <f t="shared" si="32"/>
        <v>Saudi Arabia2017</v>
      </c>
      <c r="B2083" t="s">
        <v>88</v>
      </c>
      <c r="C2083" t="s">
        <v>88</v>
      </c>
      <c r="D2083">
        <v>2017</v>
      </c>
      <c r="E2083">
        <v>-0.83819457967501798</v>
      </c>
      <c r="F2083">
        <v>0</v>
      </c>
      <c r="G2083">
        <v>5.89</v>
      </c>
      <c r="H2083">
        <v>0.9110486555802737</v>
      </c>
      <c r="I2083">
        <v>4.1407567647447081</v>
      </c>
    </row>
    <row r="2084" spans="1:9" x14ac:dyDescent="0.4">
      <c r="A2084" t="str">
        <f t="shared" si="32"/>
        <v>Saudi Arabia2018</v>
      </c>
      <c r="B2084" t="s">
        <v>88</v>
      </c>
      <c r="C2084" t="s">
        <v>88</v>
      </c>
      <c r="D2084">
        <v>2018</v>
      </c>
      <c r="E2084">
        <v>2.4581415800753201</v>
      </c>
      <c r="F2084">
        <v>0</v>
      </c>
      <c r="G2084">
        <v>6.0289999999999999</v>
      </c>
      <c r="H2084">
        <v>3.1992267802800853</v>
      </c>
      <c r="I2084">
        <v>5.2879147997952352</v>
      </c>
    </row>
    <row r="2085" spans="1:9" x14ac:dyDescent="0.4">
      <c r="A2085" t="str">
        <f t="shared" si="32"/>
        <v>Saudi Arabia2019</v>
      </c>
      <c r="B2085" t="s">
        <v>88</v>
      </c>
      <c r="C2085" t="s">
        <v>88</v>
      </c>
      <c r="D2085">
        <v>2019</v>
      </c>
      <c r="E2085">
        <v>-2.0933333333332902</v>
      </c>
      <c r="F2085">
        <v>0</v>
      </c>
      <c r="G2085">
        <v>5.6360000000000001</v>
      </c>
      <c r="H2085">
        <v>1.0977337495409216</v>
      </c>
      <c r="I2085">
        <v>2.4449329171257883</v>
      </c>
    </row>
    <row r="2086" spans="1:9" x14ac:dyDescent="0.4">
      <c r="A2086" t="str">
        <f t="shared" si="32"/>
        <v>Saudi Arabia2020</v>
      </c>
      <c r="B2086" t="s">
        <v>88</v>
      </c>
      <c r="C2086" t="s">
        <v>88</v>
      </c>
      <c r="D2086">
        <v>2020</v>
      </c>
      <c r="E2086">
        <v>3.4454582595669199</v>
      </c>
      <c r="F2086">
        <v>0</v>
      </c>
      <c r="G2086">
        <v>7.66</v>
      </c>
      <c r="H2086">
        <v>-3.5815348630766266</v>
      </c>
      <c r="I2086">
        <v>14.686993122643546</v>
      </c>
    </row>
    <row r="2087" spans="1:9" x14ac:dyDescent="0.4">
      <c r="A2087" t="str">
        <f t="shared" si="32"/>
        <v>Saudi Arabia2021</v>
      </c>
      <c r="B2087" t="s">
        <v>88</v>
      </c>
      <c r="C2087" t="s">
        <v>88</v>
      </c>
      <c r="D2087">
        <v>2021</v>
      </c>
      <c r="E2087">
        <v>3.0632898894154699</v>
      </c>
      <c r="F2087">
        <v>0</v>
      </c>
      <c r="G2087">
        <v>6.6210000000000004</v>
      </c>
      <c r="H2087">
        <v>5.0751103498797931</v>
      </c>
      <c r="I2087">
        <v>4.6091795395356776</v>
      </c>
    </row>
    <row r="2088" spans="1:9" x14ac:dyDescent="0.4">
      <c r="A2088" t="str">
        <f t="shared" si="32"/>
        <v>Saudi Arabia2022</v>
      </c>
      <c r="B2088" t="s">
        <v>88</v>
      </c>
      <c r="C2088" t="s">
        <v>88</v>
      </c>
      <c r="D2088">
        <v>2022</v>
      </c>
      <c r="E2088">
        <v>2.4740737192536999</v>
      </c>
      <c r="F2088">
        <v>0</v>
      </c>
      <c r="G2088">
        <v>5.5890000000000004</v>
      </c>
      <c r="H2088">
        <v>7.4859842913413672</v>
      </c>
      <c r="I2088">
        <v>0.57708942791233397</v>
      </c>
    </row>
    <row r="2089" spans="1:9" x14ac:dyDescent="0.4">
      <c r="A2089" t="str">
        <f t="shared" si="32"/>
        <v>Saudi Arabia2023</v>
      </c>
      <c r="B2089" t="s">
        <v>88</v>
      </c>
      <c r="C2089" t="s">
        <v>88</v>
      </c>
      <c r="D2089">
        <v>2023</v>
      </c>
      <c r="E2089">
        <v>2.3270851836269202</v>
      </c>
      <c r="F2089">
        <v>0</v>
      </c>
      <c r="G2089">
        <v>4.008</v>
      </c>
      <c r="H2089">
        <v>-0.75491481058466547</v>
      </c>
      <c r="I2089">
        <v>7.0899999942115857</v>
      </c>
    </row>
    <row r="2090" spans="1:9" x14ac:dyDescent="0.4">
      <c r="A2090" t="str">
        <f t="shared" si="32"/>
        <v>Seychelles2000</v>
      </c>
      <c r="B2090" t="s">
        <v>89</v>
      </c>
      <c r="C2090" t="s">
        <v>89</v>
      </c>
      <c r="D2090">
        <v>2000</v>
      </c>
      <c r="E2090">
        <v>6.2687687687687799</v>
      </c>
      <c r="F2090">
        <v>10.737</v>
      </c>
      <c r="G2090">
        <v>0</v>
      </c>
      <c r="H2090">
        <v>4.2531983493182821</v>
      </c>
      <c r="I2090">
        <v>12.7525704194505</v>
      </c>
    </row>
    <row r="2091" spans="1:9" x14ac:dyDescent="0.4">
      <c r="A2091" t="str">
        <f t="shared" si="32"/>
        <v>Seychelles2001</v>
      </c>
      <c r="B2091" t="s">
        <v>89</v>
      </c>
      <c r="C2091" t="s">
        <v>89</v>
      </c>
      <c r="D2091">
        <v>2001</v>
      </c>
      <c r="E2091">
        <v>5.9696220416815597</v>
      </c>
      <c r="F2091">
        <v>10.625341666666699</v>
      </c>
      <c r="G2091">
        <v>0</v>
      </c>
      <c r="H2091">
        <v>-2.2711628855298187</v>
      </c>
      <c r="I2091">
        <v>18.866126593878079</v>
      </c>
    </row>
    <row r="2092" spans="1:9" x14ac:dyDescent="0.4">
      <c r="A2092" t="str">
        <f t="shared" si="32"/>
        <v>Seychelles2002</v>
      </c>
      <c r="B2092" t="s">
        <v>89</v>
      </c>
      <c r="C2092" t="s">
        <v>89</v>
      </c>
      <c r="D2092">
        <v>2002</v>
      </c>
      <c r="E2092">
        <v>0.17499999999992399</v>
      </c>
      <c r="F2092">
        <v>10.587533333333299</v>
      </c>
      <c r="G2092">
        <v>9.81</v>
      </c>
      <c r="H2092">
        <v>1.212832902593135</v>
      </c>
      <c r="I2092">
        <v>19.359700430740091</v>
      </c>
    </row>
    <row r="2093" spans="1:9" x14ac:dyDescent="0.4">
      <c r="A2093" t="str">
        <f t="shared" si="32"/>
        <v>Seychelles2003</v>
      </c>
      <c r="B2093" t="s">
        <v>89</v>
      </c>
      <c r="C2093" t="s">
        <v>89</v>
      </c>
      <c r="D2093">
        <v>2003</v>
      </c>
      <c r="E2093">
        <v>3.30255386407089</v>
      </c>
      <c r="F2093">
        <v>10.615875000000001</v>
      </c>
      <c r="G2093">
        <v>0</v>
      </c>
      <c r="H2093">
        <v>-5.8871284876447731</v>
      </c>
      <c r="I2093">
        <v>19.805557351715663</v>
      </c>
    </row>
    <row r="2094" spans="1:9" x14ac:dyDescent="0.4">
      <c r="A2094" t="str">
        <f t="shared" si="32"/>
        <v>Seychelles2004</v>
      </c>
      <c r="B2094" t="s">
        <v>89</v>
      </c>
      <c r="C2094" t="s">
        <v>89</v>
      </c>
      <c r="D2094">
        <v>2004</v>
      </c>
      <c r="E2094">
        <v>3.8573039136739902</v>
      </c>
      <c r="F2094">
        <v>9.9916499999999999</v>
      </c>
      <c r="G2094">
        <v>0</v>
      </c>
      <c r="H2094">
        <v>-2.8504539768537995</v>
      </c>
      <c r="I2094">
        <v>16.699407890527787</v>
      </c>
    </row>
    <row r="2095" spans="1:9" x14ac:dyDescent="0.4">
      <c r="A2095" t="str">
        <f t="shared" si="32"/>
        <v>Seychelles2005</v>
      </c>
      <c r="B2095" t="s">
        <v>89</v>
      </c>
      <c r="C2095" t="s">
        <v>89</v>
      </c>
      <c r="D2095">
        <v>2005</v>
      </c>
      <c r="E2095">
        <v>0.90718771807394405</v>
      </c>
      <c r="F2095">
        <v>9.7690333333333292</v>
      </c>
      <c r="G2095">
        <v>5.5</v>
      </c>
      <c r="H2095">
        <v>9.0057617374237964</v>
      </c>
      <c r="I2095">
        <v>7.1704593139834785</v>
      </c>
    </row>
    <row r="2096" spans="1:9" x14ac:dyDescent="0.4">
      <c r="A2096" t="str">
        <f t="shared" si="32"/>
        <v>Seychelles2006</v>
      </c>
      <c r="B2096" t="s">
        <v>89</v>
      </c>
      <c r="C2096" t="s">
        <v>89</v>
      </c>
      <c r="D2096">
        <v>2006</v>
      </c>
      <c r="E2096">
        <v>-0.35346549869375599</v>
      </c>
      <c r="F2096">
        <v>10.0499666666667</v>
      </c>
      <c r="G2096">
        <v>0</v>
      </c>
      <c r="H2096">
        <v>9.4061285573282731</v>
      </c>
      <c r="I2096">
        <v>0.29037261064467046</v>
      </c>
    </row>
    <row r="2097" spans="1:9" x14ac:dyDescent="0.4">
      <c r="A2097" t="str">
        <f t="shared" si="32"/>
        <v>Seychelles2007</v>
      </c>
      <c r="B2097" t="s">
        <v>89</v>
      </c>
      <c r="C2097" t="s">
        <v>89</v>
      </c>
      <c r="D2097">
        <v>2007</v>
      </c>
      <c r="E2097">
        <v>5.3206002728514203</v>
      </c>
      <c r="F2097">
        <v>10.8936721967483</v>
      </c>
      <c r="G2097">
        <v>0</v>
      </c>
      <c r="H2097">
        <v>8.8760664557087949</v>
      </c>
      <c r="I2097">
        <v>7.3382060138909253</v>
      </c>
    </row>
    <row r="2098" spans="1:9" x14ac:dyDescent="0.4">
      <c r="A2098" t="str">
        <f t="shared" si="32"/>
        <v>Seychelles2008</v>
      </c>
      <c r="B2098" t="s">
        <v>89</v>
      </c>
      <c r="C2098" t="s">
        <v>89</v>
      </c>
      <c r="D2098">
        <v>2008</v>
      </c>
      <c r="E2098">
        <v>36.964758287528902</v>
      </c>
      <c r="F2098">
        <v>11.8077707180483</v>
      </c>
      <c r="G2098">
        <v>0</v>
      </c>
      <c r="H2098">
        <v>-2.7259462615486427</v>
      </c>
      <c r="I2098">
        <v>51.498475267125841</v>
      </c>
    </row>
    <row r="2099" spans="1:9" x14ac:dyDescent="0.4">
      <c r="A2099" t="str">
        <f t="shared" si="32"/>
        <v>Seychelles2009</v>
      </c>
      <c r="B2099" t="s">
        <v>89</v>
      </c>
      <c r="C2099" t="s">
        <v>89</v>
      </c>
      <c r="D2099">
        <v>2009</v>
      </c>
      <c r="E2099">
        <v>31.754440774417802</v>
      </c>
      <c r="F2099">
        <v>15.347251608846101</v>
      </c>
      <c r="G2099">
        <v>0</v>
      </c>
      <c r="H2099">
        <v>-2.4793759472613743</v>
      </c>
      <c r="I2099">
        <v>49.581068330525277</v>
      </c>
    </row>
    <row r="2100" spans="1:9" x14ac:dyDescent="0.4">
      <c r="A2100" t="str">
        <f t="shared" si="32"/>
        <v>Seychelles2010</v>
      </c>
      <c r="B2100" t="s">
        <v>89</v>
      </c>
      <c r="C2100" t="s">
        <v>89</v>
      </c>
      <c r="D2100">
        <v>2010</v>
      </c>
      <c r="E2100">
        <v>-2.40463875108227</v>
      </c>
      <c r="F2100">
        <v>12.7026498136256</v>
      </c>
      <c r="G2100">
        <v>0</v>
      </c>
      <c r="H2100">
        <v>4.5051320431206676</v>
      </c>
      <c r="I2100">
        <v>5.7928790194226618</v>
      </c>
    </row>
    <row r="2101" spans="1:9" x14ac:dyDescent="0.4">
      <c r="A2101" t="str">
        <f t="shared" si="32"/>
        <v>Seychelles2011</v>
      </c>
      <c r="B2101" t="s">
        <v>89</v>
      </c>
      <c r="C2101" t="s">
        <v>89</v>
      </c>
      <c r="D2101">
        <v>2011</v>
      </c>
      <c r="E2101">
        <v>2.5592677223095301</v>
      </c>
      <c r="F2101">
        <v>11.189934488762701</v>
      </c>
      <c r="G2101">
        <v>4.1100000000000003</v>
      </c>
      <c r="H2101">
        <v>9.5097833517957042</v>
      </c>
      <c r="I2101">
        <v>8.3494188592765255</v>
      </c>
    </row>
    <row r="2102" spans="1:9" x14ac:dyDescent="0.4">
      <c r="A2102" t="str">
        <f t="shared" si="32"/>
        <v>Seychelles2012</v>
      </c>
      <c r="B2102" t="s">
        <v>89</v>
      </c>
      <c r="C2102" t="s">
        <v>89</v>
      </c>
      <c r="D2102">
        <v>2012</v>
      </c>
      <c r="E2102">
        <v>7.1103706232640302</v>
      </c>
      <c r="F2102">
        <v>12.1911857642228</v>
      </c>
      <c r="G2102">
        <v>0</v>
      </c>
      <c r="H2102">
        <v>3.1106784939242971</v>
      </c>
      <c r="I2102">
        <v>16.190877893562533</v>
      </c>
    </row>
    <row r="2103" spans="1:9" x14ac:dyDescent="0.4">
      <c r="A2103" t="str">
        <f t="shared" si="32"/>
        <v>Seychelles2013</v>
      </c>
      <c r="B2103" t="s">
        <v>89</v>
      </c>
      <c r="C2103" t="s">
        <v>89</v>
      </c>
      <c r="D2103">
        <v>2013</v>
      </c>
      <c r="E2103">
        <v>4.3389384832909901</v>
      </c>
      <c r="F2103">
        <v>12.2868344650413</v>
      </c>
      <c r="G2103">
        <v>0</v>
      </c>
      <c r="H2103">
        <v>1.2537349624294905</v>
      </c>
      <c r="I2103">
        <v>15.3720379859028</v>
      </c>
    </row>
    <row r="2104" spans="1:9" x14ac:dyDescent="0.4">
      <c r="A2104" t="str">
        <f t="shared" si="32"/>
        <v>Seychelles2014</v>
      </c>
      <c r="B2104" t="s">
        <v>89</v>
      </c>
      <c r="C2104" t="s">
        <v>89</v>
      </c>
      <c r="D2104">
        <v>2014</v>
      </c>
      <c r="E2104">
        <v>1.38583454581263</v>
      </c>
      <c r="F2104">
        <v>11.648168423911001</v>
      </c>
      <c r="G2104">
        <v>3.8410000000000002</v>
      </c>
      <c r="H2104">
        <v>4.0636918123521042</v>
      </c>
      <c r="I2104">
        <v>12.811311157371527</v>
      </c>
    </row>
    <row r="2105" spans="1:9" x14ac:dyDescent="0.4">
      <c r="A2105" t="str">
        <f t="shared" si="32"/>
        <v>Seychelles2015</v>
      </c>
      <c r="B2105" t="s">
        <v>89</v>
      </c>
      <c r="C2105" t="s">
        <v>89</v>
      </c>
      <c r="D2105">
        <v>2015</v>
      </c>
      <c r="E2105">
        <v>4.0419441072561701</v>
      </c>
      <c r="F2105">
        <v>12.3582003020898</v>
      </c>
      <c r="G2105">
        <v>4.1509999999999998</v>
      </c>
      <c r="H2105">
        <v>8.9140088750469033</v>
      </c>
      <c r="I2105">
        <v>11.637135534299066</v>
      </c>
    </row>
    <row r="2106" spans="1:9" x14ac:dyDescent="0.4">
      <c r="A2106" t="str">
        <f t="shared" si="32"/>
        <v>Seychelles2016</v>
      </c>
      <c r="B2106" t="s">
        <v>89</v>
      </c>
      <c r="C2106" t="s">
        <v>89</v>
      </c>
      <c r="D2106">
        <v>2016</v>
      </c>
      <c r="E2106">
        <v>-1.0154819169762599</v>
      </c>
      <c r="F2106">
        <v>12.357563817290099</v>
      </c>
      <c r="G2106">
        <v>3.9649999999999999</v>
      </c>
      <c r="H2106">
        <v>12.117527245391344</v>
      </c>
      <c r="I2106">
        <v>3.189554654922496</v>
      </c>
    </row>
    <row r="2107" spans="1:9" x14ac:dyDescent="0.4">
      <c r="A2107" t="str">
        <f t="shared" si="32"/>
        <v>Seychelles2017</v>
      </c>
      <c r="B2107" t="s">
        <v>89</v>
      </c>
      <c r="C2107" t="s">
        <v>89</v>
      </c>
      <c r="D2107">
        <v>2017</v>
      </c>
      <c r="E2107">
        <v>2.8567957556843702</v>
      </c>
      <c r="F2107">
        <v>12.2412522799554</v>
      </c>
      <c r="G2107">
        <v>3.7149999999999999</v>
      </c>
      <c r="H2107">
        <v>6.954162187942714</v>
      </c>
      <c r="I2107">
        <v>11.858885847697056</v>
      </c>
    </row>
    <row r="2108" spans="1:9" x14ac:dyDescent="0.4">
      <c r="A2108" t="str">
        <f t="shared" si="32"/>
        <v>Seychelles2018</v>
      </c>
      <c r="B2108" t="s">
        <v>89</v>
      </c>
      <c r="C2108" t="s">
        <v>89</v>
      </c>
      <c r="D2108">
        <v>2018</v>
      </c>
      <c r="E2108">
        <v>3.7029183911156802</v>
      </c>
      <c r="F2108">
        <v>12.3088115646778</v>
      </c>
      <c r="G2108">
        <v>3.528</v>
      </c>
      <c r="H2108">
        <v>4.9394727225431154</v>
      </c>
      <c r="I2108">
        <v>14.600257233250364</v>
      </c>
    </row>
    <row r="2109" spans="1:9" x14ac:dyDescent="0.4">
      <c r="A2109" t="str">
        <f t="shared" si="32"/>
        <v>Seychelles2019</v>
      </c>
      <c r="B2109" t="s">
        <v>89</v>
      </c>
      <c r="C2109" t="s">
        <v>89</v>
      </c>
      <c r="D2109">
        <v>2019</v>
      </c>
      <c r="E2109">
        <v>1.8070940080998199</v>
      </c>
      <c r="F2109">
        <v>12.604396040241101</v>
      </c>
      <c r="G2109">
        <v>2.9660000000000002</v>
      </c>
      <c r="H2109">
        <v>5.5142920737341967</v>
      </c>
      <c r="I2109">
        <v>11.863197974606724</v>
      </c>
    </row>
    <row r="2110" spans="1:9" x14ac:dyDescent="0.4">
      <c r="A2110" t="str">
        <f t="shared" si="32"/>
        <v>Seychelles2020</v>
      </c>
      <c r="B2110" t="s">
        <v>89</v>
      </c>
      <c r="C2110" t="s">
        <v>89</v>
      </c>
      <c r="D2110">
        <v>2020</v>
      </c>
      <c r="E2110">
        <v>1.20266463987123</v>
      </c>
      <c r="F2110">
        <v>11.607397279879001</v>
      </c>
      <c r="G2110">
        <v>4.3109999999999999</v>
      </c>
      <c r="H2110">
        <v>-11.739860828173192</v>
      </c>
      <c r="I2110">
        <v>28.860922747923425</v>
      </c>
    </row>
    <row r="2111" spans="1:9" x14ac:dyDescent="0.4">
      <c r="A2111" t="str">
        <f t="shared" si="32"/>
        <v>Seychelles2021</v>
      </c>
      <c r="B2111" t="s">
        <v>89</v>
      </c>
      <c r="C2111" t="s">
        <v>89</v>
      </c>
      <c r="D2111">
        <v>2021</v>
      </c>
      <c r="E2111">
        <v>9.7690993697354198</v>
      </c>
      <c r="F2111">
        <v>9.1571822350415708</v>
      </c>
      <c r="G2111">
        <v>0</v>
      </c>
      <c r="H2111">
        <v>0.55228163120727913</v>
      </c>
      <c r="I2111">
        <v>18.37399997356971</v>
      </c>
    </row>
    <row r="2112" spans="1:9" x14ac:dyDescent="0.4">
      <c r="A2112" t="str">
        <f t="shared" si="32"/>
        <v>Seychelles2022</v>
      </c>
      <c r="B2112" t="s">
        <v>89</v>
      </c>
      <c r="C2112" t="s">
        <v>89</v>
      </c>
      <c r="D2112">
        <v>2022</v>
      </c>
      <c r="E2112">
        <v>2.6260363285129</v>
      </c>
      <c r="F2112">
        <v>9.1015200771706208</v>
      </c>
      <c r="G2112">
        <v>0</v>
      </c>
      <c r="H2112">
        <v>14.976851332295922</v>
      </c>
      <c r="I2112">
        <v>-3.2492949266124018</v>
      </c>
    </row>
    <row r="2113" spans="1:9" x14ac:dyDescent="0.4">
      <c r="A2113" t="str">
        <f t="shared" si="32"/>
        <v>Seychelles2023</v>
      </c>
      <c r="B2113" t="s">
        <v>89</v>
      </c>
      <c r="C2113" t="s">
        <v>89</v>
      </c>
      <c r="D2113">
        <v>2023</v>
      </c>
      <c r="E2113">
        <v>-1.0353008843195199</v>
      </c>
      <c r="F2113">
        <v>9.52952358287585</v>
      </c>
      <c r="G2113">
        <v>2.9340000000000002</v>
      </c>
      <c r="H2113">
        <v>3.1617143549099893</v>
      </c>
      <c r="I2113">
        <v>8.2665083436463398</v>
      </c>
    </row>
    <row r="2114" spans="1:9" x14ac:dyDescent="0.4">
      <c r="A2114" t="str">
        <f t="shared" si="32"/>
        <v>Singapore2000</v>
      </c>
      <c r="B2114" t="s">
        <v>90</v>
      </c>
      <c r="C2114" t="s">
        <v>90</v>
      </c>
      <c r="D2114">
        <v>2000</v>
      </c>
      <c r="E2114">
        <v>1.3616239244845401</v>
      </c>
      <c r="F2114">
        <v>5.8333333333333304</v>
      </c>
      <c r="G2114">
        <v>3.7</v>
      </c>
      <c r="H2114">
        <v>9.0383163255516337</v>
      </c>
      <c r="I2114">
        <v>1.8566409322662381</v>
      </c>
    </row>
    <row r="2115" spans="1:9" x14ac:dyDescent="0.4">
      <c r="A2115" t="str">
        <f t="shared" ref="A2115:A2178" si="33">C2115&amp;D2115</f>
        <v>Singapore2001</v>
      </c>
      <c r="B2115" t="s">
        <v>90</v>
      </c>
      <c r="C2115" t="s">
        <v>90</v>
      </c>
      <c r="D2115">
        <v>2001</v>
      </c>
      <c r="E2115">
        <v>0.99719795615596096</v>
      </c>
      <c r="F2115">
        <v>5.6483333333333299</v>
      </c>
      <c r="G2115">
        <v>3.76</v>
      </c>
      <c r="H2115">
        <v>-1.0708627510044835</v>
      </c>
      <c r="I2115">
        <v>11.476394040493775</v>
      </c>
    </row>
    <row r="2116" spans="1:9" x14ac:dyDescent="0.4">
      <c r="A2116" t="str">
        <f t="shared" si="33"/>
        <v>Singapore2002</v>
      </c>
      <c r="B2116" t="s">
        <v>90</v>
      </c>
      <c r="C2116" t="s">
        <v>90</v>
      </c>
      <c r="D2116">
        <v>2002</v>
      </c>
      <c r="E2116">
        <v>-0.39167686658505901</v>
      </c>
      <c r="F2116">
        <v>5.3458333333333297</v>
      </c>
      <c r="G2116">
        <v>5.65</v>
      </c>
      <c r="H2116">
        <v>3.923360767020128</v>
      </c>
      <c r="I2116">
        <v>6.6807956997281437</v>
      </c>
    </row>
    <row r="2117" spans="1:9" x14ac:dyDescent="0.4">
      <c r="A2117" t="str">
        <f t="shared" si="33"/>
        <v>Singapore2003</v>
      </c>
      <c r="B2117" t="s">
        <v>90</v>
      </c>
      <c r="C2117" t="s">
        <v>90</v>
      </c>
      <c r="D2117">
        <v>2003</v>
      </c>
      <c r="E2117">
        <v>0.50790530023754099</v>
      </c>
      <c r="F2117">
        <v>5.3066666666666702</v>
      </c>
      <c r="G2117">
        <v>5.93</v>
      </c>
      <c r="H2117">
        <v>4.5482554264322914</v>
      </c>
      <c r="I2117">
        <v>7.1963165404719192</v>
      </c>
    </row>
    <row r="2118" spans="1:9" x14ac:dyDescent="0.4">
      <c r="A2118" t="str">
        <f t="shared" si="33"/>
        <v>Singapore2004</v>
      </c>
      <c r="B2118" t="s">
        <v>90</v>
      </c>
      <c r="C2118" t="s">
        <v>90</v>
      </c>
      <c r="D2118">
        <v>2004</v>
      </c>
      <c r="E2118">
        <v>1.6627271986307099</v>
      </c>
      <c r="F2118">
        <v>5.3</v>
      </c>
      <c r="G2118">
        <v>5.84</v>
      </c>
      <c r="H2118">
        <v>9.9399826843495731</v>
      </c>
      <c r="I2118">
        <v>2.8627445142811361</v>
      </c>
    </row>
    <row r="2119" spans="1:9" x14ac:dyDescent="0.4">
      <c r="A2119" t="str">
        <f t="shared" si="33"/>
        <v>Singapore2005</v>
      </c>
      <c r="B2119" t="s">
        <v>90</v>
      </c>
      <c r="C2119" t="s">
        <v>90</v>
      </c>
      <c r="D2119">
        <v>2005</v>
      </c>
      <c r="E2119">
        <v>0.42510627656912903</v>
      </c>
      <c r="F2119">
        <v>5.3</v>
      </c>
      <c r="G2119">
        <v>5.59</v>
      </c>
      <c r="H2119">
        <v>7.366322392507584</v>
      </c>
      <c r="I2119">
        <v>3.9487838840615446</v>
      </c>
    </row>
    <row r="2120" spans="1:9" x14ac:dyDescent="0.4">
      <c r="A2120" t="str">
        <f t="shared" si="33"/>
        <v>Singapore2006</v>
      </c>
      <c r="B2120" t="s">
        <v>90</v>
      </c>
      <c r="C2120" t="s">
        <v>90</v>
      </c>
      <c r="D2120">
        <v>2006</v>
      </c>
      <c r="E2120">
        <v>0.96290177816511402</v>
      </c>
      <c r="F2120">
        <v>5.3125</v>
      </c>
      <c r="G2120">
        <v>4.4800000000000004</v>
      </c>
      <c r="H2120">
        <v>9.0067660787175754</v>
      </c>
      <c r="I2120">
        <v>1.74863569944754</v>
      </c>
    </row>
    <row r="2121" spans="1:9" x14ac:dyDescent="0.4">
      <c r="A2121" t="str">
        <f t="shared" si="33"/>
        <v>Singapore2007</v>
      </c>
      <c r="B2121" t="s">
        <v>90</v>
      </c>
      <c r="C2121" t="s">
        <v>90</v>
      </c>
      <c r="D2121">
        <v>2007</v>
      </c>
      <c r="E2121">
        <v>2.1048800363321098</v>
      </c>
      <c r="F2121">
        <v>5.33</v>
      </c>
      <c r="G2121">
        <v>3.9</v>
      </c>
      <c r="H2121">
        <v>9.0215195126889256</v>
      </c>
      <c r="I2121">
        <v>2.3133605236431851</v>
      </c>
    </row>
    <row r="2122" spans="1:9" x14ac:dyDescent="0.4">
      <c r="A2122" t="str">
        <f t="shared" si="33"/>
        <v>Singapore2008</v>
      </c>
      <c r="B2122" t="s">
        <v>90</v>
      </c>
      <c r="C2122" t="s">
        <v>90</v>
      </c>
      <c r="D2122">
        <v>2008</v>
      </c>
      <c r="E2122">
        <v>6.6277817735213098</v>
      </c>
      <c r="F2122">
        <v>5.38</v>
      </c>
      <c r="G2122">
        <v>3.96</v>
      </c>
      <c r="H2122">
        <v>1.8634834546203507</v>
      </c>
      <c r="I2122">
        <v>14.104298318900959</v>
      </c>
    </row>
    <row r="2123" spans="1:9" x14ac:dyDescent="0.4">
      <c r="A2123" t="str">
        <f t="shared" si="33"/>
        <v>Singapore2009</v>
      </c>
      <c r="B2123" t="s">
        <v>90</v>
      </c>
      <c r="C2123" t="s">
        <v>90</v>
      </c>
      <c r="D2123">
        <v>2009</v>
      </c>
      <c r="E2123">
        <v>0.59672025742494395</v>
      </c>
      <c r="F2123">
        <v>5.38</v>
      </c>
      <c r="G2123">
        <v>5.86</v>
      </c>
      <c r="H2123">
        <v>0.1279533827780881</v>
      </c>
      <c r="I2123">
        <v>11.708766874646855</v>
      </c>
    </row>
    <row r="2124" spans="1:9" x14ac:dyDescent="0.4">
      <c r="A2124" t="str">
        <f t="shared" si="33"/>
        <v>Singapore2010</v>
      </c>
      <c r="B2124" t="s">
        <v>90</v>
      </c>
      <c r="C2124" t="s">
        <v>90</v>
      </c>
      <c r="D2124">
        <v>2010</v>
      </c>
      <c r="E2124">
        <v>2.82366134885608</v>
      </c>
      <c r="F2124">
        <v>5.38</v>
      </c>
      <c r="G2124">
        <v>4.12</v>
      </c>
      <c r="H2124">
        <v>14.519749710899404</v>
      </c>
      <c r="I2124">
        <v>-2.1960883620433229</v>
      </c>
    </row>
    <row r="2125" spans="1:9" x14ac:dyDescent="0.4">
      <c r="A2125" t="str">
        <f t="shared" si="33"/>
        <v>Singapore2011</v>
      </c>
      <c r="B2125" t="s">
        <v>90</v>
      </c>
      <c r="C2125" t="s">
        <v>90</v>
      </c>
      <c r="D2125">
        <v>2011</v>
      </c>
      <c r="E2125">
        <v>5.2477933984048004</v>
      </c>
      <c r="F2125">
        <v>5.38</v>
      </c>
      <c r="G2125">
        <v>3.89</v>
      </c>
      <c r="H2125">
        <v>6.2149341685898918</v>
      </c>
      <c r="I2125">
        <v>8.30285922981491</v>
      </c>
    </row>
    <row r="2126" spans="1:9" x14ac:dyDescent="0.4">
      <c r="A2126" t="str">
        <f t="shared" si="33"/>
        <v>Singapore2012</v>
      </c>
      <c r="B2126" t="s">
        <v>90</v>
      </c>
      <c r="C2126" t="s">
        <v>90</v>
      </c>
      <c r="D2126">
        <v>2012</v>
      </c>
      <c r="E2126">
        <v>4.57560270376527</v>
      </c>
      <c r="F2126">
        <v>5.38</v>
      </c>
      <c r="G2126">
        <v>3.72</v>
      </c>
      <c r="H2126">
        <v>4.4354975937853709</v>
      </c>
      <c r="I2126">
        <v>9.2401051099798988</v>
      </c>
    </row>
    <row r="2127" spans="1:9" x14ac:dyDescent="0.4">
      <c r="A2127" t="str">
        <f t="shared" si="33"/>
        <v>Singapore2013</v>
      </c>
      <c r="B2127" t="s">
        <v>90</v>
      </c>
      <c r="C2127" t="s">
        <v>90</v>
      </c>
      <c r="D2127">
        <v>2013</v>
      </c>
      <c r="E2127">
        <v>2.35860415399832</v>
      </c>
      <c r="F2127">
        <v>5.38</v>
      </c>
      <c r="G2127">
        <v>3.86</v>
      </c>
      <c r="H2127">
        <v>4.8176309912067552</v>
      </c>
      <c r="I2127">
        <v>6.7809731627915646</v>
      </c>
    </row>
    <row r="2128" spans="1:9" x14ac:dyDescent="0.4">
      <c r="A2128" t="str">
        <f t="shared" si="33"/>
        <v>Singapore2014</v>
      </c>
      <c r="B2128" t="s">
        <v>90</v>
      </c>
      <c r="C2128" t="s">
        <v>90</v>
      </c>
      <c r="D2128">
        <v>2014</v>
      </c>
      <c r="E2128">
        <v>1.02514803039391</v>
      </c>
      <c r="F2128">
        <v>5.35</v>
      </c>
      <c r="G2128">
        <v>3.74</v>
      </c>
      <c r="H2128">
        <v>3.9355402770900696</v>
      </c>
      <c r="I2128">
        <v>6.1796077533038414</v>
      </c>
    </row>
    <row r="2129" spans="1:9" x14ac:dyDescent="0.4">
      <c r="A2129" t="str">
        <f t="shared" si="33"/>
        <v>Singapore2015</v>
      </c>
      <c r="B2129" t="s">
        <v>90</v>
      </c>
      <c r="C2129" t="s">
        <v>90</v>
      </c>
      <c r="D2129">
        <v>2015</v>
      </c>
      <c r="E2129">
        <v>-0.52261816707529796</v>
      </c>
      <c r="F2129">
        <v>5.35</v>
      </c>
      <c r="G2129">
        <v>3.79</v>
      </c>
      <c r="H2129">
        <v>2.9767993163480639</v>
      </c>
      <c r="I2129">
        <v>5.6405825165766377</v>
      </c>
    </row>
    <row r="2130" spans="1:9" x14ac:dyDescent="0.4">
      <c r="A2130" t="str">
        <f t="shared" si="33"/>
        <v>Singapore2016</v>
      </c>
      <c r="B2130" t="s">
        <v>90</v>
      </c>
      <c r="C2130" t="s">
        <v>90</v>
      </c>
      <c r="D2130">
        <v>2016</v>
      </c>
      <c r="E2130">
        <v>-0.53226873971625299</v>
      </c>
      <c r="F2130">
        <v>5.35</v>
      </c>
      <c r="G2130">
        <v>4.08</v>
      </c>
      <c r="H2130">
        <v>3.5886436958266756</v>
      </c>
      <c r="I2130">
        <v>5.3090875644570712</v>
      </c>
    </row>
    <row r="2131" spans="1:9" x14ac:dyDescent="0.4">
      <c r="A2131" t="str">
        <f t="shared" si="33"/>
        <v>Singapore2017</v>
      </c>
      <c r="B2131" t="s">
        <v>90</v>
      </c>
      <c r="C2131" t="s">
        <v>90</v>
      </c>
      <c r="D2131">
        <v>2017</v>
      </c>
      <c r="E2131">
        <v>0.57626031016634904</v>
      </c>
      <c r="F2131">
        <v>5.28</v>
      </c>
      <c r="G2131">
        <v>4.2</v>
      </c>
      <c r="H2131">
        <v>4.5129263177092724</v>
      </c>
      <c r="I2131">
        <v>5.543333992457077</v>
      </c>
    </row>
    <row r="2132" spans="1:9" x14ac:dyDescent="0.4">
      <c r="A2132" t="str">
        <f t="shared" si="33"/>
        <v>Singapore2018</v>
      </c>
      <c r="B2132" t="s">
        <v>90</v>
      </c>
      <c r="C2132" t="s">
        <v>90</v>
      </c>
      <c r="D2132">
        <v>2018</v>
      </c>
      <c r="E2132">
        <v>0.43862011844684001</v>
      </c>
      <c r="F2132">
        <v>5.33</v>
      </c>
      <c r="G2132">
        <v>0</v>
      </c>
      <c r="H2132">
        <v>3.5171141850925522</v>
      </c>
      <c r="I2132">
        <v>2.2515059333542879</v>
      </c>
    </row>
    <row r="2133" spans="1:9" x14ac:dyDescent="0.4">
      <c r="A2133" t="str">
        <f t="shared" si="33"/>
        <v>Singapore2019</v>
      </c>
      <c r="B2133" t="s">
        <v>90</v>
      </c>
      <c r="C2133" t="s">
        <v>90</v>
      </c>
      <c r="D2133">
        <v>2019</v>
      </c>
      <c r="E2133">
        <v>0.56526056878032604</v>
      </c>
      <c r="F2133">
        <v>5.25</v>
      </c>
      <c r="G2133">
        <v>3.1</v>
      </c>
      <c r="H2133">
        <v>1.3450587408272838</v>
      </c>
      <c r="I2133">
        <v>7.5702018279530421</v>
      </c>
    </row>
    <row r="2134" spans="1:9" x14ac:dyDescent="0.4">
      <c r="A2134" t="str">
        <f t="shared" si="33"/>
        <v>Singapore2020</v>
      </c>
      <c r="B2134" t="s">
        <v>90</v>
      </c>
      <c r="C2134" t="s">
        <v>90</v>
      </c>
      <c r="D2134">
        <v>2020</v>
      </c>
      <c r="E2134">
        <v>-0.181916666666634</v>
      </c>
      <c r="F2134">
        <v>5.25</v>
      </c>
      <c r="G2134">
        <v>4.0999999999999996</v>
      </c>
      <c r="H2134">
        <v>-3.8697989343004338</v>
      </c>
      <c r="I2134">
        <v>13.037882267633799</v>
      </c>
    </row>
    <row r="2135" spans="1:9" x14ac:dyDescent="0.4">
      <c r="A2135" t="str">
        <f t="shared" si="33"/>
        <v>Singapore2021</v>
      </c>
      <c r="B2135" t="s">
        <v>90</v>
      </c>
      <c r="C2135" t="s">
        <v>90</v>
      </c>
      <c r="D2135">
        <v>2021</v>
      </c>
      <c r="E2135">
        <v>2.3048595904048401</v>
      </c>
      <c r="F2135">
        <v>5.25</v>
      </c>
      <c r="G2135">
        <v>4.6399999999999997</v>
      </c>
      <c r="H2135">
        <v>9.6907668708206387</v>
      </c>
      <c r="I2135">
        <v>2.5040927195842002</v>
      </c>
    </row>
    <row r="2136" spans="1:9" x14ac:dyDescent="0.4">
      <c r="A2136" t="str">
        <f t="shared" si="33"/>
        <v>Singapore2022</v>
      </c>
      <c r="B2136" t="s">
        <v>90</v>
      </c>
      <c r="C2136" t="s">
        <v>90</v>
      </c>
      <c r="D2136">
        <v>2022</v>
      </c>
      <c r="E2136">
        <v>6.1210600403941804</v>
      </c>
      <c r="F2136">
        <v>0</v>
      </c>
      <c r="G2136">
        <v>3.5910000000000002</v>
      </c>
      <c r="H2136">
        <v>3.8380767851980693</v>
      </c>
      <c r="I2136">
        <v>5.8739832551961122</v>
      </c>
    </row>
    <row r="2137" spans="1:9" x14ac:dyDescent="0.4">
      <c r="A2137" t="str">
        <f t="shared" si="33"/>
        <v>Singapore2023</v>
      </c>
      <c r="B2137" t="s">
        <v>90</v>
      </c>
      <c r="C2137" t="s">
        <v>90</v>
      </c>
      <c r="D2137">
        <v>2023</v>
      </c>
      <c r="E2137">
        <v>4.82146729476466</v>
      </c>
      <c r="F2137">
        <v>0</v>
      </c>
      <c r="G2137">
        <v>3.444</v>
      </c>
      <c r="H2137">
        <v>1.0750317509510126</v>
      </c>
      <c r="I2137">
        <v>7.1904355438136474</v>
      </c>
    </row>
    <row r="2138" spans="1:9" x14ac:dyDescent="0.4">
      <c r="A2138" t="str">
        <f t="shared" si="33"/>
        <v>Solomon Islands2000</v>
      </c>
      <c r="B2138" t="s">
        <v>91</v>
      </c>
      <c r="C2138" t="s">
        <v>91</v>
      </c>
      <c r="D2138">
        <v>2000</v>
      </c>
      <c r="E2138">
        <v>7.8895618698672099</v>
      </c>
      <c r="F2138">
        <v>10.3333333333333</v>
      </c>
      <c r="G2138">
        <v>0</v>
      </c>
      <c r="H2138">
        <v>-14.276999591179759</v>
      </c>
      <c r="I2138">
        <v>32.499894794380268</v>
      </c>
    </row>
    <row r="2139" spans="1:9" x14ac:dyDescent="0.4">
      <c r="A2139" t="str">
        <f t="shared" si="33"/>
        <v>Solomon Islands2001</v>
      </c>
      <c r="B2139" t="s">
        <v>91</v>
      </c>
      <c r="C2139" t="s">
        <v>91</v>
      </c>
      <c r="D2139">
        <v>2001</v>
      </c>
      <c r="E2139">
        <v>6.92583732057426</v>
      </c>
      <c r="F2139">
        <v>10</v>
      </c>
      <c r="G2139">
        <v>0</v>
      </c>
      <c r="H2139">
        <v>-7.9566061001623041</v>
      </c>
      <c r="I2139">
        <v>24.882443420736564</v>
      </c>
    </row>
    <row r="2140" spans="1:9" x14ac:dyDescent="0.4">
      <c r="A2140" t="str">
        <f t="shared" si="33"/>
        <v>Solomon Islands2002</v>
      </c>
      <c r="B2140" t="s">
        <v>91</v>
      </c>
      <c r="C2140" t="s">
        <v>91</v>
      </c>
      <c r="D2140">
        <v>2002</v>
      </c>
      <c r="E2140">
        <v>10.929634187269199</v>
      </c>
      <c r="F2140">
        <v>10</v>
      </c>
      <c r="G2140">
        <v>0</v>
      </c>
      <c r="H2140">
        <v>-2.7999828846498929</v>
      </c>
      <c r="I2140">
        <v>23.729617071919094</v>
      </c>
    </row>
    <row r="2141" spans="1:9" x14ac:dyDescent="0.4">
      <c r="A2141" t="str">
        <f t="shared" si="33"/>
        <v>Solomon Islands2003</v>
      </c>
      <c r="B2141" t="s">
        <v>91</v>
      </c>
      <c r="C2141" t="s">
        <v>91</v>
      </c>
      <c r="D2141">
        <v>2003</v>
      </c>
      <c r="E2141">
        <v>8.2694634933440607</v>
      </c>
      <c r="F2141">
        <v>10</v>
      </c>
      <c r="G2141">
        <v>0</v>
      </c>
      <c r="H2141">
        <v>6.5234668505513866</v>
      </c>
      <c r="I2141">
        <v>11.745996642792676</v>
      </c>
    </row>
    <row r="2142" spans="1:9" x14ac:dyDescent="0.4">
      <c r="A2142" t="str">
        <f t="shared" si="33"/>
        <v>Solomon Islands2004</v>
      </c>
      <c r="B2142" t="s">
        <v>91</v>
      </c>
      <c r="C2142" t="s">
        <v>91</v>
      </c>
      <c r="D2142">
        <v>2004</v>
      </c>
      <c r="E2142">
        <v>6.9858420268256696</v>
      </c>
      <c r="F2142">
        <v>10</v>
      </c>
      <c r="G2142">
        <v>0</v>
      </c>
      <c r="H2142">
        <v>7.6832999660031049</v>
      </c>
      <c r="I2142">
        <v>9.3025420608225637</v>
      </c>
    </row>
    <row r="2143" spans="1:9" x14ac:dyDescent="0.4">
      <c r="A2143" t="str">
        <f t="shared" si="33"/>
        <v>Solomon Islands2005</v>
      </c>
      <c r="B2143" t="s">
        <v>91</v>
      </c>
      <c r="C2143" t="s">
        <v>91</v>
      </c>
      <c r="D2143">
        <v>2005</v>
      </c>
      <c r="E2143">
        <v>7.3306634163329898</v>
      </c>
      <c r="F2143">
        <v>9.25</v>
      </c>
      <c r="G2143">
        <v>0</v>
      </c>
      <c r="H2143">
        <v>7.3578419335601666</v>
      </c>
      <c r="I2143">
        <v>9.2228214827728223</v>
      </c>
    </row>
    <row r="2144" spans="1:9" x14ac:dyDescent="0.4">
      <c r="A2144" t="str">
        <f t="shared" si="33"/>
        <v>Solomon Islands2006</v>
      </c>
      <c r="B2144" t="s">
        <v>91</v>
      </c>
      <c r="C2144" t="s">
        <v>91</v>
      </c>
      <c r="D2144">
        <v>2006</v>
      </c>
      <c r="E2144">
        <v>11.2199870214146</v>
      </c>
      <c r="F2144">
        <v>8.1666666666666696</v>
      </c>
      <c r="G2144">
        <v>0</v>
      </c>
      <c r="H2144">
        <v>4.1382803182538481</v>
      </c>
      <c r="I2144">
        <v>15.248373369827419</v>
      </c>
    </row>
    <row r="2145" spans="1:9" x14ac:dyDescent="0.4">
      <c r="A2145" t="str">
        <f t="shared" si="33"/>
        <v>Solomon Islands2007</v>
      </c>
      <c r="B2145" t="s">
        <v>91</v>
      </c>
      <c r="C2145" t="s">
        <v>91</v>
      </c>
      <c r="D2145">
        <v>2007</v>
      </c>
      <c r="E2145">
        <v>7.6660201348480603</v>
      </c>
      <c r="F2145">
        <v>8</v>
      </c>
      <c r="G2145">
        <v>0</v>
      </c>
      <c r="H2145">
        <v>3.6396724294813509</v>
      </c>
      <c r="I2145">
        <v>12.02634770536671</v>
      </c>
    </row>
    <row r="2146" spans="1:9" x14ac:dyDescent="0.4">
      <c r="A2146" t="str">
        <f t="shared" si="33"/>
        <v>Solomon Islands2008</v>
      </c>
      <c r="B2146" t="s">
        <v>91</v>
      </c>
      <c r="C2146" t="s">
        <v>91</v>
      </c>
      <c r="D2146">
        <v>2008</v>
      </c>
      <c r="E2146">
        <v>17.320065196877401</v>
      </c>
      <c r="F2146">
        <v>8</v>
      </c>
      <c r="G2146">
        <v>0</v>
      </c>
      <c r="H2146">
        <v>6.2259695437619058</v>
      </c>
      <c r="I2146">
        <v>19.094095653115495</v>
      </c>
    </row>
    <row r="2147" spans="1:9" x14ac:dyDescent="0.4">
      <c r="A2147" t="str">
        <f t="shared" si="33"/>
        <v>Solomon Islands2009</v>
      </c>
      <c r="B2147" t="s">
        <v>91</v>
      </c>
      <c r="C2147" t="s">
        <v>91</v>
      </c>
      <c r="D2147">
        <v>2009</v>
      </c>
      <c r="E2147">
        <v>7.0927171687628601</v>
      </c>
      <c r="F2147">
        <v>10.1666666666667</v>
      </c>
      <c r="G2147">
        <v>2.02</v>
      </c>
      <c r="H2147">
        <v>2.8642679016743813</v>
      </c>
      <c r="I2147">
        <v>16.415115933755178</v>
      </c>
    </row>
    <row r="2148" spans="1:9" x14ac:dyDescent="0.4">
      <c r="A2148" t="str">
        <f t="shared" si="33"/>
        <v>Solomon Islands2010</v>
      </c>
      <c r="B2148" t="s">
        <v>91</v>
      </c>
      <c r="C2148" t="s">
        <v>91</v>
      </c>
      <c r="D2148">
        <v>2010</v>
      </c>
      <c r="E2148">
        <v>1.05148163321038</v>
      </c>
      <c r="F2148">
        <v>14.4333333333333</v>
      </c>
      <c r="G2148">
        <v>0</v>
      </c>
      <c r="H2148">
        <v>9.7083881692872467</v>
      </c>
      <c r="I2148">
        <v>5.776426797256434</v>
      </c>
    </row>
    <row r="2149" spans="1:9" x14ac:dyDescent="0.4">
      <c r="A2149" t="str">
        <f t="shared" si="33"/>
        <v>Solomon Islands2011</v>
      </c>
      <c r="B2149" t="s">
        <v>91</v>
      </c>
      <c r="C2149" t="s">
        <v>91</v>
      </c>
      <c r="D2149">
        <v>2011</v>
      </c>
      <c r="E2149">
        <v>7.3427070601800004</v>
      </c>
      <c r="F2149">
        <v>13.1733333333333</v>
      </c>
      <c r="G2149">
        <v>0</v>
      </c>
      <c r="H2149">
        <v>7.4299496167590746</v>
      </c>
      <c r="I2149">
        <v>13.086090776754226</v>
      </c>
    </row>
    <row r="2150" spans="1:9" x14ac:dyDescent="0.4">
      <c r="A2150" t="str">
        <f t="shared" si="33"/>
        <v>Solomon Islands2012</v>
      </c>
      <c r="B2150" t="s">
        <v>91</v>
      </c>
      <c r="C2150" t="s">
        <v>91</v>
      </c>
      <c r="D2150">
        <v>2012</v>
      </c>
      <c r="E2150">
        <v>5.91200602491155</v>
      </c>
      <c r="F2150">
        <v>11.2783333333333</v>
      </c>
      <c r="G2150">
        <v>0</v>
      </c>
      <c r="H2150">
        <v>2.4660013869788315</v>
      </c>
      <c r="I2150">
        <v>14.724337971266017</v>
      </c>
    </row>
    <row r="2151" spans="1:9" x14ac:dyDescent="0.4">
      <c r="A2151" t="str">
        <f t="shared" si="33"/>
        <v>Solomon Islands2013</v>
      </c>
      <c r="B2151" t="s">
        <v>91</v>
      </c>
      <c r="C2151" t="s">
        <v>91</v>
      </c>
      <c r="D2151">
        <v>2013</v>
      </c>
      <c r="E2151">
        <v>5.3913638858755997</v>
      </c>
      <c r="F2151">
        <v>10.7741666666667</v>
      </c>
      <c r="G2151">
        <v>0.69399999999999995</v>
      </c>
      <c r="H2151">
        <v>5.2377401778032748</v>
      </c>
      <c r="I2151">
        <v>11.621790374739025</v>
      </c>
    </row>
    <row r="2152" spans="1:9" x14ac:dyDescent="0.4">
      <c r="A2152" t="str">
        <f t="shared" si="33"/>
        <v>Solomon Islands2014</v>
      </c>
      <c r="B2152" t="s">
        <v>91</v>
      </c>
      <c r="C2152" t="s">
        <v>91</v>
      </c>
      <c r="D2152">
        <v>2014</v>
      </c>
      <c r="E2152">
        <v>5.16590237925171</v>
      </c>
      <c r="F2152">
        <v>10.91</v>
      </c>
      <c r="G2152">
        <v>0</v>
      </c>
      <c r="H2152">
        <v>1.1892174709235803</v>
      </c>
      <c r="I2152">
        <v>14.886684908328128</v>
      </c>
    </row>
    <row r="2153" spans="1:9" x14ac:dyDescent="0.4">
      <c r="A2153" t="str">
        <f t="shared" si="33"/>
        <v>Solomon Islands2015</v>
      </c>
      <c r="B2153" t="s">
        <v>91</v>
      </c>
      <c r="C2153" t="s">
        <v>91</v>
      </c>
      <c r="D2153">
        <v>2015</v>
      </c>
      <c r="E2153">
        <v>-0.57446928635949002</v>
      </c>
      <c r="F2153">
        <v>10.4783333333333</v>
      </c>
      <c r="G2153">
        <v>0</v>
      </c>
      <c r="H2153">
        <v>1.6761461564977651</v>
      </c>
      <c r="I2153">
        <v>8.2277178904760451</v>
      </c>
    </row>
    <row r="2154" spans="1:9" x14ac:dyDescent="0.4">
      <c r="A2154" t="str">
        <f t="shared" si="33"/>
        <v>Solomon Islands2016</v>
      </c>
      <c r="B2154" t="s">
        <v>91</v>
      </c>
      <c r="C2154" t="s">
        <v>91</v>
      </c>
      <c r="D2154">
        <v>2016</v>
      </c>
      <c r="E2154">
        <v>0.51248562626879202</v>
      </c>
      <c r="F2154">
        <v>10.099840118723099</v>
      </c>
      <c r="G2154">
        <v>0</v>
      </c>
      <c r="H2154">
        <v>5.5547315336695391</v>
      </c>
      <c r="I2154">
        <v>5.0575942113223515</v>
      </c>
    </row>
    <row r="2155" spans="1:9" x14ac:dyDescent="0.4">
      <c r="A2155" t="str">
        <f t="shared" si="33"/>
        <v>Solomon Islands2017</v>
      </c>
      <c r="B2155" t="s">
        <v>91</v>
      </c>
      <c r="C2155" t="s">
        <v>91</v>
      </c>
      <c r="D2155">
        <v>2017</v>
      </c>
      <c r="E2155">
        <v>0.48868676026108299</v>
      </c>
      <c r="F2155">
        <v>10.6947306507587</v>
      </c>
      <c r="G2155">
        <v>0</v>
      </c>
      <c r="H2155">
        <v>3.0753480342463604</v>
      </c>
      <c r="I2155">
        <v>8.1080693767734235</v>
      </c>
    </row>
    <row r="2156" spans="1:9" x14ac:dyDescent="0.4">
      <c r="A2156" t="str">
        <f t="shared" si="33"/>
        <v>Solomon Islands2018</v>
      </c>
      <c r="B2156" t="s">
        <v>91</v>
      </c>
      <c r="C2156" t="s">
        <v>91</v>
      </c>
      <c r="D2156">
        <v>2018</v>
      </c>
      <c r="E2156">
        <v>3.4614748497372898</v>
      </c>
      <c r="F2156">
        <v>10.748651805670701</v>
      </c>
      <c r="G2156">
        <v>0</v>
      </c>
      <c r="H2156">
        <v>2.7459954233409576</v>
      </c>
      <c r="I2156">
        <v>11.464131232067032</v>
      </c>
    </row>
    <row r="2157" spans="1:9" x14ac:dyDescent="0.4">
      <c r="A2157" t="str">
        <f t="shared" si="33"/>
        <v>Solomon Islands2019</v>
      </c>
      <c r="B2157" t="s">
        <v>91</v>
      </c>
      <c r="C2157" t="s">
        <v>91</v>
      </c>
      <c r="D2157">
        <v>2019</v>
      </c>
      <c r="E2157">
        <v>1.63485544012247</v>
      </c>
      <c r="F2157">
        <v>10.5951570347602</v>
      </c>
      <c r="G2157">
        <v>0</v>
      </c>
      <c r="H2157">
        <v>1.7485665545183195</v>
      </c>
      <c r="I2157">
        <v>10.481445920364351</v>
      </c>
    </row>
    <row r="2158" spans="1:9" x14ac:dyDescent="0.4">
      <c r="A2158" t="str">
        <f t="shared" si="33"/>
        <v>Solomon Islands2020</v>
      </c>
      <c r="B2158" t="s">
        <v>91</v>
      </c>
      <c r="C2158" t="s">
        <v>91</v>
      </c>
      <c r="D2158">
        <v>2020</v>
      </c>
      <c r="E2158">
        <v>2.9635499207606499</v>
      </c>
      <c r="F2158">
        <v>10.6825707369086</v>
      </c>
      <c r="G2158">
        <v>0</v>
      </c>
      <c r="H2158">
        <v>-3.3811475409836049</v>
      </c>
      <c r="I2158">
        <v>17.027268198652855</v>
      </c>
    </row>
    <row r="2159" spans="1:9" x14ac:dyDescent="0.4">
      <c r="A2159" t="str">
        <f t="shared" si="33"/>
        <v>Solomon Islands2021</v>
      </c>
      <c r="B2159" t="s">
        <v>91</v>
      </c>
      <c r="C2159" t="s">
        <v>91</v>
      </c>
      <c r="D2159">
        <v>2021</v>
      </c>
      <c r="E2159">
        <v>-0.115437894412839</v>
      </c>
      <c r="F2159">
        <v>5.1757085886464802</v>
      </c>
      <c r="G2159">
        <v>0</v>
      </c>
      <c r="H2159">
        <v>2.5643497541694842</v>
      </c>
      <c r="I2159">
        <v>2.4959209400641571</v>
      </c>
    </row>
    <row r="2160" spans="1:9" x14ac:dyDescent="0.4">
      <c r="A2160" t="str">
        <f t="shared" si="33"/>
        <v>Solomon Islands2022</v>
      </c>
      <c r="B2160" t="s">
        <v>91</v>
      </c>
      <c r="C2160" t="s">
        <v>91</v>
      </c>
      <c r="D2160">
        <v>2022</v>
      </c>
      <c r="E2160">
        <v>5.5181292857693798</v>
      </c>
      <c r="F2160">
        <v>0</v>
      </c>
      <c r="G2160">
        <v>0</v>
      </c>
      <c r="H2160">
        <v>2.4024814362252158</v>
      </c>
      <c r="I2160">
        <v>3.115647849544164</v>
      </c>
    </row>
    <row r="2161" spans="1:9" x14ac:dyDescent="0.4">
      <c r="A2161" t="str">
        <f t="shared" si="33"/>
        <v>Solomon Islands2023</v>
      </c>
      <c r="B2161" t="s">
        <v>91</v>
      </c>
      <c r="C2161" t="s">
        <v>91</v>
      </c>
      <c r="D2161">
        <v>2023</v>
      </c>
      <c r="E2161">
        <v>5.8858589704216397</v>
      </c>
      <c r="F2161">
        <v>0</v>
      </c>
      <c r="G2161">
        <v>0</v>
      </c>
      <c r="H2161">
        <v>3.0797698150138615</v>
      </c>
      <c r="I2161">
        <v>2.8060891554077783</v>
      </c>
    </row>
    <row r="2162" spans="1:9" x14ac:dyDescent="0.4">
      <c r="A2162" t="str">
        <f t="shared" si="33"/>
        <v>South Africa2000</v>
      </c>
      <c r="B2162" t="s">
        <v>92</v>
      </c>
      <c r="C2162" t="s">
        <v>92</v>
      </c>
      <c r="D2162">
        <v>2000</v>
      </c>
      <c r="E2162">
        <v>5.3389510292921196</v>
      </c>
      <c r="F2162">
        <v>14.5</v>
      </c>
      <c r="G2162">
        <v>29.88</v>
      </c>
      <c r="H2162">
        <v>4.2000000006782585</v>
      </c>
      <c r="I2162">
        <v>45.518951028613856</v>
      </c>
    </row>
    <row r="2163" spans="1:9" x14ac:dyDescent="0.4">
      <c r="A2163" t="str">
        <f t="shared" si="33"/>
        <v>South Africa2001</v>
      </c>
      <c r="B2163" t="s">
        <v>92</v>
      </c>
      <c r="C2163" t="s">
        <v>92</v>
      </c>
      <c r="D2163">
        <v>2001</v>
      </c>
      <c r="E2163">
        <v>5.7019001830571696</v>
      </c>
      <c r="F2163">
        <v>13.7708333333333</v>
      </c>
      <c r="G2163">
        <v>25.370999999999999</v>
      </c>
      <c r="H2163">
        <v>2.7000000001910394</v>
      </c>
      <c r="I2163">
        <v>42.143733516199433</v>
      </c>
    </row>
    <row r="2164" spans="1:9" x14ac:dyDescent="0.4">
      <c r="A2164" t="str">
        <f t="shared" si="33"/>
        <v>South Africa2002</v>
      </c>
      <c r="B2164" t="s">
        <v>92</v>
      </c>
      <c r="C2164" t="s">
        <v>92</v>
      </c>
      <c r="D2164">
        <v>2002</v>
      </c>
      <c r="E2164">
        <v>9.4947107032486002</v>
      </c>
      <c r="F2164">
        <v>15.75</v>
      </c>
      <c r="G2164">
        <v>27.18</v>
      </c>
      <c r="H2164">
        <v>3.7003744040666788</v>
      </c>
      <c r="I2164">
        <v>48.724336299181921</v>
      </c>
    </row>
    <row r="2165" spans="1:9" x14ac:dyDescent="0.4">
      <c r="A2165" t="str">
        <f t="shared" si="33"/>
        <v>South Africa2003</v>
      </c>
      <c r="B2165" t="s">
        <v>92</v>
      </c>
      <c r="C2165" t="s">
        <v>92</v>
      </c>
      <c r="D2165">
        <v>2003</v>
      </c>
      <c r="E2165">
        <v>5.6794177109911201</v>
      </c>
      <c r="F2165">
        <v>14.9583333333333</v>
      </c>
      <c r="G2165">
        <v>27.116</v>
      </c>
      <c r="H2165">
        <v>2.94907546754213</v>
      </c>
      <c r="I2165">
        <v>44.804675576782287</v>
      </c>
    </row>
    <row r="2166" spans="1:9" x14ac:dyDescent="0.4">
      <c r="A2166" t="str">
        <f t="shared" si="33"/>
        <v>South Africa2004</v>
      </c>
      <c r="B2166" t="s">
        <v>92</v>
      </c>
      <c r="C2166" t="s">
        <v>92</v>
      </c>
      <c r="D2166">
        <v>2004</v>
      </c>
      <c r="E2166">
        <v>-0.69203027102413195</v>
      </c>
      <c r="F2166">
        <v>11.2916666666667</v>
      </c>
      <c r="G2166">
        <v>24.672999999999998</v>
      </c>
      <c r="H2166">
        <v>4.5545599072177367</v>
      </c>
      <c r="I2166">
        <v>30.718076488424828</v>
      </c>
    </row>
    <row r="2167" spans="1:9" x14ac:dyDescent="0.4">
      <c r="A2167" t="str">
        <f t="shared" si="33"/>
        <v>South Africa2005</v>
      </c>
      <c r="B2167" t="s">
        <v>92</v>
      </c>
      <c r="C2167" t="s">
        <v>92</v>
      </c>
      <c r="D2167">
        <v>2005</v>
      </c>
      <c r="E2167">
        <v>2.0628461650463401</v>
      </c>
      <c r="F2167">
        <v>10.625</v>
      </c>
      <c r="G2167">
        <v>23.84</v>
      </c>
      <c r="H2167">
        <v>5.2770519729546663</v>
      </c>
      <c r="I2167">
        <v>31.250794192091675</v>
      </c>
    </row>
    <row r="2168" spans="1:9" x14ac:dyDescent="0.4">
      <c r="A2168" t="str">
        <f t="shared" si="33"/>
        <v>South Africa2006</v>
      </c>
      <c r="B2168" t="s">
        <v>92</v>
      </c>
      <c r="C2168" t="s">
        <v>92</v>
      </c>
      <c r="D2168">
        <v>2006</v>
      </c>
      <c r="E2168">
        <v>3.24390776468065</v>
      </c>
      <c r="F2168">
        <v>11.1666666666667</v>
      </c>
      <c r="G2168">
        <v>22.616</v>
      </c>
      <c r="H2168">
        <v>5.6038064589588856</v>
      </c>
      <c r="I2168">
        <v>31.422767972388463</v>
      </c>
    </row>
    <row r="2169" spans="1:9" x14ac:dyDescent="0.4">
      <c r="A2169" t="str">
        <f t="shared" si="33"/>
        <v>South Africa2007</v>
      </c>
      <c r="B2169" t="s">
        <v>92</v>
      </c>
      <c r="C2169" t="s">
        <v>92</v>
      </c>
      <c r="D2169">
        <v>2007</v>
      </c>
      <c r="E2169">
        <v>6.1778068349940902</v>
      </c>
      <c r="F2169">
        <v>13.1666666666667</v>
      </c>
      <c r="G2169">
        <v>22.326000000000001</v>
      </c>
      <c r="H2169">
        <v>5.3604740539416156</v>
      </c>
      <c r="I2169">
        <v>36.309999447719179</v>
      </c>
    </row>
    <row r="2170" spans="1:9" x14ac:dyDescent="0.4">
      <c r="A2170" t="str">
        <f t="shared" si="33"/>
        <v>South Africa2008</v>
      </c>
      <c r="B2170" t="s">
        <v>92</v>
      </c>
      <c r="C2170" t="s">
        <v>92</v>
      </c>
      <c r="D2170">
        <v>2008</v>
      </c>
      <c r="E2170">
        <v>10.074575524918201</v>
      </c>
      <c r="F2170">
        <v>15.125</v>
      </c>
      <c r="G2170">
        <v>22.407</v>
      </c>
      <c r="H2170">
        <v>3.1910438863287993</v>
      </c>
      <c r="I2170">
        <v>44.4155316385894</v>
      </c>
    </row>
    <row r="2171" spans="1:9" x14ac:dyDescent="0.4">
      <c r="A2171" t="str">
        <f t="shared" si="33"/>
        <v>South Africa2009</v>
      </c>
      <c r="B2171" t="s">
        <v>92</v>
      </c>
      <c r="C2171" t="s">
        <v>92</v>
      </c>
      <c r="D2171">
        <v>2009</v>
      </c>
      <c r="E2171">
        <v>7.2153141361256603</v>
      </c>
      <c r="F2171">
        <v>11.7083333333333</v>
      </c>
      <c r="G2171">
        <v>23.523</v>
      </c>
      <c r="H2171">
        <v>-1.5380891352558308</v>
      </c>
      <c r="I2171">
        <v>43.98473660471479</v>
      </c>
    </row>
    <row r="2172" spans="1:9" x14ac:dyDescent="0.4">
      <c r="A2172" t="str">
        <f t="shared" si="33"/>
        <v>South Africa2010</v>
      </c>
      <c r="B2172" t="s">
        <v>92</v>
      </c>
      <c r="C2172" t="s">
        <v>92</v>
      </c>
      <c r="D2172">
        <v>2010</v>
      </c>
      <c r="E2172">
        <v>4.0897298947046403</v>
      </c>
      <c r="F2172">
        <v>9.8333333333333304</v>
      </c>
      <c r="G2172">
        <v>24.683</v>
      </c>
      <c r="H2172">
        <v>3.0397328812795621</v>
      </c>
      <c r="I2172">
        <v>35.566330346758406</v>
      </c>
    </row>
    <row r="2173" spans="1:9" x14ac:dyDescent="0.4">
      <c r="A2173" t="str">
        <f t="shared" si="33"/>
        <v>South Africa2011</v>
      </c>
      <c r="B2173" t="s">
        <v>92</v>
      </c>
      <c r="C2173" t="s">
        <v>92</v>
      </c>
      <c r="D2173">
        <v>2011</v>
      </c>
      <c r="E2173">
        <v>4.9992669696526004</v>
      </c>
      <c r="F2173">
        <v>9</v>
      </c>
      <c r="G2173">
        <v>24.638999999999999</v>
      </c>
      <c r="H2173">
        <v>3.1685562785881842</v>
      </c>
      <c r="I2173">
        <v>35.469710691064414</v>
      </c>
    </row>
    <row r="2174" spans="1:9" x14ac:dyDescent="0.4">
      <c r="A2174" t="str">
        <f t="shared" si="33"/>
        <v>South Africa2012</v>
      </c>
      <c r="B2174" t="s">
        <v>92</v>
      </c>
      <c r="C2174" t="s">
        <v>92</v>
      </c>
      <c r="D2174">
        <v>2012</v>
      </c>
      <c r="E2174">
        <v>5.7246579167829701</v>
      </c>
      <c r="F2174">
        <v>8.75</v>
      </c>
      <c r="G2174">
        <v>24.727</v>
      </c>
      <c r="H2174">
        <v>2.396232384657452</v>
      </c>
      <c r="I2174">
        <v>36.805425532125518</v>
      </c>
    </row>
    <row r="2175" spans="1:9" x14ac:dyDescent="0.4">
      <c r="A2175" t="str">
        <f t="shared" si="33"/>
        <v>South Africa2013</v>
      </c>
      <c r="B2175" t="s">
        <v>92</v>
      </c>
      <c r="C2175" t="s">
        <v>92</v>
      </c>
      <c r="D2175">
        <v>2013</v>
      </c>
      <c r="E2175">
        <v>5.7844690966720096</v>
      </c>
      <c r="F2175">
        <v>8.5</v>
      </c>
      <c r="G2175">
        <v>24.561</v>
      </c>
      <c r="H2175">
        <v>2.4854680082658831</v>
      </c>
      <c r="I2175">
        <v>36.360001088406122</v>
      </c>
    </row>
    <row r="2176" spans="1:9" x14ac:dyDescent="0.4">
      <c r="A2176" t="str">
        <f t="shared" si="33"/>
        <v>South Africa2014</v>
      </c>
      <c r="B2176" t="s">
        <v>92</v>
      </c>
      <c r="C2176" t="s">
        <v>92</v>
      </c>
      <c r="D2176">
        <v>2014</v>
      </c>
      <c r="E2176">
        <v>6.1298377028714102</v>
      </c>
      <c r="F2176">
        <v>9.125</v>
      </c>
      <c r="G2176">
        <v>24.89</v>
      </c>
      <c r="H2176">
        <v>1.4138264522379274</v>
      </c>
      <c r="I2176">
        <v>38.731011250633486</v>
      </c>
    </row>
    <row r="2177" spans="1:9" x14ac:dyDescent="0.4">
      <c r="A2177" t="str">
        <f t="shared" si="33"/>
        <v>South Africa2015</v>
      </c>
      <c r="B2177" t="s">
        <v>92</v>
      </c>
      <c r="C2177" t="s">
        <v>92</v>
      </c>
      <c r="D2177">
        <v>2015</v>
      </c>
      <c r="E2177">
        <v>4.5406422773790602</v>
      </c>
      <c r="F2177">
        <v>9.4166666666666696</v>
      </c>
      <c r="G2177">
        <v>25.149000000000001</v>
      </c>
      <c r="H2177">
        <v>1.3218622367822945</v>
      </c>
      <c r="I2177">
        <v>37.784446707263434</v>
      </c>
    </row>
    <row r="2178" spans="1:9" x14ac:dyDescent="0.4">
      <c r="A2178" t="str">
        <f t="shared" si="33"/>
        <v>South Africa2016</v>
      </c>
      <c r="B2178" t="s">
        <v>92</v>
      </c>
      <c r="C2178" t="s">
        <v>92</v>
      </c>
      <c r="D2178">
        <v>2016</v>
      </c>
      <c r="E2178">
        <v>6.5713964217396397</v>
      </c>
      <c r="F2178">
        <v>10.4583333333333</v>
      </c>
      <c r="G2178">
        <v>26.536999999999999</v>
      </c>
      <c r="H2178">
        <v>0.66455230785811636</v>
      </c>
      <c r="I2178">
        <v>42.902177447214825</v>
      </c>
    </row>
    <row r="2179" spans="1:9" x14ac:dyDescent="0.4">
      <c r="A2179" t="str">
        <f t="shared" ref="A2179:A2242" si="34">C2179&amp;D2179</f>
        <v>South Africa2017</v>
      </c>
      <c r="B2179" t="s">
        <v>92</v>
      </c>
      <c r="C2179" t="s">
        <v>92</v>
      </c>
      <c r="D2179">
        <v>2017</v>
      </c>
      <c r="E2179">
        <v>5.1842466476612801</v>
      </c>
      <c r="F2179">
        <v>10.375</v>
      </c>
      <c r="G2179">
        <v>27.035</v>
      </c>
      <c r="H2179">
        <v>1.1579469518173511</v>
      </c>
      <c r="I2179">
        <v>41.436299695843928</v>
      </c>
    </row>
    <row r="2180" spans="1:9" x14ac:dyDescent="0.4">
      <c r="A2180" t="str">
        <f t="shared" si="34"/>
        <v>South Africa2018</v>
      </c>
      <c r="B2180" t="s">
        <v>92</v>
      </c>
      <c r="C2180" t="s">
        <v>92</v>
      </c>
      <c r="D2180">
        <v>2018</v>
      </c>
      <c r="E2180">
        <v>4.5171652278659202</v>
      </c>
      <c r="F2180">
        <v>10.0833333333333</v>
      </c>
      <c r="G2180">
        <v>26.905999999999999</v>
      </c>
      <c r="H2180">
        <v>1.5567838472167637</v>
      </c>
      <c r="I2180">
        <v>39.949714713982459</v>
      </c>
    </row>
    <row r="2181" spans="1:9" x14ac:dyDescent="0.4">
      <c r="A2181" t="str">
        <f t="shared" si="34"/>
        <v>South Africa2019</v>
      </c>
      <c r="B2181" t="s">
        <v>92</v>
      </c>
      <c r="C2181" t="s">
        <v>92</v>
      </c>
      <c r="D2181">
        <v>2019</v>
      </c>
      <c r="E2181">
        <v>4.1202458701498399</v>
      </c>
      <c r="F2181">
        <v>10.125</v>
      </c>
      <c r="G2181">
        <v>28.468</v>
      </c>
      <c r="H2181">
        <v>0.25993557687633029</v>
      </c>
      <c r="I2181">
        <v>42.45331029327351</v>
      </c>
    </row>
    <row r="2182" spans="1:9" x14ac:dyDescent="0.4">
      <c r="A2182" t="str">
        <f t="shared" si="34"/>
        <v>South Africa2020</v>
      </c>
      <c r="B2182" t="s">
        <v>92</v>
      </c>
      <c r="C2182" t="s">
        <v>92</v>
      </c>
      <c r="D2182">
        <v>2020</v>
      </c>
      <c r="E2182">
        <v>3.21003597454107</v>
      </c>
      <c r="F2182">
        <v>7.7083333333333304</v>
      </c>
      <c r="G2182">
        <v>29.216999999999999</v>
      </c>
      <c r="H2182">
        <v>-6.1689177146757004</v>
      </c>
      <c r="I2182">
        <v>46.304287022550099</v>
      </c>
    </row>
    <row r="2183" spans="1:9" x14ac:dyDescent="0.4">
      <c r="A2183" t="str">
        <f t="shared" si="34"/>
        <v>South Africa2021</v>
      </c>
      <c r="B2183" t="s">
        <v>92</v>
      </c>
      <c r="C2183" t="s">
        <v>92</v>
      </c>
      <c r="D2183">
        <v>2021</v>
      </c>
      <c r="E2183">
        <v>4.6116721780320598</v>
      </c>
      <c r="F2183">
        <v>7.0416666666666696</v>
      </c>
      <c r="G2183">
        <v>34.006999999999998</v>
      </c>
      <c r="H2183">
        <v>4.9550325944075553</v>
      </c>
      <c r="I2183">
        <v>40.705306250291173</v>
      </c>
    </row>
    <row r="2184" spans="1:9" x14ac:dyDescent="0.4">
      <c r="A2184" t="str">
        <f t="shared" si="34"/>
        <v>South Africa2022</v>
      </c>
      <c r="B2184" t="s">
        <v>92</v>
      </c>
      <c r="C2184" t="s">
        <v>92</v>
      </c>
      <c r="D2184">
        <v>2022</v>
      </c>
      <c r="E2184">
        <v>7.0397266125586597</v>
      </c>
      <c r="F2184">
        <v>8.7916666666666696</v>
      </c>
      <c r="G2184">
        <v>33.268000000000001</v>
      </c>
      <c r="H2184">
        <v>1.9114799603350434</v>
      </c>
      <c r="I2184">
        <v>47.187913318890288</v>
      </c>
    </row>
    <row r="2185" spans="1:9" x14ac:dyDescent="0.4">
      <c r="A2185" t="str">
        <f t="shared" si="34"/>
        <v>South Africa2023</v>
      </c>
      <c r="B2185" t="s">
        <v>92</v>
      </c>
      <c r="C2185" t="s">
        <v>92</v>
      </c>
      <c r="D2185">
        <v>2023</v>
      </c>
      <c r="E2185">
        <v>6.0739085322052997</v>
      </c>
      <c r="F2185">
        <v>11.5</v>
      </c>
      <c r="G2185">
        <v>32.097999999999999</v>
      </c>
      <c r="H2185">
        <v>0.69848519478803439</v>
      </c>
      <c r="I2185">
        <v>48.973423337417266</v>
      </c>
    </row>
    <row r="2186" spans="1:9" x14ac:dyDescent="0.4">
      <c r="A2186" t="str">
        <f t="shared" si="34"/>
        <v>Sri Lanka2000</v>
      </c>
      <c r="B2186" t="s">
        <v>93</v>
      </c>
      <c r="C2186" t="s">
        <v>93</v>
      </c>
      <c r="D2186">
        <v>2000</v>
      </c>
      <c r="E2186">
        <v>6.1762759101204496</v>
      </c>
      <c r="F2186">
        <v>0</v>
      </c>
      <c r="G2186">
        <v>7.74</v>
      </c>
      <c r="H2186">
        <v>6.0000331582893409</v>
      </c>
      <c r="I2186">
        <v>7.9162427518311098</v>
      </c>
    </row>
    <row r="2187" spans="1:9" x14ac:dyDescent="0.4">
      <c r="A2187" t="str">
        <f t="shared" si="34"/>
        <v>Sri Lanka2001</v>
      </c>
      <c r="B2187" t="s">
        <v>93</v>
      </c>
      <c r="C2187" t="s">
        <v>93</v>
      </c>
      <c r="D2187">
        <v>2001</v>
      </c>
      <c r="E2187">
        <v>14.15845579912</v>
      </c>
      <c r="F2187">
        <v>14.25</v>
      </c>
      <c r="G2187">
        <v>7.9</v>
      </c>
      <c r="H2187">
        <v>-1.5454081336602599</v>
      </c>
      <c r="I2187">
        <v>37.853863932780257</v>
      </c>
    </row>
    <row r="2188" spans="1:9" x14ac:dyDescent="0.4">
      <c r="A2188" t="str">
        <f t="shared" si="34"/>
        <v>Sri Lanka2002</v>
      </c>
      <c r="B2188" t="s">
        <v>93</v>
      </c>
      <c r="C2188" t="s">
        <v>93</v>
      </c>
      <c r="D2188">
        <v>2002</v>
      </c>
      <c r="E2188">
        <v>9.5510316700725095</v>
      </c>
      <c r="F2188">
        <v>13.1675</v>
      </c>
      <c r="G2188">
        <v>8.76</v>
      </c>
      <c r="H2188">
        <v>3.9646756851311267</v>
      </c>
      <c r="I2188">
        <v>27.51385598494138</v>
      </c>
    </row>
    <row r="2189" spans="1:9" x14ac:dyDescent="0.4">
      <c r="A2189" t="str">
        <f t="shared" si="34"/>
        <v>Sri Lanka2003</v>
      </c>
      <c r="B2189" t="s">
        <v>93</v>
      </c>
      <c r="C2189" t="s">
        <v>93</v>
      </c>
      <c r="D2189">
        <v>2003</v>
      </c>
      <c r="E2189">
        <v>6.3146378705117403</v>
      </c>
      <c r="F2189">
        <v>10.345833333333299</v>
      </c>
      <c r="G2189">
        <v>8.2200000000000006</v>
      </c>
      <c r="H2189">
        <v>5.9402690780222969</v>
      </c>
      <c r="I2189">
        <v>18.940202125822744</v>
      </c>
    </row>
    <row r="2190" spans="1:9" x14ac:dyDescent="0.4">
      <c r="A2190" t="str">
        <f t="shared" si="34"/>
        <v>Sri Lanka2004</v>
      </c>
      <c r="B2190" t="s">
        <v>93</v>
      </c>
      <c r="C2190" t="s">
        <v>93</v>
      </c>
      <c r="D2190">
        <v>2004</v>
      </c>
      <c r="E2190">
        <v>7.5759258299585603</v>
      </c>
      <c r="F2190">
        <v>9.4666666666666703</v>
      </c>
      <c r="G2190">
        <v>8.3800000000000008</v>
      </c>
      <c r="H2190">
        <v>5.4450612788535153</v>
      </c>
      <c r="I2190">
        <v>19.97753121777172</v>
      </c>
    </row>
    <row r="2191" spans="1:9" x14ac:dyDescent="0.4">
      <c r="A2191" t="str">
        <f t="shared" si="34"/>
        <v>Sri Lanka2005</v>
      </c>
      <c r="B2191" t="s">
        <v>93</v>
      </c>
      <c r="C2191" t="s">
        <v>93</v>
      </c>
      <c r="D2191">
        <v>2005</v>
      </c>
      <c r="E2191">
        <v>11.639686097111801</v>
      </c>
      <c r="F2191">
        <v>10.7641666666667</v>
      </c>
      <c r="G2191">
        <v>7.67</v>
      </c>
      <c r="H2191">
        <v>6.2417480437644741</v>
      </c>
      <c r="I2191">
        <v>23.83210472001403</v>
      </c>
    </row>
    <row r="2192" spans="1:9" x14ac:dyDescent="0.4">
      <c r="A2192" t="str">
        <f t="shared" si="34"/>
        <v>Sri Lanka2006</v>
      </c>
      <c r="B2192" t="s">
        <v>93</v>
      </c>
      <c r="C2192" t="s">
        <v>93</v>
      </c>
      <c r="D2192">
        <v>2006</v>
      </c>
      <c r="E2192">
        <v>10.020183605703499</v>
      </c>
      <c r="F2192">
        <v>12.85</v>
      </c>
      <c r="G2192">
        <v>6.5</v>
      </c>
      <c r="H2192">
        <v>7.6682919010791863</v>
      </c>
      <c r="I2192">
        <v>21.701891704624312</v>
      </c>
    </row>
    <row r="2193" spans="1:9" x14ac:dyDescent="0.4">
      <c r="A2193" t="str">
        <f t="shared" si="34"/>
        <v>Sri Lanka2007</v>
      </c>
      <c r="B2193" t="s">
        <v>93</v>
      </c>
      <c r="C2193" t="s">
        <v>93</v>
      </c>
      <c r="D2193">
        <v>2007</v>
      </c>
      <c r="E2193">
        <v>15.8421114924843</v>
      </c>
      <c r="F2193">
        <v>17.0766666666667</v>
      </c>
      <c r="G2193">
        <v>5.97</v>
      </c>
      <c r="H2193">
        <v>6.7968261189286636</v>
      </c>
      <c r="I2193">
        <v>32.091952040222338</v>
      </c>
    </row>
    <row r="2194" spans="1:9" x14ac:dyDescent="0.4">
      <c r="A2194" t="str">
        <f t="shared" si="34"/>
        <v>Sri Lanka2008</v>
      </c>
      <c r="B2194" t="s">
        <v>93</v>
      </c>
      <c r="C2194" t="s">
        <v>93</v>
      </c>
      <c r="D2194">
        <v>2008</v>
      </c>
      <c r="E2194">
        <v>22.5644955300126</v>
      </c>
      <c r="F2194">
        <v>18.891666666666701</v>
      </c>
      <c r="G2194">
        <v>5.22</v>
      </c>
      <c r="H2194">
        <v>5.9500881447389702</v>
      </c>
      <c r="I2194">
        <v>40.72607405194033</v>
      </c>
    </row>
    <row r="2195" spans="1:9" x14ac:dyDescent="0.4">
      <c r="A2195" t="str">
        <f t="shared" si="34"/>
        <v>Sri Lanka2009</v>
      </c>
      <c r="B2195" t="s">
        <v>93</v>
      </c>
      <c r="C2195" t="s">
        <v>93</v>
      </c>
      <c r="D2195">
        <v>2009</v>
      </c>
      <c r="E2195">
        <v>3.46496322106074</v>
      </c>
      <c r="F2195">
        <v>15.671666666666701</v>
      </c>
      <c r="G2195">
        <v>5.85</v>
      </c>
      <c r="H2195">
        <v>3.5389120531784215</v>
      </c>
      <c r="I2195">
        <v>21.447717834549017</v>
      </c>
    </row>
    <row r="2196" spans="1:9" x14ac:dyDescent="0.4">
      <c r="A2196" t="str">
        <f t="shared" si="34"/>
        <v>Sri Lanka2010</v>
      </c>
      <c r="B2196" t="s">
        <v>93</v>
      </c>
      <c r="C2196" t="s">
        <v>93</v>
      </c>
      <c r="D2196">
        <v>2010</v>
      </c>
      <c r="E2196">
        <v>6.2176488930462002</v>
      </c>
      <c r="F2196">
        <v>10.217499999999999</v>
      </c>
      <c r="G2196">
        <v>4.7839999999999998</v>
      </c>
      <c r="H2196">
        <v>8.0159673704046384</v>
      </c>
      <c r="I2196">
        <v>13.203181522641561</v>
      </c>
    </row>
    <row r="2197" spans="1:9" x14ac:dyDescent="0.4">
      <c r="A2197" t="str">
        <f t="shared" si="34"/>
        <v>Sri Lanka2011</v>
      </c>
      <c r="B2197" t="s">
        <v>93</v>
      </c>
      <c r="C2197" t="s">
        <v>93</v>
      </c>
      <c r="D2197">
        <v>2011</v>
      </c>
      <c r="E2197">
        <v>6.7167684358853998</v>
      </c>
      <c r="F2197">
        <v>9.4117499999999996</v>
      </c>
      <c r="G2197">
        <v>4.1180000000000003</v>
      </c>
      <c r="H2197">
        <v>8.6694830116057062</v>
      </c>
      <c r="I2197">
        <v>11.577035424279693</v>
      </c>
    </row>
    <row r="2198" spans="1:9" x14ac:dyDescent="0.4">
      <c r="A2198" t="str">
        <f t="shared" si="34"/>
        <v>Sri Lanka2012</v>
      </c>
      <c r="B2198" t="s">
        <v>93</v>
      </c>
      <c r="C2198" t="s">
        <v>93</v>
      </c>
      <c r="D2198">
        <v>2012</v>
      </c>
      <c r="E2198">
        <v>7.5429137323943696</v>
      </c>
      <c r="F2198">
        <v>13.2823333333333</v>
      </c>
      <c r="G2198">
        <v>3.88</v>
      </c>
      <c r="H2198">
        <v>8.6321813802403824</v>
      </c>
      <c r="I2198">
        <v>16.073065685487286</v>
      </c>
    </row>
    <row r="2199" spans="1:9" x14ac:dyDescent="0.4">
      <c r="A2199" t="str">
        <f t="shared" si="34"/>
        <v>Sri Lanka2013</v>
      </c>
      <c r="B2199" t="s">
        <v>93</v>
      </c>
      <c r="C2199" t="s">
        <v>93</v>
      </c>
      <c r="D2199">
        <v>2013</v>
      </c>
      <c r="E2199">
        <v>6.9084503482845196</v>
      </c>
      <c r="F2199">
        <v>12.453333333333299</v>
      </c>
      <c r="G2199">
        <v>4.1859999999999999</v>
      </c>
      <c r="H2199">
        <v>4.0517463292691076</v>
      </c>
      <c r="I2199">
        <v>19.496037352348711</v>
      </c>
    </row>
    <row r="2200" spans="1:9" x14ac:dyDescent="0.4">
      <c r="A2200" t="str">
        <f t="shared" si="34"/>
        <v>Sri Lanka2014</v>
      </c>
      <c r="B2200" t="s">
        <v>93</v>
      </c>
      <c r="C2200" t="s">
        <v>93</v>
      </c>
      <c r="D2200">
        <v>2014</v>
      </c>
      <c r="E2200">
        <v>3.1790022823605999</v>
      </c>
      <c r="F2200">
        <v>7.8375000000000004</v>
      </c>
      <c r="G2200">
        <v>4.157</v>
      </c>
      <c r="H2200">
        <v>6.3779788928939922</v>
      </c>
      <c r="I2200">
        <v>8.7955233894666076</v>
      </c>
    </row>
    <row r="2201" spans="1:9" x14ac:dyDescent="0.4">
      <c r="A2201" t="str">
        <f t="shared" si="34"/>
        <v>Sri Lanka2015</v>
      </c>
      <c r="B2201" t="s">
        <v>93</v>
      </c>
      <c r="C2201" t="s">
        <v>93</v>
      </c>
      <c r="D2201">
        <v>2015</v>
      </c>
      <c r="E2201">
        <v>3.76836783062096</v>
      </c>
      <c r="F2201">
        <v>6.9574999999999996</v>
      </c>
      <c r="G2201">
        <v>4.5190000000000001</v>
      </c>
      <c r="H2201">
        <v>4.2059554759926954</v>
      </c>
      <c r="I2201">
        <v>11.038912354628264</v>
      </c>
    </row>
    <row r="2202" spans="1:9" x14ac:dyDescent="0.4">
      <c r="A2202" t="str">
        <f t="shared" si="34"/>
        <v>Sri Lanka2016</v>
      </c>
      <c r="B2202" t="s">
        <v>93</v>
      </c>
      <c r="C2202" t="s">
        <v>93</v>
      </c>
      <c r="D2202">
        <v>2016</v>
      </c>
      <c r="E2202">
        <v>3.9588884659307002</v>
      </c>
      <c r="F2202">
        <v>10.4933333333333</v>
      </c>
      <c r="G2202">
        <v>4.2430000000000003</v>
      </c>
      <c r="H2202">
        <v>5.0536248925681804</v>
      </c>
      <c r="I2202">
        <v>13.64159690669582</v>
      </c>
    </row>
    <row r="2203" spans="1:9" x14ac:dyDescent="0.4">
      <c r="A2203" t="str">
        <f t="shared" si="34"/>
        <v>Sri Lanka2017</v>
      </c>
      <c r="B2203" t="s">
        <v>93</v>
      </c>
      <c r="C2203" t="s">
        <v>93</v>
      </c>
      <c r="D2203">
        <v>2017</v>
      </c>
      <c r="E2203">
        <v>7.7041376785060196</v>
      </c>
      <c r="F2203">
        <v>11.57</v>
      </c>
      <c r="G2203">
        <v>4.0460000000000003</v>
      </c>
      <c r="H2203">
        <v>6.4606812707036028</v>
      </c>
      <c r="I2203">
        <v>16.859456407802416</v>
      </c>
    </row>
    <row r="2204" spans="1:9" x14ac:dyDescent="0.4">
      <c r="A2204" t="str">
        <f t="shared" si="34"/>
        <v>Sri Lanka2018</v>
      </c>
      <c r="B2204" t="s">
        <v>93</v>
      </c>
      <c r="C2204" t="s">
        <v>93</v>
      </c>
      <c r="D2204">
        <v>2018</v>
      </c>
      <c r="E2204">
        <v>2.135037737132</v>
      </c>
      <c r="F2204">
        <v>11.554166666666699</v>
      </c>
      <c r="G2204">
        <v>4.3179999999999996</v>
      </c>
      <c r="H2204">
        <v>2.3100842519216087</v>
      </c>
      <c r="I2204">
        <v>15.69712015187709</v>
      </c>
    </row>
    <row r="2205" spans="1:9" x14ac:dyDescent="0.4">
      <c r="A2205" t="str">
        <f t="shared" si="34"/>
        <v>Sri Lanka2019</v>
      </c>
      <c r="B2205" t="s">
        <v>93</v>
      </c>
      <c r="C2205" t="s">
        <v>93</v>
      </c>
      <c r="D2205">
        <v>2019</v>
      </c>
      <c r="E2205">
        <v>3.5283935823181101</v>
      </c>
      <c r="F2205">
        <v>11.2441666666667</v>
      </c>
      <c r="G2205">
        <v>4.67</v>
      </c>
      <c r="H2205">
        <v>-0.22048388607261415</v>
      </c>
      <c r="I2205">
        <v>19.663044135057426</v>
      </c>
    </row>
    <row r="2206" spans="1:9" x14ac:dyDescent="0.4">
      <c r="A2206" t="str">
        <f t="shared" si="34"/>
        <v>Sri Lanka2020</v>
      </c>
      <c r="B2206" t="s">
        <v>93</v>
      </c>
      <c r="C2206" t="s">
        <v>93</v>
      </c>
      <c r="D2206">
        <v>2020</v>
      </c>
      <c r="E2206">
        <v>6.1539450839173799</v>
      </c>
      <c r="F2206">
        <v>0</v>
      </c>
      <c r="G2206">
        <v>5.3650000000000002</v>
      </c>
      <c r="H2206">
        <v>-4.6245150366290915</v>
      </c>
      <c r="I2206">
        <v>16.143460120546472</v>
      </c>
    </row>
    <row r="2207" spans="1:9" x14ac:dyDescent="0.4">
      <c r="A2207" t="str">
        <f t="shared" si="34"/>
        <v>Sri Lanka2021</v>
      </c>
      <c r="B2207" t="s">
        <v>93</v>
      </c>
      <c r="C2207" t="s">
        <v>93</v>
      </c>
      <c r="D2207">
        <v>2021</v>
      </c>
      <c r="E2207">
        <v>7.0147807123819499</v>
      </c>
      <c r="F2207">
        <v>0</v>
      </c>
      <c r="G2207">
        <v>4.9809999999999999</v>
      </c>
      <c r="H2207">
        <v>4.2074764951156993</v>
      </c>
      <c r="I2207">
        <v>7.7883042172662513</v>
      </c>
    </row>
    <row r="2208" spans="1:9" x14ac:dyDescent="0.4">
      <c r="A2208" t="str">
        <f t="shared" si="34"/>
        <v>Sri Lanka2022</v>
      </c>
      <c r="B2208" t="s">
        <v>93</v>
      </c>
      <c r="C2208" t="s">
        <v>93</v>
      </c>
      <c r="D2208">
        <v>2022</v>
      </c>
      <c r="E2208">
        <v>49.7211021114327</v>
      </c>
      <c r="F2208">
        <v>0</v>
      </c>
      <c r="G2208">
        <v>4.5279999999999996</v>
      </c>
      <c r="H2208">
        <v>-7.3467912359907643</v>
      </c>
      <c r="I2208">
        <v>61.595893347423463</v>
      </c>
    </row>
    <row r="2209" spans="1:9" x14ac:dyDescent="0.4">
      <c r="A2209" t="str">
        <f t="shared" si="34"/>
        <v>Sri Lanka2023</v>
      </c>
      <c r="B2209" t="s">
        <v>93</v>
      </c>
      <c r="C2209" t="s">
        <v>93</v>
      </c>
      <c r="D2209">
        <v>2023</v>
      </c>
      <c r="E2209">
        <v>16.541174227983198</v>
      </c>
      <c r="F2209">
        <v>0</v>
      </c>
      <c r="G2209">
        <v>0</v>
      </c>
      <c r="H2209">
        <v>-2.2980105618689493</v>
      </c>
      <c r="I2209">
        <v>18.839184789852148</v>
      </c>
    </row>
    <row r="2210" spans="1:9" x14ac:dyDescent="0.4">
      <c r="A2210" t="str">
        <f t="shared" si="34"/>
        <v>Sweden2000</v>
      </c>
      <c r="B2210" t="s">
        <v>94</v>
      </c>
      <c r="C2210" t="s">
        <v>94</v>
      </c>
      <c r="D2210">
        <v>2000</v>
      </c>
      <c r="E2210">
        <v>0.89914373404163295</v>
      </c>
      <c r="F2210">
        <v>5.7725</v>
      </c>
      <c r="G2210">
        <v>5.4660000000000002</v>
      </c>
      <c r="H2210">
        <v>4.6311159906155837</v>
      </c>
      <c r="I2210">
        <v>7.5065277434260498</v>
      </c>
    </row>
    <row r="2211" spans="1:9" x14ac:dyDescent="0.4">
      <c r="A2211" t="str">
        <f t="shared" si="34"/>
        <v>Sweden2001</v>
      </c>
      <c r="B2211" t="s">
        <v>94</v>
      </c>
      <c r="C2211" t="s">
        <v>94</v>
      </c>
      <c r="D2211">
        <v>2001</v>
      </c>
      <c r="E2211">
        <v>2.4059583414543799</v>
      </c>
      <c r="F2211">
        <v>5.73</v>
      </c>
      <c r="G2211">
        <v>4.7300000000000004</v>
      </c>
      <c r="H2211">
        <v>1.3607669264817019</v>
      </c>
      <c r="I2211">
        <v>11.505191414972678</v>
      </c>
    </row>
    <row r="2212" spans="1:9" x14ac:dyDescent="0.4">
      <c r="A2212" t="str">
        <f t="shared" si="34"/>
        <v>Sweden2002</v>
      </c>
      <c r="B2212" t="s">
        <v>94</v>
      </c>
      <c r="C2212" t="s">
        <v>94</v>
      </c>
      <c r="D2212">
        <v>2002</v>
      </c>
      <c r="E2212">
        <v>2.15848213589264</v>
      </c>
      <c r="F2212">
        <v>5.7925000000000004</v>
      </c>
      <c r="G2212">
        <v>4.9649999999999999</v>
      </c>
      <c r="H2212">
        <v>2.2776711493939246</v>
      </c>
      <c r="I2212">
        <v>10.638310986498716</v>
      </c>
    </row>
    <row r="2213" spans="1:9" x14ac:dyDescent="0.4">
      <c r="A2213" t="str">
        <f t="shared" si="34"/>
        <v>Sweden2003</v>
      </c>
      <c r="B2213" t="s">
        <v>94</v>
      </c>
      <c r="C2213" t="s">
        <v>94</v>
      </c>
      <c r="D2213">
        <v>2003</v>
      </c>
      <c r="E2213">
        <v>1.9256553489239101</v>
      </c>
      <c r="F2213">
        <v>5.0175000000000001</v>
      </c>
      <c r="G2213">
        <v>5.5549999999999997</v>
      </c>
      <c r="H2213">
        <v>1.8809441188530229</v>
      </c>
      <c r="I2213">
        <v>10.617211230070886</v>
      </c>
    </row>
    <row r="2214" spans="1:9" x14ac:dyDescent="0.4">
      <c r="A2214" t="str">
        <f t="shared" si="34"/>
        <v>Sweden2004</v>
      </c>
      <c r="B2214" t="s">
        <v>94</v>
      </c>
      <c r="C2214" t="s">
        <v>94</v>
      </c>
      <c r="D2214">
        <v>2004</v>
      </c>
      <c r="E2214">
        <v>0.37365982872181303</v>
      </c>
      <c r="F2214">
        <v>4.1825000000000001</v>
      </c>
      <c r="G2214">
        <v>6.6929999999999996</v>
      </c>
      <c r="H2214">
        <v>4.1795303955189951</v>
      </c>
      <c r="I2214">
        <v>7.0696294332028167</v>
      </c>
    </row>
    <row r="2215" spans="1:9" x14ac:dyDescent="0.4">
      <c r="A2215" t="str">
        <f t="shared" si="34"/>
        <v>Sweden2005</v>
      </c>
      <c r="B2215" t="s">
        <v>94</v>
      </c>
      <c r="C2215" t="s">
        <v>94</v>
      </c>
      <c r="D2215">
        <v>2005</v>
      </c>
      <c r="E2215">
        <v>0.453170852576182</v>
      </c>
      <c r="F2215">
        <v>3.532</v>
      </c>
      <c r="G2215">
        <v>7.81</v>
      </c>
      <c r="H2215">
        <v>2.7931768549769913</v>
      </c>
      <c r="I2215">
        <v>9.0019939975991896</v>
      </c>
    </row>
    <row r="2216" spans="1:9" x14ac:dyDescent="0.4">
      <c r="A2216" t="str">
        <f t="shared" si="34"/>
        <v>Sweden2006</v>
      </c>
      <c r="B2216" t="s">
        <v>94</v>
      </c>
      <c r="C2216" t="s">
        <v>94</v>
      </c>
      <c r="D2216">
        <v>2006</v>
      </c>
      <c r="E2216">
        <v>1.3602146862768001</v>
      </c>
      <c r="F2216">
        <v>3.6780333333333299</v>
      </c>
      <c r="G2216">
        <v>7.0659999999999998</v>
      </c>
      <c r="H2216">
        <v>4.6759987087749124</v>
      </c>
      <c r="I2216">
        <v>7.4282493108352163</v>
      </c>
    </row>
    <row r="2217" spans="1:9" x14ac:dyDescent="0.4">
      <c r="A2217" t="str">
        <f t="shared" si="34"/>
        <v>Sweden2007</v>
      </c>
      <c r="B2217" t="s">
        <v>94</v>
      </c>
      <c r="C2217" t="s">
        <v>94</v>
      </c>
      <c r="D2217">
        <v>2007</v>
      </c>
      <c r="E2217">
        <v>2.21216883436735</v>
      </c>
      <c r="F2217">
        <v>0</v>
      </c>
      <c r="G2217">
        <v>6.1609999999999996</v>
      </c>
      <c r="H2217">
        <v>3.2249113171166641</v>
      </c>
      <c r="I2217">
        <v>5.1482575172506859</v>
      </c>
    </row>
    <row r="2218" spans="1:9" x14ac:dyDescent="0.4">
      <c r="A2218" t="str">
        <f t="shared" si="34"/>
        <v>Sweden2008</v>
      </c>
      <c r="B2218" t="s">
        <v>94</v>
      </c>
      <c r="C2218" t="s">
        <v>94</v>
      </c>
      <c r="D2218">
        <v>2008</v>
      </c>
      <c r="E2218">
        <v>3.43704910602874</v>
      </c>
      <c r="F2218">
        <v>0</v>
      </c>
      <c r="G2218">
        <v>6.2350000000000003</v>
      </c>
      <c r="H2218">
        <v>-0.92312308295031187</v>
      </c>
      <c r="I2218">
        <v>10.595172188979053</v>
      </c>
    </row>
    <row r="2219" spans="1:9" x14ac:dyDescent="0.4">
      <c r="A2219" t="str">
        <f t="shared" si="34"/>
        <v>Sweden2009</v>
      </c>
      <c r="B2219" t="s">
        <v>94</v>
      </c>
      <c r="C2219" t="s">
        <v>94</v>
      </c>
      <c r="D2219">
        <v>2009</v>
      </c>
      <c r="E2219">
        <v>-0.49446054437799097</v>
      </c>
      <c r="F2219">
        <v>0</v>
      </c>
      <c r="G2219">
        <v>8.3510000000000009</v>
      </c>
      <c r="H2219">
        <v>-4.2555737427114479</v>
      </c>
      <c r="I2219">
        <v>12.112113198333457</v>
      </c>
    </row>
    <row r="2220" spans="1:9" x14ac:dyDescent="0.4">
      <c r="A2220" t="str">
        <f t="shared" si="34"/>
        <v>Sweden2010</v>
      </c>
      <c r="B2220" t="s">
        <v>94</v>
      </c>
      <c r="C2220" t="s">
        <v>94</v>
      </c>
      <c r="D2220">
        <v>2010</v>
      </c>
      <c r="E2220">
        <v>1.1579880271562799</v>
      </c>
      <c r="F2220">
        <v>0</v>
      </c>
      <c r="G2220">
        <v>8.61</v>
      </c>
      <c r="H2220">
        <v>5.7507358432272468</v>
      </c>
      <c r="I2220">
        <v>4.0172521839290329</v>
      </c>
    </row>
    <row r="2221" spans="1:9" x14ac:dyDescent="0.4">
      <c r="A2221" t="str">
        <f t="shared" si="34"/>
        <v>Sweden2011</v>
      </c>
      <c r="B2221" t="s">
        <v>94</v>
      </c>
      <c r="C2221" t="s">
        <v>94</v>
      </c>
      <c r="D2221">
        <v>2011</v>
      </c>
      <c r="E2221">
        <v>2.9611507382214</v>
      </c>
      <c r="F2221">
        <v>0</v>
      </c>
      <c r="G2221">
        <v>7.8040000000000003</v>
      </c>
      <c r="H2221">
        <v>3.1639104814520351</v>
      </c>
      <c r="I2221">
        <v>7.6012402567693655</v>
      </c>
    </row>
    <row r="2222" spans="1:9" x14ac:dyDescent="0.4">
      <c r="A2222" t="str">
        <f t="shared" si="34"/>
        <v>Sweden2012</v>
      </c>
      <c r="B2222" t="s">
        <v>94</v>
      </c>
      <c r="C2222" t="s">
        <v>94</v>
      </c>
      <c r="D2222">
        <v>2012</v>
      </c>
      <c r="E2222">
        <v>0.88837750692363804</v>
      </c>
      <c r="F2222">
        <v>0</v>
      </c>
      <c r="G2222">
        <v>7.976</v>
      </c>
      <c r="H2222">
        <v>-0.41446572107088286</v>
      </c>
      <c r="I2222">
        <v>9.2788432279945212</v>
      </c>
    </row>
    <row r="2223" spans="1:9" x14ac:dyDescent="0.4">
      <c r="A2223" t="str">
        <f t="shared" si="34"/>
        <v>Sweden2013</v>
      </c>
      <c r="B2223" t="s">
        <v>94</v>
      </c>
      <c r="C2223" t="s">
        <v>94</v>
      </c>
      <c r="D2223">
        <v>2013</v>
      </c>
      <c r="E2223">
        <v>-4.4292970148585797E-2</v>
      </c>
      <c r="F2223">
        <v>0</v>
      </c>
      <c r="G2223">
        <v>8.0519999999999996</v>
      </c>
      <c r="H2223">
        <v>1.1377164979708567</v>
      </c>
      <c r="I2223">
        <v>6.869990531880557</v>
      </c>
    </row>
    <row r="2224" spans="1:9" x14ac:dyDescent="0.4">
      <c r="A2224" t="str">
        <f t="shared" si="34"/>
        <v>Sweden2014</v>
      </c>
      <c r="B2224" t="s">
        <v>94</v>
      </c>
      <c r="C2224" t="s">
        <v>94</v>
      </c>
      <c r="D2224">
        <v>2014</v>
      </c>
      <c r="E2224">
        <v>-0.17963849411463501</v>
      </c>
      <c r="F2224">
        <v>0</v>
      </c>
      <c r="G2224">
        <v>7.9539999999999997</v>
      </c>
      <c r="H2224">
        <v>2.2957638087283954</v>
      </c>
      <c r="I2224">
        <v>5.4785976971569692</v>
      </c>
    </row>
    <row r="2225" spans="1:9" x14ac:dyDescent="0.4">
      <c r="A2225" t="str">
        <f t="shared" si="34"/>
        <v>Sweden2015</v>
      </c>
      <c r="B2225" t="s">
        <v>94</v>
      </c>
      <c r="C2225" t="s">
        <v>94</v>
      </c>
      <c r="D2225">
        <v>2015</v>
      </c>
      <c r="E2225">
        <v>-4.6784744983281203E-2</v>
      </c>
      <c r="F2225">
        <v>0</v>
      </c>
      <c r="G2225">
        <v>7.4320000000000004</v>
      </c>
      <c r="H2225">
        <v>4.4101406757934143</v>
      </c>
      <c r="I2225">
        <v>2.9750745792233051</v>
      </c>
    </row>
    <row r="2226" spans="1:9" x14ac:dyDescent="0.4">
      <c r="A2226" t="str">
        <f t="shared" si="34"/>
        <v>Sweden2016</v>
      </c>
      <c r="B2226" t="s">
        <v>94</v>
      </c>
      <c r="C2226" t="s">
        <v>94</v>
      </c>
      <c r="D2226">
        <v>2016</v>
      </c>
      <c r="E2226">
        <v>0.98426924457799203</v>
      </c>
      <c r="F2226">
        <v>0</v>
      </c>
      <c r="G2226">
        <v>6.99</v>
      </c>
      <c r="H2226">
        <v>2.3497408043253927</v>
      </c>
      <c r="I2226">
        <v>5.6245284402525995</v>
      </c>
    </row>
    <row r="2227" spans="1:9" x14ac:dyDescent="0.4">
      <c r="A2227" t="str">
        <f t="shared" si="34"/>
        <v>Sweden2017</v>
      </c>
      <c r="B2227" t="s">
        <v>94</v>
      </c>
      <c r="C2227" t="s">
        <v>94</v>
      </c>
      <c r="D2227">
        <v>2017</v>
      </c>
      <c r="E2227">
        <v>1.7944990466558901</v>
      </c>
      <c r="F2227">
        <v>0</v>
      </c>
      <c r="G2227">
        <v>6.718</v>
      </c>
      <c r="H2227">
        <v>1.8251560149471686</v>
      </c>
      <c r="I2227">
        <v>6.6873430317087212</v>
      </c>
    </row>
    <row r="2228" spans="1:9" x14ac:dyDescent="0.4">
      <c r="A2228" t="str">
        <f t="shared" si="34"/>
        <v>Sweden2018</v>
      </c>
      <c r="B2228" t="s">
        <v>94</v>
      </c>
      <c r="C2228" t="s">
        <v>94</v>
      </c>
      <c r="D2228">
        <v>2018</v>
      </c>
      <c r="E2228">
        <v>1.9535353012702801</v>
      </c>
      <c r="F2228">
        <v>0</v>
      </c>
      <c r="G2228">
        <v>6.3650000000000002</v>
      </c>
      <c r="H2228">
        <v>1.9029645884077269</v>
      </c>
      <c r="I2228">
        <v>6.4155707128625536</v>
      </c>
    </row>
    <row r="2229" spans="1:9" x14ac:dyDescent="0.4">
      <c r="A2229" t="str">
        <f t="shared" si="34"/>
        <v>Sweden2019</v>
      </c>
      <c r="B2229" t="s">
        <v>94</v>
      </c>
      <c r="C2229" t="s">
        <v>94</v>
      </c>
      <c r="D2229">
        <v>2019</v>
      </c>
      <c r="E2229">
        <v>1.7841509740383501</v>
      </c>
      <c r="F2229">
        <v>0</v>
      </c>
      <c r="G2229">
        <v>6.8330000000000002</v>
      </c>
      <c r="H2229">
        <v>2.5496478525304838</v>
      </c>
      <c r="I2229">
        <v>6.0675031215078672</v>
      </c>
    </row>
    <row r="2230" spans="1:9" x14ac:dyDescent="0.4">
      <c r="A2230" t="str">
        <f t="shared" si="34"/>
        <v>Sweden2020</v>
      </c>
      <c r="B2230" t="s">
        <v>94</v>
      </c>
      <c r="C2230" t="s">
        <v>94</v>
      </c>
      <c r="D2230">
        <v>2020</v>
      </c>
      <c r="E2230">
        <v>0.49736731885357199</v>
      </c>
      <c r="F2230">
        <v>0</v>
      </c>
      <c r="G2230">
        <v>8.2910000000000004</v>
      </c>
      <c r="H2230">
        <v>-2.005337503537632</v>
      </c>
      <c r="I2230">
        <v>10.793704822391204</v>
      </c>
    </row>
    <row r="2231" spans="1:9" x14ac:dyDescent="0.4">
      <c r="A2231" t="str">
        <f t="shared" si="34"/>
        <v>Sweden2021</v>
      </c>
      <c r="B2231" t="s">
        <v>94</v>
      </c>
      <c r="C2231" t="s">
        <v>94</v>
      </c>
      <c r="D2231">
        <v>2021</v>
      </c>
      <c r="E2231">
        <v>2.1631973644715301</v>
      </c>
      <c r="F2231">
        <v>0</v>
      </c>
      <c r="G2231">
        <v>8.7219999999999995</v>
      </c>
      <c r="H2231">
        <v>5.9375085730743962</v>
      </c>
      <c r="I2231">
        <v>4.9476887913971339</v>
      </c>
    </row>
    <row r="2232" spans="1:9" x14ac:dyDescent="0.4">
      <c r="A2232" t="str">
        <f t="shared" si="34"/>
        <v>Sweden2022</v>
      </c>
      <c r="B2232" t="s">
        <v>94</v>
      </c>
      <c r="C2232" t="s">
        <v>94</v>
      </c>
      <c r="D2232">
        <v>2022</v>
      </c>
      <c r="E2232">
        <v>8.3692909886918905</v>
      </c>
      <c r="F2232">
        <v>0</v>
      </c>
      <c r="G2232">
        <v>7.3920000000000003</v>
      </c>
      <c r="H2232">
        <v>1.459288507572694</v>
      </c>
      <c r="I2232">
        <v>14.302002481119196</v>
      </c>
    </row>
    <row r="2233" spans="1:9" x14ac:dyDescent="0.4">
      <c r="A2233" t="str">
        <f t="shared" si="34"/>
        <v>Sweden2023</v>
      </c>
      <c r="B2233" t="s">
        <v>94</v>
      </c>
      <c r="C2233" t="s">
        <v>94</v>
      </c>
      <c r="D2233">
        <v>2023</v>
      </c>
      <c r="E2233">
        <v>8.5486248974890202</v>
      </c>
      <c r="F2233">
        <v>0</v>
      </c>
      <c r="G2233">
        <v>7.6109999999999998</v>
      </c>
      <c r="H2233">
        <v>-0.31067018472589325</v>
      </c>
      <c r="I2233">
        <v>16.470295082214914</v>
      </c>
    </row>
    <row r="2234" spans="1:9" x14ac:dyDescent="0.4">
      <c r="A2234" t="str">
        <f t="shared" si="34"/>
        <v>Switzerland2000</v>
      </c>
      <c r="B2234" t="s">
        <v>95</v>
      </c>
      <c r="C2234" t="s">
        <v>95</v>
      </c>
      <c r="D2234">
        <v>2000</v>
      </c>
      <c r="E2234">
        <v>1.5585291967901</v>
      </c>
      <c r="F2234">
        <v>0</v>
      </c>
      <c r="G2234">
        <v>2.6579999999999999</v>
      </c>
      <c r="H2234">
        <v>3.9587197193351642</v>
      </c>
      <c r="I2234">
        <v>0.25780947745493599</v>
      </c>
    </row>
    <row r="2235" spans="1:9" x14ac:dyDescent="0.4">
      <c r="A2235" t="str">
        <f t="shared" si="34"/>
        <v>Switzerland2001</v>
      </c>
      <c r="B2235" t="s">
        <v>95</v>
      </c>
      <c r="C2235" t="s">
        <v>95</v>
      </c>
      <c r="D2235">
        <v>2001</v>
      </c>
      <c r="E2235">
        <v>0.98902032983254595</v>
      </c>
      <c r="F2235">
        <v>0</v>
      </c>
      <c r="G2235">
        <v>2.4900000000000002</v>
      </c>
      <c r="H2235">
        <v>1.5756619674415617</v>
      </c>
      <c r="I2235">
        <v>1.9033583623909847</v>
      </c>
    </row>
    <row r="2236" spans="1:9" x14ac:dyDescent="0.4">
      <c r="A2236" t="str">
        <f t="shared" si="34"/>
        <v>Switzerland2002</v>
      </c>
      <c r="B2236" t="s">
        <v>95</v>
      </c>
      <c r="C2236" t="s">
        <v>95</v>
      </c>
      <c r="D2236">
        <v>2002</v>
      </c>
      <c r="E2236">
        <v>0.64271150654327802</v>
      </c>
      <c r="F2236">
        <v>0</v>
      </c>
      <c r="G2236">
        <v>2.9239999999999999</v>
      </c>
      <c r="H2236">
        <v>-7.3217084042653369E-2</v>
      </c>
      <c r="I2236">
        <v>3.6399285905859315</v>
      </c>
    </row>
    <row r="2237" spans="1:9" x14ac:dyDescent="0.4">
      <c r="A2237" t="str">
        <f t="shared" si="34"/>
        <v>Switzerland2003</v>
      </c>
      <c r="B2237" t="s">
        <v>95</v>
      </c>
      <c r="C2237" t="s">
        <v>95</v>
      </c>
      <c r="D2237">
        <v>2003</v>
      </c>
      <c r="E2237">
        <v>0.63827293088720105</v>
      </c>
      <c r="F2237">
        <v>0</v>
      </c>
      <c r="G2237">
        <v>4.117</v>
      </c>
      <c r="H2237">
        <v>-3.239847653777872E-2</v>
      </c>
      <c r="I2237">
        <v>4.7876714074249795</v>
      </c>
    </row>
    <row r="2238" spans="1:9" x14ac:dyDescent="0.4">
      <c r="A2238" t="str">
        <f t="shared" si="34"/>
        <v>Switzerland2004</v>
      </c>
      <c r="B2238" t="s">
        <v>95</v>
      </c>
      <c r="C2238" t="s">
        <v>95</v>
      </c>
      <c r="D2238">
        <v>2004</v>
      </c>
      <c r="E2238">
        <v>0.80290873095522697</v>
      </c>
      <c r="F2238">
        <v>0</v>
      </c>
      <c r="G2238">
        <v>4.3159999999999998</v>
      </c>
      <c r="H2238">
        <v>2.7017092096702839</v>
      </c>
      <c r="I2238">
        <v>2.4171995212849424</v>
      </c>
    </row>
    <row r="2239" spans="1:9" x14ac:dyDescent="0.4">
      <c r="A2239" t="str">
        <f t="shared" si="34"/>
        <v>Switzerland2005</v>
      </c>
      <c r="B2239" t="s">
        <v>95</v>
      </c>
      <c r="C2239" t="s">
        <v>95</v>
      </c>
      <c r="D2239">
        <v>2005</v>
      </c>
      <c r="E2239">
        <v>1.17195420333703</v>
      </c>
      <c r="F2239">
        <v>0</v>
      </c>
      <c r="G2239">
        <v>4.4370000000000003</v>
      </c>
      <c r="H2239">
        <v>2.7496989849848461</v>
      </c>
      <c r="I2239">
        <v>2.8592552183521844</v>
      </c>
    </row>
    <row r="2240" spans="1:9" x14ac:dyDescent="0.4">
      <c r="A2240" t="str">
        <f t="shared" si="34"/>
        <v>Switzerland2006</v>
      </c>
      <c r="B2240" t="s">
        <v>95</v>
      </c>
      <c r="C2240" t="s">
        <v>95</v>
      </c>
      <c r="D2240">
        <v>2006</v>
      </c>
      <c r="E2240">
        <v>1.05950928324802</v>
      </c>
      <c r="F2240">
        <v>0</v>
      </c>
      <c r="G2240">
        <v>3.9950000000000001</v>
      </c>
      <c r="H2240">
        <v>4.0736284499427455</v>
      </c>
      <c r="I2240">
        <v>0.98088083330527454</v>
      </c>
    </row>
    <row r="2241" spans="1:9" x14ac:dyDescent="0.4">
      <c r="A2241" t="str">
        <f t="shared" si="34"/>
        <v>Switzerland2007</v>
      </c>
      <c r="B2241" t="s">
        <v>95</v>
      </c>
      <c r="C2241" t="s">
        <v>95</v>
      </c>
      <c r="D2241">
        <v>2007</v>
      </c>
      <c r="E2241">
        <v>0.73235060312224798</v>
      </c>
      <c r="F2241">
        <v>0</v>
      </c>
      <c r="G2241">
        <v>3.641</v>
      </c>
      <c r="H2241">
        <v>3.9163758177817982</v>
      </c>
      <c r="I2241">
        <v>0.45697478534044933</v>
      </c>
    </row>
    <row r="2242" spans="1:9" x14ac:dyDescent="0.4">
      <c r="A2242" t="str">
        <f t="shared" si="34"/>
        <v>Switzerland2008</v>
      </c>
      <c r="B2242" t="s">
        <v>95</v>
      </c>
      <c r="C2242" t="s">
        <v>95</v>
      </c>
      <c r="D2242">
        <v>2008</v>
      </c>
      <c r="E2242">
        <v>2.4260411706015801</v>
      </c>
      <c r="F2242">
        <v>3.3424999999999998</v>
      </c>
      <c r="G2242">
        <v>3.35</v>
      </c>
      <c r="H2242">
        <v>2.8079836316869233</v>
      </c>
      <c r="I2242">
        <v>6.3105575389146562</v>
      </c>
    </row>
    <row r="2243" spans="1:9" x14ac:dyDescent="0.4">
      <c r="A2243" t="str">
        <f t="shared" ref="A2243:A2306" si="35">C2243&amp;D2243</f>
        <v>Switzerland2009</v>
      </c>
      <c r="B2243" t="s">
        <v>95</v>
      </c>
      <c r="C2243" t="s">
        <v>95</v>
      </c>
      <c r="D2243">
        <v>2009</v>
      </c>
      <c r="E2243">
        <v>-0.48048193642327502</v>
      </c>
      <c r="F2243">
        <v>2.7508333333333299</v>
      </c>
      <c r="G2243">
        <v>4.109</v>
      </c>
      <c r="H2243">
        <v>-2.2973746307154528</v>
      </c>
      <c r="I2243">
        <v>8.6767260276255076</v>
      </c>
    </row>
    <row r="2244" spans="1:9" x14ac:dyDescent="0.4">
      <c r="A2244" t="str">
        <f t="shared" si="35"/>
        <v>Switzerland2010</v>
      </c>
      <c r="B2244" t="s">
        <v>95</v>
      </c>
      <c r="C2244" t="s">
        <v>95</v>
      </c>
      <c r="D2244">
        <v>2010</v>
      </c>
      <c r="E2244">
        <v>0.688238707220026</v>
      </c>
      <c r="F2244">
        <v>2.7333333333333298</v>
      </c>
      <c r="G2244">
        <v>4.8079999999999998</v>
      </c>
      <c r="H2244">
        <v>3.2433973355017258</v>
      </c>
      <c r="I2244">
        <v>4.9861747050516296</v>
      </c>
    </row>
    <row r="2245" spans="1:9" x14ac:dyDescent="0.4">
      <c r="A2245" t="str">
        <f t="shared" si="35"/>
        <v>Switzerland2011</v>
      </c>
      <c r="B2245" t="s">
        <v>95</v>
      </c>
      <c r="C2245" t="s">
        <v>95</v>
      </c>
      <c r="D2245">
        <v>2011</v>
      </c>
      <c r="E2245">
        <v>0.2313492076509</v>
      </c>
      <c r="F2245">
        <v>2.7183333333333302</v>
      </c>
      <c r="G2245">
        <v>4.4089999999999998</v>
      </c>
      <c r="H2245">
        <v>1.8131081920369496</v>
      </c>
      <c r="I2245">
        <v>5.5455743489472802</v>
      </c>
    </row>
    <row r="2246" spans="1:9" x14ac:dyDescent="0.4">
      <c r="A2246" t="str">
        <f t="shared" si="35"/>
        <v>Switzerland2012</v>
      </c>
      <c r="B2246" t="s">
        <v>95</v>
      </c>
      <c r="C2246" t="s">
        <v>95</v>
      </c>
      <c r="D2246">
        <v>2012</v>
      </c>
      <c r="E2246">
        <v>-0.69255201810525302</v>
      </c>
      <c r="F2246">
        <v>2.6883333333333299</v>
      </c>
      <c r="G2246">
        <v>4.4909999999999997</v>
      </c>
      <c r="H2246">
        <v>1.1792538332510816</v>
      </c>
      <c r="I2246">
        <v>5.3075274819769955</v>
      </c>
    </row>
    <row r="2247" spans="1:9" x14ac:dyDescent="0.4">
      <c r="A2247" t="str">
        <f t="shared" si="35"/>
        <v>Switzerland2013</v>
      </c>
      <c r="B2247" t="s">
        <v>95</v>
      </c>
      <c r="C2247" t="s">
        <v>95</v>
      </c>
      <c r="D2247">
        <v>2013</v>
      </c>
      <c r="E2247">
        <v>-0.217323155115693</v>
      </c>
      <c r="F2247">
        <v>2.68916666666667</v>
      </c>
      <c r="G2247">
        <v>4.7469999999999999</v>
      </c>
      <c r="H2247">
        <v>1.7921440570748359</v>
      </c>
      <c r="I2247">
        <v>5.4266994544761413</v>
      </c>
    </row>
    <row r="2248" spans="1:9" x14ac:dyDescent="0.4">
      <c r="A2248" t="str">
        <f t="shared" si="35"/>
        <v>Switzerland2014</v>
      </c>
      <c r="B2248" t="s">
        <v>95</v>
      </c>
      <c r="C2248" t="s">
        <v>95</v>
      </c>
      <c r="D2248">
        <v>2014</v>
      </c>
      <c r="E2248">
        <v>-1.32025387514939E-2</v>
      </c>
      <c r="F2248">
        <v>2.69</v>
      </c>
      <c r="G2248">
        <v>4.8259999999999996</v>
      </c>
      <c r="H2248">
        <v>2.3498812750862612</v>
      </c>
      <c r="I2248">
        <v>5.1529161861622441</v>
      </c>
    </row>
    <row r="2249" spans="1:9" x14ac:dyDescent="0.4">
      <c r="A2249" t="str">
        <f t="shared" si="35"/>
        <v>Switzerland2015</v>
      </c>
      <c r="B2249" t="s">
        <v>95</v>
      </c>
      <c r="C2249" t="s">
        <v>95</v>
      </c>
      <c r="D2249">
        <v>2015</v>
      </c>
      <c r="E2249">
        <v>-1.1439086722818299</v>
      </c>
      <c r="F2249">
        <v>2.6808333333333301</v>
      </c>
      <c r="G2249">
        <v>4.8010000000000002</v>
      </c>
      <c r="H2249">
        <v>1.6446276869928482</v>
      </c>
      <c r="I2249">
        <v>4.6932969740586525</v>
      </c>
    </row>
    <row r="2250" spans="1:9" x14ac:dyDescent="0.4">
      <c r="A2250" t="str">
        <f t="shared" si="35"/>
        <v>Switzerland2016</v>
      </c>
      <c r="B2250" t="s">
        <v>95</v>
      </c>
      <c r="C2250" t="s">
        <v>95</v>
      </c>
      <c r="D2250">
        <v>2016</v>
      </c>
      <c r="E2250">
        <v>-0.43461866428583501</v>
      </c>
      <c r="F2250">
        <v>2.6466666666666701</v>
      </c>
      <c r="G2250">
        <v>4.9180000000000001</v>
      </c>
      <c r="H2250">
        <v>2.0686896670996049</v>
      </c>
      <c r="I2250">
        <v>5.0613583352812306</v>
      </c>
    </row>
    <row r="2251" spans="1:9" x14ac:dyDescent="0.4">
      <c r="A2251" t="str">
        <f t="shared" si="35"/>
        <v>Switzerland2017</v>
      </c>
      <c r="B2251" t="s">
        <v>95</v>
      </c>
      <c r="C2251" t="s">
        <v>95</v>
      </c>
      <c r="D2251">
        <v>2017</v>
      </c>
      <c r="E2251">
        <v>0.53378783982589695</v>
      </c>
      <c r="F2251">
        <v>2.6274386783333301</v>
      </c>
      <c r="G2251">
        <v>4.7969999999999997</v>
      </c>
      <c r="H2251">
        <v>1.3627995571141582</v>
      </c>
      <c r="I2251">
        <v>6.5954269610450691</v>
      </c>
    </row>
    <row r="2252" spans="1:9" x14ac:dyDescent="0.4">
      <c r="A2252" t="str">
        <f t="shared" si="35"/>
        <v>Switzerland2018</v>
      </c>
      <c r="B2252" t="s">
        <v>95</v>
      </c>
      <c r="C2252" t="s">
        <v>95</v>
      </c>
      <c r="D2252">
        <v>2018</v>
      </c>
      <c r="E2252">
        <v>0.93633546411356305</v>
      </c>
      <c r="F2252">
        <v>2.6274255933333301</v>
      </c>
      <c r="G2252">
        <v>4.7130000000000001</v>
      </c>
      <c r="H2252">
        <v>2.8604457946163251</v>
      </c>
      <c r="I2252">
        <v>5.4163152628305689</v>
      </c>
    </row>
    <row r="2253" spans="1:9" x14ac:dyDescent="0.4">
      <c r="A2253" t="str">
        <f t="shared" si="35"/>
        <v>Switzerland2019</v>
      </c>
      <c r="B2253" t="s">
        <v>95</v>
      </c>
      <c r="C2253" t="s">
        <v>95</v>
      </c>
      <c r="D2253">
        <v>2019</v>
      </c>
      <c r="E2253">
        <v>0.36288617994061401</v>
      </c>
      <c r="F2253">
        <v>2.6329231800000001</v>
      </c>
      <c r="G2253">
        <v>4.3940000000000001</v>
      </c>
      <c r="H2253">
        <v>1.1419823250527656</v>
      </c>
      <c r="I2253">
        <v>6.2478270348878482</v>
      </c>
    </row>
    <row r="2254" spans="1:9" x14ac:dyDescent="0.4">
      <c r="A2254" t="str">
        <f t="shared" si="35"/>
        <v>Switzerland2020</v>
      </c>
      <c r="B2254" t="s">
        <v>95</v>
      </c>
      <c r="C2254" t="s">
        <v>95</v>
      </c>
      <c r="D2254">
        <v>2020</v>
      </c>
      <c r="E2254">
        <v>-0.72587493331338404</v>
      </c>
      <c r="F2254">
        <v>2.6348467041666699</v>
      </c>
      <c r="G2254">
        <v>4.8170000000000002</v>
      </c>
      <c r="H2254">
        <v>-2.1417372065005367</v>
      </c>
      <c r="I2254">
        <v>8.8677089773538231</v>
      </c>
    </row>
    <row r="2255" spans="1:9" x14ac:dyDescent="0.4">
      <c r="A2255" t="str">
        <f t="shared" si="35"/>
        <v>Switzerland2021</v>
      </c>
      <c r="B2255" t="s">
        <v>95</v>
      </c>
      <c r="C2255" t="s">
        <v>95</v>
      </c>
      <c r="D2255">
        <v>2021</v>
      </c>
      <c r="E2255">
        <v>0.58181416848985601</v>
      </c>
      <c r="F2255">
        <v>2.6398573141666701</v>
      </c>
      <c r="G2255">
        <v>5.0129999999999999</v>
      </c>
      <c r="H2255">
        <v>5.391888041414731</v>
      </c>
      <c r="I2255">
        <v>2.8427834412417958</v>
      </c>
    </row>
    <row r="2256" spans="1:9" x14ac:dyDescent="0.4">
      <c r="A2256" t="str">
        <f t="shared" si="35"/>
        <v>Switzerland2022</v>
      </c>
      <c r="B2256" t="s">
        <v>95</v>
      </c>
      <c r="C2256" t="s">
        <v>95</v>
      </c>
      <c r="D2256">
        <v>2022</v>
      </c>
      <c r="E2256">
        <v>2.8350279864446302</v>
      </c>
      <c r="F2256">
        <v>2.64672373583333</v>
      </c>
      <c r="G2256">
        <v>4.1219999999999999</v>
      </c>
      <c r="H2256">
        <v>2.5683281783406926</v>
      </c>
      <c r="I2256">
        <v>7.0354235439372665</v>
      </c>
    </row>
    <row r="2257" spans="1:9" x14ac:dyDescent="0.4">
      <c r="A2257" t="str">
        <f t="shared" si="35"/>
        <v>Switzerland2023</v>
      </c>
      <c r="B2257" t="s">
        <v>95</v>
      </c>
      <c r="C2257" t="s">
        <v>95</v>
      </c>
      <c r="D2257">
        <v>2023</v>
      </c>
      <c r="E2257">
        <v>2.1354008801637701</v>
      </c>
      <c r="F2257">
        <v>2.8641474558333302</v>
      </c>
      <c r="G2257">
        <v>4.0430000000000001</v>
      </c>
      <c r="H2257">
        <v>0.71606686869583314</v>
      </c>
      <c r="I2257">
        <v>8.3264814673012673</v>
      </c>
    </row>
    <row r="2258" spans="1:9" x14ac:dyDescent="0.4">
      <c r="A2258" t="str">
        <f t="shared" si="35"/>
        <v>Tajikistan, Rep. of2000</v>
      </c>
      <c r="B2258" t="s">
        <v>152</v>
      </c>
      <c r="C2258" t="s">
        <v>96</v>
      </c>
      <c r="D2258">
        <v>2000</v>
      </c>
      <c r="E2258">
        <v>0</v>
      </c>
      <c r="F2258">
        <v>0</v>
      </c>
      <c r="G2258">
        <v>2.7</v>
      </c>
      <c r="H2258">
        <v>8.3243244947385904</v>
      </c>
      <c r="I2258">
        <v>-5.6243244947385902</v>
      </c>
    </row>
    <row r="2259" spans="1:9" x14ac:dyDescent="0.4">
      <c r="A2259" t="str">
        <f t="shared" si="35"/>
        <v>Tajikistan, Rep. of2001</v>
      </c>
      <c r="B2259" t="s">
        <v>152</v>
      </c>
      <c r="C2259" t="s">
        <v>96</v>
      </c>
      <c r="D2259">
        <v>2001</v>
      </c>
      <c r="E2259">
        <v>38.591889448860002</v>
      </c>
      <c r="F2259">
        <v>0</v>
      </c>
      <c r="G2259">
        <v>2.2999999999999998</v>
      </c>
      <c r="H2259">
        <v>9.5808361784295073</v>
      </c>
      <c r="I2259">
        <v>31.311053270430492</v>
      </c>
    </row>
    <row r="2260" spans="1:9" x14ac:dyDescent="0.4">
      <c r="A2260" t="str">
        <f t="shared" si="35"/>
        <v>Tajikistan, Rep. of2002</v>
      </c>
      <c r="B2260" t="s">
        <v>152</v>
      </c>
      <c r="C2260" t="s">
        <v>96</v>
      </c>
      <c r="D2260">
        <v>2002</v>
      </c>
      <c r="E2260">
        <v>12.2499847845885</v>
      </c>
      <c r="F2260">
        <v>14.2108333333333</v>
      </c>
      <c r="G2260">
        <v>2.5</v>
      </c>
      <c r="H2260">
        <v>10.800003759166543</v>
      </c>
      <c r="I2260">
        <v>18.160814358755257</v>
      </c>
    </row>
    <row r="2261" spans="1:9" x14ac:dyDescent="0.4">
      <c r="A2261" t="str">
        <f t="shared" si="35"/>
        <v>Tajikistan, Rep. of2003</v>
      </c>
      <c r="B2261" t="s">
        <v>152</v>
      </c>
      <c r="C2261" t="s">
        <v>96</v>
      </c>
      <c r="D2261">
        <v>2003</v>
      </c>
      <c r="E2261">
        <v>16.303491204949101</v>
      </c>
      <c r="F2261">
        <v>16.7283333333333</v>
      </c>
      <c r="G2261">
        <v>3.85</v>
      </c>
      <c r="H2261">
        <v>10.999999078057201</v>
      </c>
      <c r="I2261">
        <v>25.881825460225201</v>
      </c>
    </row>
    <row r="2262" spans="1:9" x14ac:dyDescent="0.4">
      <c r="A2262" t="str">
        <f t="shared" si="35"/>
        <v>Tajikistan, Rep. of2004</v>
      </c>
      <c r="B2262" t="s">
        <v>152</v>
      </c>
      <c r="C2262" t="s">
        <v>96</v>
      </c>
      <c r="D2262">
        <v>2004</v>
      </c>
      <c r="E2262">
        <v>7.1419650869225304</v>
      </c>
      <c r="F2262">
        <v>20.314615404165501</v>
      </c>
      <c r="G2262">
        <v>2</v>
      </c>
      <c r="H2262">
        <v>10.299998941011651</v>
      </c>
      <c r="I2262">
        <v>19.156581550076382</v>
      </c>
    </row>
    <row r="2263" spans="1:9" x14ac:dyDescent="0.4">
      <c r="A2263" t="str">
        <f t="shared" si="35"/>
        <v>Tajikistan, Rep. of2005</v>
      </c>
      <c r="B2263" t="s">
        <v>152</v>
      </c>
      <c r="C2263" t="s">
        <v>96</v>
      </c>
      <c r="D2263">
        <v>2005</v>
      </c>
      <c r="E2263">
        <v>7.0919324408377298</v>
      </c>
      <c r="F2263">
        <v>23.2848680154185</v>
      </c>
      <c r="G2263">
        <v>2</v>
      </c>
      <c r="H2263">
        <v>6.6999985165540892</v>
      </c>
      <c r="I2263">
        <v>25.676801939702145</v>
      </c>
    </row>
    <row r="2264" spans="1:9" x14ac:dyDescent="0.4">
      <c r="A2264" t="str">
        <f t="shared" si="35"/>
        <v>Tajikistan, Rep. of2006</v>
      </c>
      <c r="B2264" t="s">
        <v>152</v>
      </c>
      <c r="C2264" t="s">
        <v>96</v>
      </c>
      <c r="D2264">
        <v>2006</v>
      </c>
      <c r="E2264">
        <v>10.0108651886461</v>
      </c>
      <c r="F2264">
        <v>24.155000000000001</v>
      </c>
      <c r="G2264">
        <v>2.2000000000000002</v>
      </c>
      <c r="H2264">
        <v>7.000003211089961</v>
      </c>
      <c r="I2264">
        <v>29.365861977556143</v>
      </c>
    </row>
    <row r="2265" spans="1:9" x14ac:dyDescent="0.4">
      <c r="A2265" t="str">
        <f t="shared" si="35"/>
        <v>Tajikistan, Rep. of2007</v>
      </c>
      <c r="B2265" t="s">
        <v>152</v>
      </c>
      <c r="C2265" t="s">
        <v>96</v>
      </c>
      <c r="D2265">
        <v>2007</v>
      </c>
      <c r="E2265">
        <v>13.149124706298201</v>
      </c>
      <c r="F2265">
        <v>22.96</v>
      </c>
      <c r="G2265">
        <v>2.8740000000000001</v>
      </c>
      <c r="H2265">
        <v>7.8000001187216128</v>
      </c>
      <c r="I2265">
        <v>31.183124587576593</v>
      </c>
    </row>
    <row r="2266" spans="1:9" x14ac:dyDescent="0.4">
      <c r="A2266" t="str">
        <f t="shared" si="35"/>
        <v>Tajikistan, Rep. of2008</v>
      </c>
      <c r="B2266" t="s">
        <v>152</v>
      </c>
      <c r="C2266" t="s">
        <v>96</v>
      </c>
      <c r="D2266">
        <v>2008</v>
      </c>
      <c r="E2266">
        <v>20.4705219109964</v>
      </c>
      <c r="F2266">
        <v>23.594410103464099</v>
      </c>
      <c r="G2266">
        <v>0</v>
      </c>
      <c r="H2266">
        <v>7.8999982715493928</v>
      </c>
      <c r="I2266">
        <v>36.164933742911103</v>
      </c>
    </row>
    <row r="2267" spans="1:9" x14ac:dyDescent="0.4">
      <c r="A2267" t="str">
        <f t="shared" si="35"/>
        <v>Tajikistan, Rep. of2009</v>
      </c>
      <c r="B2267" t="s">
        <v>152</v>
      </c>
      <c r="C2267" t="s">
        <v>96</v>
      </c>
      <c r="D2267">
        <v>2009</v>
      </c>
      <c r="E2267">
        <v>6.4482348106669702</v>
      </c>
      <c r="F2267">
        <v>22.615833333333299</v>
      </c>
      <c r="G2267">
        <v>11.5</v>
      </c>
      <c r="H2267">
        <v>3.9000011482649626</v>
      </c>
      <c r="I2267">
        <v>36.664066995735311</v>
      </c>
    </row>
    <row r="2268" spans="1:9" x14ac:dyDescent="0.4">
      <c r="A2268" t="str">
        <f t="shared" si="35"/>
        <v>Tajikistan, Rep. of2010</v>
      </c>
      <c r="B2268" t="s">
        <v>152</v>
      </c>
      <c r="C2268" t="s">
        <v>96</v>
      </c>
      <c r="D2268">
        <v>2010</v>
      </c>
      <c r="E2268">
        <v>6.4453144078065803</v>
      </c>
      <c r="F2268">
        <v>23.399623614671199</v>
      </c>
      <c r="G2268">
        <v>0</v>
      </c>
      <c r="H2268">
        <v>6.4999990858523518</v>
      </c>
      <c r="I2268">
        <v>23.344938936625429</v>
      </c>
    </row>
    <row r="2269" spans="1:9" x14ac:dyDescent="0.4">
      <c r="A2269" t="str">
        <f t="shared" si="35"/>
        <v>Tajikistan, Rep. of2011</v>
      </c>
      <c r="B2269" t="s">
        <v>152</v>
      </c>
      <c r="C2269" t="s">
        <v>96</v>
      </c>
      <c r="D2269">
        <v>2011</v>
      </c>
      <c r="E2269">
        <v>12.431549043040601</v>
      </c>
      <c r="F2269">
        <v>22.461666666666702</v>
      </c>
      <c r="G2269">
        <v>0</v>
      </c>
      <c r="H2269">
        <v>7.4000005995670932</v>
      </c>
      <c r="I2269">
        <v>27.493215110140213</v>
      </c>
    </row>
    <row r="2270" spans="1:9" x14ac:dyDescent="0.4">
      <c r="A2270" t="str">
        <f t="shared" si="35"/>
        <v>Tajikistan, Rep. of2012</v>
      </c>
      <c r="B2270" t="s">
        <v>152</v>
      </c>
      <c r="C2270" t="s">
        <v>96</v>
      </c>
      <c r="D2270">
        <v>2012</v>
      </c>
      <c r="E2270">
        <v>5.8311660103146199</v>
      </c>
      <c r="F2270">
        <v>21.093333333333302</v>
      </c>
      <c r="G2270">
        <v>0</v>
      </c>
      <c r="H2270">
        <v>7.4999994632152465</v>
      </c>
      <c r="I2270">
        <v>19.424499880432677</v>
      </c>
    </row>
    <row r="2271" spans="1:9" x14ac:dyDescent="0.4">
      <c r="A2271" t="str">
        <f t="shared" si="35"/>
        <v>Tajikistan, Rep. of2013</v>
      </c>
      <c r="B2271" t="s">
        <v>152</v>
      </c>
      <c r="C2271" t="s">
        <v>96</v>
      </c>
      <c r="D2271">
        <v>2013</v>
      </c>
      <c r="E2271">
        <v>5.00964645344951</v>
      </c>
      <c r="F2271">
        <v>24.3341666666667</v>
      </c>
      <c r="G2271">
        <v>0</v>
      </c>
      <c r="H2271">
        <v>7.3999997470037897</v>
      </c>
      <c r="I2271">
        <v>21.94381337311242</v>
      </c>
    </row>
    <row r="2272" spans="1:9" x14ac:dyDescent="0.4">
      <c r="A2272" t="str">
        <f t="shared" si="35"/>
        <v>Tajikistan, Rep. of2014</v>
      </c>
      <c r="B2272" t="s">
        <v>152</v>
      </c>
      <c r="C2272" t="s">
        <v>96</v>
      </c>
      <c r="D2272">
        <v>2014</v>
      </c>
      <c r="E2272">
        <v>6.1044276512966702</v>
      </c>
      <c r="F2272">
        <v>24.531236335993899</v>
      </c>
      <c r="G2272">
        <v>0</v>
      </c>
      <c r="H2272">
        <v>6.7000006901625255</v>
      </c>
      <c r="I2272">
        <v>23.935663297128045</v>
      </c>
    </row>
    <row r="2273" spans="1:9" x14ac:dyDescent="0.4">
      <c r="A2273" t="str">
        <f t="shared" si="35"/>
        <v>Tajikistan, Rep. of2015</v>
      </c>
      <c r="B2273" t="s">
        <v>152</v>
      </c>
      <c r="C2273" t="s">
        <v>96</v>
      </c>
      <c r="D2273">
        <v>2015</v>
      </c>
      <c r="E2273">
        <v>5.7145594964970998</v>
      </c>
      <c r="F2273">
        <v>25.836260161234701</v>
      </c>
      <c r="G2273">
        <v>0</v>
      </c>
      <c r="H2273">
        <v>6.0193033177118593</v>
      </c>
      <c r="I2273">
        <v>25.531516340019941</v>
      </c>
    </row>
    <row r="2274" spans="1:9" x14ac:dyDescent="0.4">
      <c r="A2274" t="str">
        <f t="shared" si="35"/>
        <v>Tajikistan, Rep. of2016</v>
      </c>
      <c r="B2274" t="s">
        <v>152</v>
      </c>
      <c r="C2274" t="s">
        <v>96</v>
      </c>
      <c r="D2274">
        <v>2016</v>
      </c>
      <c r="E2274">
        <v>6.0045808232213904</v>
      </c>
      <c r="F2274">
        <v>24.943139998074699</v>
      </c>
      <c r="G2274">
        <v>0</v>
      </c>
      <c r="H2274">
        <v>6.8999999999999915</v>
      </c>
      <c r="I2274">
        <v>24.047720821296096</v>
      </c>
    </row>
    <row r="2275" spans="1:9" x14ac:dyDescent="0.4">
      <c r="A2275" t="str">
        <f t="shared" si="35"/>
        <v>Tajikistan, Rep. of2017</v>
      </c>
      <c r="B2275" t="s">
        <v>152</v>
      </c>
      <c r="C2275" t="s">
        <v>96</v>
      </c>
      <c r="D2275">
        <v>2017</v>
      </c>
      <c r="E2275">
        <v>0</v>
      </c>
      <c r="F2275">
        <v>29.6467008842335</v>
      </c>
      <c r="G2275">
        <v>0</v>
      </c>
      <c r="H2275">
        <v>7.1000004186430914</v>
      </c>
      <c r="I2275">
        <v>22.546700465590408</v>
      </c>
    </row>
    <row r="2276" spans="1:9" x14ac:dyDescent="0.4">
      <c r="A2276" t="str">
        <f t="shared" si="35"/>
        <v>Tajikistan, Rep. of2018</v>
      </c>
      <c r="B2276" t="s">
        <v>152</v>
      </c>
      <c r="C2276" t="s">
        <v>96</v>
      </c>
      <c r="D2276">
        <v>2018</v>
      </c>
      <c r="E2276">
        <v>0</v>
      </c>
      <c r="F2276">
        <v>27.1887964575151</v>
      </c>
      <c r="G2276">
        <v>0</v>
      </c>
      <c r="H2276">
        <v>7.5999988895536035</v>
      </c>
      <c r="I2276">
        <v>19.588797567961496</v>
      </c>
    </row>
    <row r="2277" spans="1:9" x14ac:dyDescent="0.4">
      <c r="A2277" t="str">
        <f t="shared" si="35"/>
        <v>Tajikistan, Rep. of2019</v>
      </c>
      <c r="B2277" t="s">
        <v>152</v>
      </c>
      <c r="C2277" t="s">
        <v>96</v>
      </c>
      <c r="D2277">
        <v>2019</v>
      </c>
      <c r="E2277">
        <v>0</v>
      </c>
      <c r="F2277">
        <v>23.549707215082101</v>
      </c>
      <c r="G2277">
        <v>0</v>
      </c>
      <c r="H2277">
        <v>7.4000001631055596</v>
      </c>
      <c r="I2277">
        <v>16.149707051976542</v>
      </c>
    </row>
    <row r="2278" spans="1:9" x14ac:dyDescent="0.4">
      <c r="A2278" t="str">
        <f t="shared" si="35"/>
        <v>Tajikistan, Rep. of2020</v>
      </c>
      <c r="B2278" t="s">
        <v>152</v>
      </c>
      <c r="C2278" t="s">
        <v>96</v>
      </c>
      <c r="D2278">
        <v>2020</v>
      </c>
      <c r="E2278">
        <v>0</v>
      </c>
      <c r="F2278">
        <v>0</v>
      </c>
      <c r="G2278">
        <v>0</v>
      </c>
      <c r="H2278">
        <v>4.4000011155349341</v>
      </c>
      <c r="I2278">
        <v>-4.4000011155349341</v>
      </c>
    </row>
    <row r="2279" spans="1:9" x14ac:dyDescent="0.4">
      <c r="A2279" t="str">
        <f t="shared" si="35"/>
        <v>Tajikistan, Rep. of2021</v>
      </c>
      <c r="B2279" t="s">
        <v>152</v>
      </c>
      <c r="C2279" t="s">
        <v>96</v>
      </c>
      <c r="D2279">
        <v>2021</v>
      </c>
      <c r="E2279">
        <v>0</v>
      </c>
      <c r="F2279">
        <v>0</v>
      </c>
      <c r="G2279">
        <v>0</v>
      </c>
      <c r="H2279">
        <v>9.3999995503752274</v>
      </c>
      <c r="I2279">
        <v>-9.3999995503752274</v>
      </c>
    </row>
    <row r="2280" spans="1:9" x14ac:dyDescent="0.4">
      <c r="A2280" t="str">
        <f t="shared" si="35"/>
        <v>Tajikistan, Rep. of2022</v>
      </c>
      <c r="B2280" t="s">
        <v>152</v>
      </c>
      <c r="C2280" t="s">
        <v>96</v>
      </c>
      <c r="D2280">
        <v>2022</v>
      </c>
      <c r="E2280">
        <v>0</v>
      </c>
      <c r="F2280">
        <v>0</v>
      </c>
      <c r="G2280">
        <v>0</v>
      </c>
      <c r="H2280">
        <v>8.0000003384636358</v>
      </c>
      <c r="I2280">
        <v>-8.0000003384636358</v>
      </c>
    </row>
    <row r="2281" spans="1:9" x14ac:dyDescent="0.4">
      <c r="A2281" t="str">
        <f t="shared" si="35"/>
        <v>Tajikistan, Rep. of2023</v>
      </c>
      <c r="B2281" t="s">
        <v>152</v>
      </c>
      <c r="C2281" t="s">
        <v>96</v>
      </c>
      <c r="D2281">
        <v>2023</v>
      </c>
      <c r="E2281">
        <v>0</v>
      </c>
      <c r="F2281">
        <v>0</v>
      </c>
      <c r="G2281">
        <v>0</v>
      </c>
      <c r="H2281">
        <v>8.2999992165193532</v>
      </c>
      <c r="I2281">
        <v>-8.2999992165193532</v>
      </c>
    </row>
    <row r="2282" spans="1:9" ht="27" x14ac:dyDescent="0.4">
      <c r="A2282" t="str">
        <f t="shared" si="35"/>
        <v>Tanzania, United Rep. of2000</v>
      </c>
      <c r="B2282" t="s">
        <v>153</v>
      </c>
      <c r="C2282" t="s">
        <v>97</v>
      </c>
      <c r="D2282">
        <v>2000</v>
      </c>
      <c r="E2282">
        <v>5.9239610963747902</v>
      </c>
      <c r="F2282">
        <v>21.577500000000001</v>
      </c>
      <c r="G2282">
        <v>0</v>
      </c>
      <c r="H2282">
        <v>4.520784636032559</v>
      </c>
      <c r="I2282">
        <v>22.980676460342231</v>
      </c>
    </row>
    <row r="2283" spans="1:9" ht="27" x14ac:dyDescent="0.4">
      <c r="A2283" t="str">
        <f t="shared" si="35"/>
        <v>Tanzania, United Rep. of2001</v>
      </c>
      <c r="B2283" t="s">
        <v>153</v>
      </c>
      <c r="C2283" t="s">
        <v>97</v>
      </c>
      <c r="D2283">
        <v>2001</v>
      </c>
      <c r="E2283">
        <v>5.1474680022261801</v>
      </c>
      <c r="F2283">
        <v>20.0572614143728</v>
      </c>
      <c r="G2283">
        <v>2.9940000000000002</v>
      </c>
      <c r="H2283">
        <v>6.0708082873412934</v>
      </c>
      <c r="I2283">
        <v>22.127921129257686</v>
      </c>
    </row>
    <row r="2284" spans="1:9" ht="27" x14ac:dyDescent="0.4">
      <c r="A2284" t="str">
        <f t="shared" si="35"/>
        <v>Tanzania, United Rep. of2002</v>
      </c>
      <c r="B2284" t="s">
        <v>153</v>
      </c>
      <c r="C2284" t="s">
        <v>97</v>
      </c>
      <c r="D2284">
        <v>2002</v>
      </c>
      <c r="E2284">
        <v>5.3178336611820303</v>
      </c>
      <c r="F2284">
        <v>16.398240756974399</v>
      </c>
      <c r="G2284">
        <v>3.6</v>
      </c>
      <c r="H2284">
        <v>7.0931949835550228</v>
      </c>
      <c r="I2284">
        <v>18.22287943460141</v>
      </c>
    </row>
    <row r="2285" spans="1:9" ht="27" x14ac:dyDescent="0.4">
      <c r="A2285" t="str">
        <f t="shared" si="35"/>
        <v>Tanzania, United Rep. of2003</v>
      </c>
      <c r="B2285" t="s">
        <v>153</v>
      </c>
      <c r="C2285" t="s">
        <v>97</v>
      </c>
      <c r="D2285">
        <v>2003</v>
      </c>
      <c r="E2285">
        <v>5.3035662150978196</v>
      </c>
      <c r="F2285">
        <v>14.516960890739901</v>
      </c>
      <c r="G2285">
        <v>0</v>
      </c>
      <c r="H2285">
        <v>6.6727898305349669</v>
      </c>
      <c r="I2285">
        <v>13.147737275302752</v>
      </c>
    </row>
    <row r="2286" spans="1:9" ht="27" x14ac:dyDescent="0.4">
      <c r="A2286" t="str">
        <f t="shared" si="35"/>
        <v>Tanzania, United Rep. of2004</v>
      </c>
      <c r="B2286" t="s">
        <v>153</v>
      </c>
      <c r="C2286" t="s">
        <v>97</v>
      </c>
      <c r="D2286">
        <v>2004</v>
      </c>
      <c r="E2286">
        <v>4.7358014394905803</v>
      </c>
      <c r="F2286">
        <v>14.14031946585</v>
      </c>
      <c r="G2286">
        <v>0</v>
      </c>
      <c r="H2286">
        <v>7.5038146585982872</v>
      </c>
      <c r="I2286">
        <v>11.372306246742294</v>
      </c>
    </row>
    <row r="2287" spans="1:9" ht="27" x14ac:dyDescent="0.4">
      <c r="A2287" t="str">
        <f t="shared" si="35"/>
        <v>Tanzania, United Rep. of2005</v>
      </c>
      <c r="B2287" t="s">
        <v>153</v>
      </c>
      <c r="C2287" t="s">
        <v>97</v>
      </c>
      <c r="D2287">
        <v>2005</v>
      </c>
      <c r="E2287">
        <v>5.0345700926716299</v>
      </c>
      <c r="F2287">
        <v>15.2489487237996</v>
      </c>
      <c r="G2287">
        <v>0</v>
      </c>
      <c r="H2287">
        <v>7.4763192597478394</v>
      </c>
      <c r="I2287">
        <v>12.80719955672339</v>
      </c>
    </row>
    <row r="2288" spans="1:9" ht="27" x14ac:dyDescent="0.4">
      <c r="A2288" t="str">
        <f t="shared" si="35"/>
        <v>Tanzania, United Rep. of2006</v>
      </c>
      <c r="B2288" t="s">
        <v>153</v>
      </c>
      <c r="C2288" t="s">
        <v>97</v>
      </c>
      <c r="D2288">
        <v>2006</v>
      </c>
      <c r="E2288">
        <v>7.2509726208254603</v>
      </c>
      <c r="F2288">
        <v>15.652097785396</v>
      </c>
      <c r="G2288">
        <v>3.2989999999999999</v>
      </c>
      <c r="H2288">
        <v>6.5322213884781348</v>
      </c>
      <c r="I2288">
        <v>19.669849017743324</v>
      </c>
    </row>
    <row r="2289" spans="1:9" ht="27" x14ac:dyDescent="0.4">
      <c r="A2289" t="str">
        <f t="shared" si="35"/>
        <v>Tanzania, United Rep. of2007</v>
      </c>
      <c r="B2289" t="s">
        <v>153</v>
      </c>
      <c r="C2289" t="s">
        <v>97</v>
      </c>
      <c r="D2289">
        <v>2007</v>
      </c>
      <c r="E2289">
        <v>7.02551436974771</v>
      </c>
      <c r="F2289">
        <v>16.0703661501379</v>
      </c>
      <c r="G2289">
        <v>0</v>
      </c>
      <c r="H2289">
        <v>6.7685352029371586</v>
      </c>
      <c r="I2289">
        <v>16.327345316948453</v>
      </c>
    </row>
    <row r="2290" spans="1:9" ht="27" x14ac:dyDescent="0.4">
      <c r="A2290" t="str">
        <f t="shared" si="35"/>
        <v>Tanzania, United Rep. of2008</v>
      </c>
      <c r="B2290" t="s">
        <v>153</v>
      </c>
      <c r="C2290" t="s">
        <v>97</v>
      </c>
      <c r="D2290">
        <v>2008</v>
      </c>
      <c r="E2290">
        <v>10.278393762113501</v>
      </c>
      <c r="F2290">
        <v>14.982134677912899</v>
      </c>
      <c r="G2290">
        <v>0.34300000000000003</v>
      </c>
      <c r="H2290">
        <v>5.6864168590522439</v>
      </c>
      <c r="I2290">
        <v>19.917111580974154</v>
      </c>
    </row>
    <row r="2291" spans="1:9" ht="27" x14ac:dyDescent="0.4">
      <c r="A2291" t="str">
        <f t="shared" si="35"/>
        <v>Tanzania, United Rep. of2009</v>
      </c>
      <c r="B2291" t="s">
        <v>153</v>
      </c>
      <c r="C2291" t="s">
        <v>97</v>
      </c>
      <c r="D2291">
        <v>2009</v>
      </c>
      <c r="E2291">
        <v>12.142227874298801</v>
      </c>
      <c r="F2291">
        <v>15.030481824944699</v>
      </c>
      <c r="G2291">
        <v>2.5</v>
      </c>
      <c r="H2291">
        <v>5.2691052487346326</v>
      </c>
      <c r="I2291">
        <v>24.403604450508865</v>
      </c>
    </row>
    <row r="2292" spans="1:9" ht="27" x14ac:dyDescent="0.4">
      <c r="A2292" t="str">
        <f t="shared" si="35"/>
        <v>Tanzania, United Rep. of2010</v>
      </c>
      <c r="B2292" t="s">
        <v>153</v>
      </c>
      <c r="C2292" t="s">
        <v>97</v>
      </c>
      <c r="D2292">
        <v>2010</v>
      </c>
      <c r="E2292">
        <v>6.2001559564740303</v>
      </c>
      <c r="F2292">
        <v>14.544166666666699</v>
      </c>
      <c r="G2292">
        <v>1.3140000000000001</v>
      </c>
      <c r="H2292">
        <v>6.3365234266688901</v>
      </c>
      <c r="I2292">
        <v>15.721799196471839</v>
      </c>
    </row>
    <row r="2293" spans="1:9" ht="27" x14ac:dyDescent="0.4">
      <c r="A2293" t="str">
        <f t="shared" si="35"/>
        <v>Tanzania, United Rep. of2011</v>
      </c>
      <c r="B2293" t="s">
        <v>153</v>
      </c>
      <c r="C2293" t="s">
        <v>97</v>
      </c>
      <c r="D2293">
        <v>2011</v>
      </c>
      <c r="E2293">
        <v>12.690969469916199</v>
      </c>
      <c r="F2293">
        <v>14.963333333333299</v>
      </c>
      <c r="G2293">
        <v>3.47</v>
      </c>
      <c r="H2293">
        <v>7.6721554348606418</v>
      </c>
      <c r="I2293">
        <v>23.452147368388857</v>
      </c>
    </row>
    <row r="2294" spans="1:9" ht="27" x14ac:dyDescent="0.4">
      <c r="A2294" t="str">
        <f t="shared" si="35"/>
        <v>Tanzania, United Rep. of2012</v>
      </c>
      <c r="B2294" t="s">
        <v>153</v>
      </c>
      <c r="C2294" t="s">
        <v>97</v>
      </c>
      <c r="D2294">
        <v>2012</v>
      </c>
      <c r="E2294">
        <v>16.001093850633801</v>
      </c>
      <c r="F2294">
        <v>15.5566666666667</v>
      </c>
      <c r="G2294">
        <v>1.4370000000000001</v>
      </c>
      <c r="H2294">
        <v>4.5001535601013103</v>
      </c>
      <c r="I2294">
        <v>28.494606957199188</v>
      </c>
    </row>
    <row r="2295" spans="1:9" ht="27" x14ac:dyDescent="0.4">
      <c r="A2295" t="str">
        <f t="shared" si="35"/>
        <v>Tanzania, United Rep. of2013</v>
      </c>
      <c r="B2295" t="s">
        <v>153</v>
      </c>
      <c r="C2295" t="s">
        <v>97</v>
      </c>
      <c r="D2295">
        <v>2013</v>
      </c>
      <c r="E2295">
        <v>7.8707236457395897</v>
      </c>
      <c r="F2295">
        <v>15.8608333333333</v>
      </c>
      <c r="G2295">
        <v>2.93</v>
      </c>
      <c r="H2295">
        <v>6.781585600653159</v>
      </c>
      <c r="I2295">
        <v>19.879971378419732</v>
      </c>
    </row>
    <row r="2296" spans="1:9" ht="27" x14ac:dyDescent="0.4">
      <c r="A2296" t="str">
        <f t="shared" si="35"/>
        <v>Tanzania, United Rep. of2014</v>
      </c>
      <c r="B2296" t="s">
        <v>153</v>
      </c>
      <c r="C2296" t="s">
        <v>97</v>
      </c>
      <c r="D2296">
        <v>2014</v>
      </c>
      <c r="E2296">
        <v>6.1316143298801196</v>
      </c>
      <c r="F2296">
        <v>16.2908333333333</v>
      </c>
      <c r="G2296">
        <v>2.125</v>
      </c>
      <c r="H2296">
        <v>6.7324618683248332</v>
      </c>
      <c r="I2296">
        <v>17.814985794888585</v>
      </c>
    </row>
    <row r="2297" spans="1:9" ht="27" x14ac:dyDescent="0.4">
      <c r="A2297" t="str">
        <f t="shared" si="35"/>
        <v>Tanzania, United Rep. of2015</v>
      </c>
      <c r="B2297" t="s">
        <v>153</v>
      </c>
      <c r="C2297" t="s">
        <v>97</v>
      </c>
      <c r="D2297">
        <v>2015</v>
      </c>
      <c r="E2297">
        <v>5.5881695295929799</v>
      </c>
      <c r="F2297">
        <v>16.105</v>
      </c>
      <c r="G2297">
        <v>0</v>
      </c>
      <c r="H2297">
        <v>6.1606287740668222</v>
      </c>
      <c r="I2297">
        <v>15.532540755526156</v>
      </c>
    </row>
    <row r="2298" spans="1:9" ht="27" x14ac:dyDescent="0.4">
      <c r="A2298" t="str">
        <f t="shared" si="35"/>
        <v>Tanzania, United Rep. of2016</v>
      </c>
      <c r="B2298" t="s">
        <v>153</v>
      </c>
      <c r="C2298" t="s">
        <v>97</v>
      </c>
      <c r="D2298">
        <v>2016</v>
      </c>
      <c r="E2298">
        <v>5.1747662930149296</v>
      </c>
      <c r="F2298">
        <v>15.9583333333333</v>
      </c>
      <c r="G2298">
        <v>0</v>
      </c>
      <c r="H2298">
        <v>6.8671161964455081</v>
      </c>
      <c r="I2298">
        <v>14.265983429902722</v>
      </c>
    </row>
    <row r="2299" spans="1:9" ht="27" x14ac:dyDescent="0.4">
      <c r="A2299" t="str">
        <f t="shared" si="35"/>
        <v>Tanzania, United Rep. of2017</v>
      </c>
      <c r="B2299" t="s">
        <v>153</v>
      </c>
      <c r="C2299" t="s">
        <v>97</v>
      </c>
      <c r="D2299">
        <v>2017</v>
      </c>
      <c r="E2299">
        <v>5.31871605228931</v>
      </c>
      <c r="F2299">
        <v>17.774166666666702</v>
      </c>
      <c r="G2299">
        <v>0</v>
      </c>
      <c r="H2299">
        <v>6.762277168341484</v>
      </c>
      <c r="I2299">
        <v>16.330605550614528</v>
      </c>
    </row>
    <row r="2300" spans="1:9" ht="27" x14ac:dyDescent="0.4">
      <c r="A2300" t="str">
        <f t="shared" si="35"/>
        <v>Tanzania, United Rep. of2018</v>
      </c>
      <c r="B2300" t="s">
        <v>153</v>
      </c>
      <c r="C2300" t="s">
        <v>97</v>
      </c>
      <c r="D2300">
        <v>2018</v>
      </c>
      <c r="E2300">
        <v>3.49445848856181</v>
      </c>
      <c r="F2300">
        <v>17.414166666666699</v>
      </c>
      <c r="G2300">
        <v>0</v>
      </c>
      <c r="H2300">
        <v>5.4680818152800867</v>
      </c>
      <c r="I2300">
        <v>15.440543339948423</v>
      </c>
    </row>
    <row r="2301" spans="1:9" ht="27" x14ac:dyDescent="0.4">
      <c r="A2301" t="str">
        <f t="shared" si="35"/>
        <v>Tanzania, United Rep. of2019</v>
      </c>
      <c r="B2301" t="s">
        <v>153</v>
      </c>
      <c r="C2301" t="s">
        <v>97</v>
      </c>
      <c r="D2301">
        <v>2019</v>
      </c>
      <c r="E2301">
        <v>3.4642805799901999</v>
      </c>
      <c r="F2301">
        <v>16.970833333333299</v>
      </c>
      <c r="G2301">
        <v>0</v>
      </c>
      <c r="H2301">
        <v>5.7999999999672269</v>
      </c>
      <c r="I2301">
        <v>14.635113913356271</v>
      </c>
    </row>
    <row r="2302" spans="1:9" ht="27" x14ac:dyDescent="0.4">
      <c r="A2302" t="str">
        <f t="shared" si="35"/>
        <v>Tanzania, United Rep. of2020</v>
      </c>
      <c r="B2302" t="s">
        <v>153</v>
      </c>
      <c r="C2302" t="s">
        <v>97</v>
      </c>
      <c r="D2302">
        <v>2020</v>
      </c>
      <c r="E2302">
        <v>3.29029062798325</v>
      </c>
      <c r="F2302">
        <v>16.679534108958499</v>
      </c>
      <c r="G2302">
        <v>2.7810000000000001</v>
      </c>
      <c r="H2302">
        <v>1.9919646064785468</v>
      </c>
      <c r="I2302">
        <v>20.758860130463201</v>
      </c>
    </row>
    <row r="2303" spans="1:9" ht="27" x14ac:dyDescent="0.4">
      <c r="A2303" t="str">
        <f t="shared" si="35"/>
        <v>Tanzania, United Rep. of2021</v>
      </c>
      <c r="B2303" t="s">
        <v>153</v>
      </c>
      <c r="C2303" t="s">
        <v>97</v>
      </c>
      <c r="D2303">
        <v>2021</v>
      </c>
      <c r="E2303">
        <v>3.6909195880219898</v>
      </c>
      <c r="F2303">
        <v>0</v>
      </c>
      <c r="G2303">
        <v>0</v>
      </c>
      <c r="H2303">
        <v>4.3213842948048153</v>
      </c>
      <c r="I2303">
        <v>-0.63046470678282551</v>
      </c>
    </row>
    <row r="2304" spans="1:9" ht="27" x14ac:dyDescent="0.4">
      <c r="A2304" t="str">
        <f t="shared" si="35"/>
        <v>Tanzania, United Rep. of2022</v>
      </c>
      <c r="B2304" t="s">
        <v>153</v>
      </c>
      <c r="C2304" t="s">
        <v>97</v>
      </c>
      <c r="D2304">
        <v>2022</v>
      </c>
      <c r="E2304">
        <v>4.3502720426910102</v>
      </c>
      <c r="F2304">
        <v>0</v>
      </c>
      <c r="G2304">
        <v>0</v>
      </c>
      <c r="H2304">
        <v>4.5660057643095513</v>
      </c>
      <c r="I2304">
        <v>-0.2157337216185411</v>
      </c>
    </row>
    <row r="2305" spans="1:9" ht="27" x14ac:dyDescent="0.4">
      <c r="A2305" t="str">
        <f t="shared" si="35"/>
        <v>Tanzania, United Rep. of2023</v>
      </c>
      <c r="B2305" t="s">
        <v>153</v>
      </c>
      <c r="C2305" t="s">
        <v>97</v>
      </c>
      <c r="D2305">
        <v>2023</v>
      </c>
      <c r="E2305">
        <v>3.7992329138491598</v>
      </c>
      <c r="F2305">
        <v>0</v>
      </c>
      <c r="G2305">
        <v>0</v>
      </c>
      <c r="H2305">
        <v>5.0695235320339407</v>
      </c>
      <c r="I2305">
        <v>-1.2702906181847808</v>
      </c>
    </row>
    <row r="2306" spans="1:9" x14ac:dyDescent="0.4">
      <c r="A2306" t="str">
        <f t="shared" si="35"/>
        <v>Thailand2000</v>
      </c>
      <c r="B2306" t="s">
        <v>98</v>
      </c>
      <c r="C2306" t="s">
        <v>98</v>
      </c>
      <c r="D2306">
        <v>2000</v>
      </c>
      <c r="E2306">
        <v>1.59196917460972</v>
      </c>
      <c r="F2306">
        <v>7.8333333333333304</v>
      </c>
      <c r="G2306">
        <v>2.3889999999999998</v>
      </c>
      <c r="H2306">
        <v>4.4552470433501412</v>
      </c>
      <c r="I2306">
        <v>7.3590554645929078</v>
      </c>
    </row>
    <row r="2307" spans="1:9" x14ac:dyDescent="0.4">
      <c r="A2307" t="str">
        <f t="shared" ref="A2307:A2370" si="36">C2307&amp;D2307</f>
        <v>Thailand2001</v>
      </c>
      <c r="B2307" t="s">
        <v>98</v>
      </c>
      <c r="C2307" t="s">
        <v>98</v>
      </c>
      <c r="D2307">
        <v>2001</v>
      </c>
      <c r="E2307">
        <v>1.62690887314091</v>
      </c>
      <c r="F2307">
        <v>7.2708333333333304</v>
      </c>
      <c r="G2307">
        <v>2.6</v>
      </c>
      <c r="H2307">
        <v>3.4442490096837162</v>
      </c>
      <c r="I2307">
        <v>8.0534931967905248</v>
      </c>
    </row>
    <row r="2308" spans="1:9" x14ac:dyDescent="0.4">
      <c r="A2308" t="str">
        <f t="shared" si="36"/>
        <v>Thailand2002</v>
      </c>
      <c r="B2308" t="s">
        <v>98</v>
      </c>
      <c r="C2308" t="s">
        <v>98</v>
      </c>
      <c r="D2308">
        <v>2002</v>
      </c>
      <c r="E2308">
        <v>0.697308976625449</v>
      </c>
      <c r="F2308">
        <v>0</v>
      </c>
      <c r="G2308">
        <v>0</v>
      </c>
      <c r="H2308">
        <v>6.1490360521003566</v>
      </c>
      <c r="I2308">
        <v>-5.4517270754749081</v>
      </c>
    </row>
    <row r="2309" spans="1:9" x14ac:dyDescent="0.4">
      <c r="A2309" t="str">
        <f t="shared" si="36"/>
        <v>Thailand2003</v>
      </c>
      <c r="B2309" t="s">
        <v>98</v>
      </c>
      <c r="C2309" t="s">
        <v>98</v>
      </c>
      <c r="D2309">
        <v>2003</v>
      </c>
      <c r="E2309">
        <v>1.8043499463571999</v>
      </c>
      <c r="F2309">
        <v>0</v>
      </c>
      <c r="G2309">
        <v>1.54</v>
      </c>
      <c r="H2309">
        <v>7.189243303409711</v>
      </c>
      <c r="I2309">
        <v>-3.844893357052511</v>
      </c>
    </row>
    <row r="2310" spans="1:9" x14ac:dyDescent="0.4">
      <c r="A2310" t="str">
        <f t="shared" si="36"/>
        <v>Thailand2004</v>
      </c>
      <c r="B2310" t="s">
        <v>98</v>
      </c>
      <c r="C2310" t="s">
        <v>98</v>
      </c>
      <c r="D2310">
        <v>2004</v>
      </c>
      <c r="E2310">
        <v>2.7591492623108098</v>
      </c>
      <c r="F2310">
        <v>4.5530871572200802</v>
      </c>
      <c r="G2310">
        <v>1.51</v>
      </c>
      <c r="H2310">
        <v>6.2893421428579472</v>
      </c>
      <c r="I2310">
        <v>2.532894276672943</v>
      </c>
    </row>
    <row r="2311" spans="1:9" x14ac:dyDescent="0.4">
      <c r="A2311" t="str">
        <f t="shared" si="36"/>
        <v>Thailand2005</v>
      </c>
      <c r="B2311" t="s">
        <v>98</v>
      </c>
      <c r="C2311" t="s">
        <v>98</v>
      </c>
      <c r="D2311">
        <v>2005</v>
      </c>
      <c r="E2311">
        <v>4.5403691963453499</v>
      </c>
      <c r="F2311">
        <v>4.7193500584509298</v>
      </c>
      <c r="G2311">
        <v>1.35</v>
      </c>
      <c r="H2311">
        <v>4.1876384288433712</v>
      </c>
      <c r="I2311">
        <v>6.422080825952909</v>
      </c>
    </row>
    <row r="2312" spans="1:9" x14ac:dyDescent="0.4">
      <c r="A2312" t="str">
        <f t="shared" si="36"/>
        <v>Thailand2006</v>
      </c>
      <c r="B2312" t="s">
        <v>98</v>
      </c>
      <c r="C2312" t="s">
        <v>98</v>
      </c>
      <c r="D2312">
        <v>2006</v>
      </c>
      <c r="E2312">
        <v>4.6374743601176496</v>
      </c>
      <c r="F2312">
        <v>6.27380728455047</v>
      </c>
      <c r="G2312">
        <v>1.22</v>
      </c>
      <c r="H2312">
        <v>4.967810892461074</v>
      </c>
      <c r="I2312">
        <v>7.1634707522070453</v>
      </c>
    </row>
    <row r="2313" spans="1:9" x14ac:dyDescent="0.4">
      <c r="A2313" t="str">
        <f t="shared" si="36"/>
        <v>Thailand2007</v>
      </c>
      <c r="B2313" t="s">
        <v>98</v>
      </c>
      <c r="C2313" t="s">
        <v>98</v>
      </c>
      <c r="D2313">
        <v>2007</v>
      </c>
      <c r="E2313">
        <v>2.2415409528680201</v>
      </c>
      <c r="F2313">
        <v>6.0465683619697801</v>
      </c>
      <c r="G2313">
        <v>1.18</v>
      </c>
      <c r="H2313">
        <v>5.4351516905080928</v>
      </c>
      <c r="I2313">
        <v>4.0329576243297076</v>
      </c>
    </row>
    <row r="2314" spans="1:9" x14ac:dyDescent="0.4">
      <c r="A2314" t="str">
        <f t="shared" si="36"/>
        <v>Thailand2008</v>
      </c>
      <c r="B2314" t="s">
        <v>98</v>
      </c>
      <c r="C2314" t="s">
        <v>98</v>
      </c>
      <c r="D2314">
        <v>2008</v>
      </c>
      <c r="E2314">
        <v>5.4684894964984601</v>
      </c>
      <c r="F2314">
        <v>5.8218881928614303</v>
      </c>
      <c r="G2314">
        <v>1.18</v>
      </c>
      <c r="H2314">
        <v>1.7256988486633418</v>
      </c>
      <c r="I2314">
        <v>10.744678840696547</v>
      </c>
    </row>
    <row r="2315" spans="1:9" x14ac:dyDescent="0.4">
      <c r="A2315" t="str">
        <f t="shared" si="36"/>
        <v>Thailand2009</v>
      </c>
      <c r="B2315" t="s">
        <v>98</v>
      </c>
      <c r="C2315" t="s">
        <v>98</v>
      </c>
      <c r="D2315">
        <v>2009</v>
      </c>
      <c r="E2315">
        <v>-0.84571609231672096</v>
      </c>
      <c r="F2315">
        <v>4.7759975406505601</v>
      </c>
      <c r="G2315">
        <v>1.49</v>
      </c>
      <c r="H2315">
        <v>-0.69061823230057939</v>
      </c>
      <c r="I2315">
        <v>6.1108996806344189</v>
      </c>
    </row>
    <row r="2316" spans="1:9" x14ac:dyDescent="0.4">
      <c r="A2316" t="str">
        <f t="shared" si="36"/>
        <v>Thailand2010</v>
      </c>
      <c r="B2316" t="s">
        <v>98</v>
      </c>
      <c r="C2316" t="s">
        <v>98</v>
      </c>
      <c r="D2316">
        <v>2010</v>
      </c>
      <c r="E2316">
        <v>3.2475884244372302</v>
      </c>
      <c r="F2316">
        <v>4.3340399188977399</v>
      </c>
      <c r="G2316">
        <v>0.622</v>
      </c>
      <c r="H2316">
        <v>7.513390532616242</v>
      </c>
      <c r="I2316">
        <v>0.69023781071872747</v>
      </c>
    </row>
    <row r="2317" spans="1:9" x14ac:dyDescent="0.4">
      <c r="A2317" t="str">
        <f t="shared" si="36"/>
        <v>Thailand2011</v>
      </c>
      <c r="B2317" t="s">
        <v>98</v>
      </c>
      <c r="C2317" t="s">
        <v>98</v>
      </c>
      <c r="D2317">
        <v>2011</v>
      </c>
      <c r="E2317">
        <v>3.8087905813963401</v>
      </c>
      <c r="F2317">
        <v>5.0675676133722796</v>
      </c>
      <c r="G2317">
        <v>0.66</v>
      </c>
      <c r="H2317">
        <v>0.84013208305333364</v>
      </c>
      <c r="I2317">
        <v>8.696226111715287</v>
      </c>
    </row>
    <row r="2318" spans="1:9" x14ac:dyDescent="0.4">
      <c r="A2318" t="str">
        <f t="shared" si="36"/>
        <v>Thailand2012</v>
      </c>
      <c r="B2318" t="s">
        <v>98</v>
      </c>
      <c r="C2318" t="s">
        <v>98</v>
      </c>
      <c r="D2318">
        <v>2012</v>
      </c>
      <c r="E2318">
        <v>3.0148995033499402</v>
      </c>
      <c r="F2318">
        <v>5.1873141065471602</v>
      </c>
      <c r="G2318">
        <v>0.57999999999999996</v>
      </c>
      <c r="H2318">
        <v>7.2427962024964216</v>
      </c>
      <c r="I2318">
        <v>1.5394174074006788</v>
      </c>
    </row>
    <row r="2319" spans="1:9" x14ac:dyDescent="0.4">
      <c r="A2319" t="str">
        <f t="shared" si="36"/>
        <v>Thailand2013</v>
      </c>
      <c r="B2319" t="s">
        <v>98</v>
      </c>
      <c r="C2319" t="s">
        <v>98</v>
      </c>
      <c r="D2319">
        <v>2013</v>
      </c>
      <c r="E2319">
        <v>2.1848861853067798</v>
      </c>
      <c r="F2319">
        <v>5.0604336005123596</v>
      </c>
      <c r="G2319">
        <v>0.249</v>
      </c>
      <c r="H2319">
        <v>2.6874955632055588</v>
      </c>
      <c r="I2319">
        <v>4.8068242226135807</v>
      </c>
    </row>
    <row r="2320" spans="1:9" x14ac:dyDescent="0.4">
      <c r="A2320" t="str">
        <f t="shared" si="36"/>
        <v>Thailand2014</v>
      </c>
      <c r="B2320" t="s">
        <v>98</v>
      </c>
      <c r="C2320" t="s">
        <v>98</v>
      </c>
      <c r="D2320">
        <v>2014</v>
      </c>
      <c r="E2320">
        <v>1.8951418189878</v>
      </c>
      <c r="F2320">
        <v>4.9491521481262399</v>
      </c>
      <c r="G2320">
        <v>0.57599999999999996</v>
      </c>
      <c r="H2320">
        <v>0.98446886361942632</v>
      </c>
      <c r="I2320">
        <v>6.4358251034946132</v>
      </c>
    </row>
    <row r="2321" spans="1:9" x14ac:dyDescent="0.4">
      <c r="A2321" t="str">
        <f t="shared" si="36"/>
        <v>Thailand2015</v>
      </c>
      <c r="B2321" t="s">
        <v>98</v>
      </c>
      <c r="C2321" t="s">
        <v>98</v>
      </c>
      <c r="D2321">
        <v>2015</v>
      </c>
      <c r="E2321">
        <v>-0.90042496329156896</v>
      </c>
      <c r="F2321">
        <v>4.7318749887701399</v>
      </c>
      <c r="G2321">
        <v>0.59699999999999998</v>
      </c>
      <c r="H2321">
        <v>3.1340472491163496</v>
      </c>
      <c r="I2321">
        <v>1.2944027763622215</v>
      </c>
    </row>
    <row r="2322" spans="1:9" x14ac:dyDescent="0.4">
      <c r="A2322" t="str">
        <f t="shared" si="36"/>
        <v>Thailand2016</v>
      </c>
      <c r="B2322" t="s">
        <v>98</v>
      </c>
      <c r="C2322" t="s">
        <v>98</v>
      </c>
      <c r="D2322">
        <v>2016</v>
      </c>
      <c r="E2322">
        <v>0.18814970444823401</v>
      </c>
      <c r="F2322">
        <v>4.4683455234990799</v>
      </c>
      <c r="G2322">
        <v>0.68799999999999994</v>
      </c>
      <c r="H2322">
        <v>3.4351577169218217</v>
      </c>
      <c r="I2322">
        <v>1.909337511025492</v>
      </c>
    </row>
    <row r="2323" spans="1:9" x14ac:dyDescent="0.4">
      <c r="A2323" t="str">
        <f t="shared" si="36"/>
        <v>Thailand2017</v>
      </c>
      <c r="B2323" t="s">
        <v>98</v>
      </c>
      <c r="C2323" t="s">
        <v>98</v>
      </c>
      <c r="D2323">
        <v>2017</v>
      </c>
      <c r="E2323">
        <v>0.66563189313510596</v>
      </c>
      <c r="F2323">
        <v>4.4165828333333303</v>
      </c>
      <c r="G2323">
        <v>0.83</v>
      </c>
      <c r="H2323">
        <v>4.1776810321000966</v>
      </c>
      <c r="I2323">
        <v>1.7345336943683396</v>
      </c>
    </row>
    <row r="2324" spans="1:9" x14ac:dyDescent="0.4">
      <c r="A2324" t="str">
        <f t="shared" si="36"/>
        <v>Thailand2018</v>
      </c>
      <c r="B2324" t="s">
        <v>98</v>
      </c>
      <c r="C2324" t="s">
        <v>98</v>
      </c>
      <c r="D2324">
        <v>2018</v>
      </c>
      <c r="E2324">
        <v>1.06389754183015</v>
      </c>
      <c r="F2324">
        <v>4.1466666666666701</v>
      </c>
      <c r="G2324">
        <v>0.76600000000000001</v>
      </c>
      <c r="H2324">
        <v>4.222870287460708</v>
      </c>
      <c r="I2324">
        <v>1.7536939210361115</v>
      </c>
    </row>
    <row r="2325" spans="1:9" x14ac:dyDescent="0.4">
      <c r="A2325" t="str">
        <f t="shared" si="36"/>
        <v>Thailand2019</v>
      </c>
      <c r="B2325" t="s">
        <v>98</v>
      </c>
      <c r="C2325" t="s">
        <v>98</v>
      </c>
      <c r="D2325">
        <v>2019</v>
      </c>
      <c r="E2325">
        <v>0.70672860131431103</v>
      </c>
      <c r="F2325">
        <v>4.0841666666666701</v>
      </c>
      <c r="G2325">
        <v>0.71599999999999997</v>
      </c>
      <c r="H2325">
        <v>2.1145577962827815</v>
      </c>
      <c r="I2325">
        <v>3.3923374716982</v>
      </c>
    </row>
    <row r="2326" spans="1:9" x14ac:dyDescent="0.4">
      <c r="A2326" t="str">
        <f t="shared" si="36"/>
        <v>Thailand2020</v>
      </c>
      <c r="B2326" t="s">
        <v>98</v>
      </c>
      <c r="C2326" t="s">
        <v>98</v>
      </c>
      <c r="D2326">
        <v>2020</v>
      </c>
      <c r="E2326">
        <v>-0.84593714735704095</v>
      </c>
      <c r="F2326">
        <v>3.2925</v>
      </c>
      <c r="G2326">
        <v>1.099</v>
      </c>
      <c r="H2326">
        <v>-6.0500384685162203</v>
      </c>
      <c r="I2326">
        <v>9.5956013211591795</v>
      </c>
    </row>
    <row r="2327" spans="1:9" x14ac:dyDescent="0.4">
      <c r="A2327" t="str">
        <f t="shared" si="36"/>
        <v>Thailand2021</v>
      </c>
      <c r="B2327" t="s">
        <v>98</v>
      </c>
      <c r="C2327" t="s">
        <v>98</v>
      </c>
      <c r="D2327">
        <v>2021</v>
      </c>
      <c r="E2327">
        <v>1.2303954131838399</v>
      </c>
      <c r="F2327">
        <v>3.06</v>
      </c>
      <c r="G2327">
        <v>1.2150000000000001</v>
      </c>
      <c r="H2327">
        <v>1.5681817650118575</v>
      </c>
      <c r="I2327">
        <v>3.9372136481719826</v>
      </c>
    </row>
    <row r="2328" spans="1:9" x14ac:dyDescent="0.4">
      <c r="A2328" t="str">
        <f t="shared" si="36"/>
        <v>Thailand2022</v>
      </c>
      <c r="B2328" t="s">
        <v>98</v>
      </c>
      <c r="C2328" t="s">
        <v>98</v>
      </c>
      <c r="D2328">
        <v>2022</v>
      </c>
      <c r="E2328">
        <v>6.0774122843432101</v>
      </c>
      <c r="F2328">
        <v>3.1383333333333301</v>
      </c>
      <c r="G2328">
        <v>0.94</v>
      </c>
      <c r="H2328">
        <v>2.4627693405035558</v>
      </c>
      <c r="I2328">
        <v>7.692976277172983</v>
      </c>
    </row>
    <row r="2329" spans="1:9" x14ac:dyDescent="0.4">
      <c r="A2329" t="str">
        <f t="shared" si="36"/>
        <v>Thailand2023</v>
      </c>
      <c r="B2329" t="s">
        <v>98</v>
      </c>
      <c r="C2329" t="s">
        <v>98</v>
      </c>
      <c r="D2329">
        <v>2023</v>
      </c>
      <c r="E2329">
        <v>1.22802623546169</v>
      </c>
      <c r="F2329">
        <v>4.2858333333333301</v>
      </c>
      <c r="G2329">
        <v>0.73299999999999998</v>
      </c>
      <c r="H2329">
        <v>1.8872572505093359</v>
      </c>
      <c r="I2329">
        <v>4.3596023182856838</v>
      </c>
    </row>
    <row r="2330" spans="1:9" x14ac:dyDescent="0.4">
      <c r="A2330" t="str">
        <f t="shared" si="36"/>
        <v>Tonga2000</v>
      </c>
      <c r="B2330" t="s">
        <v>99</v>
      </c>
      <c r="C2330" t="s">
        <v>99</v>
      </c>
      <c r="D2330">
        <v>2000</v>
      </c>
      <c r="E2330">
        <v>6.3276355141115497</v>
      </c>
      <c r="F2330">
        <v>0</v>
      </c>
      <c r="G2330">
        <v>0</v>
      </c>
      <c r="H2330">
        <v>3.754092276607949</v>
      </c>
      <c r="I2330">
        <v>2.5735432375036007</v>
      </c>
    </row>
    <row r="2331" spans="1:9" x14ac:dyDescent="0.4">
      <c r="A2331" t="str">
        <f t="shared" si="36"/>
        <v>Tonga2001</v>
      </c>
      <c r="B2331" t="s">
        <v>99</v>
      </c>
      <c r="C2331" t="s">
        <v>99</v>
      </c>
      <c r="D2331">
        <v>2001</v>
      </c>
      <c r="E2331">
        <v>8.2902831885033006</v>
      </c>
      <c r="F2331">
        <v>0</v>
      </c>
      <c r="G2331">
        <v>0</v>
      </c>
      <c r="H2331">
        <v>1.4924829604595828</v>
      </c>
      <c r="I2331">
        <v>6.7978002280437178</v>
      </c>
    </row>
    <row r="2332" spans="1:9" x14ac:dyDescent="0.4">
      <c r="A2332" t="str">
        <f t="shared" si="36"/>
        <v>Tonga2002</v>
      </c>
      <c r="B2332" t="s">
        <v>99</v>
      </c>
      <c r="C2332" t="s">
        <v>99</v>
      </c>
      <c r="D2332">
        <v>2002</v>
      </c>
      <c r="E2332">
        <v>10.3590607918507</v>
      </c>
      <c r="F2332">
        <v>0</v>
      </c>
      <c r="G2332">
        <v>0</v>
      </c>
      <c r="H2332">
        <v>4.4292291250808091</v>
      </c>
      <c r="I2332">
        <v>5.9298316667698909</v>
      </c>
    </row>
    <row r="2333" spans="1:9" x14ac:dyDescent="0.4">
      <c r="A2333" t="str">
        <f t="shared" si="36"/>
        <v>Tonga2003</v>
      </c>
      <c r="B2333" t="s">
        <v>99</v>
      </c>
      <c r="C2333" t="s">
        <v>99</v>
      </c>
      <c r="D2333">
        <v>2003</v>
      </c>
      <c r="E2333">
        <v>11.6386219580735</v>
      </c>
      <c r="F2333">
        <v>0</v>
      </c>
      <c r="G2333">
        <v>5.18</v>
      </c>
      <c r="H2333">
        <v>5.1803334581990157E-2</v>
      </c>
      <c r="I2333">
        <v>16.76681862349151</v>
      </c>
    </row>
    <row r="2334" spans="1:9" x14ac:dyDescent="0.4">
      <c r="A2334" t="str">
        <f t="shared" si="36"/>
        <v>Tonga2004</v>
      </c>
      <c r="B2334" t="s">
        <v>99</v>
      </c>
      <c r="C2334" t="s">
        <v>99</v>
      </c>
      <c r="D2334">
        <v>2004</v>
      </c>
      <c r="E2334">
        <v>10.973405367955399</v>
      </c>
      <c r="F2334">
        <v>0</v>
      </c>
      <c r="G2334">
        <v>0</v>
      </c>
      <c r="H2334">
        <v>-1.9679481310071196</v>
      </c>
      <c r="I2334">
        <v>12.941353498962519</v>
      </c>
    </row>
    <row r="2335" spans="1:9" x14ac:dyDescent="0.4">
      <c r="A2335" t="str">
        <f t="shared" si="36"/>
        <v>Tonga2005</v>
      </c>
      <c r="B2335" t="s">
        <v>99</v>
      </c>
      <c r="C2335" t="s">
        <v>99</v>
      </c>
      <c r="D2335">
        <v>2005</v>
      </c>
      <c r="E2335">
        <v>8.6656922113175092</v>
      </c>
      <c r="F2335">
        <v>0</v>
      </c>
      <c r="G2335">
        <v>0</v>
      </c>
      <c r="H2335">
        <v>-0.65765374880170668</v>
      </c>
      <c r="I2335">
        <v>9.3233459601192159</v>
      </c>
    </row>
    <row r="2336" spans="1:9" x14ac:dyDescent="0.4">
      <c r="A2336" t="str">
        <f t="shared" si="36"/>
        <v>Tonga2006</v>
      </c>
      <c r="B2336" t="s">
        <v>99</v>
      </c>
      <c r="C2336" t="s">
        <v>99</v>
      </c>
      <c r="D2336">
        <v>2006</v>
      </c>
      <c r="E2336">
        <v>6.1491160645657503</v>
      </c>
      <c r="F2336">
        <v>0</v>
      </c>
      <c r="G2336">
        <v>1.0900000000000001</v>
      </c>
      <c r="H2336">
        <v>-2.1656662888146769</v>
      </c>
      <c r="I2336">
        <v>9.4047823533804262</v>
      </c>
    </row>
    <row r="2337" spans="1:9" x14ac:dyDescent="0.4">
      <c r="A2337" t="str">
        <f t="shared" si="36"/>
        <v>Tonga2007</v>
      </c>
      <c r="B2337" t="s">
        <v>99</v>
      </c>
      <c r="C2337" t="s">
        <v>99</v>
      </c>
      <c r="D2337">
        <v>2007</v>
      </c>
      <c r="E2337">
        <v>5.8422487490138701</v>
      </c>
      <c r="F2337">
        <v>0</v>
      </c>
      <c r="G2337">
        <v>0</v>
      </c>
      <c r="H2337">
        <v>-2.4643078120618327</v>
      </c>
      <c r="I2337">
        <v>8.3065565610757019</v>
      </c>
    </row>
    <row r="2338" spans="1:9" x14ac:dyDescent="0.4">
      <c r="A2338" t="str">
        <f t="shared" si="36"/>
        <v>Tonga2008</v>
      </c>
      <c r="B2338" t="s">
        <v>99</v>
      </c>
      <c r="C2338" t="s">
        <v>99</v>
      </c>
      <c r="D2338">
        <v>2008</v>
      </c>
      <c r="E2338">
        <v>10.446987512822201</v>
      </c>
      <c r="F2338">
        <v>0</v>
      </c>
      <c r="G2338">
        <v>0</v>
      </c>
      <c r="H2338">
        <v>4.8628475568299336</v>
      </c>
      <c r="I2338">
        <v>5.5841399559922671</v>
      </c>
    </row>
    <row r="2339" spans="1:9" x14ac:dyDescent="0.4">
      <c r="A2339" t="str">
        <f t="shared" si="36"/>
        <v>Tonga2009</v>
      </c>
      <c r="B2339" t="s">
        <v>99</v>
      </c>
      <c r="C2339" t="s">
        <v>99</v>
      </c>
      <c r="D2339">
        <v>2009</v>
      </c>
      <c r="E2339">
        <v>1.42685972070534</v>
      </c>
      <c r="F2339">
        <v>0</v>
      </c>
      <c r="G2339">
        <v>0</v>
      </c>
      <c r="H2339">
        <v>-5.1291854567713528</v>
      </c>
      <c r="I2339">
        <v>6.556045177476693</v>
      </c>
    </row>
    <row r="2340" spans="1:9" x14ac:dyDescent="0.4">
      <c r="A2340" t="str">
        <f t="shared" si="36"/>
        <v>Tonga2010</v>
      </c>
      <c r="B2340" t="s">
        <v>99</v>
      </c>
      <c r="C2340" t="s">
        <v>99</v>
      </c>
      <c r="D2340">
        <v>2010</v>
      </c>
      <c r="E2340">
        <v>3.5349123918983101</v>
      </c>
      <c r="F2340">
        <v>0</v>
      </c>
      <c r="G2340">
        <v>0</v>
      </c>
      <c r="H2340">
        <v>0.82439674719883271</v>
      </c>
      <c r="I2340">
        <v>2.7105156446994774</v>
      </c>
    </row>
    <row r="2341" spans="1:9" x14ac:dyDescent="0.4">
      <c r="A2341" t="str">
        <f t="shared" si="36"/>
        <v>Tonga2011</v>
      </c>
      <c r="B2341" t="s">
        <v>99</v>
      </c>
      <c r="C2341" t="s">
        <v>99</v>
      </c>
      <c r="D2341">
        <v>2011</v>
      </c>
      <c r="E2341">
        <v>6.2707530299569099</v>
      </c>
      <c r="F2341">
        <v>0</v>
      </c>
      <c r="G2341">
        <v>0</v>
      </c>
      <c r="H2341">
        <v>6.7037013890007415</v>
      </c>
      <c r="I2341">
        <v>-0.43294835904383167</v>
      </c>
    </row>
    <row r="2342" spans="1:9" x14ac:dyDescent="0.4">
      <c r="A2342" t="str">
        <f t="shared" si="36"/>
        <v>Tonga2012</v>
      </c>
      <c r="B2342" t="s">
        <v>99</v>
      </c>
      <c r="C2342" t="s">
        <v>99</v>
      </c>
      <c r="D2342">
        <v>2012</v>
      </c>
      <c r="E2342">
        <v>1.14753853706055</v>
      </c>
      <c r="F2342">
        <v>9.9274275626037198</v>
      </c>
      <c r="G2342">
        <v>0</v>
      </c>
      <c r="H2342">
        <v>0.91976790274731002</v>
      </c>
      <c r="I2342">
        <v>10.15519819691696</v>
      </c>
    </row>
    <row r="2343" spans="1:9" x14ac:dyDescent="0.4">
      <c r="A2343" t="str">
        <f t="shared" si="36"/>
        <v>Tonga2013</v>
      </c>
      <c r="B2343" t="s">
        <v>99</v>
      </c>
      <c r="C2343" t="s">
        <v>99</v>
      </c>
      <c r="D2343">
        <v>2013</v>
      </c>
      <c r="E2343">
        <v>0.77562932236741999</v>
      </c>
      <c r="F2343">
        <v>9.3539722461002697</v>
      </c>
      <c r="G2343">
        <v>0</v>
      </c>
      <c r="H2343">
        <v>0.39391387644782583</v>
      </c>
      <c r="I2343">
        <v>9.7356876920198641</v>
      </c>
    </row>
    <row r="2344" spans="1:9" x14ac:dyDescent="0.4">
      <c r="A2344" t="str">
        <f t="shared" si="36"/>
        <v>Tonga2014</v>
      </c>
      <c r="B2344" t="s">
        <v>99</v>
      </c>
      <c r="C2344" t="s">
        <v>99</v>
      </c>
      <c r="D2344">
        <v>2014</v>
      </c>
      <c r="E2344">
        <v>2.5108763325370602</v>
      </c>
      <c r="F2344">
        <v>8.6443555902116493</v>
      </c>
      <c r="G2344">
        <v>0</v>
      </c>
      <c r="H2344">
        <v>1.9905401546535444</v>
      </c>
      <c r="I2344">
        <v>9.1646917680951656</v>
      </c>
    </row>
    <row r="2345" spans="1:9" x14ac:dyDescent="0.4">
      <c r="A2345" t="str">
        <f t="shared" si="36"/>
        <v>Tonga2015</v>
      </c>
      <c r="B2345" t="s">
        <v>99</v>
      </c>
      <c r="C2345" t="s">
        <v>99</v>
      </c>
      <c r="D2345">
        <v>2015</v>
      </c>
      <c r="E2345">
        <v>-1.05399831971283</v>
      </c>
      <c r="F2345">
        <v>8.2368410059414394</v>
      </c>
      <c r="G2345">
        <v>0</v>
      </c>
      <c r="H2345">
        <v>1.1137440568587351</v>
      </c>
      <c r="I2345">
        <v>6.0690986293698739</v>
      </c>
    </row>
    <row r="2346" spans="1:9" x14ac:dyDescent="0.4">
      <c r="A2346" t="str">
        <f t="shared" si="36"/>
        <v>Tonga2016</v>
      </c>
      <c r="B2346" t="s">
        <v>99</v>
      </c>
      <c r="C2346" t="s">
        <v>99</v>
      </c>
      <c r="D2346">
        <v>2016</v>
      </c>
      <c r="E2346">
        <v>2.57815515245081</v>
      </c>
      <c r="F2346">
        <v>7.92752471631559</v>
      </c>
      <c r="G2346">
        <v>0</v>
      </c>
      <c r="H2346">
        <v>6.5987043611834366</v>
      </c>
      <c r="I2346">
        <v>3.9069755075829633</v>
      </c>
    </row>
    <row r="2347" spans="1:9" x14ac:dyDescent="0.4">
      <c r="A2347" t="str">
        <f t="shared" si="36"/>
        <v>Tonga2017</v>
      </c>
      <c r="B2347" t="s">
        <v>99</v>
      </c>
      <c r="C2347" t="s">
        <v>99</v>
      </c>
      <c r="D2347">
        <v>2017</v>
      </c>
      <c r="E2347">
        <v>7.5170628355111502</v>
      </c>
      <c r="F2347">
        <v>7.8719863234627798</v>
      </c>
      <c r="G2347">
        <v>0</v>
      </c>
      <c r="H2347">
        <v>3.2023165092281971</v>
      </c>
      <c r="I2347">
        <v>12.186732649745732</v>
      </c>
    </row>
    <row r="2348" spans="1:9" x14ac:dyDescent="0.4">
      <c r="A2348" t="str">
        <f t="shared" si="36"/>
        <v>Tonga2018</v>
      </c>
      <c r="B2348" t="s">
        <v>99</v>
      </c>
      <c r="C2348" t="s">
        <v>99</v>
      </c>
      <c r="D2348">
        <v>2018</v>
      </c>
      <c r="E2348">
        <v>5.0320969198487404</v>
      </c>
      <c r="F2348">
        <v>8.0381186900834898</v>
      </c>
      <c r="G2348">
        <v>2.2480000000000002</v>
      </c>
      <c r="H2348">
        <v>0.68755058264441971</v>
      </c>
      <c r="I2348">
        <v>14.630665027287812</v>
      </c>
    </row>
    <row r="2349" spans="1:9" x14ac:dyDescent="0.4">
      <c r="A2349" t="str">
        <f t="shared" si="36"/>
        <v>Tonga2019</v>
      </c>
      <c r="B2349" t="s">
        <v>99</v>
      </c>
      <c r="C2349" t="s">
        <v>99</v>
      </c>
      <c r="D2349">
        <v>2019</v>
      </c>
      <c r="E2349">
        <v>1.1795433482180799</v>
      </c>
      <c r="F2349">
        <v>8.0657761396230505</v>
      </c>
      <c r="G2349">
        <v>0</v>
      </c>
      <c r="H2349">
        <v>-0.20843748764099246</v>
      </c>
      <c r="I2349">
        <v>9.453756975482122</v>
      </c>
    </row>
    <row r="2350" spans="1:9" x14ac:dyDescent="0.4">
      <c r="A2350" t="str">
        <f t="shared" si="36"/>
        <v>Tonga2020</v>
      </c>
      <c r="B2350" t="s">
        <v>99</v>
      </c>
      <c r="C2350" t="s">
        <v>99</v>
      </c>
      <c r="D2350">
        <v>2020</v>
      </c>
      <c r="E2350">
        <v>-0.34973769672749599</v>
      </c>
      <c r="F2350">
        <v>7.8285825204921098</v>
      </c>
      <c r="G2350">
        <v>0</v>
      </c>
      <c r="H2350">
        <v>1.7833949295916085</v>
      </c>
      <c r="I2350">
        <v>5.695449894173005</v>
      </c>
    </row>
    <row r="2351" spans="1:9" x14ac:dyDescent="0.4">
      <c r="A2351" t="str">
        <f t="shared" si="36"/>
        <v>Tonga2021</v>
      </c>
      <c r="B2351" t="s">
        <v>99</v>
      </c>
      <c r="C2351" t="s">
        <v>99</v>
      </c>
      <c r="D2351">
        <v>2021</v>
      </c>
      <c r="E2351">
        <v>5.6405114063675104</v>
      </c>
      <c r="F2351">
        <v>7.7567412184748603</v>
      </c>
      <c r="G2351">
        <v>2.1110000000000002</v>
      </c>
      <c r="H2351">
        <v>0.36260197184283527</v>
      </c>
      <c r="I2351">
        <v>15.145650652999535</v>
      </c>
    </row>
    <row r="2352" spans="1:9" x14ac:dyDescent="0.4">
      <c r="A2352" t="str">
        <f t="shared" si="36"/>
        <v>Tonga2022</v>
      </c>
      <c r="B2352" t="s">
        <v>99</v>
      </c>
      <c r="C2352" t="s">
        <v>99</v>
      </c>
      <c r="D2352">
        <v>2022</v>
      </c>
      <c r="E2352">
        <v>10.971365290302201</v>
      </c>
      <c r="F2352">
        <v>7.8592066300589503</v>
      </c>
      <c r="G2352">
        <v>0</v>
      </c>
      <c r="H2352">
        <v>-2.3098600272040102</v>
      </c>
      <c r="I2352">
        <v>21.140431947565162</v>
      </c>
    </row>
    <row r="2353" spans="1:9" x14ac:dyDescent="0.4">
      <c r="A2353" t="str">
        <f t="shared" si="36"/>
        <v>Tonga2023</v>
      </c>
      <c r="B2353" t="s">
        <v>99</v>
      </c>
      <c r="C2353" t="s">
        <v>99</v>
      </c>
      <c r="D2353">
        <v>2023</v>
      </c>
      <c r="E2353">
        <v>6.3511298025518901</v>
      </c>
      <c r="F2353">
        <v>7.7356392096144697</v>
      </c>
      <c r="G2353">
        <v>0</v>
      </c>
      <c r="H2353">
        <v>0</v>
      </c>
      <c r="I2353">
        <v>14.086769012166361</v>
      </c>
    </row>
    <row r="2354" spans="1:9" x14ac:dyDescent="0.4">
      <c r="A2354" t="str">
        <f t="shared" si="36"/>
        <v>Trinidad and Tobago2000</v>
      </c>
      <c r="B2354" t="s">
        <v>100</v>
      </c>
      <c r="C2354" t="s">
        <v>100</v>
      </c>
      <c r="D2354">
        <v>2000</v>
      </c>
      <c r="E2354">
        <v>3.5554131966687699</v>
      </c>
      <c r="F2354">
        <v>16.5</v>
      </c>
      <c r="G2354">
        <v>12.1</v>
      </c>
      <c r="H2354">
        <v>6.9013595907280347</v>
      </c>
      <c r="I2354">
        <v>25.254053605940733</v>
      </c>
    </row>
    <row r="2355" spans="1:9" x14ac:dyDescent="0.4">
      <c r="A2355" t="str">
        <f t="shared" si="36"/>
        <v>Trinidad and Tobago2001</v>
      </c>
      <c r="B2355" t="s">
        <v>100</v>
      </c>
      <c r="C2355" t="s">
        <v>100</v>
      </c>
      <c r="D2355">
        <v>2001</v>
      </c>
      <c r="E2355">
        <v>5.5366532632230001</v>
      </c>
      <c r="F2355">
        <v>15.6666666666667</v>
      </c>
      <c r="G2355">
        <v>10.88</v>
      </c>
      <c r="H2355">
        <v>4.1685239818542357</v>
      </c>
      <c r="I2355">
        <v>27.914795948035469</v>
      </c>
    </row>
    <row r="2356" spans="1:9" x14ac:dyDescent="0.4">
      <c r="A2356" t="str">
        <f t="shared" si="36"/>
        <v>Trinidad and Tobago2002</v>
      </c>
      <c r="B2356" t="s">
        <v>100</v>
      </c>
      <c r="C2356" t="s">
        <v>100</v>
      </c>
      <c r="D2356">
        <v>2002</v>
      </c>
      <c r="E2356">
        <v>4.1500586166472004</v>
      </c>
      <c r="F2356">
        <v>12.4791666666667</v>
      </c>
      <c r="G2356">
        <v>10.39</v>
      </c>
      <c r="H2356">
        <v>7.9367096871533249</v>
      </c>
      <c r="I2356">
        <v>19.082515596160576</v>
      </c>
    </row>
    <row r="2357" spans="1:9" x14ac:dyDescent="0.4">
      <c r="A2357" t="str">
        <f t="shared" si="36"/>
        <v>Trinidad and Tobago2003</v>
      </c>
      <c r="B2357" t="s">
        <v>100</v>
      </c>
      <c r="C2357" t="s">
        <v>100</v>
      </c>
      <c r="D2357">
        <v>2003</v>
      </c>
      <c r="E2357">
        <v>3.8111062439687</v>
      </c>
      <c r="F2357">
        <v>11.1666666666667</v>
      </c>
      <c r="G2357">
        <v>10.48</v>
      </c>
      <c r="H2357">
        <v>14.44098953897344</v>
      </c>
      <c r="I2357">
        <v>11.016783371661958</v>
      </c>
    </row>
    <row r="2358" spans="1:9" x14ac:dyDescent="0.4">
      <c r="A2358" t="str">
        <f t="shared" si="36"/>
        <v>Trinidad and Tobago2004</v>
      </c>
      <c r="B2358" t="s">
        <v>100</v>
      </c>
      <c r="C2358" t="s">
        <v>100</v>
      </c>
      <c r="D2358">
        <v>2004</v>
      </c>
      <c r="E2358">
        <v>3.7215493899596499</v>
      </c>
      <c r="F2358">
        <v>9.3125</v>
      </c>
      <c r="G2358">
        <v>8.33</v>
      </c>
      <c r="H2358">
        <v>7.9500515106997227</v>
      </c>
      <c r="I2358">
        <v>13.413997879259927</v>
      </c>
    </row>
    <row r="2359" spans="1:9" x14ac:dyDescent="0.4">
      <c r="A2359" t="str">
        <f t="shared" si="36"/>
        <v>Trinidad and Tobago2005</v>
      </c>
      <c r="B2359" t="s">
        <v>100</v>
      </c>
      <c r="C2359" t="s">
        <v>100</v>
      </c>
      <c r="D2359">
        <v>2005</v>
      </c>
      <c r="E2359">
        <v>6.8745345958351596</v>
      </c>
      <c r="F2359">
        <v>9.1041666666666696</v>
      </c>
      <c r="G2359">
        <v>7.95</v>
      </c>
      <c r="H2359">
        <v>6.2089378795417502</v>
      </c>
      <c r="I2359">
        <v>17.719763382960078</v>
      </c>
    </row>
    <row r="2360" spans="1:9" x14ac:dyDescent="0.4">
      <c r="A2360" t="str">
        <f t="shared" si="36"/>
        <v>Trinidad and Tobago2006</v>
      </c>
      <c r="B2360" t="s">
        <v>100</v>
      </c>
      <c r="C2360" t="s">
        <v>100</v>
      </c>
      <c r="D2360">
        <v>2006</v>
      </c>
      <c r="E2360">
        <v>8.3296035146534706</v>
      </c>
      <c r="F2360">
        <v>10.9175</v>
      </c>
      <c r="G2360">
        <v>6.27</v>
      </c>
      <c r="H2360">
        <v>13.208058605173491</v>
      </c>
      <c r="I2360">
        <v>12.309044909479979</v>
      </c>
    </row>
    <row r="2361" spans="1:9" x14ac:dyDescent="0.4">
      <c r="A2361" t="str">
        <f t="shared" si="36"/>
        <v>Trinidad and Tobago2007</v>
      </c>
      <c r="B2361" t="s">
        <v>100</v>
      </c>
      <c r="C2361" t="s">
        <v>100</v>
      </c>
      <c r="D2361">
        <v>2007</v>
      </c>
      <c r="E2361">
        <v>7.8943883475729901</v>
      </c>
      <c r="F2361">
        <v>11.75</v>
      </c>
      <c r="G2361">
        <v>5.54</v>
      </c>
      <c r="H2361">
        <v>4.7542097009272197</v>
      </c>
      <c r="I2361">
        <v>20.430178646645771</v>
      </c>
    </row>
    <row r="2362" spans="1:9" x14ac:dyDescent="0.4">
      <c r="A2362" t="str">
        <f t="shared" si="36"/>
        <v>Trinidad and Tobago2008</v>
      </c>
      <c r="B2362" t="s">
        <v>100</v>
      </c>
      <c r="C2362" t="s">
        <v>100</v>
      </c>
      <c r="D2362">
        <v>2008</v>
      </c>
      <c r="E2362">
        <v>12.0303445477177</v>
      </c>
      <c r="F2362">
        <v>12.4375</v>
      </c>
      <c r="G2362">
        <v>4.63</v>
      </c>
      <c r="H2362">
        <v>3.3917370780738736</v>
      </c>
      <c r="I2362">
        <v>25.706107469643825</v>
      </c>
    </row>
    <row r="2363" spans="1:9" x14ac:dyDescent="0.4">
      <c r="A2363" t="str">
        <f t="shared" si="36"/>
        <v>Trinidad and Tobago2009</v>
      </c>
      <c r="B2363" t="s">
        <v>100</v>
      </c>
      <c r="C2363" t="s">
        <v>100</v>
      </c>
      <c r="D2363">
        <v>2009</v>
      </c>
      <c r="E2363">
        <v>6.9780872525154702</v>
      </c>
      <c r="F2363">
        <v>11.9375</v>
      </c>
      <c r="G2363">
        <v>5.28</v>
      </c>
      <c r="H2363">
        <v>-4.3917292474613987</v>
      </c>
      <c r="I2363">
        <v>28.587316499976872</v>
      </c>
    </row>
    <row r="2364" spans="1:9" x14ac:dyDescent="0.4">
      <c r="A2364" t="str">
        <f t="shared" si="36"/>
        <v>Trinidad and Tobago2010</v>
      </c>
      <c r="B2364" t="s">
        <v>100</v>
      </c>
      <c r="C2364" t="s">
        <v>100</v>
      </c>
      <c r="D2364">
        <v>2010</v>
      </c>
      <c r="E2364">
        <v>10.5492003179988</v>
      </c>
      <c r="F2364">
        <v>9.2825000000000006</v>
      </c>
      <c r="G2364">
        <v>4.0330000000000004</v>
      </c>
      <c r="H2364">
        <v>3.3232247102737063</v>
      </c>
      <c r="I2364">
        <v>20.541475607725097</v>
      </c>
    </row>
    <row r="2365" spans="1:9" x14ac:dyDescent="0.4">
      <c r="A2365" t="str">
        <f t="shared" si="36"/>
        <v>Trinidad and Tobago2011</v>
      </c>
      <c r="B2365" t="s">
        <v>100</v>
      </c>
      <c r="C2365" t="s">
        <v>100</v>
      </c>
      <c r="D2365">
        <v>2011</v>
      </c>
      <c r="E2365">
        <v>5.1071328926456001</v>
      </c>
      <c r="F2365">
        <v>7.9691666666666698</v>
      </c>
      <c r="G2365">
        <v>3.4249999999999998</v>
      </c>
      <c r="H2365">
        <v>-0.29435440904376264</v>
      </c>
      <c r="I2365">
        <v>16.795653968356032</v>
      </c>
    </row>
    <row r="2366" spans="1:9" x14ac:dyDescent="0.4">
      <c r="A2366" t="str">
        <f t="shared" si="36"/>
        <v>Trinidad and Tobago2012</v>
      </c>
      <c r="B2366" t="s">
        <v>100</v>
      </c>
      <c r="C2366" t="s">
        <v>100</v>
      </c>
      <c r="D2366">
        <v>2012</v>
      </c>
      <c r="E2366">
        <v>9.2602813706829199</v>
      </c>
      <c r="F2366">
        <v>7.7083333333333304</v>
      </c>
      <c r="G2366">
        <v>3.718</v>
      </c>
      <c r="H2366">
        <v>7.4468208932666471</v>
      </c>
      <c r="I2366">
        <v>13.239793810749603</v>
      </c>
    </row>
    <row r="2367" spans="1:9" x14ac:dyDescent="0.4">
      <c r="A2367" t="str">
        <f t="shared" si="36"/>
        <v>Trinidad and Tobago2013</v>
      </c>
      <c r="B2367" t="s">
        <v>100</v>
      </c>
      <c r="C2367" t="s">
        <v>100</v>
      </c>
      <c r="D2367">
        <v>2013</v>
      </c>
      <c r="E2367">
        <v>5.1998174046561099</v>
      </c>
      <c r="F2367">
        <v>7.5</v>
      </c>
      <c r="G2367">
        <v>2.6829999999999998</v>
      </c>
      <c r="H2367">
        <v>3.5317873732963818</v>
      </c>
      <c r="I2367">
        <v>11.851030031359727</v>
      </c>
    </row>
    <row r="2368" spans="1:9" x14ac:dyDescent="0.4">
      <c r="A2368" t="str">
        <f t="shared" si="36"/>
        <v>Trinidad and Tobago2014</v>
      </c>
      <c r="B2368" t="s">
        <v>100</v>
      </c>
      <c r="C2368" t="s">
        <v>100</v>
      </c>
      <c r="D2368">
        <v>2014</v>
      </c>
      <c r="E2368">
        <v>5.6844181459565899</v>
      </c>
      <c r="F2368">
        <v>7.5</v>
      </c>
      <c r="G2368">
        <v>2.4769999999999999</v>
      </c>
      <c r="H2368">
        <v>3.8536354828907946</v>
      </c>
      <c r="I2368">
        <v>11.807782663065796</v>
      </c>
    </row>
    <row r="2369" spans="1:9" x14ac:dyDescent="0.4">
      <c r="A2369" t="str">
        <f t="shared" si="36"/>
        <v>Trinidad and Tobago2015</v>
      </c>
      <c r="B2369" t="s">
        <v>100</v>
      </c>
      <c r="C2369" t="s">
        <v>100</v>
      </c>
      <c r="D2369">
        <v>2015</v>
      </c>
      <c r="E2369">
        <v>4.6612159809826403</v>
      </c>
      <c r="F2369">
        <v>8.1824999999999992</v>
      </c>
      <c r="G2369">
        <v>2.4279999999999999</v>
      </c>
      <c r="H2369">
        <v>-0.77745995223141051</v>
      </c>
      <c r="I2369">
        <v>16.049175933214052</v>
      </c>
    </row>
    <row r="2370" spans="1:9" x14ac:dyDescent="0.4">
      <c r="A2370" t="str">
        <f t="shared" si="36"/>
        <v>Trinidad and Tobago2016</v>
      </c>
      <c r="B2370" t="s">
        <v>100</v>
      </c>
      <c r="C2370" t="s">
        <v>100</v>
      </c>
      <c r="D2370">
        <v>2016</v>
      </c>
      <c r="E2370">
        <v>3.0706674246402401</v>
      </c>
      <c r="F2370">
        <v>9</v>
      </c>
      <c r="G2370">
        <v>3.2069999999999999</v>
      </c>
      <c r="H2370">
        <v>-7.5271374224880674</v>
      </c>
      <c r="I2370">
        <v>22.804804847128306</v>
      </c>
    </row>
    <row r="2371" spans="1:9" x14ac:dyDescent="0.4">
      <c r="A2371" t="str">
        <f t="shared" ref="A2371:A2434" si="37">C2371&amp;D2371</f>
        <v>Trinidad and Tobago2017</v>
      </c>
      <c r="B2371" t="s">
        <v>100</v>
      </c>
      <c r="C2371" t="s">
        <v>100</v>
      </c>
      <c r="D2371">
        <v>2017</v>
      </c>
      <c r="E2371">
        <v>1.88038440183532</v>
      </c>
      <c r="F2371">
        <v>9</v>
      </c>
      <c r="G2371">
        <v>0</v>
      </c>
      <c r="H2371">
        <v>-4.8008284287867866</v>
      </c>
      <c r="I2371">
        <v>15.681212830622107</v>
      </c>
    </row>
    <row r="2372" spans="1:9" x14ac:dyDescent="0.4">
      <c r="A2372" t="str">
        <f t="shared" si="37"/>
        <v>Trinidad and Tobago2018</v>
      </c>
      <c r="B2372" t="s">
        <v>100</v>
      </c>
      <c r="C2372" t="s">
        <v>100</v>
      </c>
      <c r="D2372">
        <v>2018</v>
      </c>
      <c r="E2372">
        <v>1.01856930188822</v>
      </c>
      <c r="F2372">
        <v>9.09375</v>
      </c>
      <c r="G2372">
        <v>0</v>
      </c>
      <c r="H2372">
        <v>-0.60246484231174691</v>
      </c>
      <c r="I2372">
        <v>10.714784144199967</v>
      </c>
    </row>
    <row r="2373" spans="1:9" x14ac:dyDescent="0.4">
      <c r="A2373" t="str">
        <f t="shared" si="37"/>
        <v>Trinidad and Tobago2019</v>
      </c>
      <c r="B2373" t="s">
        <v>100</v>
      </c>
      <c r="C2373" t="s">
        <v>100</v>
      </c>
      <c r="D2373">
        <v>2019</v>
      </c>
      <c r="E2373">
        <v>1.0005429302723701</v>
      </c>
      <c r="F2373">
        <v>9.25</v>
      </c>
      <c r="G2373">
        <v>3.5230000000000001</v>
      </c>
      <c r="H2373">
        <v>0.36127240576360009</v>
      </c>
      <c r="I2373">
        <v>13.41227052450877</v>
      </c>
    </row>
    <row r="2374" spans="1:9" x14ac:dyDescent="0.4">
      <c r="A2374" t="str">
        <f t="shared" si="37"/>
        <v>Trinidad and Tobago2020</v>
      </c>
      <c r="B2374" t="s">
        <v>100</v>
      </c>
      <c r="C2374" t="s">
        <v>100</v>
      </c>
      <c r="D2374">
        <v>2020</v>
      </c>
      <c r="E2374">
        <v>0.59898633082464303</v>
      </c>
      <c r="F2374">
        <v>6.5549999999999997</v>
      </c>
      <c r="G2374">
        <v>4.2060000000000004</v>
      </c>
      <c r="H2374">
        <v>-9.0778768934843725</v>
      </c>
      <c r="I2374">
        <v>20.437863224309016</v>
      </c>
    </row>
    <row r="2375" spans="1:9" x14ac:dyDescent="0.4">
      <c r="A2375" t="str">
        <f t="shared" si="37"/>
        <v>Trinidad and Tobago2021</v>
      </c>
      <c r="B2375" t="s">
        <v>100</v>
      </c>
      <c r="C2375" t="s">
        <v>100</v>
      </c>
      <c r="D2375">
        <v>2021</v>
      </c>
      <c r="E2375">
        <v>2.05922746915458</v>
      </c>
      <c r="F2375">
        <v>7.4375</v>
      </c>
      <c r="G2375">
        <v>4.4459999999999997</v>
      </c>
      <c r="H2375">
        <v>-1.0374262102246945</v>
      </c>
      <c r="I2375">
        <v>14.980153679379274</v>
      </c>
    </row>
    <row r="2376" spans="1:9" x14ac:dyDescent="0.4">
      <c r="A2376" t="str">
        <f t="shared" si="37"/>
        <v>Trinidad and Tobago2022</v>
      </c>
      <c r="B2376" t="s">
        <v>100</v>
      </c>
      <c r="C2376" t="s">
        <v>100</v>
      </c>
      <c r="D2376">
        <v>2022</v>
      </c>
      <c r="E2376">
        <v>5.8283863851795896</v>
      </c>
      <c r="F2376">
        <v>7.4895833333333304</v>
      </c>
      <c r="G2376">
        <v>4.383</v>
      </c>
      <c r="H2376">
        <v>1.4822348404474468</v>
      </c>
      <c r="I2376">
        <v>16.218734878065472</v>
      </c>
    </row>
    <row r="2377" spans="1:9" x14ac:dyDescent="0.4">
      <c r="A2377" t="str">
        <f t="shared" si="37"/>
        <v>Trinidad and Tobago2023</v>
      </c>
      <c r="B2377" t="s">
        <v>100</v>
      </c>
      <c r="C2377" t="s">
        <v>100</v>
      </c>
      <c r="D2377">
        <v>2023</v>
      </c>
      <c r="E2377">
        <v>4.6293024241996799</v>
      </c>
      <c r="F2377">
        <v>7.5208333333333304</v>
      </c>
      <c r="G2377">
        <v>0</v>
      </c>
      <c r="H2377">
        <v>1.3476751816818791</v>
      </c>
      <c r="I2377">
        <v>10.802460575851132</v>
      </c>
    </row>
    <row r="2378" spans="1:9" x14ac:dyDescent="0.4">
      <c r="A2378" t="str">
        <f t="shared" si="37"/>
        <v>Türkiye, Rep of2000</v>
      </c>
      <c r="B2378" t="s">
        <v>154</v>
      </c>
      <c r="C2378" t="s">
        <v>101</v>
      </c>
      <c r="D2378">
        <v>2000</v>
      </c>
      <c r="E2378">
        <v>54.915370581268299</v>
      </c>
      <c r="F2378">
        <v>0</v>
      </c>
      <c r="G2378">
        <v>6.4950000000000001</v>
      </c>
      <c r="H2378">
        <v>6.9332397045590426</v>
      </c>
      <c r="I2378">
        <v>54.477130876709253</v>
      </c>
    </row>
    <row r="2379" spans="1:9" x14ac:dyDescent="0.4">
      <c r="A2379" t="str">
        <f t="shared" si="37"/>
        <v>Türkiye, Rep of2001</v>
      </c>
      <c r="B2379" t="s">
        <v>154</v>
      </c>
      <c r="C2379" t="s">
        <v>101</v>
      </c>
      <c r="D2379">
        <v>2001</v>
      </c>
      <c r="E2379">
        <v>54.400188761907501</v>
      </c>
      <c r="F2379">
        <v>0</v>
      </c>
      <c r="G2379">
        <v>8.3810000000000002</v>
      </c>
      <c r="H2379">
        <v>-5.7500065546425674</v>
      </c>
      <c r="I2379">
        <v>68.531195316550068</v>
      </c>
    </row>
    <row r="2380" spans="1:9" x14ac:dyDescent="0.4">
      <c r="A2380" t="str">
        <f t="shared" si="37"/>
        <v>Türkiye, Rep of2002</v>
      </c>
      <c r="B2380" t="s">
        <v>154</v>
      </c>
      <c r="C2380" t="s">
        <v>101</v>
      </c>
      <c r="D2380">
        <v>2002</v>
      </c>
      <c r="E2380">
        <v>44.964120947984902</v>
      </c>
      <c r="F2380">
        <v>0</v>
      </c>
      <c r="G2380">
        <v>10.358000000000001</v>
      </c>
      <c r="H2380">
        <v>6.4477220468159402</v>
      </c>
      <c r="I2380">
        <v>48.874398901168959</v>
      </c>
    </row>
    <row r="2381" spans="1:9" x14ac:dyDescent="0.4">
      <c r="A2381" t="str">
        <f t="shared" si="37"/>
        <v>Türkiye, Rep of2003</v>
      </c>
      <c r="B2381" t="s">
        <v>154</v>
      </c>
      <c r="C2381" t="s">
        <v>101</v>
      </c>
      <c r="D2381">
        <v>2003</v>
      </c>
      <c r="E2381">
        <v>21.6024384490572</v>
      </c>
      <c r="F2381">
        <v>0</v>
      </c>
      <c r="G2381">
        <v>10.542</v>
      </c>
      <c r="H2381">
        <v>5.7632060665471414</v>
      </c>
      <c r="I2381">
        <v>26.381232382510056</v>
      </c>
    </row>
    <row r="2382" spans="1:9" x14ac:dyDescent="0.4">
      <c r="A2382" t="str">
        <f t="shared" si="37"/>
        <v>Türkiye, Rep of2004</v>
      </c>
      <c r="B2382" t="s">
        <v>154</v>
      </c>
      <c r="C2382" t="s">
        <v>101</v>
      </c>
      <c r="D2382">
        <v>2004</v>
      </c>
      <c r="E2382">
        <v>8.5982616811527208</v>
      </c>
      <c r="F2382">
        <v>0</v>
      </c>
      <c r="G2382">
        <v>10.837999999999999</v>
      </c>
      <c r="H2382">
        <v>9.7959363892028222</v>
      </c>
      <c r="I2382">
        <v>9.6403252919498996</v>
      </c>
    </row>
    <row r="2383" spans="1:9" x14ac:dyDescent="0.4">
      <c r="A2383" t="str">
        <f t="shared" si="37"/>
        <v>Türkiye, Rep of2005</v>
      </c>
      <c r="B2383" t="s">
        <v>154</v>
      </c>
      <c r="C2383" t="s">
        <v>101</v>
      </c>
      <c r="D2383">
        <v>2005</v>
      </c>
      <c r="E2383">
        <v>8.1791603680200193</v>
      </c>
      <c r="F2383">
        <v>0</v>
      </c>
      <c r="G2383">
        <v>10.635999999999999</v>
      </c>
      <c r="H2383">
        <v>8.992304936265171</v>
      </c>
      <c r="I2383">
        <v>9.8228554317548458</v>
      </c>
    </row>
    <row r="2384" spans="1:9" x14ac:dyDescent="0.4">
      <c r="A2384" t="str">
        <f t="shared" si="37"/>
        <v>Türkiye, Rep of2006</v>
      </c>
      <c r="B2384" t="s">
        <v>154</v>
      </c>
      <c r="C2384" t="s">
        <v>101</v>
      </c>
      <c r="D2384">
        <v>2006</v>
      </c>
      <c r="E2384">
        <v>9.5972421228843192</v>
      </c>
      <c r="F2384">
        <v>0</v>
      </c>
      <c r="G2384">
        <v>10.227</v>
      </c>
      <c r="H2384">
        <v>6.9479880857199277</v>
      </c>
      <c r="I2384">
        <v>12.876254037164394</v>
      </c>
    </row>
    <row r="2385" spans="1:9" x14ac:dyDescent="0.4">
      <c r="A2385" t="str">
        <f t="shared" si="37"/>
        <v>Türkiye, Rep of2007</v>
      </c>
      <c r="B2385" t="s">
        <v>154</v>
      </c>
      <c r="C2385" t="s">
        <v>101</v>
      </c>
      <c r="D2385">
        <v>2007</v>
      </c>
      <c r="E2385">
        <v>8.7561809097263907</v>
      </c>
      <c r="F2385">
        <v>0</v>
      </c>
      <c r="G2385">
        <v>10.285</v>
      </c>
      <c r="H2385">
        <v>5.0435079315710425</v>
      </c>
      <c r="I2385">
        <v>13.99767297815535</v>
      </c>
    </row>
    <row r="2386" spans="1:9" x14ac:dyDescent="0.4">
      <c r="A2386" t="str">
        <f t="shared" si="37"/>
        <v>Türkiye, Rep of2008</v>
      </c>
      <c r="B2386" t="s">
        <v>154</v>
      </c>
      <c r="C2386" t="s">
        <v>101</v>
      </c>
      <c r="D2386">
        <v>2008</v>
      </c>
      <c r="E2386">
        <v>10.4441283764885</v>
      </c>
      <c r="F2386">
        <v>0</v>
      </c>
      <c r="G2386">
        <v>10.965</v>
      </c>
      <c r="H2386">
        <v>0.81502457300770459</v>
      </c>
      <c r="I2386">
        <v>20.594103803480795</v>
      </c>
    </row>
    <row r="2387" spans="1:9" x14ac:dyDescent="0.4">
      <c r="A2387" t="str">
        <f t="shared" si="37"/>
        <v>Türkiye, Rep of2009</v>
      </c>
      <c r="B2387" t="s">
        <v>154</v>
      </c>
      <c r="C2387" t="s">
        <v>101</v>
      </c>
      <c r="D2387">
        <v>2009</v>
      </c>
      <c r="E2387">
        <v>6.2509766309062602</v>
      </c>
      <c r="F2387">
        <v>0</v>
      </c>
      <c r="G2387">
        <v>14.026</v>
      </c>
      <c r="H2387">
        <v>-4.8231539530176946</v>
      </c>
      <c r="I2387">
        <v>25.100130583923956</v>
      </c>
    </row>
    <row r="2388" spans="1:9" x14ac:dyDescent="0.4">
      <c r="A2388" t="str">
        <f t="shared" si="37"/>
        <v>Türkiye, Rep of2010</v>
      </c>
      <c r="B2388" t="s">
        <v>154</v>
      </c>
      <c r="C2388" t="s">
        <v>101</v>
      </c>
      <c r="D2388">
        <v>2010</v>
      </c>
      <c r="E2388">
        <v>8.5664442055297592</v>
      </c>
      <c r="F2388">
        <v>0</v>
      </c>
      <c r="G2388">
        <v>11.879</v>
      </c>
      <c r="H2388">
        <v>8.427104322761906</v>
      </c>
      <c r="I2388">
        <v>12.018339882767854</v>
      </c>
    </row>
    <row r="2389" spans="1:9" x14ac:dyDescent="0.4">
      <c r="A2389" t="str">
        <f t="shared" si="37"/>
        <v>Türkiye, Rep of2011</v>
      </c>
      <c r="B2389" t="s">
        <v>154</v>
      </c>
      <c r="C2389" t="s">
        <v>101</v>
      </c>
      <c r="D2389">
        <v>2011</v>
      </c>
      <c r="E2389">
        <v>6.471879671151</v>
      </c>
      <c r="F2389">
        <v>0</v>
      </c>
      <c r="G2389">
        <v>9.7889999999999997</v>
      </c>
      <c r="H2389">
        <v>11.200110583350352</v>
      </c>
      <c r="I2389">
        <v>5.0607690878006473</v>
      </c>
    </row>
    <row r="2390" spans="1:9" x14ac:dyDescent="0.4">
      <c r="A2390" t="str">
        <f t="shared" si="37"/>
        <v>Türkiye, Rep of2012</v>
      </c>
      <c r="B2390" t="s">
        <v>154</v>
      </c>
      <c r="C2390" t="s">
        <v>101</v>
      </c>
      <c r="D2390">
        <v>2012</v>
      </c>
      <c r="E2390">
        <v>8.8915699651216293</v>
      </c>
      <c r="F2390">
        <v>0</v>
      </c>
      <c r="G2390">
        <v>9.2100000000000009</v>
      </c>
      <c r="H2390">
        <v>4.7884927110800817</v>
      </c>
      <c r="I2390">
        <v>13.313077254041549</v>
      </c>
    </row>
    <row r="2391" spans="1:9" x14ac:dyDescent="0.4">
      <c r="A2391" t="str">
        <f t="shared" si="37"/>
        <v>Türkiye, Rep of2013</v>
      </c>
      <c r="B2391" t="s">
        <v>154</v>
      </c>
      <c r="C2391" t="s">
        <v>101</v>
      </c>
      <c r="D2391">
        <v>2013</v>
      </c>
      <c r="E2391">
        <v>7.4930903054769296</v>
      </c>
      <c r="F2391">
        <v>0</v>
      </c>
      <c r="G2391">
        <v>9.7129999999999992</v>
      </c>
      <c r="H2391">
        <v>8.4858169965302608</v>
      </c>
      <c r="I2391">
        <v>8.7202733089466662</v>
      </c>
    </row>
    <row r="2392" spans="1:9" x14ac:dyDescent="0.4">
      <c r="A2392" t="str">
        <f t="shared" si="37"/>
        <v>Türkiye, Rep of2014</v>
      </c>
      <c r="B2392" t="s">
        <v>154</v>
      </c>
      <c r="C2392" t="s">
        <v>101</v>
      </c>
      <c r="D2392">
        <v>2014</v>
      </c>
      <c r="E2392">
        <v>8.8545727136432397</v>
      </c>
      <c r="F2392">
        <v>0</v>
      </c>
      <c r="G2392">
        <v>9.9009999999999998</v>
      </c>
      <c r="H2392">
        <v>4.9397151613657968</v>
      </c>
      <c r="I2392">
        <v>13.815857552277443</v>
      </c>
    </row>
    <row r="2393" spans="1:9" x14ac:dyDescent="0.4">
      <c r="A2393" t="str">
        <f t="shared" si="37"/>
        <v>Türkiye, Rep of2015</v>
      </c>
      <c r="B2393" t="s">
        <v>154</v>
      </c>
      <c r="C2393" t="s">
        <v>101</v>
      </c>
      <c r="D2393">
        <v>2015</v>
      </c>
      <c r="E2393">
        <v>7.6708536484587704</v>
      </c>
      <c r="F2393">
        <v>0</v>
      </c>
      <c r="G2393">
        <v>10.304</v>
      </c>
      <c r="H2393">
        <v>6.0844869044366305</v>
      </c>
      <c r="I2393">
        <v>11.890366744022138</v>
      </c>
    </row>
    <row r="2394" spans="1:9" x14ac:dyDescent="0.4">
      <c r="A2394" t="str">
        <f t="shared" si="37"/>
        <v>Türkiye, Rep of2016</v>
      </c>
      <c r="B2394" t="s">
        <v>154</v>
      </c>
      <c r="C2394" t="s">
        <v>101</v>
      </c>
      <c r="D2394">
        <v>2016</v>
      </c>
      <c r="E2394">
        <v>7.7751341532833003</v>
      </c>
      <c r="F2394">
        <v>0</v>
      </c>
      <c r="G2394">
        <v>10.898999999999999</v>
      </c>
      <c r="H2394">
        <v>3.323084208457459</v>
      </c>
      <c r="I2394">
        <v>15.351049944825839</v>
      </c>
    </row>
    <row r="2395" spans="1:9" x14ac:dyDescent="0.4">
      <c r="A2395" t="str">
        <f t="shared" si="37"/>
        <v>Türkiye, Rep of2017</v>
      </c>
      <c r="B2395" t="s">
        <v>154</v>
      </c>
      <c r="C2395" t="s">
        <v>101</v>
      </c>
      <c r="D2395">
        <v>2017</v>
      </c>
      <c r="E2395">
        <v>11.144311084076501</v>
      </c>
      <c r="F2395">
        <v>0</v>
      </c>
      <c r="G2395">
        <v>10.919</v>
      </c>
      <c r="H2395">
        <v>7.5019974891749115</v>
      </c>
      <c r="I2395">
        <v>14.561313594901591</v>
      </c>
    </row>
    <row r="2396" spans="1:9" x14ac:dyDescent="0.4">
      <c r="A2396" t="str">
        <f t="shared" si="37"/>
        <v>Türkiye, Rep of2018</v>
      </c>
      <c r="B2396" t="s">
        <v>154</v>
      </c>
      <c r="C2396" t="s">
        <v>101</v>
      </c>
      <c r="D2396">
        <v>2018</v>
      </c>
      <c r="E2396">
        <v>16.332463898892801</v>
      </c>
      <c r="F2396">
        <v>0</v>
      </c>
      <c r="G2396">
        <v>10.956</v>
      </c>
      <c r="H2396">
        <v>3.0131703931214986</v>
      </c>
      <c r="I2396">
        <v>24.275293505771302</v>
      </c>
    </row>
    <row r="2397" spans="1:9" x14ac:dyDescent="0.4">
      <c r="A2397" t="str">
        <f t="shared" si="37"/>
        <v>Türkiye, Rep of2019</v>
      </c>
      <c r="B2397" t="s">
        <v>154</v>
      </c>
      <c r="C2397" t="s">
        <v>101</v>
      </c>
      <c r="D2397">
        <v>2019</v>
      </c>
      <c r="E2397">
        <v>15.176821572002201</v>
      </c>
      <c r="F2397">
        <v>0</v>
      </c>
      <c r="G2397">
        <v>13.73</v>
      </c>
      <c r="H2397">
        <v>0.81851452672667335</v>
      </c>
      <c r="I2397">
        <v>28.088307045275528</v>
      </c>
    </row>
    <row r="2398" spans="1:9" x14ac:dyDescent="0.4">
      <c r="A2398" t="str">
        <f t="shared" si="37"/>
        <v>Türkiye, Rep of2020</v>
      </c>
      <c r="B2398" t="s">
        <v>154</v>
      </c>
      <c r="C2398" t="s">
        <v>101</v>
      </c>
      <c r="D2398">
        <v>2020</v>
      </c>
      <c r="E2398">
        <v>12.278957446257399</v>
      </c>
      <c r="F2398">
        <v>0</v>
      </c>
      <c r="G2398">
        <v>13.148</v>
      </c>
      <c r="H2398">
        <v>1.8598730397646221</v>
      </c>
      <c r="I2398">
        <v>23.567084406492775</v>
      </c>
    </row>
    <row r="2399" spans="1:9" x14ac:dyDescent="0.4">
      <c r="A2399" t="str">
        <f t="shared" si="37"/>
        <v>Türkiye, Rep of2021</v>
      </c>
      <c r="B2399" t="s">
        <v>154</v>
      </c>
      <c r="C2399" t="s">
        <v>101</v>
      </c>
      <c r="D2399">
        <v>2021</v>
      </c>
      <c r="E2399">
        <v>19.596492691332401</v>
      </c>
      <c r="F2399">
        <v>0</v>
      </c>
      <c r="G2399">
        <v>11.968999999999999</v>
      </c>
      <c r="H2399">
        <v>11.439395692656575</v>
      </c>
      <c r="I2399">
        <v>20.126096998675827</v>
      </c>
    </row>
    <row r="2400" spans="1:9" x14ac:dyDescent="0.4">
      <c r="A2400" t="str">
        <f t="shared" si="37"/>
        <v>Türkiye, Rep of2022</v>
      </c>
      <c r="B2400" t="s">
        <v>154</v>
      </c>
      <c r="C2400" t="s">
        <v>101</v>
      </c>
      <c r="D2400">
        <v>2022</v>
      </c>
      <c r="E2400">
        <v>72.308835989120695</v>
      </c>
      <c r="F2400">
        <v>0</v>
      </c>
      <c r="G2400">
        <v>10.465</v>
      </c>
      <c r="H2400">
        <v>5.5334278749278099</v>
      </c>
      <c r="I2400">
        <v>77.240408114192888</v>
      </c>
    </row>
    <row r="2401" spans="1:9" x14ac:dyDescent="0.4">
      <c r="A2401" t="str">
        <f t="shared" si="37"/>
        <v>Türkiye, Rep of2023</v>
      </c>
      <c r="B2401" t="s">
        <v>154</v>
      </c>
      <c r="C2401" t="s">
        <v>101</v>
      </c>
      <c r="D2401">
        <v>2023</v>
      </c>
      <c r="E2401">
        <v>53.859408759331501</v>
      </c>
      <c r="F2401">
        <v>0</v>
      </c>
      <c r="G2401">
        <v>9.3879999999999999</v>
      </c>
      <c r="H2401">
        <v>5.1111681848870205</v>
      </c>
      <c r="I2401">
        <v>58.136240574444479</v>
      </c>
    </row>
    <row r="2402" spans="1:9" x14ac:dyDescent="0.4">
      <c r="A2402" t="str">
        <f t="shared" si="37"/>
        <v>Uganda2000</v>
      </c>
      <c r="B2402" t="s">
        <v>102</v>
      </c>
      <c r="C2402" t="s">
        <v>102</v>
      </c>
      <c r="D2402">
        <v>2000</v>
      </c>
      <c r="E2402">
        <v>3.3920215851299802</v>
      </c>
      <c r="F2402">
        <v>22.919757499999999</v>
      </c>
      <c r="G2402">
        <v>0</v>
      </c>
      <c r="H2402">
        <v>3.1419073381869964</v>
      </c>
      <c r="I2402">
        <v>23.169871746942984</v>
      </c>
    </row>
    <row r="2403" spans="1:9" x14ac:dyDescent="0.4">
      <c r="A2403" t="str">
        <f t="shared" si="37"/>
        <v>Uganda2001</v>
      </c>
      <c r="B2403" t="s">
        <v>102</v>
      </c>
      <c r="C2403" t="s">
        <v>102</v>
      </c>
      <c r="D2403">
        <v>2001</v>
      </c>
      <c r="E2403">
        <v>1.8651252408477299</v>
      </c>
      <c r="F2403">
        <v>22.655000000000001</v>
      </c>
      <c r="G2403">
        <v>0</v>
      </c>
      <c r="H2403">
        <v>5.1836611249023576</v>
      </c>
      <c r="I2403">
        <v>19.336464115945372</v>
      </c>
    </row>
    <row r="2404" spans="1:9" x14ac:dyDescent="0.4">
      <c r="A2404" t="str">
        <f t="shared" si="37"/>
        <v>Uganda2002</v>
      </c>
      <c r="B2404" t="s">
        <v>102</v>
      </c>
      <c r="C2404" t="s">
        <v>102</v>
      </c>
      <c r="D2404">
        <v>2002</v>
      </c>
      <c r="E2404">
        <v>-0.28750851176519598</v>
      </c>
      <c r="F2404">
        <v>19.097178228559301</v>
      </c>
      <c r="G2404">
        <v>3.5</v>
      </c>
      <c r="H2404">
        <v>8.7326857644012676</v>
      </c>
      <c r="I2404">
        <v>13.576983952392837</v>
      </c>
    </row>
    <row r="2405" spans="1:9" x14ac:dyDescent="0.4">
      <c r="A2405" t="str">
        <f t="shared" si="37"/>
        <v>Uganda2003</v>
      </c>
      <c r="B2405" t="s">
        <v>102</v>
      </c>
      <c r="C2405" t="s">
        <v>102</v>
      </c>
      <c r="D2405">
        <v>2003</v>
      </c>
      <c r="E2405">
        <v>8.6804765156688397</v>
      </c>
      <c r="F2405">
        <v>18.942140893628501</v>
      </c>
      <c r="G2405">
        <v>3.6</v>
      </c>
      <c r="H2405">
        <v>6.4732586716654339</v>
      </c>
      <c r="I2405">
        <v>24.749358737631908</v>
      </c>
    </row>
    <row r="2406" spans="1:9" x14ac:dyDescent="0.4">
      <c r="A2406" t="str">
        <f t="shared" si="37"/>
        <v>Uganda2004</v>
      </c>
      <c r="B2406" t="s">
        <v>102</v>
      </c>
      <c r="C2406" t="s">
        <v>102</v>
      </c>
      <c r="D2406">
        <v>2004</v>
      </c>
      <c r="E2406">
        <v>3.7212874397822802</v>
      </c>
      <c r="F2406">
        <v>20.603175739842399</v>
      </c>
      <c r="G2406">
        <v>0</v>
      </c>
      <c r="H2406">
        <v>6.807233343618833</v>
      </c>
      <c r="I2406">
        <v>17.517229836005846</v>
      </c>
    </row>
    <row r="2407" spans="1:9" x14ac:dyDescent="0.4">
      <c r="A2407" t="str">
        <f t="shared" si="37"/>
        <v>Uganda2005</v>
      </c>
      <c r="B2407" t="s">
        <v>102</v>
      </c>
      <c r="C2407" t="s">
        <v>102</v>
      </c>
      <c r="D2407">
        <v>2005</v>
      </c>
      <c r="E2407">
        <v>8.4487264229953194</v>
      </c>
      <c r="F2407">
        <v>19.645388401657002</v>
      </c>
      <c r="G2407">
        <v>1.9</v>
      </c>
      <c r="H2407">
        <v>6.3325651162315637</v>
      </c>
      <c r="I2407">
        <v>23.661549708420758</v>
      </c>
    </row>
    <row r="2408" spans="1:9" x14ac:dyDescent="0.4">
      <c r="A2408" t="str">
        <f t="shared" si="37"/>
        <v>Uganda2006</v>
      </c>
      <c r="B2408" t="s">
        <v>102</v>
      </c>
      <c r="C2408" t="s">
        <v>102</v>
      </c>
      <c r="D2408">
        <v>2006</v>
      </c>
      <c r="E2408">
        <v>7.3106761356186398</v>
      </c>
      <c r="F2408">
        <v>18.697334796707601</v>
      </c>
      <c r="G2408">
        <v>0</v>
      </c>
      <c r="H2408">
        <v>10.784744385745341</v>
      </c>
      <c r="I2408">
        <v>15.223266546580899</v>
      </c>
    </row>
    <row r="2409" spans="1:9" x14ac:dyDescent="0.4">
      <c r="A2409" t="str">
        <f t="shared" si="37"/>
        <v>Uganda2007</v>
      </c>
      <c r="B2409" t="s">
        <v>102</v>
      </c>
      <c r="C2409" t="s">
        <v>102</v>
      </c>
      <c r="D2409">
        <v>2007</v>
      </c>
      <c r="E2409">
        <v>6.1385108328504998</v>
      </c>
      <c r="F2409">
        <v>19.105789468003401</v>
      </c>
      <c r="G2409">
        <v>0</v>
      </c>
      <c r="H2409">
        <v>8.4124259655107068</v>
      </c>
      <c r="I2409">
        <v>16.831874335343194</v>
      </c>
    </row>
    <row r="2410" spans="1:9" x14ac:dyDescent="0.4">
      <c r="A2410" t="str">
        <f t="shared" si="37"/>
        <v>Uganda2008</v>
      </c>
      <c r="B2410" t="s">
        <v>102</v>
      </c>
      <c r="C2410" t="s">
        <v>102</v>
      </c>
      <c r="D2410">
        <v>2008</v>
      </c>
      <c r="E2410">
        <v>12.050855548288601</v>
      </c>
      <c r="F2410">
        <v>20.450066096838</v>
      </c>
      <c r="G2410">
        <v>0</v>
      </c>
      <c r="H2410">
        <v>8.7087519015449857</v>
      </c>
      <c r="I2410">
        <v>23.792169743581617</v>
      </c>
    </row>
    <row r="2411" spans="1:9" x14ac:dyDescent="0.4">
      <c r="A2411" t="str">
        <f t="shared" si="37"/>
        <v>Uganda2009</v>
      </c>
      <c r="B2411" t="s">
        <v>102</v>
      </c>
      <c r="C2411" t="s">
        <v>102</v>
      </c>
      <c r="D2411">
        <v>2009</v>
      </c>
      <c r="E2411">
        <v>13.0172561889185</v>
      </c>
      <c r="F2411">
        <v>20.9551657814281</v>
      </c>
      <c r="G2411">
        <v>3.6</v>
      </c>
      <c r="H2411">
        <v>6.8015173486039515</v>
      </c>
      <c r="I2411">
        <v>30.770904621742652</v>
      </c>
    </row>
    <row r="2412" spans="1:9" x14ac:dyDescent="0.4">
      <c r="A2412" t="str">
        <f t="shared" si="37"/>
        <v>Uganda2010</v>
      </c>
      <c r="B2412" t="s">
        <v>102</v>
      </c>
      <c r="C2412" t="s">
        <v>102</v>
      </c>
      <c r="D2412">
        <v>2010</v>
      </c>
      <c r="E2412">
        <v>3.9765528847816798</v>
      </c>
      <c r="F2412">
        <v>20.1746301259357</v>
      </c>
      <c r="G2412">
        <v>1.401</v>
      </c>
      <c r="H2412">
        <v>5.6376116374975709</v>
      </c>
      <c r="I2412">
        <v>19.914571373219808</v>
      </c>
    </row>
    <row r="2413" spans="1:9" x14ac:dyDescent="0.4">
      <c r="A2413" t="str">
        <f t="shared" si="37"/>
        <v>Uganda2011</v>
      </c>
      <c r="B2413" t="s">
        <v>102</v>
      </c>
      <c r="C2413" t="s">
        <v>102</v>
      </c>
      <c r="D2413">
        <v>2011</v>
      </c>
      <c r="E2413">
        <v>16.564349617451501</v>
      </c>
      <c r="F2413">
        <v>21.8333142597665</v>
      </c>
      <c r="G2413">
        <v>0.88200000000000001</v>
      </c>
      <c r="H2413">
        <v>9.3916554927176037</v>
      </c>
      <c r="I2413">
        <v>29.888008384500395</v>
      </c>
    </row>
    <row r="2414" spans="1:9" x14ac:dyDescent="0.4">
      <c r="A2414" t="str">
        <f t="shared" si="37"/>
        <v>Uganda2012</v>
      </c>
      <c r="B2414" t="s">
        <v>102</v>
      </c>
      <c r="C2414" t="s">
        <v>102</v>
      </c>
      <c r="D2414">
        <v>2012</v>
      </c>
      <c r="E2414">
        <v>12.6790377224659</v>
      </c>
      <c r="F2414">
        <v>26.150130248938499</v>
      </c>
      <c r="G2414">
        <v>3.5510000000000002</v>
      </c>
      <c r="H2414">
        <v>3.8374556060522877</v>
      </c>
      <c r="I2414">
        <v>38.542712365352116</v>
      </c>
    </row>
    <row r="2415" spans="1:9" x14ac:dyDescent="0.4">
      <c r="A2415" t="str">
        <f t="shared" si="37"/>
        <v>Uganda2013</v>
      </c>
      <c r="B2415" t="s">
        <v>102</v>
      </c>
      <c r="C2415" t="s">
        <v>102</v>
      </c>
      <c r="D2415">
        <v>2013</v>
      </c>
      <c r="E2415">
        <v>4.9052087569455702</v>
      </c>
      <c r="F2415">
        <v>23.283572716586299</v>
      </c>
      <c r="G2415">
        <v>1.91</v>
      </c>
      <c r="H2415">
        <v>3.5869058262302502</v>
      </c>
      <c r="I2415">
        <v>26.511875647301618</v>
      </c>
    </row>
    <row r="2416" spans="1:9" x14ac:dyDescent="0.4">
      <c r="A2416" t="str">
        <f t="shared" si="37"/>
        <v>Uganda2014</v>
      </c>
      <c r="B2416" t="s">
        <v>102</v>
      </c>
      <c r="C2416" t="s">
        <v>102</v>
      </c>
      <c r="D2416">
        <v>2014</v>
      </c>
      <c r="E2416">
        <v>3.07570668958641</v>
      </c>
      <c r="F2416">
        <v>21.584226857012599</v>
      </c>
      <c r="G2416">
        <v>1.5660000000000001</v>
      </c>
      <c r="H2416">
        <v>5.1063073253979638</v>
      </c>
      <c r="I2416">
        <v>21.119626221201045</v>
      </c>
    </row>
    <row r="2417" spans="1:9" x14ac:dyDescent="0.4">
      <c r="A2417" t="str">
        <f t="shared" si="37"/>
        <v>Uganda2015</v>
      </c>
      <c r="B2417" t="s">
        <v>102</v>
      </c>
      <c r="C2417" t="s">
        <v>102</v>
      </c>
      <c r="D2417">
        <v>2015</v>
      </c>
      <c r="E2417">
        <v>5.5896860625172504</v>
      </c>
      <c r="F2417">
        <v>22.601357269419999</v>
      </c>
      <c r="G2417">
        <v>0</v>
      </c>
      <c r="H2417">
        <v>5.187859860024659</v>
      </c>
      <c r="I2417">
        <v>23.003183471912592</v>
      </c>
    </row>
    <row r="2418" spans="1:9" x14ac:dyDescent="0.4">
      <c r="A2418" t="str">
        <f t="shared" si="37"/>
        <v>Uganda2016</v>
      </c>
      <c r="B2418" t="s">
        <v>102</v>
      </c>
      <c r="C2418" t="s">
        <v>102</v>
      </c>
      <c r="D2418">
        <v>2016</v>
      </c>
      <c r="E2418">
        <v>5.7063750461621199</v>
      </c>
      <c r="F2418">
        <v>23.8861326246628</v>
      </c>
      <c r="G2418">
        <v>0</v>
      </c>
      <c r="H2418">
        <v>4.7810002925448174</v>
      </c>
      <c r="I2418">
        <v>24.811507378280101</v>
      </c>
    </row>
    <row r="2419" spans="1:9" x14ac:dyDescent="0.4">
      <c r="A2419" t="str">
        <f t="shared" si="37"/>
        <v>Uganda2017</v>
      </c>
      <c r="B2419" t="s">
        <v>102</v>
      </c>
      <c r="C2419" t="s">
        <v>102</v>
      </c>
      <c r="D2419">
        <v>2017</v>
      </c>
      <c r="E2419">
        <v>5.2097170591420898</v>
      </c>
      <c r="F2419">
        <v>21.278671488959599</v>
      </c>
      <c r="G2419">
        <v>3.4279999999999999</v>
      </c>
      <c r="H2419">
        <v>3.1314055172359616</v>
      </c>
      <c r="I2419">
        <v>26.784983030865728</v>
      </c>
    </row>
    <row r="2420" spans="1:9" x14ac:dyDescent="0.4">
      <c r="A2420" t="str">
        <f t="shared" si="37"/>
        <v>Uganda2018</v>
      </c>
      <c r="B2420" t="s">
        <v>102</v>
      </c>
      <c r="C2420" t="s">
        <v>102</v>
      </c>
      <c r="D2420">
        <v>2018</v>
      </c>
      <c r="E2420">
        <v>2.6160119095227401</v>
      </c>
      <c r="F2420">
        <v>19.846558705919101</v>
      </c>
      <c r="G2420">
        <v>0</v>
      </c>
      <c r="H2420">
        <v>6.3039237826299654</v>
      </c>
      <c r="I2420">
        <v>16.158646832811876</v>
      </c>
    </row>
    <row r="2421" spans="1:9" x14ac:dyDescent="0.4">
      <c r="A2421" t="str">
        <f t="shared" si="37"/>
        <v>Uganda2019</v>
      </c>
      <c r="B2421" t="s">
        <v>102</v>
      </c>
      <c r="C2421" t="s">
        <v>102</v>
      </c>
      <c r="D2421">
        <v>2019</v>
      </c>
      <c r="E2421">
        <v>2.8675880344690001</v>
      </c>
      <c r="F2421">
        <v>0</v>
      </c>
      <c r="G2421">
        <v>2.5630000000000002</v>
      </c>
      <c r="H2421">
        <v>6.4387450327643876</v>
      </c>
      <c r="I2421">
        <v>-1.0081569982953873</v>
      </c>
    </row>
    <row r="2422" spans="1:9" x14ac:dyDescent="0.4">
      <c r="A2422" t="str">
        <f t="shared" si="37"/>
        <v>Uganda2020</v>
      </c>
      <c r="B2422" t="s">
        <v>102</v>
      </c>
      <c r="C2422" t="s">
        <v>102</v>
      </c>
      <c r="D2422">
        <v>2020</v>
      </c>
      <c r="E2422">
        <v>3.3133228954450198</v>
      </c>
      <c r="F2422">
        <v>0</v>
      </c>
      <c r="G2422">
        <v>0</v>
      </c>
      <c r="H2422">
        <v>2.9513064221809771</v>
      </c>
      <c r="I2422">
        <v>0.36201647326404274</v>
      </c>
    </row>
    <row r="2423" spans="1:9" x14ac:dyDescent="0.4">
      <c r="A2423" t="str">
        <f t="shared" si="37"/>
        <v>Uganda2021</v>
      </c>
      <c r="B2423" t="s">
        <v>102</v>
      </c>
      <c r="C2423" t="s">
        <v>102</v>
      </c>
      <c r="D2423">
        <v>2021</v>
      </c>
      <c r="E2423">
        <v>2.2045720475741399</v>
      </c>
      <c r="F2423">
        <v>0</v>
      </c>
      <c r="G2423">
        <v>3.4220000000000002</v>
      </c>
      <c r="H2423">
        <v>3.53658034070898</v>
      </c>
      <c r="I2423">
        <v>2.0899917068651597</v>
      </c>
    </row>
    <row r="2424" spans="1:9" x14ac:dyDescent="0.4">
      <c r="A2424" t="str">
        <f t="shared" si="37"/>
        <v>Uganda2022</v>
      </c>
      <c r="B2424" t="s">
        <v>102</v>
      </c>
      <c r="C2424" t="s">
        <v>102</v>
      </c>
      <c r="D2424">
        <v>2022</v>
      </c>
      <c r="E2424">
        <v>7.1957888597580997</v>
      </c>
      <c r="F2424">
        <v>0</v>
      </c>
      <c r="G2424">
        <v>0</v>
      </c>
      <c r="H2424">
        <v>4.5880219218177274</v>
      </c>
      <c r="I2424">
        <v>2.6077669379403723</v>
      </c>
    </row>
    <row r="2425" spans="1:9" x14ac:dyDescent="0.4">
      <c r="A2425" t="str">
        <f t="shared" si="37"/>
        <v>Uganda2023</v>
      </c>
      <c r="B2425" t="s">
        <v>102</v>
      </c>
      <c r="C2425" t="s">
        <v>102</v>
      </c>
      <c r="D2425">
        <v>2023</v>
      </c>
      <c r="E2425">
        <v>5.3509480428039504</v>
      </c>
      <c r="F2425">
        <v>0</v>
      </c>
      <c r="G2425">
        <v>0</v>
      </c>
      <c r="H2425">
        <v>5.3369729551146889</v>
      </c>
      <c r="I2425">
        <v>1.3975087689261478E-2</v>
      </c>
    </row>
    <row r="2426" spans="1:9" x14ac:dyDescent="0.4">
      <c r="A2426" t="str">
        <f t="shared" si="37"/>
        <v>Ukraine2000</v>
      </c>
      <c r="B2426" t="s">
        <v>103</v>
      </c>
      <c r="C2426" t="s">
        <v>103</v>
      </c>
      <c r="D2426">
        <v>2000</v>
      </c>
      <c r="E2426">
        <v>28.2030972388552</v>
      </c>
      <c r="F2426">
        <v>41.528424999999999</v>
      </c>
      <c r="G2426">
        <v>11.707000000000001</v>
      </c>
      <c r="H2426">
        <v>5.9000000002489941</v>
      </c>
      <c r="I2426">
        <v>75.538522238606205</v>
      </c>
    </row>
    <row r="2427" spans="1:9" x14ac:dyDescent="0.4">
      <c r="A2427" t="str">
        <f t="shared" si="37"/>
        <v>Ukraine2001</v>
      </c>
      <c r="B2427" t="s">
        <v>103</v>
      </c>
      <c r="C2427" t="s">
        <v>103</v>
      </c>
      <c r="D2427">
        <v>2001</v>
      </c>
      <c r="E2427">
        <v>11.958808539045901</v>
      </c>
      <c r="F2427">
        <v>32.277974999999998</v>
      </c>
      <c r="G2427">
        <v>11.061</v>
      </c>
      <c r="H2427">
        <v>8.8000000036722241</v>
      </c>
      <c r="I2427">
        <v>46.497783535373678</v>
      </c>
    </row>
    <row r="2428" spans="1:9" x14ac:dyDescent="0.4">
      <c r="A2428" t="str">
        <f t="shared" si="37"/>
        <v>Ukraine2002</v>
      </c>
      <c r="B2428" t="s">
        <v>103</v>
      </c>
      <c r="C2428" t="s">
        <v>103</v>
      </c>
      <c r="D2428">
        <v>2002</v>
      </c>
      <c r="E2428">
        <v>0.75742084639286</v>
      </c>
      <c r="F2428">
        <v>25.349458333333299</v>
      </c>
      <c r="G2428">
        <v>10.135999999999999</v>
      </c>
      <c r="H2428">
        <v>5.339647207190751</v>
      </c>
      <c r="I2428">
        <v>30.903231972535409</v>
      </c>
    </row>
    <row r="2429" spans="1:9" x14ac:dyDescent="0.4">
      <c r="A2429" t="str">
        <f t="shared" si="37"/>
        <v>Ukraine2003</v>
      </c>
      <c r="B2429" t="s">
        <v>103</v>
      </c>
      <c r="C2429" t="s">
        <v>103</v>
      </c>
      <c r="D2429">
        <v>2003</v>
      </c>
      <c r="E2429">
        <v>5.1796778190831496</v>
      </c>
      <c r="F2429">
        <v>17.894891666666702</v>
      </c>
      <c r="G2429">
        <v>9.0570000000000004</v>
      </c>
      <c r="H2429">
        <v>9.5166098643636445</v>
      </c>
      <c r="I2429">
        <v>22.614959621386205</v>
      </c>
    </row>
    <row r="2430" spans="1:9" x14ac:dyDescent="0.4">
      <c r="A2430" t="str">
        <f t="shared" si="37"/>
        <v>Ukraine2004</v>
      </c>
      <c r="B2430" t="s">
        <v>103</v>
      </c>
      <c r="C2430" t="s">
        <v>103</v>
      </c>
      <c r="D2430">
        <v>2004</v>
      </c>
      <c r="E2430">
        <v>9.0480678605088798</v>
      </c>
      <c r="F2430">
        <v>17.401225</v>
      </c>
      <c r="G2430">
        <v>8.59</v>
      </c>
      <c r="H2430">
        <v>11.795352528113611</v>
      </c>
      <c r="I2430">
        <v>23.243940332395269</v>
      </c>
    </row>
    <row r="2431" spans="1:9" x14ac:dyDescent="0.4">
      <c r="A2431" t="str">
        <f t="shared" si="37"/>
        <v>Ukraine2005</v>
      </c>
      <c r="B2431" t="s">
        <v>103</v>
      </c>
      <c r="C2431" t="s">
        <v>103</v>
      </c>
      <c r="D2431">
        <v>2005</v>
      </c>
      <c r="E2431">
        <v>13.569576490924799</v>
      </c>
      <c r="F2431">
        <v>16.1741666666667</v>
      </c>
      <c r="G2431">
        <v>7.18</v>
      </c>
      <c r="H2431">
        <v>3.0712303924520938</v>
      </c>
      <c r="I2431">
        <v>33.852512765139409</v>
      </c>
    </row>
    <row r="2432" spans="1:9" x14ac:dyDescent="0.4">
      <c r="A2432" t="str">
        <f t="shared" si="37"/>
        <v>Ukraine2006</v>
      </c>
      <c r="B2432" t="s">
        <v>103</v>
      </c>
      <c r="C2432" t="s">
        <v>103</v>
      </c>
      <c r="D2432">
        <v>2006</v>
      </c>
      <c r="E2432">
        <v>9.0525249113324797</v>
      </c>
      <c r="F2432">
        <v>15.169166666666699</v>
      </c>
      <c r="G2432">
        <v>6.81</v>
      </c>
      <c r="H2432">
        <v>7.5714207632296677</v>
      </c>
      <c r="I2432">
        <v>23.460270814769512</v>
      </c>
    </row>
    <row r="2433" spans="1:9" x14ac:dyDescent="0.4">
      <c r="A2433" t="str">
        <f t="shared" si="37"/>
        <v>Ukraine2007</v>
      </c>
      <c r="B2433" t="s">
        <v>103</v>
      </c>
      <c r="C2433" t="s">
        <v>103</v>
      </c>
      <c r="D2433">
        <v>2007</v>
      </c>
      <c r="E2433">
        <v>12.8387796190181</v>
      </c>
      <c r="F2433">
        <v>13.8991666666667</v>
      </c>
      <c r="G2433">
        <v>6.351</v>
      </c>
      <c r="H2433">
        <v>8.2158444516571478</v>
      </c>
      <c r="I2433">
        <v>24.873101834027651</v>
      </c>
    </row>
    <row r="2434" spans="1:9" x14ac:dyDescent="0.4">
      <c r="A2434" t="str">
        <f t="shared" si="37"/>
        <v>Ukraine2008</v>
      </c>
      <c r="B2434" t="s">
        <v>103</v>
      </c>
      <c r="C2434" t="s">
        <v>103</v>
      </c>
      <c r="D2434">
        <v>2008</v>
      </c>
      <c r="E2434">
        <v>25.226461707384001</v>
      </c>
      <c r="F2434">
        <v>17.4925</v>
      </c>
      <c r="G2434">
        <v>6.3630000000000004</v>
      </c>
      <c r="H2434">
        <v>2.2434915962828796</v>
      </c>
      <c r="I2434">
        <v>46.838470111101117</v>
      </c>
    </row>
    <row r="2435" spans="1:9" x14ac:dyDescent="0.4">
      <c r="A2435" t="str">
        <f t="shared" ref="A2435:A2498" si="38">C2435&amp;D2435</f>
        <v>Ukraine2009</v>
      </c>
      <c r="B2435" t="s">
        <v>103</v>
      </c>
      <c r="C2435" t="s">
        <v>103</v>
      </c>
      <c r="D2435">
        <v>2009</v>
      </c>
      <c r="E2435">
        <v>15.8811924594476</v>
      </c>
      <c r="F2435">
        <v>20.863333333333301</v>
      </c>
      <c r="G2435">
        <v>8.84</v>
      </c>
      <c r="H2435">
        <v>-15.136467910150159</v>
      </c>
      <c r="I2435">
        <v>60.720993702931068</v>
      </c>
    </row>
    <row r="2436" spans="1:9" x14ac:dyDescent="0.4">
      <c r="A2436" t="str">
        <f t="shared" si="38"/>
        <v>Ukraine2010</v>
      </c>
      <c r="B2436" t="s">
        <v>103</v>
      </c>
      <c r="C2436" t="s">
        <v>103</v>
      </c>
      <c r="D2436">
        <v>2010</v>
      </c>
      <c r="E2436">
        <v>9.3729310507897807</v>
      </c>
      <c r="F2436">
        <v>15.8683916666667</v>
      </c>
      <c r="G2436">
        <v>8.1</v>
      </c>
      <c r="H2436">
        <v>4.0920043666808681</v>
      </c>
      <c r="I2436">
        <v>29.24931835077561</v>
      </c>
    </row>
    <row r="2437" spans="1:9" x14ac:dyDescent="0.4">
      <c r="A2437" t="str">
        <f t="shared" si="38"/>
        <v>Ukraine2011</v>
      </c>
      <c r="B2437" t="s">
        <v>103</v>
      </c>
      <c r="C2437" t="s">
        <v>103</v>
      </c>
      <c r="D2437">
        <v>2011</v>
      </c>
      <c r="E2437">
        <v>7.9557246627465199</v>
      </c>
      <c r="F2437">
        <v>15.947225</v>
      </c>
      <c r="G2437">
        <v>7.851</v>
      </c>
      <c r="H2437">
        <v>5.4452808104847605</v>
      </c>
      <c r="I2437">
        <v>26.308668852261757</v>
      </c>
    </row>
    <row r="2438" spans="1:9" x14ac:dyDescent="0.4">
      <c r="A2438" t="str">
        <f t="shared" si="38"/>
        <v>Ukraine2012</v>
      </c>
      <c r="B2438" t="s">
        <v>103</v>
      </c>
      <c r="C2438" t="s">
        <v>103</v>
      </c>
      <c r="D2438">
        <v>2012</v>
      </c>
      <c r="E2438">
        <v>0.56872797180386203</v>
      </c>
      <c r="F2438">
        <v>18.392216666666702</v>
      </c>
      <c r="G2438">
        <v>7.5289999999999999</v>
      </c>
      <c r="H2438">
        <v>0.15231496720065252</v>
      </c>
      <c r="I2438">
        <v>26.337629671269912</v>
      </c>
    </row>
    <row r="2439" spans="1:9" x14ac:dyDescent="0.4">
      <c r="A2439" t="str">
        <f t="shared" si="38"/>
        <v>Ukraine2013</v>
      </c>
      <c r="B2439" t="s">
        <v>103</v>
      </c>
      <c r="C2439" t="s">
        <v>103</v>
      </c>
      <c r="D2439">
        <v>2013</v>
      </c>
      <c r="E2439">
        <v>-0.23894862604540701</v>
      </c>
      <c r="F2439">
        <v>16.6492</v>
      </c>
      <c r="G2439">
        <v>7.17</v>
      </c>
      <c r="H2439">
        <v>4.5439094492707E-2</v>
      </c>
      <c r="I2439">
        <v>23.534812279461889</v>
      </c>
    </row>
    <row r="2440" spans="1:9" x14ac:dyDescent="0.4">
      <c r="A2440" t="str">
        <f t="shared" si="38"/>
        <v>Ukraine2014</v>
      </c>
      <c r="B2440" t="s">
        <v>103</v>
      </c>
      <c r="C2440" t="s">
        <v>103</v>
      </c>
      <c r="D2440">
        <v>2014</v>
      </c>
      <c r="E2440">
        <v>12.071856287425099</v>
      </c>
      <c r="F2440">
        <v>17.7180416666667</v>
      </c>
      <c r="G2440">
        <v>9.27</v>
      </c>
      <c r="H2440">
        <v>-10.078894985621062</v>
      </c>
      <c r="I2440">
        <v>49.138792939712857</v>
      </c>
    </row>
    <row r="2441" spans="1:9" x14ac:dyDescent="0.4">
      <c r="A2441" t="str">
        <f t="shared" si="38"/>
        <v>Ukraine2015</v>
      </c>
      <c r="B2441" t="s">
        <v>103</v>
      </c>
      <c r="C2441" t="s">
        <v>103</v>
      </c>
      <c r="D2441">
        <v>2015</v>
      </c>
      <c r="E2441">
        <v>48.699864643442403</v>
      </c>
      <c r="F2441">
        <v>21.822941666666701</v>
      </c>
      <c r="G2441">
        <v>9.14</v>
      </c>
      <c r="H2441">
        <v>-9.7729872110351863</v>
      </c>
      <c r="I2441">
        <v>89.435793521144291</v>
      </c>
    </row>
    <row r="2442" spans="1:9" x14ac:dyDescent="0.4">
      <c r="A2442" t="str">
        <f t="shared" si="38"/>
        <v>Ukraine2016</v>
      </c>
      <c r="B2442" t="s">
        <v>103</v>
      </c>
      <c r="C2442" t="s">
        <v>103</v>
      </c>
      <c r="D2442">
        <v>2016</v>
      </c>
      <c r="E2442">
        <v>13.912710199779699</v>
      </c>
      <c r="F2442">
        <v>19.237166666666699</v>
      </c>
      <c r="G2442">
        <v>9.35</v>
      </c>
      <c r="H2442">
        <v>2.4409819445783967</v>
      </c>
      <c r="I2442">
        <v>40.058894921868003</v>
      </c>
    </row>
    <row r="2443" spans="1:9" x14ac:dyDescent="0.4">
      <c r="A2443" t="str">
        <f t="shared" si="38"/>
        <v>Ukraine2017</v>
      </c>
      <c r="B2443" t="s">
        <v>103</v>
      </c>
      <c r="C2443" t="s">
        <v>103</v>
      </c>
      <c r="D2443">
        <v>2017</v>
      </c>
      <c r="E2443">
        <v>14.438322748874899</v>
      </c>
      <c r="F2443">
        <v>16.383524999999999</v>
      </c>
      <c r="G2443">
        <v>9.5</v>
      </c>
      <c r="H2443">
        <v>2.35997228099491</v>
      </c>
      <c r="I2443">
        <v>37.961875467879992</v>
      </c>
    </row>
    <row r="2444" spans="1:9" x14ac:dyDescent="0.4">
      <c r="A2444" t="str">
        <f t="shared" si="38"/>
        <v>Ukraine2018</v>
      </c>
      <c r="B2444" t="s">
        <v>103</v>
      </c>
      <c r="C2444" t="s">
        <v>103</v>
      </c>
      <c r="D2444">
        <v>2018</v>
      </c>
      <c r="E2444">
        <v>10.9518559353178</v>
      </c>
      <c r="F2444">
        <v>19.004874999999998</v>
      </c>
      <c r="G2444">
        <v>8.7989999999999995</v>
      </c>
      <c r="H2444">
        <v>3.488362342082695</v>
      </c>
      <c r="I2444">
        <v>35.267368593235105</v>
      </c>
    </row>
    <row r="2445" spans="1:9" x14ac:dyDescent="0.4">
      <c r="A2445" t="str">
        <f t="shared" si="38"/>
        <v>Ukraine2019</v>
      </c>
      <c r="B2445" t="s">
        <v>103</v>
      </c>
      <c r="C2445" t="s">
        <v>103</v>
      </c>
      <c r="D2445">
        <v>2019</v>
      </c>
      <c r="E2445">
        <v>7.88671745611133</v>
      </c>
      <c r="F2445">
        <v>19.821708333333302</v>
      </c>
      <c r="G2445">
        <v>8.1940000000000008</v>
      </c>
      <c r="H2445">
        <v>3.1995038623129375</v>
      </c>
      <c r="I2445">
        <v>32.702921927131698</v>
      </c>
    </row>
    <row r="2446" spans="1:9" x14ac:dyDescent="0.4">
      <c r="A2446" t="str">
        <f t="shared" si="38"/>
        <v>Ukraine2020</v>
      </c>
      <c r="B2446" t="s">
        <v>103</v>
      </c>
      <c r="C2446" t="s">
        <v>103</v>
      </c>
      <c r="D2446">
        <v>2020</v>
      </c>
      <c r="E2446">
        <v>2.7324920941942699</v>
      </c>
      <c r="F2446">
        <v>14.292400000000001</v>
      </c>
      <c r="G2446">
        <v>9.4749999999999996</v>
      </c>
      <c r="H2446">
        <v>-3.7528179386597031</v>
      </c>
      <c r="I2446">
        <v>30.252710032853976</v>
      </c>
    </row>
    <row r="2447" spans="1:9" x14ac:dyDescent="0.4">
      <c r="A2447" t="str">
        <f t="shared" si="38"/>
        <v>Ukraine2021</v>
      </c>
      <c r="B2447" t="s">
        <v>103</v>
      </c>
      <c r="C2447" t="s">
        <v>103</v>
      </c>
      <c r="D2447">
        <v>2021</v>
      </c>
      <c r="E2447">
        <v>9.3631391769522292</v>
      </c>
      <c r="F2447">
        <v>13.292108333333299</v>
      </c>
      <c r="G2447">
        <v>9.8339999999999996</v>
      </c>
      <c r="H2447">
        <v>3.4456206570025074</v>
      </c>
      <c r="I2447">
        <v>29.043626853283016</v>
      </c>
    </row>
    <row r="2448" spans="1:9" x14ac:dyDescent="0.4">
      <c r="A2448" t="str">
        <f t="shared" si="38"/>
        <v>Ukraine2022</v>
      </c>
      <c r="B2448" t="s">
        <v>103</v>
      </c>
      <c r="C2448" t="s">
        <v>103</v>
      </c>
      <c r="D2448">
        <v>2022</v>
      </c>
      <c r="E2448">
        <v>20.183636661747801</v>
      </c>
      <c r="F2448">
        <v>18.6094166666667</v>
      </c>
      <c r="G2448">
        <v>0</v>
      </c>
      <c r="H2448">
        <v>-28.758584213211691</v>
      </c>
      <c r="I2448">
        <v>67.551637541626192</v>
      </c>
    </row>
    <row r="2449" spans="1:9" x14ac:dyDescent="0.4">
      <c r="A2449" t="str">
        <f t="shared" si="38"/>
        <v>Ukraine2023</v>
      </c>
      <c r="B2449" t="s">
        <v>103</v>
      </c>
      <c r="C2449" t="s">
        <v>103</v>
      </c>
      <c r="D2449">
        <v>2023</v>
      </c>
      <c r="E2449">
        <v>12.8490222828559</v>
      </c>
      <c r="F2449">
        <v>22.1117666666667</v>
      </c>
      <c r="G2449">
        <v>0</v>
      </c>
      <c r="H2449">
        <v>5.3243353742635549</v>
      </c>
      <c r="I2449">
        <v>29.636453575259047</v>
      </c>
    </row>
    <row r="2450" spans="1:9" ht="27" x14ac:dyDescent="0.4">
      <c r="A2450" t="str">
        <f t="shared" si="38"/>
        <v>United Arab Emirates2000</v>
      </c>
      <c r="B2450" t="s">
        <v>104</v>
      </c>
      <c r="C2450" t="s">
        <v>104</v>
      </c>
      <c r="D2450">
        <v>2000</v>
      </c>
      <c r="E2450">
        <v>0</v>
      </c>
      <c r="F2450">
        <v>0</v>
      </c>
      <c r="G2450">
        <v>2.25</v>
      </c>
      <c r="H2450">
        <v>10.852704215377983</v>
      </c>
      <c r="I2450">
        <v>-8.6027042153779831</v>
      </c>
    </row>
    <row r="2451" spans="1:9" ht="27" x14ac:dyDescent="0.4">
      <c r="A2451" t="str">
        <f t="shared" si="38"/>
        <v>United Arab Emirates2001</v>
      </c>
      <c r="B2451" t="s">
        <v>104</v>
      </c>
      <c r="C2451" t="s">
        <v>104</v>
      </c>
      <c r="D2451">
        <v>2001</v>
      </c>
      <c r="E2451">
        <v>0</v>
      </c>
      <c r="F2451">
        <v>0</v>
      </c>
      <c r="G2451">
        <v>0</v>
      </c>
      <c r="H2451">
        <v>1.3990850370667545</v>
      </c>
      <c r="I2451">
        <v>-1.3990850370667545</v>
      </c>
    </row>
    <row r="2452" spans="1:9" ht="27" x14ac:dyDescent="0.4">
      <c r="A2452" t="str">
        <f t="shared" si="38"/>
        <v>United Arab Emirates2002</v>
      </c>
      <c r="B2452" t="s">
        <v>104</v>
      </c>
      <c r="C2452" t="s">
        <v>104</v>
      </c>
      <c r="D2452">
        <v>2002</v>
      </c>
      <c r="E2452">
        <v>0</v>
      </c>
      <c r="F2452">
        <v>0</v>
      </c>
      <c r="G2452">
        <v>0</v>
      </c>
      <c r="H2452">
        <v>2.4334568108961747</v>
      </c>
      <c r="I2452">
        <v>-2.4334568108961747</v>
      </c>
    </row>
    <row r="2453" spans="1:9" ht="27" x14ac:dyDescent="0.4">
      <c r="A2453" t="str">
        <f t="shared" si="38"/>
        <v>United Arab Emirates2003</v>
      </c>
      <c r="B2453" t="s">
        <v>104</v>
      </c>
      <c r="C2453" t="s">
        <v>104</v>
      </c>
      <c r="D2453">
        <v>2003</v>
      </c>
      <c r="E2453">
        <v>0</v>
      </c>
      <c r="F2453">
        <v>0</v>
      </c>
      <c r="G2453">
        <v>0</v>
      </c>
      <c r="H2453">
        <v>8.8005408135532832</v>
      </c>
      <c r="I2453">
        <v>-8.8005408135532832</v>
      </c>
    </row>
    <row r="2454" spans="1:9" ht="27" x14ac:dyDescent="0.4">
      <c r="A2454" t="str">
        <f t="shared" si="38"/>
        <v>United Arab Emirates2004</v>
      </c>
      <c r="B2454" t="s">
        <v>104</v>
      </c>
      <c r="C2454" t="s">
        <v>104</v>
      </c>
      <c r="D2454">
        <v>2004</v>
      </c>
      <c r="E2454">
        <v>0</v>
      </c>
      <c r="F2454">
        <v>0</v>
      </c>
      <c r="G2454">
        <v>0</v>
      </c>
      <c r="H2454">
        <v>9.566436637670563</v>
      </c>
      <c r="I2454">
        <v>-9.566436637670563</v>
      </c>
    </row>
    <row r="2455" spans="1:9" ht="27" x14ac:dyDescent="0.4">
      <c r="A2455" t="str">
        <f t="shared" si="38"/>
        <v>United Arab Emirates2005</v>
      </c>
      <c r="B2455" t="s">
        <v>104</v>
      </c>
      <c r="C2455" t="s">
        <v>104</v>
      </c>
      <c r="D2455">
        <v>2005</v>
      </c>
      <c r="E2455">
        <v>0</v>
      </c>
      <c r="F2455">
        <v>0</v>
      </c>
      <c r="G2455">
        <v>3.12</v>
      </c>
      <c r="H2455">
        <v>4.8551411955335197</v>
      </c>
      <c r="I2455">
        <v>-1.7351411955335196</v>
      </c>
    </row>
    <row r="2456" spans="1:9" ht="27" x14ac:dyDescent="0.4">
      <c r="A2456" t="str">
        <f t="shared" si="38"/>
        <v>United Arab Emirates2006</v>
      </c>
      <c r="B2456" t="s">
        <v>104</v>
      </c>
      <c r="C2456" t="s">
        <v>104</v>
      </c>
      <c r="D2456">
        <v>2006</v>
      </c>
      <c r="E2456">
        <v>0</v>
      </c>
      <c r="F2456">
        <v>0</v>
      </c>
      <c r="G2456">
        <v>0</v>
      </c>
      <c r="H2456">
        <v>9.8373197692395848</v>
      </c>
      <c r="I2456">
        <v>-9.8373197692395848</v>
      </c>
    </row>
    <row r="2457" spans="1:9" ht="27" x14ac:dyDescent="0.4">
      <c r="A2457" t="str">
        <f t="shared" si="38"/>
        <v>United Arab Emirates2007</v>
      </c>
      <c r="B2457" t="s">
        <v>104</v>
      </c>
      <c r="C2457" t="s">
        <v>104</v>
      </c>
      <c r="D2457">
        <v>2007</v>
      </c>
      <c r="E2457">
        <v>0</v>
      </c>
      <c r="F2457">
        <v>0</v>
      </c>
      <c r="G2457">
        <v>0</v>
      </c>
      <c r="H2457">
        <v>3.1843901732460722</v>
      </c>
      <c r="I2457">
        <v>-3.1843901732460722</v>
      </c>
    </row>
    <row r="2458" spans="1:9" ht="27" x14ac:dyDescent="0.4">
      <c r="A2458" t="str">
        <f t="shared" si="38"/>
        <v>United Arab Emirates2008</v>
      </c>
      <c r="B2458" t="s">
        <v>104</v>
      </c>
      <c r="C2458" t="s">
        <v>104</v>
      </c>
      <c r="D2458">
        <v>2008</v>
      </c>
      <c r="E2458">
        <v>12.250420244813901</v>
      </c>
      <c r="F2458">
        <v>0</v>
      </c>
      <c r="G2458">
        <v>0</v>
      </c>
      <c r="H2458">
        <v>3.1918362733181596</v>
      </c>
      <c r="I2458">
        <v>9.0585839714957412</v>
      </c>
    </row>
    <row r="2459" spans="1:9" ht="27" x14ac:dyDescent="0.4">
      <c r="A2459" t="str">
        <f t="shared" si="38"/>
        <v>United Arab Emirates2009</v>
      </c>
      <c r="B2459" t="s">
        <v>104</v>
      </c>
      <c r="C2459" t="s">
        <v>104</v>
      </c>
      <c r="D2459">
        <v>2009</v>
      </c>
      <c r="E2459">
        <v>1.5618131744907</v>
      </c>
      <c r="F2459">
        <v>0</v>
      </c>
      <c r="G2459">
        <v>0</v>
      </c>
      <c r="H2459">
        <v>-5.2429219038502737</v>
      </c>
      <c r="I2459">
        <v>6.8047350783409737</v>
      </c>
    </row>
    <row r="2460" spans="1:9" ht="27" x14ac:dyDescent="0.4">
      <c r="A2460" t="str">
        <f t="shared" si="38"/>
        <v>United Arab Emirates2010</v>
      </c>
      <c r="B2460" t="s">
        <v>104</v>
      </c>
      <c r="C2460" t="s">
        <v>104</v>
      </c>
      <c r="D2460">
        <v>2010</v>
      </c>
      <c r="E2460">
        <v>0.87798328828586703</v>
      </c>
      <c r="F2460">
        <v>0</v>
      </c>
      <c r="G2460">
        <v>0</v>
      </c>
      <c r="H2460">
        <v>1.602850048448019</v>
      </c>
      <c r="I2460">
        <v>-0.72486676016215201</v>
      </c>
    </row>
    <row r="2461" spans="1:9" ht="27" x14ac:dyDescent="0.4">
      <c r="A2461" t="str">
        <f t="shared" si="38"/>
        <v>United Arab Emirates2011</v>
      </c>
      <c r="B2461" t="s">
        <v>104</v>
      </c>
      <c r="C2461" t="s">
        <v>104</v>
      </c>
      <c r="D2461">
        <v>2011</v>
      </c>
      <c r="E2461">
        <v>0.87734659568511997</v>
      </c>
      <c r="F2461">
        <v>0</v>
      </c>
      <c r="G2461">
        <v>0</v>
      </c>
      <c r="H2461">
        <v>6.2161218133718705</v>
      </c>
      <c r="I2461">
        <v>-5.3387752176867505</v>
      </c>
    </row>
    <row r="2462" spans="1:9" ht="27" x14ac:dyDescent="0.4">
      <c r="A2462" t="str">
        <f t="shared" si="38"/>
        <v>United Arab Emirates2012</v>
      </c>
      <c r="B2462" t="s">
        <v>104</v>
      </c>
      <c r="C2462" t="s">
        <v>104</v>
      </c>
      <c r="D2462">
        <v>2012</v>
      </c>
      <c r="E2462">
        <v>0.66226890026900898</v>
      </c>
      <c r="F2462">
        <v>0</v>
      </c>
      <c r="G2462">
        <v>0</v>
      </c>
      <c r="H2462">
        <v>1.8244807887018766</v>
      </c>
      <c r="I2462">
        <v>-1.1622118884328676</v>
      </c>
    </row>
    <row r="2463" spans="1:9" ht="27" x14ac:dyDescent="0.4">
      <c r="A2463" t="str">
        <f t="shared" si="38"/>
        <v>United Arab Emirates2013</v>
      </c>
      <c r="B2463" t="s">
        <v>104</v>
      </c>
      <c r="C2463" t="s">
        <v>104</v>
      </c>
      <c r="D2463">
        <v>2013</v>
      </c>
      <c r="E2463">
        <v>1.1011183637571</v>
      </c>
      <c r="F2463">
        <v>0</v>
      </c>
      <c r="G2463">
        <v>0</v>
      </c>
      <c r="H2463">
        <v>5.0555596542598806</v>
      </c>
      <c r="I2463">
        <v>-3.9544412905027806</v>
      </c>
    </row>
    <row r="2464" spans="1:9" ht="27" x14ac:dyDescent="0.4">
      <c r="A2464" t="str">
        <f t="shared" si="38"/>
        <v>United Arab Emirates2014</v>
      </c>
      <c r="B2464" t="s">
        <v>104</v>
      </c>
      <c r="C2464" t="s">
        <v>104</v>
      </c>
      <c r="D2464">
        <v>2014</v>
      </c>
      <c r="E2464">
        <v>2.3462686567164299</v>
      </c>
      <c r="F2464">
        <v>0</v>
      </c>
      <c r="G2464">
        <v>0</v>
      </c>
      <c r="H2464">
        <v>4.1656918425617846</v>
      </c>
      <c r="I2464">
        <v>-1.8194231858453547</v>
      </c>
    </row>
    <row r="2465" spans="1:9" ht="27" x14ac:dyDescent="0.4">
      <c r="A2465" t="str">
        <f t="shared" si="38"/>
        <v>United Arab Emirates2015</v>
      </c>
      <c r="B2465" t="s">
        <v>104</v>
      </c>
      <c r="C2465" t="s">
        <v>104</v>
      </c>
      <c r="D2465">
        <v>2015</v>
      </c>
      <c r="E2465">
        <v>4.0699660836159302</v>
      </c>
      <c r="F2465">
        <v>0</v>
      </c>
      <c r="G2465">
        <v>0</v>
      </c>
      <c r="H2465">
        <v>6.7867728794521582</v>
      </c>
      <c r="I2465">
        <v>-2.7168067958362281</v>
      </c>
    </row>
    <row r="2466" spans="1:9" ht="27" x14ac:dyDescent="0.4">
      <c r="A2466" t="str">
        <f t="shared" si="38"/>
        <v>United Arab Emirates2016</v>
      </c>
      <c r="B2466" t="s">
        <v>104</v>
      </c>
      <c r="C2466" t="s">
        <v>104</v>
      </c>
      <c r="D2466">
        <v>2016</v>
      </c>
      <c r="E2466">
        <v>1.61748808904198</v>
      </c>
      <c r="F2466">
        <v>0</v>
      </c>
      <c r="G2466">
        <v>1.64</v>
      </c>
      <c r="H2466">
        <v>5.5614907549679913</v>
      </c>
      <c r="I2466">
        <v>-2.3040026659260113</v>
      </c>
    </row>
    <row r="2467" spans="1:9" ht="27" x14ac:dyDescent="0.4">
      <c r="A2467" t="str">
        <f t="shared" si="38"/>
        <v>United Arab Emirates2017</v>
      </c>
      <c r="B2467" t="s">
        <v>104</v>
      </c>
      <c r="C2467" t="s">
        <v>104</v>
      </c>
      <c r="D2467">
        <v>2017</v>
      </c>
      <c r="E2467">
        <v>1.9668255781884201</v>
      </c>
      <c r="F2467">
        <v>0</v>
      </c>
      <c r="G2467">
        <v>2.4620000000000002</v>
      </c>
      <c r="H2467">
        <v>0.7350687131656457</v>
      </c>
      <c r="I2467">
        <v>3.6937568650227748</v>
      </c>
    </row>
    <row r="2468" spans="1:9" ht="27" x14ac:dyDescent="0.4">
      <c r="A2468" t="str">
        <f t="shared" si="38"/>
        <v>United Arab Emirates2018</v>
      </c>
      <c r="B2468" t="s">
        <v>104</v>
      </c>
      <c r="C2468" t="s">
        <v>104</v>
      </c>
      <c r="D2468">
        <v>2018</v>
      </c>
      <c r="E2468">
        <v>3.0686337925199698</v>
      </c>
      <c r="F2468">
        <v>0</v>
      </c>
      <c r="G2468">
        <v>2.2360000000000002</v>
      </c>
      <c r="H2468">
        <v>1.3139138814111817</v>
      </c>
      <c r="I2468">
        <v>3.9907199111087888</v>
      </c>
    </row>
    <row r="2469" spans="1:9" ht="27" x14ac:dyDescent="0.4">
      <c r="A2469" t="str">
        <f t="shared" si="38"/>
        <v>United Arab Emirates2019</v>
      </c>
      <c r="B2469" t="s">
        <v>104</v>
      </c>
      <c r="C2469" t="s">
        <v>104</v>
      </c>
      <c r="D2469">
        <v>2019</v>
      </c>
      <c r="E2469">
        <v>-1.93108114782173</v>
      </c>
      <c r="F2469">
        <v>0</v>
      </c>
      <c r="G2469">
        <v>2.331</v>
      </c>
      <c r="H2469">
        <v>1.1083481389309924</v>
      </c>
      <c r="I2469">
        <v>-0.70842928675272243</v>
      </c>
    </row>
    <row r="2470" spans="1:9" ht="27" x14ac:dyDescent="0.4">
      <c r="A2470" t="str">
        <f t="shared" si="38"/>
        <v>United Arab Emirates2020</v>
      </c>
      <c r="B2470" t="s">
        <v>104</v>
      </c>
      <c r="C2470" t="s">
        <v>104</v>
      </c>
      <c r="D2470">
        <v>2020</v>
      </c>
      <c r="E2470">
        <v>-2.0794031794094399</v>
      </c>
      <c r="F2470">
        <v>0</v>
      </c>
      <c r="G2470">
        <v>4.2939999999999996</v>
      </c>
      <c r="H2470">
        <v>-4.9570524365273911</v>
      </c>
      <c r="I2470">
        <v>7.1716492571179504</v>
      </c>
    </row>
    <row r="2471" spans="1:9" ht="27" x14ac:dyDescent="0.4">
      <c r="A2471" t="str">
        <f t="shared" si="38"/>
        <v>United Arab Emirates2021</v>
      </c>
      <c r="B2471" t="s">
        <v>104</v>
      </c>
      <c r="C2471" t="s">
        <v>104</v>
      </c>
      <c r="D2471">
        <v>2021</v>
      </c>
      <c r="E2471">
        <v>0.179935336174431</v>
      </c>
      <c r="F2471">
        <v>0</v>
      </c>
      <c r="G2471">
        <v>3.105</v>
      </c>
      <c r="H2471">
        <v>4.3547552992130534</v>
      </c>
      <c r="I2471">
        <v>-1.0698199630386225</v>
      </c>
    </row>
    <row r="2472" spans="1:9" ht="27" x14ac:dyDescent="0.4">
      <c r="A2472" t="str">
        <f t="shared" si="38"/>
        <v>United Arab Emirates2022</v>
      </c>
      <c r="B2472" t="s">
        <v>104</v>
      </c>
      <c r="C2472" t="s">
        <v>104</v>
      </c>
      <c r="D2472">
        <v>2022</v>
      </c>
      <c r="E2472">
        <v>5.2912260437684902</v>
      </c>
      <c r="F2472">
        <v>0</v>
      </c>
      <c r="G2472">
        <v>2.8730000000000002</v>
      </c>
      <c r="H2472">
        <v>7.5096970322183552</v>
      </c>
      <c r="I2472">
        <v>0.65452901155013521</v>
      </c>
    </row>
    <row r="2473" spans="1:9" ht="27" x14ac:dyDescent="0.4">
      <c r="A2473" t="str">
        <f t="shared" si="38"/>
        <v>United Arab Emirates2023</v>
      </c>
      <c r="B2473" t="s">
        <v>104</v>
      </c>
      <c r="C2473" t="s">
        <v>104</v>
      </c>
      <c r="D2473">
        <v>2023</v>
      </c>
      <c r="E2473">
        <v>1.62670837213248</v>
      </c>
      <c r="F2473">
        <v>0</v>
      </c>
      <c r="G2473">
        <v>2.1509999999999998</v>
      </c>
      <c r="H2473">
        <v>3.6187065354717447</v>
      </c>
      <c r="I2473">
        <v>0.15900183666073531</v>
      </c>
    </row>
    <row r="2474" spans="1:9" x14ac:dyDescent="0.4">
      <c r="A2474" t="str">
        <f t="shared" si="38"/>
        <v>United Kingdom2000</v>
      </c>
      <c r="B2474" t="s">
        <v>105</v>
      </c>
      <c r="C2474" t="s">
        <v>105</v>
      </c>
      <c r="D2474">
        <v>2000</v>
      </c>
      <c r="E2474">
        <v>1.18295624210408</v>
      </c>
      <c r="F2474">
        <v>5.9638916666666697</v>
      </c>
      <c r="G2474">
        <v>5.5579999999999998</v>
      </c>
      <c r="H2474">
        <v>4.3416341791447479</v>
      </c>
      <c r="I2474">
        <v>8.3632137296260005</v>
      </c>
    </row>
    <row r="2475" spans="1:9" x14ac:dyDescent="0.4">
      <c r="A2475" t="str">
        <f t="shared" si="38"/>
        <v>United Kingdom2001</v>
      </c>
      <c r="B2475" t="s">
        <v>105</v>
      </c>
      <c r="C2475" t="s">
        <v>105</v>
      </c>
      <c r="D2475">
        <v>2001</v>
      </c>
      <c r="E2475">
        <v>1.5323496027241801</v>
      </c>
      <c r="F2475">
        <v>5.1223749999999999</v>
      </c>
      <c r="G2475">
        <v>4.6959999999999997</v>
      </c>
      <c r="H2475">
        <v>2.5727803861407779</v>
      </c>
      <c r="I2475">
        <v>8.7779442165834016</v>
      </c>
    </row>
    <row r="2476" spans="1:9" x14ac:dyDescent="0.4">
      <c r="A2476" t="str">
        <f t="shared" si="38"/>
        <v>United Kingdom2002</v>
      </c>
      <c r="B2476" t="s">
        <v>105</v>
      </c>
      <c r="C2476" t="s">
        <v>105</v>
      </c>
      <c r="D2476">
        <v>2002</v>
      </c>
      <c r="E2476">
        <v>1.52040245947455</v>
      </c>
      <c r="F2476">
        <v>4</v>
      </c>
      <c r="G2476">
        <v>5.0369999999999999</v>
      </c>
      <c r="H2476">
        <v>1.7956607702520415</v>
      </c>
      <c r="I2476">
        <v>8.7617416892225073</v>
      </c>
    </row>
    <row r="2477" spans="1:9" x14ac:dyDescent="0.4">
      <c r="A2477" t="str">
        <f t="shared" si="38"/>
        <v>United Kingdom2003</v>
      </c>
      <c r="B2477" t="s">
        <v>105</v>
      </c>
      <c r="C2477" t="s">
        <v>105</v>
      </c>
      <c r="D2477">
        <v>2003</v>
      </c>
      <c r="E2477">
        <v>1.3765003854201301</v>
      </c>
      <c r="F2477">
        <v>3.6957916666666701</v>
      </c>
      <c r="G2477">
        <v>4.8070000000000004</v>
      </c>
      <c r="H2477">
        <v>3.1523465382741875</v>
      </c>
      <c r="I2477">
        <v>6.7269455138126126</v>
      </c>
    </row>
    <row r="2478" spans="1:9" x14ac:dyDescent="0.4">
      <c r="A2478" t="str">
        <f t="shared" si="38"/>
        <v>United Kingdom2004</v>
      </c>
      <c r="B2478" t="s">
        <v>105</v>
      </c>
      <c r="C2478" t="s">
        <v>105</v>
      </c>
      <c r="D2478">
        <v>2004</v>
      </c>
      <c r="E2478">
        <v>1.3903975668042201</v>
      </c>
      <c r="F2478">
        <v>4.3798166666666702</v>
      </c>
      <c r="G2478">
        <v>4.5940000000000003</v>
      </c>
      <c r="H2478">
        <v>2.45790441131264</v>
      </c>
      <c r="I2478">
        <v>7.9063098221582493</v>
      </c>
    </row>
    <row r="2479" spans="1:9" x14ac:dyDescent="0.4">
      <c r="A2479" t="str">
        <f t="shared" si="38"/>
        <v>United Kingdom2005</v>
      </c>
      <c r="B2479" t="s">
        <v>105</v>
      </c>
      <c r="C2479" t="s">
        <v>105</v>
      </c>
      <c r="D2479">
        <v>2005</v>
      </c>
      <c r="E2479">
        <v>2.0891364902506999</v>
      </c>
      <c r="F2479">
        <v>4.6486749999999999</v>
      </c>
      <c r="G2479">
        <v>4.8840000000000003</v>
      </c>
      <c r="H2479">
        <v>2.7326607613036344</v>
      </c>
      <c r="I2479">
        <v>8.8891507289470653</v>
      </c>
    </row>
    <row r="2480" spans="1:9" x14ac:dyDescent="0.4">
      <c r="A2480" t="str">
        <f t="shared" si="38"/>
        <v>United Kingdom2006</v>
      </c>
      <c r="B2480" t="s">
        <v>105</v>
      </c>
      <c r="C2480" t="s">
        <v>105</v>
      </c>
      <c r="D2480">
        <v>2006</v>
      </c>
      <c r="E2480">
        <v>2.4556616643928999</v>
      </c>
      <c r="F2480">
        <v>4.6382583333333303</v>
      </c>
      <c r="G2480">
        <v>5.4729999999999999</v>
      </c>
      <c r="H2480">
        <v>2.3806940248706638</v>
      </c>
      <c r="I2480">
        <v>10.186225972855567</v>
      </c>
    </row>
    <row r="2481" spans="1:9" x14ac:dyDescent="0.4">
      <c r="A2481" t="str">
        <f t="shared" si="38"/>
        <v>United Kingdom2007</v>
      </c>
      <c r="B2481" t="s">
        <v>105</v>
      </c>
      <c r="C2481" t="s">
        <v>105</v>
      </c>
      <c r="D2481">
        <v>2007</v>
      </c>
      <c r="E2481">
        <v>2.38656150773327</v>
      </c>
      <c r="F2481">
        <v>5.5087083333333302</v>
      </c>
      <c r="G2481">
        <v>5.399</v>
      </c>
      <c r="H2481">
        <v>2.6248800197125064</v>
      </c>
      <c r="I2481">
        <v>10.669389821354095</v>
      </c>
    </row>
    <row r="2482" spans="1:9" x14ac:dyDescent="0.4">
      <c r="A2482" t="str">
        <f t="shared" si="38"/>
        <v>United Kingdom2008</v>
      </c>
      <c r="B2482" t="s">
        <v>105</v>
      </c>
      <c r="C2482" t="s">
        <v>105</v>
      </c>
      <c r="D2482">
        <v>2008</v>
      </c>
      <c r="E2482">
        <v>3.52140856342539</v>
      </c>
      <c r="F2482">
        <v>4.6753083333333301</v>
      </c>
      <c r="G2482">
        <v>5.7480000000000002</v>
      </c>
      <c r="H2482">
        <v>-0.24879729813224571</v>
      </c>
      <c r="I2482">
        <v>14.193514194890966</v>
      </c>
    </row>
    <row r="2483" spans="1:9" x14ac:dyDescent="0.4">
      <c r="A2483" t="str">
        <f t="shared" si="38"/>
        <v>United Kingdom2009</v>
      </c>
      <c r="B2483" t="s">
        <v>105</v>
      </c>
      <c r="C2483" t="s">
        <v>105</v>
      </c>
      <c r="D2483">
        <v>2009</v>
      </c>
      <c r="E2483">
        <v>1.9617317356010899</v>
      </c>
      <c r="F2483">
        <v>0.64486666666666703</v>
      </c>
      <c r="G2483">
        <v>7.6829999999999998</v>
      </c>
      <c r="H2483">
        <v>-4.6205537195686048</v>
      </c>
      <c r="I2483">
        <v>14.910152121836362</v>
      </c>
    </row>
    <row r="2484" spans="1:9" x14ac:dyDescent="0.4">
      <c r="A2484" t="str">
        <f t="shared" si="38"/>
        <v>United Kingdom2010</v>
      </c>
      <c r="B2484" t="s">
        <v>105</v>
      </c>
      <c r="C2484" t="s">
        <v>105</v>
      </c>
      <c r="D2484">
        <v>2010</v>
      </c>
      <c r="E2484">
        <v>2.4926547246706501</v>
      </c>
      <c r="F2484">
        <v>0.5</v>
      </c>
      <c r="G2484">
        <v>7.9729999999999999</v>
      </c>
      <c r="H2484">
        <v>2.2333151263107993</v>
      </c>
      <c r="I2484">
        <v>8.7323395983598502</v>
      </c>
    </row>
    <row r="2485" spans="1:9" x14ac:dyDescent="0.4">
      <c r="A2485" t="str">
        <f t="shared" si="38"/>
        <v>United Kingdom2011</v>
      </c>
      <c r="B2485" t="s">
        <v>105</v>
      </c>
      <c r="C2485" t="s">
        <v>105</v>
      </c>
      <c r="D2485">
        <v>2011</v>
      </c>
      <c r="E2485">
        <v>3.8561124468282002</v>
      </c>
      <c r="F2485">
        <v>0.5</v>
      </c>
      <c r="G2485">
        <v>8.1950000000000003</v>
      </c>
      <c r="H2485">
        <v>1.1383623474489326</v>
      </c>
      <c r="I2485">
        <v>11.412750099379268</v>
      </c>
    </row>
    <row r="2486" spans="1:9" x14ac:dyDescent="0.4">
      <c r="A2486" t="str">
        <f t="shared" si="38"/>
        <v>United Kingdom2012</v>
      </c>
      <c r="B2486" t="s">
        <v>105</v>
      </c>
      <c r="C2486" t="s">
        <v>105</v>
      </c>
      <c r="D2486">
        <v>2012</v>
      </c>
      <c r="E2486">
        <v>2.5732347965453002</v>
      </c>
      <c r="F2486">
        <v>0.5</v>
      </c>
      <c r="G2486">
        <v>8.2789999999999999</v>
      </c>
      <c r="H2486">
        <v>1.5089983744101403</v>
      </c>
      <c r="I2486">
        <v>9.8432364221351598</v>
      </c>
    </row>
    <row r="2487" spans="1:9" x14ac:dyDescent="0.4">
      <c r="A2487" t="str">
        <f t="shared" si="38"/>
        <v>United Kingdom2013</v>
      </c>
      <c r="B2487" t="s">
        <v>105</v>
      </c>
      <c r="C2487" t="s">
        <v>105</v>
      </c>
      <c r="D2487">
        <v>2013</v>
      </c>
      <c r="E2487">
        <v>2.2916666666665901</v>
      </c>
      <c r="F2487">
        <v>0.5</v>
      </c>
      <c r="G2487">
        <v>7.7519999999999998</v>
      </c>
      <c r="H2487">
        <v>1.799921493626627</v>
      </c>
      <c r="I2487">
        <v>8.7437451730399633</v>
      </c>
    </row>
    <row r="2488" spans="1:9" x14ac:dyDescent="0.4">
      <c r="A2488" t="str">
        <f t="shared" si="38"/>
        <v>United Kingdom2014</v>
      </c>
      <c r="B2488" t="s">
        <v>105</v>
      </c>
      <c r="C2488" t="s">
        <v>105</v>
      </c>
      <c r="D2488">
        <v>2014</v>
      </c>
      <c r="E2488">
        <v>1.4511201629327899</v>
      </c>
      <c r="F2488">
        <v>0.5</v>
      </c>
      <c r="G2488">
        <v>6.3979999999999997</v>
      </c>
      <c r="H2488">
        <v>3.1946373128021008</v>
      </c>
      <c r="I2488">
        <v>5.1544828501306892</v>
      </c>
    </row>
    <row r="2489" spans="1:9" x14ac:dyDescent="0.4">
      <c r="A2489" t="str">
        <f t="shared" si="38"/>
        <v>United Kingdom2015</v>
      </c>
      <c r="B2489" t="s">
        <v>105</v>
      </c>
      <c r="C2489" t="s">
        <v>105</v>
      </c>
      <c r="D2489">
        <v>2015</v>
      </c>
      <c r="E2489">
        <v>0.36804684232536</v>
      </c>
      <c r="F2489">
        <v>0</v>
      </c>
      <c r="G2489">
        <v>5.5519999999999996</v>
      </c>
      <c r="H2489">
        <v>2.2228884490843654</v>
      </c>
      <c r="I2489">
        <v>3.6971583932409944</v>
      </c>
    </row>
    <row r="2490" spans="1:9" x14ac:dyDescent="0.4">
      <c r="A2490" t="str">
        <f t="shared" si="38"/>
        <v>United Kingdom2016</v>
      </c>
      <c r="B2490" t="s">
        <v>105</v>
      </c>
      <c r="C2490" t="s">
        <v>105</v>
      </c>
      <c r="D2490">
        <v>2016</v>
      </c>
      <c r="E2490">
        <v>1.0084173681141</v>
      </c>
      <c r="F2490">
        <v>0</v>
      </c>
      <c r="G2490">
        <v>4.9089999999999998</v>
      </c>
      <c r="H2490">
        <v>1.9217100776383091</v>
      </c>
      <c r="I2490">
        <v>3.9957072904757904</v>
      </c>
    </row>
    <row r="2491" spans="1:9" x14ac:dyDescent="0.4">
      <c r="A2491" t="str">
        <f t="shared" si="38"/>
        <v>United Kingdom2017</v>
      </c>
      <c r="B2491" t="s">
        <v>105</v>
      </c>
      <c r="C2491" t="s">
        <v>105</v>
      </c>
      <c r="D2491">
        <v>2017</v>
      </c>
      <c r="E2491">
        <v>2.55775577557747</v>
      </c>
      <c r="F2491">
        <v>0</v>
      </c>
      <c r="G2491">
        <v>4.5010000000000003</v>
      </c>
      <c r="H2491">
        <v>2.6565048930997222</v>
      </c>
      <c r="I2491">
        <v>4.4022508824777482</v>
      </c>
    </row>
    <row r="2492" spans="1:9" x14ac:dyDescent="0.4">
      <c r="A2492" t="str">
        <f t="shared" si="38"/>
        <v>United Kingdom2018</v>
      </c>
      <c r="B2492" t="s">
        <v>105</v>
      </c>
      <c r="C2492" t="s">
        <v>105</v>
      </c>
      <c r="D2492">
        <v>2018</v>
      </c>
      <c r="E2492">
        <v>2.29283990345938</v>
      </c>
      <c r="F2492">
        <v>0</v>
      </c>
      <c r="G2492">
        <v>4.1449999999999996</v>
      </c>
      <c r="H2492">
        <v>1.4051902660927311</v>
      </c>
      <c r="I2492">
        <v>5.0326496373666485</v>
      </c>
    </row>
    <row r="2493" spans="1:9" x14ac:dyDescent="0.4">
      <c r="A2493" t="str">
        <f t="shared" si="38"/>
        <v>United Kingdom2019</v>
      </c>
      <c r="B2493" t="s">
        <v>105</v>
      </c>
      <c r="C2493" t="s">
        <v>105</v>
      </c>
      <c r="D2493">
        <v>2019</v>
      </c>
      <c r="E2493">
        <v>1.73810460086513</v>
      </c>
      <c r="F2493">
        <v>0</v>
      </c>
      <c r="G2493">
        <v>3.657</v>
      </c>
      <c r="H2493">
        <v>1.6244751594753239</v>
      </c>
      <c r="I2493">
        <v>3.770629441389806</v>
      </c>
    </row>
    <row r="2494" spans="1:9" x14ac:dyDescent="0.4">
      <c r="A2494" t="str">
        <f t="shared" si="38"/>
        <v>United Kingdom2020</v>
      </c>
      <c r="B2494" t="s">
        <v>105</v>
      </c>
      <c r="C2494" t="s">
        <v>105</v>
      </c>
      <c r="D2494">
        <v>2020</v>
      </c>
      <c r="E2494">
        <v>0.98948670377249104</v>
      </c>
      <c r="F2494">
        <v>0</v>
      </c>
      <c r="G2494">
        <v>4.5179999999999998</v>
      </c>
      <c r="H2494">
        <v>-10.296918873756695</v>
      </c>
      <c r="I2494">
        <v>15.804405577529186</v>
      </c>
    </row>
    <row r="2495" spans="1:9" x14ac:dyDescent="0.4">
      <c r="A2495" t="str">
        <f t="shared" si="38"/>
        <v>United Kingdom2021</v>
      </c>
      <c r="B2495" t="s">
        <v>105</v>
      </c>
      <c r="C2495" t="s">
        <v>105</v>
      </c>
      <c r="D2495">
        <v>2021</v>
      </c>
      <c r="E2495">
        <v>2.51837109614213</v>
      </c>
      <c r="F2495">
        <v>0</v>
      </c>
      <c r="G2495">
        <v>4.8650000000000002</v>
      </c>
      <c r="H2495">
        <v>8.5759509048564979</v>
      </c>
      <c r="I2495">
        <v>-1.1925798087143678</v>
      </c>
    </row>
    <row r="2496" spans="1:9" x14ac:dyDescent="0.4">
      <c r="A2496" t="str">
        <f t="shared" si="38"/>
        <v>United Kingdom2022</v>
      </c>
      <c r="B2496" t="s">
        <v>105</v>
      </c>
      <c r="C2496" t="s">
        <v>105</v>
      </c>
      <c r="D2496">
        <v>2022</v>
      </c>
      <c r="E2496">
        <v>7.9220488314790201</v>
      </c>
      <c r="F2496">
        <v>0</v>
      </c>
      <c r="G2496">
        <v>3.7679999999999998</v>
      </c>
      <c r="H2496">
        <v>4.8390851471440328</v>
      </c>
      <c r="I2496">
        <v>6.850963684334987</v>
      </c>
    </row>
    <row r="2497" spans="1:9" x14ac:dyDescent="0.4">
      <c r="A2497" t="str">
        <f t="shared" si="38"/>
        <v>United Kingdom2023</v>
      </c>
      <c r="B2497" t="s">
        <v>105</v>
      </c>
      <c r="C2497" t="s">
        <v>105</v>
      </c>
      <c r="D2497">
        <v>2023</v>
      </c>
      <c r="E2497">
        <v>6.7939670679396302</v>
      </c>
      <c r="F2497">
        <v>0</v>
      </c>
      <c r="G2497">
        <v>4.0250000000000004</v>
      </c>
      <c r="H2497">
        <v>0.33996615800346319</v>
      </c>
      <c r="I2497">
        <v>10.479000909936168</v>
      </c>
    </row>
    <row r="2498" spans="1:9" x14ac:dyDescent="0.4">
      <c r="A2498" t="str">
        <f t="shared" si="38"/>
        <v>Uruguay2000</v>
      </c>
      <c r="B2498" t="s">
        <v>106</v>
      </c>
      <c r="C2498" t="s">
        <v>106</v>
      </c>
      <c r="D2498">
        <v>2000</v>
      </c>
      <c r="E2498">
        <v>4.7638247273325103</v>
      </c>
      <c r="F2498">
        <v>47.5403296902657</v>
      </c>
      <c r="G2498">
        <v>12.627000000000001</v>
      </c>
      <c r="H2498">
        <v>-1.9299306354923544</v>
      </c>
      <c r="I2498">
        <v>66.861085053090562</v>
      </c>
    </row>
    <row r="2499" spans="1:9" x14ac:dyDescent="0.4">
      <c r="A2499" t="str">
        <f t="shared" ref="A2499:A2562" si="39">C2499&amp;D2499</f>
        <v>Uruguay2001</v>
      </c>
      <c r="B2499" t="s">
        <v>106</v>
      </c>
      <c r="C2499" t="s">
        <v>106</v>
      </c>
      <c r="D2499">
        <v>2001</v>
      </c>
      <c r="E2499">
        <v>4.3593406521727003</v>
      </c>
      <c r="F2499">
        <v>50.118448749755402</v>
      </c>
      <c r="G2499">
        <v>15.052</v>
      </c>
      <c r="H2499">
        <v>-3.8441299594037446</v>
      </c>
      <c r="I2499">
        <v>73.373919361331843</v>
      </c>
    </row>
    <row r="2500" spans="1:9" x14ac:dyDescent="0.4">
      <c r="A2500" t="str">
        <f t="shared" si="39"/>
        <v>Uruguay2002</v>
      </c>
      <c r="B2500" t="s">
        <v>106</v>
      </c>
      <c r="C2500" t="s">
        <v>106</v>
      </c>
      <c r="D2500">
        <v>2002</v>
      </c>
      <c r="E2500">
        <v>13.972472591351501</v>
      </c>
      <c r="F2500">
        <v>118.37994083333299</v>
      </c>
      <c r="G2500">
        <v>16.648</v>
      </c>
      <c r="H2500">
        <v>-7.7320072154004444</v>
      </c>
      <c r="I2500">
        <v>156.73242064008494</v>
      </c>
    </row>
    <row r="2501" spans="1:9" x14ac:dyDescent="0.4">
      <c r="A2501" t="str">
        <f t="shared" si="39"/>
        <v>Uruguay2003</v>
      </c>
      <c r="B2501" t="s">
        <v>106</v>
      </c>
      <c r="C2501" t="s">
        <v>106</v>
      </c>
      <c r="D2501">
        <v>2003</v>
      </c>
      <c r="E2501">
        <v>19.379730174399501</v>
      </c>
      <c r="F2501">
        <v>58.940995833333297</v>
      </c>
      <c r="G2501">
        <v>16.661000000000001</v>
      </c>
      <c r="H2501">
        <v>0.80528391589382409</v>
      </c>
      <c r="I2501">
        <v>94.176442091838979</v>
      </c>
    </row>
    <row r="2502" spans="1:9" x14ac:dyDescent="0.4">
      <c r="A2502" t="str">
        <f t="shared" si="39"/>
        <v>Uruguay2004</v>
      </c>
      <c r="B2502" t="s">
        <v>106</v>
      </c>
      <c r="C2502" t="s">
        <v>106</v>
      </c>
      <c r="D2502">
        <v>2004</v>
      </c>
      <c r="E2502">
        <v>9.15760507540997</v>
      </c>
      <c r="F2502">
        <v>23.6791141666667</v>
      </c>
      <c r="G2502">
        <v>12.98</v>
      </c>
      <c r="H2502">
        <v>5.0041603556445722</v>
      </c>
      <c r="I2502">
        <v>40.8125588864321</v>
      </c>
    </row>
    <row r="2503" spans="1:9" x14ac:dyDescent="0.4">
      <c r="A2503" t="str">
        <f t="shared" si="39"/>
        <v>Uruguay2005</v>
      </c>
      <c r="B2503" t="s">
        <v>106</v>
      </c>
      <c r="C2503" t="s">
        <v>106</v>
      </c>
      <c r="D2503">
        <v>2005</v>
      </c>
      <c r="E2503">
        <v>4.6992773903564</v>
      </c>
      <c r="F2503">
        <v>13.6095233333333</v>
      </c>
      <c r="G2503">
        <v>12.009</v>
      </c>
      <c r="H2503">
        <v>7.4601321302473025</v>
      </c>
      <c r="I2503">
        <v>22.857668593442398</v>
      </c>
    </row>
    <row r="2504" spans="1:9" x14ac:dyDescent="0.4">
      <c r="A2504" t="str">
        <f t="shared" si="39"/>
        <v>Uruguay2006</v>
      </c>
      <c r="B2504" t="s">
        <v>106</v>
      </c>
      <c r="C2504" t="s">
        <v>106</v>
      </c>
      <c r="D2504">
        <v>2006</v>
      </c>
      <c r="E2504">
        <v>6.3976497438513098</v>
      </c>
      <c r="F2504">
        <v>9.2500157499999993</v>
      </c>
      <c r="G2504">
        <v>10.843999999999999</v>
      </c>
      <c r="H2504">
        <v>4.0985773544540081</v>
      </c>
      <c r="I2504">
        <v>22.3930881393973</v>
      </c>
    </row>
    <row r="2505" spans="1:9" x14ac:dyDescent="0.4">
      <c r="A2505" t="str">
        <f t="shared" si="39"/>
        <v>Uruguay2007</v>
      </c>
      <c r="B2505" t="s">
        <v>106</v>
      </c>
      <c r="C2505" t="s">
        <v>106</v>
      </c>
      <c r="D2505">
        <v>2007</v>
      </c>
      <c r="E2505">
        <v>8.1146456117931294</v>
      </c>
      <c r="F2505">
        <v>8.9397039166666694</v>
      </c>
      <c r="G2505">
        <v>9.4030000000000005</v>
      </c>
      <c r="H2505">
        <v>6.5415108450481654</v>
      </c>
      <c r="I2505">
        <v>19.915838683411636</v>
      </c>
    </row>
    <row r="2506" spans="1:9" x14ac:dyDescent="0.4">
      <c r="A2506" t="str">
        <f t="shared" si="39"/>
        <v>Uruguay2008</v>
      </c>
      <c r="B2506" t="s">
        <v>106</v>
      </c>
      <c r="C2506" t="s">
        <v>106</v>
      </c>
      <c r="D2506">
        <v>2008</v>
      </c>
      <c r="E2506">
        <v>7.8770737473088799</v>
      </c>
      <c r="F2506">
        <v>12.4476125</v>
      </c>
      <c r="G2506">
        <v>8.0259999999999998</v>
      </c>
      <c r="H2506">
        <v>7.1761446645510745</v>
      </c>
      <c r="I2506">
        <v>21.174541582757804</v>
      </c>
    </row>
    <row r="2507" spans="1:9" x14ac:dyDescent="0.4">
      <c r="A2507" t="str">
        <f t="shared" si="39"/>
        <v>Uruguay2009</v>
      </c>
      <c r="B2507" t="s">
        <v>106</v>
      </c>
      <c r="C2507" t="s">
        <v>106</v>
      </c>
      <c r="D2507">
        <v>2009</v>
      </c>
      <c r="E2507">
        <v>7.0622187438857402</v>
      </c>
      <c r="F2507">
        <v>15.284842385801999</v>
      </c>
      <c r="G2507">
        <v>7.74</v>
      </c>
      <c r="H2507">
        <v>4.2434941946242617</v>
      </c>
      <c r="I2507">
        <v>25.843566935063478</v>
      </c>
    </row>
    <row r="2508" spans="1:9" x14ac:dyDescent="0.4">
      <c r="A2508" t="str">
        <f t="shared" si="39"/>
        <v>Uruguay2010</v>
      </c>
      <c r="B2508" t="s">
        <v>106</v>
      </c>
      <c r="C2508" t="s">
        <v>106</v>
      </c>
      <c r="D2508">
        <v>2010</v>
      </c>
      <c r="E2508">
        <v>6.6987088697813197</v>
      </c>
      <c r="F2508">
        <v>10.3262221820083</v>
      </c>
      <c r="G2508">
        <v>7.1580000000000004</v>
      </c>
      <c r="H2508">
        <v>7.8034096507169011</v>
      </c>
      <c r="I2508">
        <v>16.379521401072719</v>
      </c>
    </row>
    <row r="2509" spans="1:9" x14ac:dyDescent="0.4">
      <c r="A2509" t="str">
        <f t="shared" si="39"/>
        <v>Uruguay2011</v>
      </c>
      <c r="B2509" t="s">
        <v>106</v>
      </c>
      <c r="C2509" t="s">
        <v>106</v>
      </c>
      <c r="D2509">
        <v>2011</v>
      </c>
      <c r="E2509">
        <v>8.0928320630299009</v>
      </c>
      <c r="F2509">
        <v>9.7818207418277296</v>
      </c>
      <c r="G2509">
        <v>6.3070000000000004</v>
      </c>
      <c r="H2509">
        <v>5.1621330246360628</v>
      </c>
      <c r="I2509">
        <v>19.019519780221572</v>
      </c>
    </row>
    <row r="2510" spans="1:9" x14ac:dyDescent="0.4">
      <c r="A2510" t="str">
        <f t="shared" si="39"/>
        <v>Uruguay2012</v>
      </c>
      <c r="B2510" t="s">
        <v>106</v>
      </c>
      <c r="C2510" t="s">
        <v>106</v>
      </c>
      <c r="D2510">
        <v>2012</v>
      </c>
      <c r="E2510">
        <v>8.0977658057360191</v>
      </c>
      <c r="F2510">
        <v>11.1991921565682</v>
      </c>
      <c r="G2510">
        <v>6.4509999999999996</v>
      </c>
      <c r="H2510">
        <v>3.5381787205686948</v>
      </c>
      <c r="I2510">
        <v>22.209779241735525</v>
      </c>
    </row>
    <row r="2511" spans="1:9" x14ac:dyDescent="0.4">
      <c r="A2511" t="str">
        <f t="shared" si="39"/>
        <v>Uruguay2013</v>
      </c>
      <c r="B2511" t="s">
        <v>106</v>
      </c>
      <c r="C2511" t="s">
        <v>106</v>
      </c>
      <c r="D2511">
        <v>2013</v>
      </c>
      <c r="E2511">
        <v>8.5751350400539703</v>
      </c>
      <c r="F2511">
        <v>12.4340649587398</v>
      </c>
      <c r="G2511">
        <v>6.444</v>
      </c>
      <c r="H2511">
        <v>4.6375386290241636</v>
      </c>
      <c r="I2511">
        <v>22.815661369769604</v>
      </c>
    </row>
    <row r="2512" spans="1:9" x14ac:dyDescent="0.4">
      <c r="A2512" t="str">
        <f t="shared" si="39"/>
        <v>Uruguay2014</v>
      </c>
      <c r="B2512" t="s">
        <v>106</v>
      </c>
      <c r="C2512" t="s">
        <v>106</v>
      </c>
      <c r="D2512">
        <v>2014</v>
      </c>
      <c r="E2512">
        <v>8.8773533322982807</v>
      </c>
      <c r="F2512">
        <v>15.534140201991599</v>
      </c>
      <c r="G2512">
        <v>6.5469999999999997</v>
      </c>
      <c r="H2512">
        <v>3.2387912295236418</v>
      </c>
      <c r="I2512">
        <v>27.719702304766241</v>
      </c>
    </row>
    <row r="2513" spans="1:9" x14ac:dyDescent="0.4">
      <c r="A2513" t="str">
        <f t="shared" si="39"/>
        <v>Uruguay2015</v>
      </c>
      <c r="B2513" t="s">
        <v>106</v>
      </c>
      <c r="C2513" t="s">
        <v>106</v>
      </c>
      <c r="D2513">
        <v>2015</v>
      </c>
      <c r="E2513">
        <v>8.6662698707932808</v>
      </c>
      <c r="F2513">
        <v>15.8410813948786</v>
      </c>
      <c r="G2513">
        <v>7.4880000000000004</v>
      </c>
      <c r="H2513">
        <v>0.37074125768134536</v>
      </c>
      <c r="I2513">
        <v>31.624610007990533</v>
      </c>
    </row>
    <row r="2514" spans="1:9" x14ac:dyDescent="0.4">
      <c r="A2514" t="str">
        <f t="shared" si="39"/>
        <v>Uruguay2016</v>
      </c>
      <c r="B2514" t="s">
        <v>106</v>
      </c>
      <c r="C2514" t="s">
        <v>106</v>
      </c>
      <c r="D2514">
        <v>2016</v>
      </c>
      <c r="E2514">
        <v>9.6394134763507999</v>
      </c>
      <c r="F2514">
        <v>16.1703130380291</v>
      </c>
      <c r="G2514">
        <v>7.8410000000000002</v>
      </c>
      <c r="H2514">
        <v>1.6897981652001022</v>
      </c>
      <c r="I2514">
        <v>31.960928349179795</v>
      </c>
    </row>
    <row r="2515" spans="1:9" x14ac:dyDescent="0.4">
      <c r="A2515" t="str">
        <f t="shared" si="39"/>
        <v>Uruguay2017</v>
      </c>
      <c r="B2515" t="s">
        <v>106</v>
      </c>
      <c r="C2515" t="s">
        <v>106</v>
      </c>
      <c r="D2515">
        <v>2017</v>
      </c>
      <c r="E2515">
        <v>6.2180938256185998</v>
      </c>
      <c r="F2515">
        <v>13.833458143219101</v>
      </c>
      <c r="G2515">
        <v>7.89</v>
      </c>
      <c r="H2515">
        <v>1.7403764867563183</v>
      </c>
      <c r="I2515">
        <v>26.201175482081382</v>
      </c>
    </row>
    <row r="2516" spans="1:9" x14ac:dyDescent="0.4">
      <c r="A2516" t="str">
        <f t="shared" si="39"/>
        <v>Uruguay2018</v>
      </c>
      <c r="B2516" t="s">
        <v>106</v>
      </c>
      <c r="C2516" t="s">
        <v>106</v>
      </c>
      <c r="D2516">
        <v>2018</v>
      </c>
      <c r="E2516">
        <v>7.6065336037704698</v>
      </c>
      <c r="F2516">
        <v>12.201184744586</v>
      </c>
      <c r="G2516">
        <v>8.3360000000000003</v>
      </c>
      <c r="H2516">
        <v>0.16477765998081395</v>
      </c>
      <c r="I2516">
        <v>27.978940688375658</v>
      </c>
    </row>
    <row r="2517" spans="1:9" x14ac:dyDescent="0.4">
      <c r="A2517" t="str">
        <f t="shared" si="39"/>
        <v>Uruguay2019</v>
      </c>
      <c r="B2517" t="s">
        <v>106</v>
      </c>
      <c r="C2517" t="s">
        <v>106</v>
      </c>
      <c r="D2517">
        <v>2019</v>
      </c>
      <c r="E2517">
        <v>7.8819887087961904</v>
      </c>
      <c r="F2517">
        <v>11.5571850608681</v>
      </c>
      <c r="G2517">
        <v>8.8360000000000003</v>
      </c>
      <c r="H2517">
        <v>0.92835103336375369</v>
      </c>
      <c r="I2517">
        <v>27.346822736300538</v>
      </c>
    </row>
    <row r="2518" spans="1:9" x14ac:dyDescent="0.4">
      <c r="A2518" t="str">
        <f t="shared" si="39"/>
        <v>Uruguay2020</v>
      </c>
      <c r="B2518" t="s">
        <v>106</v>
      </c>
      <c r="C2518" t="s">
        <v>106</v>
      </c>
      <c r="D2518">
        <v>2020</v>
      </c>
      <c r="E2518">
        <v>9.7564063607819396</v>
      </c>
      <c r="F2518">
        <v>11.2312594501517</v>
      </c>
      <c r="G2518">
        <v>10.413</v>
      </c>
      <c r="H2518">
        <v>-7.3801418447932292</v>
      </c>
      <c r="I2518">
        <v>38.780807655726875</v>
      </c>
    </row>
    <row r="2519" spans="1:9" x14ac:dyDescent="0.4">
      <c r="A2519" t="str">
        <f t="shared" si="39"/>
        <v>Uruguay2021</v>
      </c>
      <c r="B2519" t="s">
        <v>106</v>
      </c>
      <c r="C2519" t="s">
        <v>106</v>
      </c>
      <c r="D2519">
        <v>2021</v>
      </c>
      <c r="E2519">
        <v>7.7479140231476196</v>
      </c>
      <c r="F2519">
        <v>7.4506482080861396</v>
      </c>
      <c r="G2519">
        <v>9.3279999999999994</v>
      </c>
      <c r="H2519">
        <v>5.5618927934327473</v>
      </c>
      <c r="I2519">
        <v>18.96466943780101</v>
      </c>
    </row>
    <row r="2520" spans="1:9" x14ac:dyDescent="0.4">
      <c r="A2520" t="str">
        <f t="shared" si="39"/>
        <v>Uruguay2022</v>
      </c>
      <c r="B2520" t="s">
        <v>106</v>
      </c>
      <c r="C2520" t="s">
        <v>106</v>
      </c>
      <c r="D2520">
        <v>2022</v>
      </c>
      <c r="E2520">
        <v>9.10437983075437</v>
      </c>
      <c r="F2520">
        <v>10.8653622268844</v>
      </c>
      <c r="G2520">
        <v>7.8769999999999998</v>
      </c>
      <c r="H2520">
        <v>4.7072576146523204</v>
      </c>
      <c r="I2520">
        <v>23.139484442986447</v>
      </c>
    </row>
    <row r="2521" spans="1:9" x14ac:dyDescent="0.4">
      <c r="A2521" t="str">
        <f t="shared" si="39"/>
        <v>Uruguay2023</v>
      </c>
      <c r="B2521" t="s">
        <v>106</v>
      </c>
      <c r="C2521" t="s">
        <v>106</v>
      </c>
      <c r="D2521">
        <v>2023</v>
      </c>
      <c r="E2521">
        <v>5.8691035989611899</v>
      </c>
      <c r="F2521">
        <v>11.8954328669923</v>
      </c>
      <c r="G2521">
        <v>9.4580000000000002</v>
      </c>
      <c r="H2521">
        <v>0.36747517561749987</v>
      </c>
      <c r="I2521">
        <v>26.855061290335989</v>
      </c>
    </row>
    <row r="2522" spans="1:9" x14ac:dyDescent="0.4">
      <c r="A2522" t="str">
        <f t="shared" si="39"/>
        <v>Uzbekistan, Rep. of2000</v>
      </c>
      <c r="B2522" t="s">
        <v>155</v>
      </c>
      <c r="C2522" t="s">
        <v>107</v>
      </c>
      <c r="D2522">
        <v>2000</v>
      </c>
      <c r="E2522">
        <v>0</v>
      </c>
      <c r="F2522">
        <v>0</v>
      </c>
      <c r="G2522">
        <v>0.4</v>
      </c>
      <c r="H2522">
        <v>3.8350000001403259</v>
      </c>
      <c r="I2522">
        <v>-3.435000000140326</v>
      </c>
    </row>
    <row r="2523" spans="1:9" x14ac:dyDescent="0.4">
      <c r="A2523" t="str">
        <f t="shared" si="39"/>
        <v>Uzbekistan, Rep. of2001</v>
      </c>
      <c r="B2523" t="s">
        <v>155</v>
      </c>
      <c r="C2523" t="s">
        <v>107</v>
      </c>
      <c r="D2523">
        <v>2001</v>
      </c>
      <c r="E2523">
        <v>0</v>
      </c>
      <c r="F2523">
        <v>0</v>
      </c>
      <c r="G2523">
        <v>0.4</v>
      </c>
      <c r="H2523">
        <v>4.1638382499888991</v>
      </c>
      <c r="I2523">
        <v>-3.7638382499888992</v>
      </c>
    </row>
    <row r="2524" spans="1:9" x14ac:dyDescent="0.4">
      <c r="A2524" t="str">
        <f t="shared" si="39"/>
        <v>Uzbekistan, Rep. of2002</v>
      </c>
      <c r="B2524" t="s">
        <v>155</v>
      </c>
      <c r="C2524" t="s">
        <v>107</v>
      </c>
      <c r="D2524">
        <v>2002</v>
      </c>
      <c r="E2524">
        <v>0</v>
      </c>
      <c r="F2524">
        <v>0</v>
      </c>
      <c r="G2524">
        <v>0.4</v>
      </c>
      <c r="H2524">
        <v>3.9734881923572374</v>
      </c>
      <c r="I2524">
        <v>-3.5734881923572375</v>
      </c>
    </row>
    <row r="2525" spans="1:9" x14ac:dyDescent="0.4">
      <c r="A2525" t="str">
        <f t="shared" si="39"/>
        <v>Uzbekistan, Rep. of2003</v>
      </c>
      <c r="B2525" t="s">
        <v>155</v>
      </c>
      <c r="C2525" t="s">
        <v>107</v>
      </c>
      <c r="D2525">
        <v>2003</v>
      </c>
      <c r="E2525">
        <v>0</v>
      </c>
      <c r="F2525">
        <v>0</v>
      </c>
      <c r="G2525">
        <v>0.3</v>
      </c>
      <c r="H2525">
        <v>4.2326273815436366</v>
      </c>
      <c r="I2525">
        <v>-3.9326273815436368</v>
      </c>
    </row>
    <row r="2526" spans="1:9" x14ac:dyDescent="0.4">
      <c r="A2526" t="str">
        <f t="shared" si="39"/>
        <v>Uzbekistan, Rep. of2004</v>
      </c>
      <c r="B2526" t="s">
        <v>155</v>
      </c>
      <c r="C2526" t="s">
        <v>107</v>
      </c>
      <c r="D2526">
        <v>2004</v>
      </c>
      <c r="E2526">
        <v>0</v>
      </c>
      <c r="F2526">
        <v>0</v>
      </c>
      <c r="G2526">
        <v>0.4</v>
      </c>
      <c r="H2526">
        <v>7.4490006055966376</v>
      </c>
      <c r="I2526">
        <v>-7.0490006055966372</v>
      </c>
    </row>
    <row r="2527" spans="1:9" x14ac:dyDescent="0.4">
      <c r="A2527" t="str">
        <f t="shared" si="39"/>
        <v>Uzbekistan, Rep. of2005</v>
      </c>
      <c r="B2527" t="s">
        <v>155</v>
      </c>
      <c r="C2527" t="s">
        <v>107</v>
      </c>
      <c r="D2527">
        <v>2005</v>
      </c>
      <c r="E2527">
        <v>0</v>
      </c>
      <c r="F2527">
        <v>0</v>
      </c>
      <c r="G2527">
        <v>0.3</v>
      </c>
      <c r="H2527">
        <v>6.9500071956909721</v>
      </c>
      <c r="I2527">
        <v>-6.6500071956909723</v>
      </c>
    </row>
    <row r="2528" spans="1:9" x14ac:dyDescent="0.4">
      <c r="A2528" t="str">
        <f t="shared" si="39"/>
        <v>Uzbekistan, Rep. of2006</v>
      </c>
      <c r="B2528" t="s">
        <v>155</v>
      </c>
      <c r="C2528" t="s">
        <v>107</v>
      </c>
      <c r="D2528">
        <v>2006</v>
      </c>
      <c r="E2528">
        <v>0</v>
      </c>
      <c r="F2528">
        <v>0</v>
      </c>
      <c r="G2528">
        <v>0.2</v>
      </c>
      <c r="H2528">
        <v>7.4514184762176825</v>
      </c>
      <c r="I2528">
        <v>-7.2514184762176823</v>
      </c>
    </row>
    <row r="2529" spans="1:9" x14ac:dyDescent="0.4">
      <c r="A2529" t="str">
        <f t="shared" si="39"/>
        <v>Uzbekistan, Rep. of2007</v>
      </c>
      <c r="B2529" t="s">
        <v>155</v>
      </c>
      <c r="C2529" t="s">
        <v>107</v>
      </c>
      <c r="D2529">
        <v>2007</v>
      </c>
      <c r="E2529">
        <v>0</v>
      </c>
      <c r="F2529">
        <v>0</v>
      </c>
      <c r="G2529">
        <v>4.99</v>
      </c>
      <c r="H2529">
        <v>9.4730053054453975</v>
      </c>
      <c r="I2529">
        <v>-4.4830053054453973</v>
      </c>
    </row>
    <row r="2530" spans="1:9" x14ac:dyDescent="0.4">
      <c r="A2530" t="str">
        <f t="shared" si="39"/>
        <v>Uzbekistan, Rep. of2008</v>
      </c>
      <c r="B2530" t="s">
        <v>155</v>
      </c>
      <c r="C2530" t="s">
        <v>107</v>
      </c>
      <c r="D2530">
        <v>2008</v>
      </c>
      <c r="E2530">
        <v>0</v>
      </c>
      <c r="F2530">
        <v>0</v>
      </c>
      <c r="G2530">
        <v>4.8899999999999997</v>
      </c>
      <c r="H2530">
        <v>9.0291610178477697</v>
      </c>
      <c r="I2530">
        <v>-4.13916101784777</v>
      </c>
    </row>
    <row r="2531" spans="1:9" x14ac:dyDescent="0.4">
      <c r="A2531" t="str">
        <f t="shared" si="39"/>
        <v>Uzbekistan, Rep. of2009</v>
      </c>
      <c r="B2531" t="s">
        <v>155</v>
      </c>
      <c r="C2531" t="s">
        <v>107</v>
      </c>
      <c r="D2531">
        <v>2009</v>
      </c>
      <c r="E2531">
        <v>0</v>
      </c>
      <c r="F2531">
        <v>0</v>
      </c>
      <c r="G2531">
        <v>5.04</v>
      </c>
      <c r="H2531">
        <v>8.0509333273396635</v>
      </c>
      <c r="I2531">
        <v>-3.0109333273396635</v>
      </c>
    </row>
    <row r="2532" spans="1:9" x14ac:dyDescent="0.4">
      <c r="A2532" t="str">
        <f t="shared" si="39"/>
        <v>Uzbekistan, Rep. of2010</v>
      </c>
      <c r="B2532" t="s">
        <v>155</v>
      </c>
      <c r="C2532" t="s">
        <v>107</v>
      </c>
      <c r="D2532">
        <v>2010</v>
      </c>
      <c r="E2532">
        <v>0</v>
      </c>
      <c r="F2532">
        <v>0</v>
      </c>
      <c r="G2532">
        <v>5.36</v>
      </c>
      <c r="H2532">
        <v>7.5971679610016025</v>
      </c>
      <c r="I2532">
        <v>-2.2371679610016022</v>
      </c>
    </row>
    <row r="2533" spans="1:9" x14ac:dyDescent="0.4">
      <c r="A2533" t="str">
        <f t="shared" si="39"/>
        <v>Uzbekistan, Rep. of2011</v>
      </c>
      <c r="B2533" t="s">
        <v>155</v>
      </c>
      <c r="C2533" t="s">
        <v>107</v>
      </c>
      <c r="D2533">
        <v>2011</v>
      </c>
      <c r="E2533">
        <v>13.7797446476603</v>
      </c>
      <c r="F2533">
        <v>0</v>
      </c>
      <c r="G2533">
        <v>4.96</v>
      </c>
      <c r="H2533">
        <v>7.5251398942297669</v>
      </c>
      <c r="I2533">
        <v>11.214604753430532</v>
      </c>
    </row>
    <row r="2534" spans="1:9" x14ac:dyDescent="0.4">
      <c r="A2534" t="str">
        <f t="shared" si="39"/>
        <v>Uzbekistan, Rep. of2012</v>
      </c>
      <c r="B2534" t="s">
        <v>155</v>
      </c>
      <c r="C2534" t="s">
        <v>107</v>
      </c>
      <c r="D2534">
        <v>2012</v>
      </c>
      <c r="E2534">
        <v>13.208802668837301</v>
      </c>
      <c r="F2534">
        <v>0</v>
      </c>
      <c r="G2534">
        <v>4.87</v>
      </c>
      <c r="H2534">
        <v>7.1024448870695522</v>
      </c>
      <c r="I2534">
        <v>10.976357781767749</v>
      </c>
    </row>
    <row r="2535" spans="1:9" x14ac:dyDescent="0.4">
      <c r="A2535" t="str">
        <f t="shared" si="39"/>
        <v>Uzbekistan, Rep. of2013</v>
      </c>
      <c r="B2535" t="s">
        <v>155</v>
      </c>
      <c r="C2535" t="s">
        <v>107</v>
      </c>
      <c r="D2535">
        <v>2013</v>
      </c>
      <c r="E2535">
        <v>11.841433362204899</v>
      </c>
      <c r="F2535">
        <v>16.2015669481166</v>
      </c>
      <c r="G2535">
        <v>4.8600000000000003</v>
      </c>
      <c r="H2535">
        <v>7.2965503696402294</v>
      </c>
      <c r="I2535">
        <v>25.606449940681273</v>
      </c>
    </row>
    <row r="2536" spans="1:9" x14ac:dyDescent="0.4">
      <c r="A2536" t="str">
        <f t="shared" si="39"/>
        <v>Uzbekistan, Rep. of2014</v>
      </c>
      <c r="B2536" t="s">
        <v>155</v>
      </c>
      <c r="C2536" t="s">
        <v>107</v>
      </c>
      <c r="D2536">
        <v>2014</v>
      </c>
      <c r="E2536">
        <v>9.2830935616270196</v>
      </c>
      <c r="F2536">
        <v>15.9901521817941</v>
      </c>
      <c r="G2536">
        <v>5.09</v>
      </c>
      <c r="H2536">
        <v>6.8738384408295872</v>
      </c>
      <c r="I2536">
        <v>23.489407302591534</v>
      </c>
    </row>
    <row r="2537" spans="1:9" x14ac:dyDescent="0.4">
      <c r="A2537" t="str">
        <f t="shared" si="39"/>
        <v>Uzbekistan, Rep. of2015</v>
      </c>
      <c r="B2537" t="s">
        <v>155</v>
      </c>
      <c r="C2537" t="s">
        <v>107</v>
      </c>
      <c r="D2537">
        <v>2015</v>
      </c>
      <c r="E2537">
        <v>8.7518819673749402</v>
      </c>
      <c r="F2537">
        <v>13.773762892753</v>
      </c>
      <c r="G2537">
        <v>5.15</v>
      </c>
      <c r="H2537">
        <v>7.21877350826054</v>
      </c>
      <c r="I2537">
        <v>20.456871351867399</v>
      </c>
    </row>
    <row r="2538" spans="1:9" x14ac:dyDescent="0.4">
      <c r="A2538" t="str">
        <f t="shared" si="39"/>
        <v>Uzbekistan, Rep. of2016</v>
      </c>
      <c r="B2538" t="s">
        <v>155</v>
      </c>
      <c r="C2538" t="s">
        <v>107</v>
      </c>
      <c r="D2538">
        <v>2016</v>
      </c>
      <c r="E2538">
        <v>8.1308866952360592</v>
      </c>
      <c r="F2538">
        <v>13.5239667915277</v>
      </c>
      <c r="G2538">
        <v>5.16</v>
      </c>
      <c r="H2538">
        <v>5.9321507999214447</v>
      </c>
      <c r="I2538">
        <v>20.882702686842315</v>
      </c>
    </row>
    <row r="2539" spans="1:9" x14ac:dyDescent="0.4">
      <c r="A2539" t="str">
        <f t="shared" si="39"/>
        <v>Uzbekistan, Rep. of2017</v>
      </c>
      <c r="B2539" t="s">
        <v>155</v>
      </c>
      <c r="C2539" t="s">
        <v>107</v>
      </c>
      <c r="D2539">
        <v>2017</v>
      </c>
      <c r="E2539">
        <v>13.875742544163399</v>
      </c>
      <c r="F2539">
        <v>15.376776881983799</v>
      </c>
      <c r="G2539">
        <v>5.83</v>
      </c>
      <c r="H2539">
        <v>4.3952746334570776</v>
      </c>
      <c r="I2539">
        <v>30.687244792690123</v>
      </c>
    </row>
    <row r="2540" spans="1:9" x14ac:dyDescent="0.4">
      <c r="A2540" t="str">
        <f t="shared" si="39"/>
        <v>Uzbekistan, Rep. of2018</v>
      </c>
      <c r="B2540" t="s">
        <v>155</v>
      </c>
      <c r="C2540" t="s">
        <v>107</v>
      </c>
      <c r="D2540">
        <v>2018</v>
      </c>
      <c r="E2540">
        <v>17.524179651405699</v>
      </c>
      <c r="F2540">
        <v>19.965622163119299</v>
      </c>
      <c r="G2540">
        <v>9.35</v>
      </c>
      <c r="H2540">
        <v>5.5591957292326981</v>
      </c>
      <c r="I2540">
        <v>41.280606085292298</v>
      </c>
    </row>
    <row r="2541" spans="1:9" x14ac:dyDescent="0.4">
      <c r="A2541" t="str">
        <f t="shared" si="39"/>
        <v>Uzbekistan, Rep. of2019</v>
      </c>
      <c r="B2541" t="s">
        <v>155</v>
      </c>
      <c r="C2541" t="s">
        <v>107</v>
      </c>
      <c r="D2541">
        <v>2019</v>
      </c>
      <c r="E2541">
        <v>14.5257359560685</v>
      </c>
      <c r="F2541">
        <v>23.606067478246299</v>
      </c>
      <c r="G2541">
        <v>8.98</v>
      </c>
      <c r="H2541">
        <v>6.7799239965382156</v>
      </c>
      <c r="I2541">
        <v>40.331879437776578</v>
      </c>
    </row>
    <row r="2542" spans="1:9" x14ac:dyDescent="0.4">
      <c r="A2542" t="str">
        <f t="shared" si="39"/>
        <v>Uzbekistan, Rep. of2020</v>
      </c>
      <c r="B2542" t="s">
        <v>155</v>
      </c>
      <c r="C2542" t="s">
        <v>107</v>
      </c>
      <c r="D2542">
        <v>2020</v>
      </c>
      <c r="E2542">
        <v>12.8677297362606</v>
      </c>
      <c r="F2542">
        <v>22.341051030658701</v>
      </c>
      <c r="G2542">
        <v>5.2930000000000001</v>
      </c>
      <c r="H2542">
        <v>1.5633427725995261</v>
      </c>
      <c r="I2542">
        <v>38.938437994319777</v>
      </c>
    </row>
    <row r="2543" spans="1:9" x14ac:dyDescent="0.4">
      <c r="A2543" t="str">
        <f t="shared" si="39"/>
        <v>Uzbekistan, Rep. of2021</v>
      </c>
      <c r="B2543" t="s">
        <v>155</v>
      </c>
      <c r="C2543" t="s">
        <v>107</v>
      </c>
      <c r="D2543">
        <v>2021</v>
      </c>
      <c r="E2543">
        <v>10.849239750812</v>
      </c>
      <c r="F2543">
        <v>21.423085850867501</v>
      </c>
      <c r="G2543">
        <v>0</v>
      </c>
      <c r="H2543">
        <v>8.0346831263810969</v>
      </c>
      <c r="I2543">
        <v>24.237642475298401</v>
      </c>
    </row>
    <row r="2544" spans="1:9" x14ac:dyDescent="0.4">
      <c r="A2544" t="str">
        <f t="shared" si="39"/>
        <v>Uzbekistan, Rep. of2022</v>
      </c>
      <c r="B2544" t="s">
        <v>155</v>
      </c>
      <c r="C2544" t="s">
        <v>107</v>
      </c>
      <c r="D2544">
        <v>2022</v>
      </c>
      <c r="E2544">
        <v>11.446643699883399</v>
      </c>
      <c r="F2544">
        <v>21.746115456141599</v>
      </c>
      <c r="G2544">
        <v>0</v>
      </c>
      <c r="H2544">
        <v>6.001342322065085</v>
      </c>
      <c r="I2544">
        <v>27.191416833959913</v>
      </c>
    </row>
    <row r="2545" spans="1:9" x14ac:dyDescent="0.4">
      <c r="A2545" t="str">
        <f t="shared" si="39"/>
        <v>Uzbekistan, Rep. of2023</v>
      </c>
      <c r="B2545" t="s">
        <v>155</v>
      </c>
      <c r="C2545" t="s">
        <v>107</v>
      </c>
      <c r="D2545">
        <v>2023</v>
      </c>
      <c r="E2545">
        <v>0</v>
      </c>
      <c r="F2545">
        <v>22.150086026478998</v>
      </c>
      <c r="G2545">
        <v>0</v>
      </c>
      <c r="H2545">
        <v>6.291416350811545</v>
      </c>
      <c r="I2545">
        <v>15.858669675667453</v>
      </c>
    </row>
    <row r="2546" spans="1:9" x14ac:dyDescent="0.4">
      <c r="A2546" t="str">
        <f t="shared" si="39"/>
        <v>Vanuatu2000</v>
      </c>
      <c r="B2546" t="s">
        <v>108</v>
      </c>
      <c r="C2546" t="s">
        <v>108</v>
      </c>
      <c r="D2546">
        <v>2000</v>
      </c>
      <c r="E2546">
        <v>2.5376884422110599</v>
      </c>
      <c r="F2546">
        <v>0</v>
      </c>
      <c r="G2546">
        <v>0</v>
      </c>
      <c r="H2546">
        <v>5.924809056529142</v>
      </c>
      <c r="I2546">
        <v>-3.3871206143180821</v>
      </c>
    </row>
    <row r="2547" spans="1:9" x14ac:dyDescent="0.4">
      <c r="A2547" t="str">
        <f t="shared" si="39"/>
        <v>Vanuatu2001</v>
      </c>
      <c r="B2547" t="s">
        <v>108</v>
      </c>
      <c r="C2547" t="s">
        <v>108</v>
      </c>
      <c r="D2547">
        <v>2001</v>
      </c>
      <c r="E2547">
        <v>3.57755452095074</v>
      </c>
      <c r="F2547">
        <v>0</v>
      </c>
      <c r="G2547">
        <v>0</v>
      </c>
      <c r="H2547">
        <v>-3.3975824893825575</v>
      </c>
      <c r="I2547">
        <v>6.975137010333297</v>
      </c>
    </row>
    <row r="2548" spans="1:9" x14ac:dyDescent="0.4">
      <c r="A2548" t="str">
        <f t="shared" si="39"/>
        <v>Vanuatu2002</v>
      </c>
      <c r="B2548" t="s">
        <v>108</v>
      </c>
      <c r="C2548" t="s">
        <v>108</v>
      </c>
      <c r="D2548">
        <v>2002</v>
      </c>
      <c r="E2548">
        <v>1.96356754199195</v>
      </c>
      <c r="F2548">
        <v>0</v>
      </c>
      <c r="G2548">
        <v>0</v>
      </c>
      <c r="H2548">
        <v>-5.1983187593603475</v>
      </c>
      <c r="I2548">
        <v>7.1618863013522978</v>
      </c>
    </row>
    <row r="2549" spans="1:9" x14ac:dyDescent="0.4">
      <c r="A2549" t="str">
        <f t="shared" si="39"/>
        <v>Vanuatu2003</v>
      </c>
      <c r="B2549" t="s">
        <v>108</v>
      </c>
      <c r="C2549" t="s">
        <v>108</v>
      </c>
      <c r="D2549">
        <v>2003</v>
      </c>
      <c r="E2549">
        <v>3.0162412993039398</v>
      </c>
      <c r="F2549">
        <v>0</v>
      </c>
      <c r="G2549">
        <v>0</v>
      </c>
      <c r="H2549">
        <v>4.2883351169545847</v>
      </c>
      <c r="I2549">
        <v>-1.2720938176506449</v>
      </c>
    </row>
    <row r="2550" spans="1:9" x14ac:dyDescent="0.4">
      <c r="A2550" t="str">
        <f t="shared" si="39"/>
        <v>Vanuatu2004</v>
      </c>
      <c r="B2550" t="s">
        <v>108</v>
      </c>
      <c r="C2550" t="s">
        <v>108</v>
      </c>
      <c r="D2550">
        <v>2004</v>
      </c>
      <c r="E2550">
        <v>1.41891891891893</v>
      </c>
      <c r="F2550">
        <v>0</v>
      </c>
      <c r="G2550">
        <v>0</v>
      </c>
      <c r="H2550">
        <v>3.987392802169623</v>
      </c>
      <c r="I2550">
        <v>-2.568473883250693</v>
      </c>
    </row>
    <row r="2551" spans="1:9" x14ac:dyDescent="0.4">
      <c r="A2551" t="str">
        <f t="shared" si="39"/>
        <v>Vanuatu2005</v>
      </c>
      <c r="B2551" t="s">
        <v>108</v>
      </c>
      <c r="C2551" t="s">
        <v>108</v>
      </c>
      <c r="D2551">
        <v>2005</v>
      </c>
      <c r="E2551">
        <v>1.19920053297801</v>
      </c>
      <c r="F2551">
        <v>0</v>
      </c>
      <c r="G2551">
        <v>0</v>
      </c>
      <c r="H2551">
        <v>5.3053264725922702</v>
      </c>
      <c r="I2551">
        <v>-4.1061259396142606</v>
      </c>
    </row>
    <row r="2552" spans="1:9" x14ac:dyDescent="0.4">
      <c r="A2552" t="str">
        <f t="shared" si="39"/>
        <v>Vanuatu2006</v>
      </c>
      <c r="B2552" t="s">
        <v>108</v>
      </c>
      <c r="C2552" t="s">
        <v>108</v>
      </c>
      <c r="D2552">
        <v>2006</v>
      </c>
      <c r="E2552">
        <v>2.0408163265306198</v>
      </c>
      <c r="F2552">
        <v>0</v>
      </c>
      <c r="G2552">
        <v>8.0060000000000002</v>
      </c>
      <c r="H2552">
        <v>8.4606974720542638</v>
      </c>
      <c r="I2552">
        <v>1.5861188544763571</v>
      </c>
    </row>
    <row r="2553" spans="1:9" x14ac:dyDescent="0.4">
      <c r="A2553" t="str">
        <f t="shared" si="39"/>
        <v>Vanuatu2007</v>
      </c>
      <c r="B2553" t="s">
        <v>108</v>
      </c>
      <c r="C2553" t="s">
        <v>108</v>
      </c>
      <c r="D2553">
        <v>2007</v>
      </c>
      <c r="E2553">
        <v>3.9354838709677402</v>
      </c>
      <c r="F2553">
        <v>0</v>
      </c>
      <c r="G2553">
        <v>0</v>
      </c>
      <c r="H2553">
        <v>2.8758922877537998</v>
      </c>
      <c r="I2553">
        <v>1.0595915832139404</v>
      </c>
    </row>
    <row r="2554" spans="1:9" x14ac:dyDescent="0.4">
      <c r="A2554" t="str">
        <f t="shared" si="39"/>
        <v>Vanuatu2008</v>
      </c>
      <c r="B2554" t="s">
        <v>108</v>
      </c>
      <c r="C2554" t="s">
        <v>108</v>
      </c>
      <c r="D2554">
        <v>2008</v>
      </c>
      <c r="E2554">
        <v>4.8417132216014904</v>
      </c>
      <c r="F2554">
        <v>0</v>
      </c>
      <c r="G2554">
        <v>0</v>
      </c>
      <c r="H2554">
        <v>5.6009918214721353</v>
      </c>
      <c r="I2554">
        <v>-0.75927859987064483</v>
      </c>
    </row>
    <row r="2555" spans="1:9" x14ac:dyDescent="0.4">
      <c r="A2555" t="str">
        <f t="shared" si="39"/>
        <v>Vanuatu2009</v>
      </c>
      <c r="B2555" t="s">
        <v>108</v>
      </c>
      <c r="C2555" t="s">
        <v>108</v>
      </c>
      <c r="D2555">
        <v>2009</v>
      </c>
      <c r="E2555">
        <v>4.2970657295535704</v>
      </c>
      <c r="F2555">
        <v>0</v>
      </c>
      <c r="G2555">
        <v>4.5650000000000004</v>
      </c>
      <c r="H2555">
        <v>3.037303540996021</v>
      </c>
      <c r="I2555">
        <v>5.8247621885575498</v>
      </c>
    </row>
    <row r="2556" spans="1:9" x14ac:dyDescent="0.4">
      <c r="A2556" t="str">
        <f t="shared" si="39"/>
        <v>Vanuatu2010</v>
      </c>
      <c r="B2556" t="s">
        <v>108</v>
      </c>
      <c r="C2556" t="s">
        <v>108</v>
      </c>
      <c r="D2556">
        <v>2010</v>
      </c>
      <c r="E2556">
        <v>2.7626946947734798</v>
      </c>
      <c r="F2556">
        <v>0</v>
      </c>
      <c r="G2556">
        <v>1.8480000000000001</v>
      </c>
      <c r="H2556">
        <v>1.2588672032932635</v>
      </c>
      <c r="I2556">
        <v>3.3518274914802166</v>
      </c>
    </row>
    <row r="2557" spans="1:9" x14ac:dyDescent="0.4">
      <c r="A2557" t="str">
        <f t="shared" si="39"/>
        <v>Vanuatu2011</v>
      </c>
      <c r="B2557" t="s">
        <v>108</v>
      </c>
      <c r="C2557" t="s">
        <v>108</v>
      </c>
      <c r="D2557">
        <v>2011</v>
      </c>
      <c r="E2557">
        <v>0.87379310478109995</v>
      </c>
      <c r="F2557">
        <v>0</v>
      </c>
      <c r="G2557">
        <v>0</v>
      </c>
      <c r="H2557">
        <v>3.1398029002341161</v>
      </c>
      <c r="I2557">
        <v>-2.2660097954530163</v>
      </c>
    </row>
    <row r="2558" spans="1:9" x14ac:dyDescent="0.4">
      <c r="A2558" t="str">
        <f t="shared" si="39"/>
        <v>Vanuatu2012</v>
      </c>
      <c r="B2558" t="s">
        <v>108</v>
      </c>
      <c r="C2558" t="s">
        <v>108</v>
      </c>
      <c r="D2558">
        <v>2012</v>
      </c>
      <c r="E2558">
        <v>1.34740362877658</v>
      </c>
      <c r="F2558">
        <v>0</v>
      </c>
      <c r="G2558">
        <v>0</v>
      </c>
      <c r="H2558">
        <v>1.0100476869204158</v>
      </c>
      <c r="I2558">
        <v>0.33735594185616424</v>
      </c>
    </row>
    <row r="2559" spans="1:9" x14ac:dyDescent="0.4">
      <c r="A2559" t="str">
        <f t="shared" si="39"/>
        <v>Vanuatu2013</v>
      </c>
      <c r="B2559" t="s">
        <v>108</v>
      </c>
      <c r="C2559" t="s">
        <v>108</v>
      </c>
      <c r="D2559">
        <v>2013</v>
      </c>
      <c r="E2559">
        <v>1.4589337175792101</v>
      </c>
      <c r="F2559">
        <v>10.5483333333333</v>
      </c>
      <c r="G2559">
        <v>0</v>
      </c>
      <c r="H2559">
        <v>0.46339041513509471</v>
      </c>
      <c r="I2559">
        <v>11.543876635777416</v>
      </c>
    </row>
    <row r="2560" spans="1:9" x14ac:dyDescent="0.4">
      <c r="A2560" t="str">
        <f t="shared" si="39"/>
        <v>Vanuatu2014</v>
      </c>
      <c r="B2560" t="s">
        <v>108</v>
      </c>
      <c r="C2560" t="s">
        <v>108</v>
      </c>
      <c r="D2560">
        <v>2014</v>
      </c>
      <c r="E2560">
        <v>0.79886383809702299</v>
      </c>
      <c r="F2560">
        <v>10.4058333333333</v>
      </c>
      <c r="G2560">
        <v>0</v>
      </c>
      <c r="H2560">
        <v>3.1368672943869313</v>
      </c>
      <c r="I2560">
        <v>8.0678298770433923</v>
      </c>
    </row>
    <row r="2561" spans="1:9" x14ac:dyDescent="0.4">
      <c r="A2561" t="str">
        <f t="shared" si="39"/>
        <v>Vanuatu2015</v>
      </c>
      <c r="B2561" t="s">
        <v>108</v>
      </c>
      <c r="C2561" t="s">
        <v>108</v>
      </c>
      <c r="D2561">
        <v>2015</v>
      </c>
      <c r="E2561">
        <v>2.4832687566043901</v>
      </c>
      <c r="F2561">
        <v>10.200799918579101</v>
      </c>
      <c r="G2561">
        <v>0</v>
      </c>
      <c r="H2561">
        <v>0.36652207538921289</v>
      </c>
      <c r="I2561">
        <v>12.317546599794278</v>
      </c>
    </row>
    <row r="2562" spans="1:9" x14ac:dyDescent="0.4">
      <c r="A2562" t="str">
        <f t="shared" si="39"/>
        <v>Vanuatu2016</v>
      </c>
      <c r="B2562" t="s">
        <v>108</v>
      </c>
      <c r="C2562" t="s">
        <v>108</v>
      </c>
      <c r="D2562">
        <v>2016</v>
      </c>
      <c r="E2562">
        <v>0.84206908403506098</v>
      </c>
      <c r="F2562">
        <v>10.1</v>
      </c>
      <c r="G2562">
        <v>0</v>
      </c>
      <c r="H2562">
        <v>4.6887563655856326</v>
      </c>
      <c r="I2562">
        <v>6.2533127184494273</v>
      </c>
    </row>
    <row r="2563" spans="1:9" x14ac:dyDescent="0.4">
      <c r="A2563" t="str">
        <f t="shared" ref="A2563:A2617" si="40">C2563&amp;D2563</f>
        <v>Vanuatu2017</v>
      </c>
      <c r="B2563" t="s">
        <v>108</v>
      </c>
      <c r="C2563" t="s">
        <v>108</v>
      </c>
      <c r="D2563">
        <v>2017</v>
      </c>
      <c r="E2563">
        <v>3.0845262440354602</v>
      </c>
      <c r="F2563">
        <v>9.9649999999999999</v>
      </c>
      <c r="G2563">
        <v>0</v>
      </c>
      <c r="H2563">
        <v>6.3173053844307674</v>
      </c>
      <c r="I2563">
        <v>6.7322208596046931</v>
      </c>
    </row>
    <row r="2564" spans="1:9" x14ac:dyDescent="0.4">
      <c r="A2564" t="str">
        <f t="shared" si="40"/>
        <v>Vanuatu2018</v>
      </c>
      <c r="B2564" t="s">
        <v>108</v>
      </c>
      <c r="C2564" t="s">
        <v>108</v>
      </c>
      <c r="D2564">
        <v>2018</v>
      </c>
      <c r="E2564">
        <v>2.33096379566866</v>
      </c>
      <c r="F2564">
        <v>10.1816666666667</v>
      </c>
      <c r="G2564">
        <v>0</v>
      </c>
      <c r="H2564">
        <v>2.9002302725644569</v>
      </c>
      <c r="I2564">
        <v>9.6124001897709039</v>
      </c>
    </row>
    <row r="2565" spans="1:9" x14ac:dyDescent="0.4">
      <c r="A2565" t="str">
        <f t="shared" si="40"/>
        <v>Vanuatu2019</v>
      </c>
      <c r="B2565" t="s">
        <v>108</v>
      </c>
      <c r="C2565" t="s">
        <v>108</v>
      </c>
      <c r="D2565">
        <v>2019</v>
      </c>
      <c r="E2565">
        <v>2.7625201938611101</v>
      </c>
      <c r="F2565">
        <v>10.045833333333301</v>
      </c>
      <c r="G2565">
        <v>5.4450000000000003</v>
      </c>
      <c r="H2565">
        <v>3.241187655404417</v>
      </c>
      <c r="I2565">
        <v>15.012165871789996</v>
      </c>
    </row>
    <row r="2566" spans="1:9" x14ac:dyDescent="0.4">
      <c r="A2566" t="str">
        <f t="shared" si="40"/>
        <v>Vanuatu2020</v>
      </c>
      <c r="B2566" t="s">
        <v>108</v>
      </c>
      <c r="C2566" t="s">
        <v>108</v>
      </c>
      <c r="D2566">
        <v>2020</v>
      </c>
      <c r="E2566">
        <v>5.3293507310171497</v>
      </c>
      <c r="F2566">
        <v>9.7608333333333306</v>
      </c>
      <c r="G2566">
        <v>4.0460000000000003</v>
      </c>
      <c r="H2566">
        <v>-4.9924914288952493</v>
      </c>
      <c r="I2566">
        <v>24.12867549324573</v>
      </c>
    </row>
    <row r="2567" spans="1:9" x14ac:dyDescent="0.4">
      <c r="A2567" t="str">
        <f t="shared" si="40"/>
        <v>Vanuatu2021</v>
      </c>
      <c r="B2567" t="s">
        <v>108</v>
      </c>
      <c r="C2567" t="s">
        <v>108</v>
      </c>
      <c r="D2567">
        <v>2021</v>
      </c>
      <c r="E2567">
        <v>2.3432835820895299</v>
      </c>
      <c r="F2567">
        <v>9.3333333333333304</v>
      </c>
      <c r="G2567">
        <v>0</v>
      </c>
      <c r="H2567">
        <v>-1.5522948912946219</v>
      </c>
      <c r="I2567">
        <v>13.228911806717482</v>
      </c>
    </row>
    <row r="2568" spans="1:9" x14ac:dyDescent="0.4">
      <c r="A2568" t="str">
        <f t="shared" si="40"/>
        <v>Vanuatu2022</v>
      </c>
      <c r="B2568" t="s">
        <v>108</v>
      </c>
      <c r="C2568" t="s">
        <v>108</v>
      </c>
      <c r="D2568">
        <v>2022</v>
      </c>
      <c r="E2568">
        <v>6.6793058188712102</v>
      </c>
      <c r="F2568">
        <v>8.8058333333333305</v>
      </c>
      <c r="G2568">
        <v>0</v>
      </c>
      <c r="H2568">
        <v>1.9160570121627956</v>
      </c>
      <c r="I2568">
        <v>13.569082140041745</v>
      </c>
    </row>
    <row r="2569" spans="1:9" x14ac:dyDescent="0.4">
      <c r="A2569" t="str">
        <f t="shared" si="40"/>
        <v>Vanuatu2023</v>
      </c>
      <c r="B2569" t="s">
        <v>108</v>
      </c>
      <c r="C2569" t="s">
        <v>108</v>
      </c>
      <c r="D2569">
        <v>2023</v>
      </c>
      <c r="E2569">
        <v>0</v>
      </c>
      <c r="F2569">
        <v>8.9358333333333295</v>
      </c>
      <c r="G2569">
        <v>0</v>
      </c>
      <c r="H2569">
        <v>2.2129417709478787</v>
      </c>
      <c r="I2569">
        <v>6.7228915623854508</v>
      </c>
    </row>
    <row r="2570" spans="1:9" x14ac:dyDescent="0.4">
      <c r="A2570" t="str">
        <f t="shared" si="40"/>
        <v>Vietnam2000</v>
      </c>
      <c r="B2570" t="s">
        <v>156</v>
      </c>
      <c r="C2570" t="s">
        <v>109</v>
      </c>
      <c r="D2570">
        <v>2000</v>
      </c>
      <c r="E2570">
        <v>-1.71033727851109</v>
      </c>
      <c r="F2570">
        <v>10.55</v>
      </c>
      <c r="G2570">
        <v>2.2599999999999998</v>
      </c>
      <c r="H2570">
        <v>6.7873164046315111</v>
      </c>
      <c r="I2570">
        <v>4.3123463168573988</v>
      </c>
    </row>
    <row r="2571" spans="1:9" x14ac:dyDescent="0.4">
      <c r="A2571" t="str">
        <f t="shared" si="40"/>
        <v>Vietnam2001</v>
      </c>
      <c r="B2571" t="s">
        <v>156</v>
      </c>
      <c r="C2571" t="s">
        <v>109</v>
      </c>
      <c r="D2571">
        <v>2001</v>
      </c>
      <c r="E2571">
        <v>-0.43154451172817998</v>
      </c>
      <c r="F2571">
        <v>9.42</v>
      </c>
      <c r="G2571">
        <v>2.76</v>
      </c>
      <c r="H2571">
        <v>6.1928933123337657</v>
      </c>
      <c r="I2571">
        <v>5.5555621759380536</v>
      </c>
    </row>
    <row r="2572" spans="1:9" x14ac:dyDescent="0.4">
      <c r="A2572" t="str">
        <f t="shared" si="40"/>
        <v>Vietnam2002</v>
      </c>
      <c r="B2572" t="s">
        <v>156</v>
      </c>
      <c r="C2572" t="s">
        <v>109</v>
      </c>
      <c r="D2572">
        <v>2002</v>
      </c>
      <c r="E2572">
        <v>3.83082838168467</v>
      </c>
      <c r="F2572">
        <v>9.0616666666666692</v>
      </c>
      <c r="G2572">
        <v>2.12</v>
      </c>
      <c r="H2572">
        <v>6.3208209916083291</v>
      </c>
      <c r="I2572">
        <v>8.6916740567430111</v>
      </c>
    </row>
    <row r="2573" spans="1:9" x14ac:dyDescent="0.4">
      <c r="A2573" t="str">
        <f t="shared" si="40"/>
        <v>Vietnam2003</v>
      </c>
      <c r="B2573" t="s">
        <v>156</v>
      </c>
      <c r="C2573" t="s">
        <v>109</v>
      </c>
      <c r="D2573">
        <v>2003</v>
      </c>
      <c r="E2573">
        <v>3.23464817293927</v>
      </c>
      <c r="F2573">
        <v>9.48</v>
      </c>
      <c r="G2573">
        <v>2.25</v>
      </c>
      <c r="H2573">
        <v>6.8990634905525781</v>
      </c>
      <c r="I2573">
        <v>8.0655846823866924</v>
      </c>
    </row>
    <row r="2574" spans="1:9" x14ac:dyDescent="0.4">
      <c r="A2574" t="str">
        <f t="shared" si="40"/>
        <v>Vietnam2004</v>
      </c>
      <c r="B2574" t="s">
        <v>156</v>
      </c>
      <c r="C2574" t="s">
        <v>109</v>
      </c>
      <c r="D2574">
        <v>2004</v>
      </c>
      <c r="E2574">
        <v>7.7549474870960102</v>
      </c>
      <c r="F2574">
        <v>9.7225000000000001</v>
      </c>
      <c r="G2574">
        <v>2.14</v>
      </c>
      <c r="H2574">
        <v>7.5364106089038643</v>
      </c>
      <c r="I2574">
        <v>12.081036878192148</v>
      </c>
    </row>
    <row r="2575" spans="1:9" x14ac:dyDescent="0.4">
      <c r="A2575" t="str">
        <f t="shared" si="40"/>
        <v>Vietnam2005</v>
      </c>
      <c r="B2575" t="s">
        <v>156</v>
      </c>
      <c r="C2575" t="s">
        <v>109</v>
      </c>
      <c r="D2575">
        <v>2005</v>
      </c>
      <c r="E2575">
        <v>8.2845724312867706</v>
      </c>
      <c r="F2575">
        <v>11.025</v>
      </c>
      <c r="G2575">
        <v>0</v>
      </c>
      <c r="H2575">
        <v>7.5472477289591779</v>
      </c>
      <c r="I2575">
        <v>11.762324702327593</v>
      </c>
    </row>
    <row r="2576" spans="1:9" x14ac:dyDescent="0.4">
      <c r="A2576" t="str">
        <f t="shared" si="40"/>
        <v>Vietnam2006</v>
      </c>
      <c r="B2576" t="s">
        <v>156</v>
      </c>
      <c r="C2576" t="s">
        <v>109</v>
      </c>
      <c r="D2576">
        <v>2006</v>
      </c>
      <c r="E2576">
        <v>7.41801715108463</v>
      </c>
      <c r="F2576">
        <v>11.17625</v>
      </c>
      <c r="G2576">
        <v>0</v>
      </c>
      <c r="H2576">
        <v>6.9779548105671125</v>
      </c>
      <c r="I2576">
        <v>11.616312340517517</v>
      </c>
    </row>
    <row r="2577" spans="1:9" x14ac:dyDescent="0.4">
      <c r="A2577" t="str">
        <f t="shared" si="40"/>
        <v>Vietnam2007</v>
      </c>
      <c r="B2577" t="s">
        <v>156</v>
      </c>
      <c r="C2577" t="s">
        <v>109</v>
      </c>
      <c r="D2577">
        <v>2007</v>
      </c>
      <c r="E2577">
        <v>8.3444488977383706</v>
      </c>
      <c r="F2577">
        <v>11.18</v>
      </c>
      <c r="G2577">
        <v>2.0259999999999998</v>
      </c>
      <c r="H2577">
        <v>7.1295044860543868</v>
      </c>
      <c r="I2577">
        <v>14.420944411683983</v>
      </c>
    </row>
    <row r="2578" spans="1:9" x14ac:dyDescent="0.4">
      <c r="A2578" t="str">
        <f t="shared" si="40"/>
        <v>Vietnam2008</v>
      </c>
      <c r="B2578" t="s">
        <v>156</v>
      </c>
      <c r="C2578" t="s">
        <v>109</v>
      </c>
      <c r="D2578">
        <v>2008</v>
      </c>
      <c r="E2578">
        <v>23.1154483474477</v>
      </c>
      <c r="F2578">
        <v>15.783571428571401</v>
      </c>
      <c r="G2578">
        <v>0</v>
      </c>
      <c r="H2578">
        <v>5.6617712089136205</v>
      </c>
      <c r="I2578">
        <v>33.237248567105482</v>
      </c>
    </row>
    <row r="2579" spans="1:9" x14ac:dyDescent="0.4">
      <c r="A2579" t="str">
        <f t="shared" si="40"/>
        <v>Vietnam2009</v>
      </c>
      <c r="B2579" t="s">
        <v>156</v>
      </c>
      <c r="C2579" t="s">
        <v>109</v>
      </c>
      <c r="D2579">
        <v>2009</v>
      </c>
      <c r="E2579">
        <v>6.71698269988629</v>
      </c>
      <c r="F2579">
        <v>10.069000000000001</v>
      </c>
      <c r="G2579">
        <v>1.7370000000000001</v>
      </c>
      <c r="H2579">
        <v>5.3978975401418126</v>
      </c>
      <c r="I2579">
        <v>13.125085159744479</v>
      </c>
    </row>
    <row r="2580" spans="1:9" x14ac:dyDescent="0.4">
      <c r="A2580" t="str">
        <f t="shared" si="40"/>
        <v>Vietnam2010</v>
      </c>
      <c r="B2580" t="s">
        <v>156</v>
      </c>
      <c r="C2580" t="s">
        <v>109</v>
      </c>
      <c r="D2580">
        <v>2010</v>
      </c>
      <c r="E2580">
        <v>9.2074664877841297</v>
      </c>
      <c r="F2580">
        <v>13.135249999999999</v>
      </c>
      <c r="G2580">
        <v>1.1140000000000001</v>
      </c>
      <c r="H2580">
        <v>6.4232448223948211</v>
      </c>
      <c r="I2580">
        <v>17.03347166538931</v>
      </c>
    </row>
    <row r="2581" spans="1:9" x14ac:dyDescent="0.4">
      <c r="A2581" t="str">
        <f t="shared" si="40"/>
        <v>Vietnam2011</v>
      </c>
      <c r="B2581" t="s">
        <v>156</v>
      </c>
      <c r="C2581" t="s">
        <v>109</v>
      </c>
      <c r="D2581">
        <v>2011</v>
      </c>
      <c r="E2581">
        <v>18.677732277070699</v>
      </c>
      <c r="F2581">
        <v>16.9538333333333</v>
      </c>
      <c r="G2581">
        <v>0.999</v>
      </c>
      <c r="H2581">
        <v>6.4131688968168277</v>
      </c>
      <c r="I2581">
        <v>30.217396713587171</v>
      </c>
    </row>
    <row r="2582" spans="1:9" x14ac:dyDescent="0.4">
      <c r="A2582" t="str">
        <f t="shared" si="40"/>
        <v>Vietnam2012</v>
      </c>
      <c r="B2582" t="s">
        <v>156</v>
      </c>
      <c r="C2582" t="s">
        <v>109</v>
      </c>
      <c r="D2582">
        <v>2012</v>
      </c>
      <c r="E2582">
        <v>9.0947033955719192</v>
      </c>
      <c r="F2582">
        <v>13.4716666666667</v>
      </c>
      <c r="G2582">
        <v>1.0269999999999999</v>
      </c>
      <c r="H2582">
        <v>5.5045447041188993</v>
      </c>
      <c r="I2582">
        <v>18.08882535811972</v>
      </c>
    </row>
    <row r="2583" spans="1:9" x14ac:dyDescent="0.4">
      <c r="A2583" t="str">
        <f t="shared" si="40"/>
        <v>Vietnam2013</v>
      </c>
      <c r="B2583" t="s">
        <v>156</v>
      </c>
      <c r="C2583" t="s">
        <v>109</v>
      </c>
      <c r="D2583">
        <v>2013</v>
      </c>
      <c r="E2583">
        <v>6.5926747589919197</v>
      </c>
      <c r="F2583">
        <v>10.374166666666699</v>
      </c>
      <c r="G2583">
        <v>1.3160000000000001</v>
      </c>
      <c r="H2583">
        <v>5.5535108102607182</v>
      </c>
      <c r="I2583">
        <v>12.729330615397899</v>
      </c>
    </row>
    <row r="2584" spans="1:9" x14ac:dyDescent="0.4">
      <c r="A2584" t="str">
        <f t="shared" si="40"/>
        <v>Vietnam2014</v>
      </c>
      <c r="B2584" t="s">
        <v>156</v>
      </c>
      <c r="C2584" t="s">
        <v>109</v>
      </c>
      <c r="D2584">
        <v>2014</v>
      </c>
      <c r="E2584">
        <v>4.0845544663761704</v>
      </c>
      <c r="F2584">
        <v>8.6649999999999991</v>
      </c>
      <c r="G2584">
        <v>1.256</v>
      </c>
      <c r="H2584">
        <v>6.422243121185673</v>
      </c>
      <c r="I2584">
        <v>7.5833113451904968</v>
      </c>
    </row>
    <row r="2585" spans="1:9" x14ac:dyDescent="0.4">
      <c r="A2585" t="str">
        <f t="shared" si="40"/>
        <v>Vietnam2015</v>
      </c>
      <c r="B2585" t="s">
        <v>156</v>
      </c>
      <c r="C2585" t="s">
        <v>109</v>
      </c>
      <c r="D2585">
        <v>2015</v>
      </c>
      <c r="E2585">
        <v>0.631200905175754</v>
      </c>
      <c r="F2585">
        <v>7.1174999999999997</v>
      </c>
      <c r="G2585">
        <v>1.849</v>
      </c>
      <c r="H2585">
        <v>6.9871543059861096</v>
      </c>
      <c r="I2585">
        <v>2.610546599189643</v>
      </c>
    </row>
    <row r="2586" spans="1:9" x14ac:dyDescent="0.4">
      <c r="A2586" t="str">
        <f t="shared" si="40"/>
        <v>Vietnam2016</v>
      </c>
      <c r="B2586" t="s">
        <v>156</v>
      </c>
      <c r="C2586" t="s">
        <v>109</v>
      </c>
      <c r="D2586">
        <v>2016</v>
      </c>
      <c r="E2586">
        <v>2.6682481696908198</v>
      </c>
      <c r="F2586">
        <v>6.96</v>
      </c>
      <c r="G2586">
        <v>1.8480000000000001</v>
      </c>
      <c r="H2586">
        <v>6.6900089266042357</v>
      </c>
      <c r="I2586">
        <v>4.7862392430865857</v>
      </c>
    </row>
    <row r="2587" spans="1:9" x14ac:dyDescent="0.4">
      <c r="A2587" t="str">
        <f t="shared" si="40"/>
        <v>Vietnam2017</v>
      </c>
      <c r="B2587" t="s">
        <v>156</v>
      </c>
      <c r="C2587" t="s">
        <v>109</v>
      </c>
      <c r="D2587">
        <v>2017</v>
      </c>
      <c r="E2587">
        <v>3.5202568881161702</v>
      </c>
      <c r="F2587">
        <v>7.0674999999999999</v>
      </c>
      <c r="G2587">
        <v>1.8740000000000001</v>
      </c>
      <c r="H2587">
        <v>6.9401903735920598</v>
      </c>
      <c r="I2587">
        <v>5.5215665145241104</v>
      </c>
    </row>
    <row r="2588" spans="1:9" x14ac:dyDescent="0.4">
      <c r="A2588" t="str">
        <f t="shared" si="40"/>
        <v>Vietnam2018</v>
      </c>
      <c r="B2588" t="s">
        <v>156</v>
      </c>
      <c r="C2588" t="s">
        <v>109</v>
      </c>
      <c r="D2588">
        <v>2018</v>
      </c>
      <c r="E2588">
        <v>3.53962805942641</v>
      </c>
      <c r="F2588">
        <v>7.3718750000000002</v>
      </c>
      <c r="G2588">
        <v>1.161</v>
      </c>
      <c r="H2588">
        <v>7.4650068557275091</v>
      </c>
      <c r="I2588">
        <v>4.6074962036989007</v>
      </c>
    </row>
    <row r="2589" spans="1:9" x14ac:dyDescent="0.4">
      <c r="A2589" t="str">
        <f t="shared" si="40"/>
        <v>Vietnam2019</v>
      </c>
      <c r="B2589" t="s">
        <v>156</v>
      </c>
      <c r="C2589" t="s">
        <v>109</v>
      </c>
      <c r="D2589">
        <v>2019</v>
      </c>
      <c r="E2589">
        <v>2.7958236745225</v>
      </c>
      <c r="F2589">
        <v>7.7074999999999996</v>
      </c>
      <c r="G2589">
        <v>1.681</v>
      </c>
      <c r="H2589">
        <v>7.3592627010500564</v>
      </c>
      <c r="I2589">
        <v>4.8250609734724428</v>
      </c>
    </row>
    <row r="2590" spans="1:9" x14ac:dyDescent="0.4">
      <c r="A2590" t="str">
        <f t="shared" si="40"/>
        <v>Vietnam2020</v>
      </c>
      <c r="B2590" t="s">
        <v>156</v>
      </c>
      <c r="C2590" t="s">
        <v>109</v>
      </c>
      <c r="D2590">
        <v>2020</v>
      </c>
      <c r="E2590">
        <v>3.2209343665251402</v>
      </c>
      <c r="F2590">
        <v>7.6475</v>
      </c>
      <c r="G2590">
        <v>2.1030000000000002</v>
      </c>
      <c r="H2590">
        <v>2.8654132091227211</v>
      </c>
      <c r="I2590">
        <v>10.106021157402418</v>
      </c>
    </row>
    <row r="2591" spans="1:9" x14ac:dyDescent="0.4">
      <c r="A2591" t="str">
        <f t="shared" si="40"/>
        <v>Vietnam2021</v>
      </c>
      <c r="B2591" t="s">
        <v>156</v>
      </c>
      <c r="C2591" t="s">
        <v>109</v>
      </c>
      <c r="D2591">
        <v>2021</v>
      </c>
      <c r="E2591">
        <v>1.8347155481044399</v>
      </c>
      <c r="F2591">
        <v>7.8109999999999999</v>
      </c>
      <c r="G2591">
        <v>2.3849999999999998</v>
      </c>
      <c r="H2591">
        <v>2.5537285264813079</v>
      </c>
      <c r="I2591">
        <v>9.4769870216231311</v>
      </c>
    </row>
    <row r="2592" spans="1:9" x14ac:dyDescent="0.4">
      <c r="A2592" t="str">
        <f t="shared" si="40"/>
        <v>Vietnam2022</v>
      </c>
      <c r="B2592" t="s">
        <v>156</v>
      </c>
      <c r="C2592" t="s">
        <v>109</v>
      </c>
      <c r="D2592">
        <v>2022</v>
      </c>
      <c r="E2592">
        <v>3.1565074996312901</v>
      </c>
      <c r="F2592">
        <v>8.0133333333333301</v>
      </c>
      <c r="G2592">
        <v>1.5229999999999999</v>
      </c>
      <c r="H2592">
        <v>8.1235144676734308</v>
      </c>
      <c r="I2592">
        <v>4.5693263652911895</v>
      </c>
    </row>
    <row r="2593" spans="1:9" x14ac:dyDescent="0.4">
      <c r="A2593" t="str">
        <f t="shared" si="40"/>
        <v>Vietnam2023</v>
      </c>
      <c r="B2593" t="s">
        <v>156</v>
      </c>
      <c r="C2593" t="s">
        <v>109</v>
      </c>
      <c r="D2593">
        <v>2023</v>
      </c>
      <c r="E2593">
        <v>3.2528928266766202</v>
      </c>
      <c r="F2593">
        <v>9.3230000000000004</v>
      </c>
      <c r="G2593">
        <v>1.645</v>
      </c>
      <c r="H2593">
        <v>5.0464307361881993</v>
      </c>
      <c r="I2593">
        <v>9.1744620904884204</v>
      </c>
    </row>
    <row r="2594" spans="1:9" x14ac:dyDescent="0.4">
      <c r="A2594" t="str">
        <f t="shared" si="40"/>
        <v>Zambia2000</v>
      </c>
      <c r="B2594" t="s">
        <v>110</v>
      </c>
      <c r="C2594" t="s">
        <v>110</v>
      </c>
      <c r="D2594">
        <v>2000</v>
      </c>
      <c r="E2594">
        <v>26.030411788812099</v>
      </c>
      <c r="F2594">
        <v>38.799999999999997</v>
      </c>
      <c r="G2594">
        <v>12.93</v>
      </c>
      <c r="H2594">
        <v>3.8973229434189562</v>
      </c>
      <c r="I2594">
        <v>73.863088845393136</v>
      </c>
    </row>
    <row r="2595" spans="1:9" x14ac:dyDescent="0.4">
      <c r="A2595" t="str">
        <f t="shared" si="40"/>
        <v>Zambia2001</v>
      </c>
      <c r="B2595" t="s">
        <v>110</v>
      </c>
      <c r="C2595" t="s">
        <v>110</v>
      </c>
      <c r="D2595">
        <v>2001</v>
      </c>
      <c r="E2595">
        <v>21.3937821792546</v>
      </c>
      <c r="F2595">
        <v>46.233333333333299</v>
      </c>
      <c r="G2595">
        <v>0</v>
      </c>
      <c r="H2595">
        <v>5.3168682741841877</v>
      </c>
      <c r="I2595">
        <v>62.310247238403704</v>
      </c>
    </row>
    <row r="2596" spans="1:9" x14ac:dyDescent="0.4">
      <c r="A2596" t="str">
        <f t="shared" si="40"/>
        <v>Zambia2002</v>
      </c>
      <c r="B2596" t="s">
        <v>110</v>
      </c>
      <c r="C2596" t="s">
        <v>110</v>
      </c>
      <c r="D2596">
        <v>2002</v>
      </c>
      <c r="E2596">
        <v>22.2333446430947</v>
      </c>
      <c r="F2596">
        <v>45.198016666666703</v>
      </c>
      <c r="G2596">
        <v>0</v>
      </c>
      <c r="H2596">
        <v>4.5060142803260419</v>
      </c>
      <c r="I2596">
        <v>62.925347029435358</v>
      </c>
    </row>
    <row r="2597" spans="1:9" x14ac:dyDescent="0.4">
      <c r="A2597" t="str">
        <f t="shared" si="40"/>
        <v>Zambia2003</v>
      </c>
      <c r="B2597" t="s">
        <v>110</v>
      </c>
      <c r="C2597" t="s">
        <v>110</v>
      </c>
      <c r="D2597">
        <v>2003</v>
      </c>
      <c r="E2597">
        <v>21.4015783901995</v>
      </c>
      <c r="F2597">
        <v>40.571033333333297</v>
      </c>
      <c r="G2597">
        <v>0</v>
      </c>
      <c r="H2597">
        <v>6.9449739822122325</v>
      </c>
      <c r="I2597">
        <v>55.027637741320561</v>
      </c>
    </row>
    <row r="2598" spans="1:9" x14ac:dyDescent="0.4">
      <c r="A2598" t="str">
        <f t="shared" si="40"/>
        <v>Zambia2004</v>
      </c>
      <c r="B2598" t="s">
        <v>110</v>
      </c>
      <c r="C2598" t="s">
        <v>110</v>
      </c>
      <c r="D2598">
        <v>2004</v>
      </c>
      <c r="E2598">
        <v>17.967789108728599</v>
      </c>
      <c r="F2598">
        <v>30.7271</v>
      </c>
      <c r="G2598">
        <v>0</v>
      </c>
      <c r="H2598">
        <v>7.032395115152184</v>
      </c>
      <c r="I2598">
        <v>41.662493993576419</v>
      </c>
    </row>
    <row r="2599" spans="1:9" x14ac:dyDescent="0.4">
      <c r="A2599" t="str">
        <f t="shared" si="40"/>
        <v>Zambia2005</v>
      </c>
      <c r="B2599" t="s">
        <v>110</v>
      </c>
      <c r="C2599" t="s">
        <v>110</v>
      </c>
      <c r="D2599">
        <v>2005</v>
      </c>
      <c r="E2599">
        <v>18.324439701174001</v>
      </c>
      <c r="F2599">
        <v>28.2091666666667</v>
      </c>
      <c r="G2599">
        <v>15.9</v>
      </c>
      <c r="H2599">
        <v>7.2355990065554323</v>
      </c>
      <c r="I2599">
        <v>55.198007361285271</v>
      </c>
    </row>
    <row r="2600" spans="1:9" x14ac:dyDescent="0.4">
      <c r="A2600" t="str">
        <f t="shared" si="40"/>
        <v>Zambia2006</v>
      </c>
      <c r="B2600" t="s">
        <v>110</v>
      </c>
      <c r="C2600" t="s">
        <v>110</v>
      </c>
      <c r="D2600">
        <v>2006</v>
      </c>
      <c r="E2600">
        <v>9.0195724722648603</v>
      </c>
      <c r="F2600">
        <v>23.1533333333333</v>
      </c>
      <c r="G2600">
        <v>0</v>
      </c>
      <c r="H2600">
        <v>7.9036944448007915</v>
      </c>
      <c r="I2600">
        <v>24.269211360797371</v>
      </c>
    </row>
    <row r="2601" spans="1:9" x14ac:dyDescent="0.4">
      <c r="A2601" t="str">
        <f t="shared" si="40"/>
        <v>Zambia2007</v>
      </c>
      <c r="B2601" t="s">
        <v>110</v>
      </c>
      <c r="C2601" t="s">
        <v>110</v>
      </c>
      <c r="D2601">
        <v>2007</v>
      </c>
      <c r="E2601">
        <v>10.6573496000153</v>
      </c>
      <c r="F2601">
        <v>18.890833333333301</v>
      </c>
      <c r="G2601">
        <v>0</v>
      </c>
      <c r="H2601">
        <v>8.3524362444740632</v>
      </c>
      <c r="I2601">
        <v>21.195746688874536</v>
      </c>
    </row>
    <row r="2602" spans="1:9" x14ac:dyDescent="0.4">
      <c r="A2602" t="str">
        <f t="shared" si="40"/>
        <v>Zambia2008</v>
      </c>
      <c r="B2602" t="s">
        <v>110</v>
      </c>
      <c r="C2602" t="s">
        <v>110</v>
      </c>
      <c r="D2602">
        <v>2008</v>
      </c>
      <c r="E2602">
        <v>12.445579346319199</v>
      </c>
      <c r="F2602">
        <v>19.064166666666701</v>
      </c>
      <c r="G2602">
        <v>7.93</v>
      </c>
      <c r="H2602">
        <v>7.7738958154236286</v>
      </c>
      <c r="I2602">
        <v>31.665850197562271</v>
      </c>
    </row>
    <row r="2603" spans="1:9" x14ac:dyDescent="0.4">
      <c r="A2603" t="str">
        <f t="shared" si="40"/>
        <v>Zambia2009</v>
      </c>
      <c r="B2603" t="s">
        <v>110</v>
      </c>
      <c r="C2603" t="s">
        <v>110</v>
      </c>
      <c r="D2603">
        <v>2009</v>
      </c>
      <c r="E2603">
        <v>13.3952546325895</v>
      </c>
      <c r="F2603">
        <v>22.0625</v>
      </c>
      <c r="G2603">
        <v>0</v>
      </c>
      <c r="H2603">
        <v>9.2203484058663037</v>
      </c>
      <c r="I2603">
        <v>26.237406226723195</v>
      </c>
    </row>
    <row r="2604" spans="1:9" x14ac:dyDescent="0.4">
      <c r="A2604" t="str">
        <f t="shared" si="40"/>
        <v>Zambia2010</v>
      </c>
      <c r="B2604" t="s">
        <v>110</v>
      </c>
      <c r="C2604" t="s">
        <v>110</v>
      </c>
      <c r="D2604">
        <v>2010</v>
      </c>
      <c r="E2604">
        <v>8.5017613336526505</v>
      </c>
      <c r="F2604">
        <v>20.9166666666667</v>
      </c>
      <c r="G2604">
        <v>13.19</v>
      </c>
      <c r="H2604">
        <v>10.298223324121267</v>
      </c>
      <c r="I2604">
        <v>32.310204676198083</v>
      </c>
    </row>
    <row r="2605" spans="1:9" x14ac:dyDescent="0.4">
      <c r="A2605" t="str">
        <f t="shared" si="40"/>
        <v>Zambia2011</v>
      </c>
      <c r="B2605" t="s">
        <v>110</v>
      </c>
      <c r="C2605" t="s">
        <v>110</v>
      </c>
      <c r="D2605">
        <v>2011</v>
      </c>
      <c r="E2605">
        <v>6.4293968107234001</v>
      </c>
      <c r="F2605">
        <v>18.836666666666702</v>
      </c>
      <c r="G2605">
        <v>0</v>
      </c>
      <c r="H2605">
        <v>5.5692521926301879</v>
      </c>
      <c r="I2605">
        <v>19.696811284759914</v>
      </c>
    </row>
    <row r="2606" spans="1:9" x14ac:dyDescent="0.4">
      <c r="A2606" t="str">
        <f t="shared" si="40"/>
        <v>Zambia2012</v>
      </c>
      <c r="B2606" t="s">
        <v>110</v>
      </c>
      <c r="C2606" t="s">
        <v>110</v>
      </c>
      <c r="D2606">
        <v>2012</v>
      </c>
      <c r="E2606">
        <v>6.5758997075769798</v>
      </c>
      <c r="F2606">
        <v>12.150833333333299</v>
      </c>
      <c r="G2606">
        <v>7.85</v>
      </c>
      <c r="H2606">
        <v>7.597381049019944</v>
      </c>
      <c r="I2606">
        <v>18.979351991890333</v>
      </c>
    </row>
    <row r="2607" spans="1:9" x14ac:dyDescent="0.4">
      <c r="A2607" t="str">
        <f t="shared" si="40"/>
        <v>Zambia2013</v>
      </c>
      <c r="B2607" t="s">
        <v>110</v>
      </c>
      <c r="C2607" t="s">
        <v>110</v>
      </c>
      <c r="D2607">
        <v>2013</v>
      </c>
      <c r="E2607">
        <v>6.9776760549030703</v>
      </c>
      <c r="F2607">
        <v>9.5208333333333304</v>
      </c>
      <c r="G2607">
        <v>0</v>
      </c>
      <c r="H2607">
        <v>5.0575369504725245</v>
      </c>
      <c r="I2607">
        <v>11.440972437763875</v>
      </c>
    </row>
    <row r="2608" spans="1:9" x14ac:dyDescent="0.4">
      <c r="A2608" t="str">
        <f t="shared" si="40"/>
        <v>Zambia2014</v>
      </c>
      <c r="B2608" t="s">
        <v>110</v>
      </c>
      <c r="C2608" t="s">
        <v>110</v>
      </c>
      <c r="D2608">
        <v>2014</v>
      </c>
      <c r="E2608">
        <v>7.8068755356633304</v>
      </c>
      <c r="F2608">
        <v>11.5733333333333</v>
      </c>
      <c r="G2608">
        <v>0</v>
      </c>
      <c r="H2608">
        <v>4.6932831637670489</v>
      </c>
      <c r="I2608">
        <v>14.686925705229584</v>
      </c>
    </row>
    <row r="2609" spans="1:9" x14ac:dyDescent="0.4">
      <c r="A2609" t="str">
        <f t="shared" si="40"/>
        <v>Zambia2015</v>
      </c>
      <c r="B2609" t="s">
        <v>110</v>
      </c>
      <c r="C2609" t="s">
        <v>110</v>
      </c>
      <c r="D2609">
        <v>2015</v>
      </c>
      <c r="E2609">
        <v>10.110592890961801</v>
      </c>
      <c r="F2609">
        <v>13.25</v>
      </c>
      <c r="G2609">
        <v>11.888</v>
      </c>
      <c r="H2609">
        <v>2.9203751121796131</v>
      </c>
      <c r="I2609">
        <v>32.328217778782189</v>
      </c>
    </row>
    <row r="2610" spans="1:9" x14ac:dyDescent="0.4">
      <c r="A2610" t="str">
        <f t="shared" si="40"/>
        <v>Zambia2016</v>
      </c>
      <c r="B2610" t="s">
        <v>110</v>
      </c>
      <c r="C2610" t="s">
        <v>110</v>
      </c>
      <c r="D2610">
        <v>2016</v>
      </c>
      <c r="E2610">
        <v>17.8697300795268</v>
      </c>
      <c r="F2610">
        <v>15.5</v>
      </c>
      <c r="G2610">
        <v>0</v>
      </c>
      <c r="H2610">
        <v>3.7551003167898784</v>
      </c>
      <c r="I2610">
        <v>29.614629762736925</v>
      </c>
    </row>
    <row r="2611" spans="1:9" x14ac:dyDescent="0.4">
      <c r="A2611" t="str">
        <f t="shared" si="40"/>
        <v>Zambia2017</v>
      </c>
      <c r="B2611" t="s">
        <v>110</v>
      </c>
      <c r="C2611" t="s">
        <v>110</v>
      </c>
      <c r="D2611">
        <v>2017</v>
      </c>
      <c r="E2611">
        <v>6.5773115420564396</v>
      </c>
      <c r="F2611">
        <v>12.375</v>
      </c>
      <c r="G2611">
        <v>4.5289999999999999</v>
      </c>
      <c r="H2611">
        <v>3.5258627714992627</v>
      </c>
      <c r="I2611">
        <v>19.955448770557176</v>
      </c>
    </row>
    <row r="2612" spans="1:9" x14ac:dyDescent="0.4">
      <c r="A2612" t="str">
        <f t="shared" si="40"/>
        <v>Zambia2018</v>
      </c>
      <c r="B2612" t="s">
        <v>110</v>
      </c>
      <c r="C2612" t="s">
        <v>110</v>
      </c>
      <c r="D2612">
        <v>2018</v>
      </c>
      <c r="E2612">
        <v>7.4945719272852003</v>
      </c>
      <c r="F2612">
        <v>9.7916666666666696</v>
      </c>
      <c r="G2612">
        <v>5.0330000000000004</v>
      </c>
      <c r="H2612">
        <v>4.0344938966716484</v>
      </c>
      <c r="I2612">
        <v>18.284744697280225</v>
      </c>
    </row>
    <row r="2613" spans="1:9" x14ac:dyDescent="0.4">
      <c r="A2613" t="str">
        <f t="shared" si="40"/>
        <v>Zambia2019</v>
      </c>
      <c r="B2613" t="s">
        <v>110</v>
      </c>
      <c r="C2613" t="s">
        <v>110</v>
      </c>
      <c r="D2613">
        <v>2019</v>
      </c>
      <c r="E2613">
        <v>9.1503164431629607</v>
      </c>
      <c r="F2613">
        <v>10.2916666666667</v>
      </c>
      <c r="G2613">
        <v>5.5419999999999998</v>
      </c>
      <c r="H2613">
        <v>1.4413060260378501</v>
      </c>
      <c r="I2613">
        <v>23.542677083791808</v>
      </c>
    </row>
    <row r="2614" spans="1:9" x14ac:dyDescent="0.4">
      <c r="A2614" t="str">
        <f t="shared" si="40"/>
        <v>Zambia2020</v>
      </c>
      <c r="B2614" t="s">
        <v>110</v>
      </c>
      <c r="C2614" t="s">
        <v>110</v>
      </c>
      <c r="D2614">
        <v>2020</v>
      </c>
      <c r="E2614">
        <v>15.7330604721369</v>
      </c>
      <c r="F2614">
        <v>9.4791666666666696</v>
      </c>
      <c r="G2614">
        <v>6.0330000000000004</v>
      </c>
      <c r="H2614">
        <v>-2.7850550654516724</v>
      </c>
      <c r="I2614">
        <v>34.030282204255244</v>
      </c>
    </row>
    <row r="2615" spans="1:9" x14ac:dyDescent="0.4">
      <c r="A2615" t="str">
        <f t="shared" si="40"/>
        <v>Zambia2021</v>
      </c>
      <c r="B2615" t="s">
        <v>110</v>
      </c>
      <c r="C2615" t="s">
        <v>110</v>
      </c>
      <c r="D2615">
        <v>2021</v>
      </c>
      <c r="E2615">
        <v>22.020767624577701</v>
      </c>
      <c r="F2615">
        <v>0</v>
      </c>
      <c r="G2615">
        <v>5.1989999999999998</v>
      </c>
      <c r="H2615">
        <v>6.234922047264476</v>
      </c>
      <c r="I2615">
        <v>20.984845577313223</v>
      </c>
    </row>
    <row r="2616" spans="1:9" x14ac:dyDescent="0.4">
      <c r="A2616" t="str">
        <f t="shared" si="40"/>
        <v>Zambia2022</v>
      </c>
      <c r="B2616" t="s">
        <v>110</v>
      </c>
      <c r="C2616" t="s">
        <v>110</v>
      </c>
      <c r="D2616">
        <v>2022</v>
      </c>
      <c r="E2616">
        <v>10.993203920913601</v>
      </c>
      <c r="F2616">
        <v>0</v>
      </c>
      <c r="G2616">
        <v>5.9950000000000001</v>
      </c>
      <c r="H2616">
        <v>5.2112236035624733</v>
      </c>
      <c r="I2616">
        <v>11.776980317351128</v>
      </c>
    </row>
    <row r="2617" spans="1:9" x14ac:dyDescent="0.4">
      <c r="A2617" t="str">
        <f t="shared" si="40"/>
        <v>Zambia2023</v>
      </c>
      <c r="B2617" t="s">
        <v>110</v>
      </c>
      <c r="C2617" t="s">
        <v>110</v>
      </c>
      <c r="D2617">
        <v>2023</v>
      </c>
      <c r="E2617">
        <v>10.884531691282</v>
      </c>
      <c r="F2617">
        <v>0</v>
      </c>
      <c r="G2617">
        <v>0</v>
      </c>
      <c r="H2617">
        <v>5.3679428549305896</v>
      </c>
      <c r="I2617">
        <v>5.51658883635141</v>
      </c>
    </row>
  </sheetData>
  <autoFilter ref="A1:I2617" xr:uid="{3F9841EA-13C6-41A4-8B0C-56C97958F43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6F3-D5F0-4AB9-9CB3-122652C8A39D}">
  <dimension ref="A1:G1464"/>
  <sheetViews>
    <sheetView tabSelected="1" workbookViewId="0">
      <selection activeCell="A241" sqref="A241:XFD1378"/>
    </sheetView>
  </sheetViews>
  <sheetFormatPr defaultRowHeight="13.5" x14ac:dyDescent="0.4"/>
  <cols>
    <col min="1" max="1" width="22.8203125" customWidth="1"/>
    <col min="4" max="4" width="11.29296875" bestFit="1" customWidth="1"/>
    <col min="5" max="5" width="17.3515625" customWidth="1"/>
    <col min="6" max="7" width="11.29296875" bestFit="1" customWidth="1"/>
  </cols>
  <sheetData>
    <row r="1" spans="1:7" ht="27" x14ac:dyDescent="0.4">
      <c r="A1" t="s">
        <v>113</v>
      </c>
      <c r="B1" t="s">
        <v>114</v>
      </c>
      <c r="C1" s="6" t="s">
        <v>115</v>
      </c>
      <c r="D1" t="s">
        <v>119</v>
      </c>
      <c r="E1" s="6" t="s">
        <v>120</v>
      </c>
      <c r="F1" s="6" t="s">
        <v>157</v>
      </c>
      <c r="G1" s="6" t="s">
        <v>158</v>
      </c>
    </row>
    <row r="2" spans="1:7" x14ac:dyDescent="0.4">
      <c r="A2" t="s">
        <v>0</v>
      </c>
      <c r="B2">
        <v>2010</v>
      </c>
      <c r="C2">
        <v>0.15254969135956895</v>
      </c>
      <c r="D2">
        <v>0.15384867906481856</v>
      </c>
      <c r="E2" t="str">
        <f>IF(D2&gt;C2, "Not enough CAR", "OK")</f>
        <v>Not enough CAR</v>
      </c>
      <c r="F2">
        <f>VLOOKUP(A2&amp;B2,'Hanke Index'!$A$2:$I$2617,8,FALSE)</f>
        <v>3.7069381525531924</v>
      </c>
      <c r="G2">
        <f>(F2-MIN($F$2:$F$1464))/(MAX($F$2:$F$1464)-MIN($F$2:$F$1464))</f>
        <v>0.6227271608188828</v>
      </c>
    </row>
    <row r="3" spans="1:7" x14ac:dyDescent="0.4">
      <c r="A3" t="s">
        <v>0</v>
      </c>
      <c r="B3">
        <v>2011</v>
      </c>
      <c r="C3">
        <v>0.16694822426745004</v>
      </c>
      <c r="D3">
        <v>0.15562692927159277</v>
      </c>
      <c r="E3" t="str">
        <f t="shared" ref="E3:E66" si="0">IF(D3&gt;C3, "Not enough CAR", "OK")</f>
        <v>OK</v>
      </c>
      <c r="F3">
        <f>VLOOKUP(A3&amp;B3,'Hanke Index'!$A$2:$I$2617,8,FALSE)</f>
        <v>2.5454061445010439</v>
      </c>
      <c r="G3">
        <f>(F3-MIN($F$2:$F$1464))/(MAX($F$2:$F$1464)-MIN($F$2:$F$1464))</f>
        <v>0.59170515819389236</v>
      </c>
    </row>
    <row r="4" spans="1:7" x14ac:dyDescent="0.4">
      <c r="A4" t="s">
        <v>0</v>
      </c>
      <c r="B4">
        <v>2012</v>
      </c>
      <c r="C4">
        <v>0.19492643117657354</v>
      </c>
      <c r="D4">
        <v>0.16168894781268581</v>
      </c>
      <c r="E4" t="str">
        <f t="shared" si="0"/>
        <v>OK</v>
      </c>
      <c r="F4">
        <f>VLOOKUP(A4&amp;B4,'Hanke Index'!$A$2:$I$2617,8,FALSE)</f>
        <v>1.4172427999077968</v>
      </c>
      <c r="G4">
        <f>(F4-MIN($F$2:$F$1464))/(MAX($F$2:$F$1464)-MIN($F$2:$F$1464))</f>
        <v>0.56157436025223262</v>
      </c>
    </row>
    <row r="5" spans="1:7" x14ac:dyDescent="0.4">
      <c r="A5" t="s">
        <v>0</v>
      </c>
      <c r="B5">
        <v>2013</v>
      </c>
      <c r="C5">
        <v>0.12850448486532115</v>
      </c>
      <c r="D5">
        <v>0.17957756867200209</v>
      </c>
      <c r="E5" t="str">
        <f t="shared" si="0"/>
        <v>Not enough CAR</v>
      </c>
      <c r="F5">
        <f>VLOOKUP(A5&amp;B5,'Hanke Index'!$A$2:$I$2617,8,FALSE)</f>
        <v>1.0020175407110798</v>
      </c>
      <c r="G5">
        <f>(F5-MIN($F$2:$F$1464))/(MAX($F$2:$F$1464)-MIN($F$2:$F$1464))</f>
        <v>0.55048459346882372</v>
      </c>
    </row>
    <row r="6" spans="1:7" x14ac:dyDescent="0.4">
      <c r="A6" t="s">
        <v>0</v>
      </c>
      <c r="B6">
        <v>2014</v>
      </c>
      <c r="C6">
        <v>0.10129328973613566</v>
      </c>
      <c r="D6">
        <v>0.16841581113023352</v>
      </c>
      <c r="E6" t="str">
        <f t="shared" si="0"/>
        <v>Not enough CAR</v>
      </c>
      <c r="F6">
        <f>VLOOKUP(A6&amp;B6,'Hanke Index'!$A$2:$I$2617,8,FALSE)</f>
        <v>1.774448852603939</v>
      </c>
      <c r="G6">
        <f>(F6-MIN($F$2:$F$1464))/(MAX($F$2:$F$1464)-MIN($F$2:$F$1464))</f>
        <v>0.57111455977112924</v>
      </c>
    </row>
    <row r="7" spans="1:7" x14ac:dyDescent="0.4">
      <c r="A7" t="s">
        <v>0</v>
      </c>
      <c r="B7">
        <v>2015</v>
      </c>
      <c r="C7">
        <v>8.6798801801302519E-2</v>
      </c>
      <c r="D7">
        <v>0.15977374138782316</v>
      </c>
      <c r="E7" t="str">
        <f t="shared" si="0"/>
        <v>Not enough CAR</v>
      </c>
      <c r="F7">
        <f>VLOOKUP(A7&amp;B7,'Hanke Index'!$A$2:$I$2617,8,FALSE)</f>
        <v>2.2187263751780364</v>
      </c>
      <c r="G7">
        <f>(F7-MIN($F$2:$F$1464))/(MAX($F$2:$F$1464)-MIN($F$2:$F$1464))</f>
        <v>0.58298024954633443</v>
      </c>
    </row>
    <row r="8" spans="1:7" x14ac:dyDescent="0.4">
      <c r="A8" t="s">
        <v>0</v>
      </c>
      <c r="B8">
        <v>2016</v>
      </c>
      <c r="C8">
        <v>0.12472719293017655</v>
      </c>
      <c r="D8">
        <v>0.15711601817345949</v>
      </c>
      <c r="E8" t="str">
        <f t="shared" si="0"/>
        <v>Not enough CAR</v>
      </c>
      <c r="F8">
        <f>VLOOKUP(A8&amp;B8,'Hanke Index'!$A$2:$I$2617,8,FALSE)</f>
        <v>3.3149806838413696</v>
      </c>
      <c r="G8">
        <f>(F8-MIN($F$2:$F$1464))/(MAX($F$2:$F$1464)-MIN($F$2:$F$1464))</f>
        <v>0.61225882629261041</v>
      </c>
    </row>
    <row r="9" spans="1:7" x14ac:dyDescent="0.4">
      <c r="A9" t="s">
        <v>0</v>
      </c>
      <c r="B9">
        <v>2017</v>
      </c>
      <c r="C9">
        <v>8.2629783777190286E-3</v>
      </c>
      <c r="D9">
        <v>0.16598364369790813</v>
      </c>
      <c r="E9" t="str">
        <f t="shared" si="0"/>
        <v>Not enough CAR</v>
      </c>
      <c r="F9">
        <f>VLOOKUP(A9&amp;B9,'Hanke Index'!$A$2:$I$2617,8,FALSE)</f>
        <v>3.8025987201905309</v>
      </c>
      <c r="G9">
        <f>(F9-MIN($F$2:$F$1464))/(MAX($F$2:$F$1464)-MIN($F$2:$F$1464))</f>
        <v>0.62528204726177139</v>
      </c>
    </row>
    <row r="10" spans="1:7" x14ac:dyDescent="0.4">
      <c r="A10" t="s">
        <v>0</v>
      </c>
      <c r="B10">
        <v>2018</v>
      </c>
      <c r="C10">
        <v>1.5982750498898225E-2</v>
      </c>
      <c r="D10">
        <v>0.18235052687825323</v>
      </c>
      <c r="E10" t="str">
        <f t="shared" si="0"/>
        <v>Not enough CAR</v>
      </c>
      <c r="F10">
        <f>VLOOKUP(A10&amp;B10,'Hanke Index'!$A$2:$I$2617,8,FALSE)</f>
        <v>4.0193456169557606</v>
      </c>
      <c r="G10">
        <f>(F10-MIN($F$2:$F$1464))/(MAX($F$2:$F$1464)-MIN($F$2:$F$1464))</f>
        <v>0.63107088713342097</v>
      </c>
    </row>
    <row r="11" spans="1:7" x14ac:dyDescent="0.4">
      <c r="A11" t="s">
        <v>0</v>
      </c>
      <c r="B11">
        <v>2019</v>
      </c>
      <c r="C11">
        <v>1.2682081012681872E-3</v>
      </c>
      <c r="D11">
        <v>0.18277151509373576</v>
      </c>
      <c r="E11" t="str">
        <f t="shared" si="0"/>
        <v>Not enough CAR</v>
      </c>
      <c r="F11">
        <f>VLOOKUP(A11&amp;B11,'Hanke Index'!$A$2:$I$2617,8,FALSE)</f>
        <v>2.0625675399998897</v>
      </c>
      <c r="G11">
        <f>(F11-MIN($F$2:$F$1464))/(MAX($F$2:$F$1464)-MIN($F$2:$F$1464))</f>
        <v>0.57880958549125106</v>
      </c>
    </row>
    <row r="12" spans="1:7" x14ac:dyDescent="0.4">
      <c r="A12" t="s">
        <v>0</v>
      </c>
      <c r="B12">
        <v>2020</v>
      </c>
      <c r="C12">
        <v>4.7494654889681222E-2</v>
      </c>
      <c r="D12">
        <v>0.18321577367457034</v>
      </c>
      <c r="E12" t="str">
        <f t="shared" si="0"/>
        <v>Not enough CAR</v>
      </c>
      <c r="F12">
        <f>VLOOKUP(A12&amp;B12,'Hanke Index'!$A$2:$I$2617,8,FALSE)</f>
        <v>-3.3137161471208287</v>
      </c>
      <c r="G12">
        <f>(F12-MIN($F$2:$F$1464))/(MAX($F$2:$F$1464)-MIN($F$2:$F$1464))</f>
        <v>0.43522069986575568</v>
      </c>
    </row>
    <row r="13" spans="1:7" x14ac:dyDescent="0.4">
      <c r="A13" t="s">
        <v>0</v>
      </c>
      <c r="B13">
        <v>2021</v>
      </c>
      <c r="C13">
        <v>5.0294862646726108E-3</v>
      </c>
      <c r="D13">
        <v>0.17999570190782824</v>
      </c>
      <c r="E13" t="str">
        <f t="shared" si="0"/>
        <v>Not enough CAR</v>
      </c>
      <c r="F13">
        <f>VLOOKUP(A13&amp;B13,'Hanke Index'!$A$2:$I$2617,8,FALSE)</f>
        <v>8.9695533917893471</v>
      </c>
      <c r="G13">
        <f>(F13-MIN($F$2:$F$1464))/(MAX($F$2:$F$1464)-MIN($F$2:$F$1464))</f>
        <v>0.76328020854735212</v>
      </c>
    </row>
    <row r="14" spans="1:7" x14ac:dyDescent="0.4">
      <c r="A14" t="s">
        <v>0</v>
      </c>
      <c r="B14">
        <v>2022</v>
      </c>
      <c r="C14">
        <v>2.3610645272352536E-2</v>
      </c>
      <c r="D14">
        <v>0.18130297092464109</v>
      </c>
      <c r="E14" t="str">
        <f t="shared" si="0"/>
        <v>Not enough CAR</v>
      </c>
      <c r="F14">
        <f>VLOOKUP(A14&amp;B14,'Hanke Index'!$A$2:$I$2617,8,FALSE)</f>
        <v>4.8266883143443664</v>
      </c>
      <c r="G14">
        <f>(F14-MIN($F$2:$F$1464))/(MAX($F$2:$F$1464)-MIN($F$2:$F$1464))</f>
        <v>0.65263326088122364</v>
      </c>
    </row>
    <row r="15" spans="1:7" x14ac:dyDescent="0.4">
      <c r="A15" t="s">
        <v>0</v>
      </c>
      <c r="B15">
        <v>2023</v>
      </c>
      <c r="C15">
        <v>3.0564916774478035E-2</v>
      </c>
      <c r="D15">
        <v>0.19422753424889319</v>
      </c>
      <c r="E15" t="str">
        <f t="shared" si="0"/>
        <v>Not enough CAR</v>
      </c>
      <c r="F15">
        <f>VLOOKUP(A15&amp;B15,'Hanke Index'!$A$2:$I$2617,8,FALSE)</f>
        <v>3.9366252574216674</v>
      </c>
      <c r="G15">
        <f>(F15-MIN($F$2:$F$1464))/(MAX($F$2:$F$1464)-MIN($F$2:$F$1464))</f>
        <v>0.62886160560452864</v>
      </c>
    </row>
    <row r="16" spans="1:7" x14ac:dyDescent="0.4">
      <c r="A16" t="s">
        <v>3</v>
      </c>
      <c r="B16">
        <v>2009</v>
      </c>
      <c r="C16">
        <v>0.50778353852175562</v>
      </c>
      <c r="D16">
        <v>0.26154102467959145</v>
      </c>
      <c r="E16" t="str">
        <f t="shared" si="0"/>
        <v>OK</v>
      </c>
      <c r="F16">
        <f>VLOOKUP(A16&amp;B16,'Hanke Index'!$A$2:$I$2617,8,FALSE)</f>
        <v>1.1999999999999602</v>
      </c>
      <c r="G16">
        <f>(F16-MIN($F$2:$F$1464))/(MAX($F$2:$F$1464)-MIN($F$2:$F$1464))</f>
        <v>0.55577227588238143</v>
      </c>
    </row>
    <row r="17" spans="1:7" x14ac:dyDescent="0.4">
      <c r="A17" t="s">
        <v>3</v>
      </c>
      <c r="B17">
        <v>2010</v>
      </c>
      <c r="C17">
        <v>0.42271161924346201</v>
      </c>
      <c r="D17">
        <v>0.23636416058845819</v>
      </c>
      <c r="E17" t="str">
        <f t="shared" si="0"/>
        <v>OK</v>
      </c>
      <c r="F17">
        <f>VLOOKUP(A17&amp;B17,'Hanke Index'!$A$2:$I$2617,8,FALSE)</f>
        <v>4.800000000000054</v>
      </c>
      <c r="G17">
        <f>(F17-MIN($F$2:$F$1464))/(MAX($F$2:$F$1464)-MIN($F$2:$F$1464))</f>
        <v>0.65192047384487306</v>
      </c>
    </row>
    <row r="18" spans="1:7" x14ac:dyDescent="0.4">
      <c r="A18" t="s">
        <v>3</v>
      </c>
      <c r="B18">
        <v>2011</v>
      </c>
      <c r="C18">
        <v>0.27622839756267481</v>
      </c>
      <c r="D18">
        <v>0.23774605820470593</v>
      </c>
      <c r="E18" t="str">
        <f t="shared" si="0"/>
        <v>OK</v>
      </c>
      <c r="F18">
        <f>VLOOKUP(A18&amp;B18,'Hanke Index'!$A$2:$I$2617,8,FALSE)</f>
        <v>2.9999999999998437</v>
      </c>
      <c r="G18">
        <f>(F18-MIN($F$2:$F$1464))/(MAX($F$2:$F$1464)-MIN($F$2:$F$1464))</f>
        <v>0.60384637486362291</v>
      </c>
    </row>
    <row r="19" spans="1:7" x14ac:dyDescent="0.4">
      <c r="A19" t="s">
        <v>3</v>
      </c>
      <c r="B19">
        <v>2012</v>
      </c>
      <c r="C19">
        <v>0.24459641800647552</v>
      </c>
      <c r="D19">
        <v>0.23615796911085543</v>
      </c>
      <c r="E19" t="str">
        <f t="shared" si="0"/>
        <v>OK</v>
      </c>
      <c r="F19">
        <f>VLOOKUP(A19&amp;B19,'Hanke Index'!$A$2:$I$2617,8,FALSE)</f>
        <v>2.4000000000000483</v>
      </c>
      <c r="G19">
        <f>(F19-MIN($F$2:$F$1464))/(MAX($F$2:$F$1464)-MIN($F$2:$F$1464))</f>
        <v>0.58782167520321349</v>
      </c>
    </row>
    <row r="20" spans="1:7" x14ac:dyDescent="0.4">
      <c r="A20" t="s">
        <v>3</v>
      </c>
      <c r="B20">
        <v>2013</v>
      </c>
      <c r="C20">
        <v>0.11766644729996896</v>
      </c>
      <c r="D20">
        <v>0.21487500919329985</v>
      </c>
      <c r="E20" t="str">
        <f t="shared" si="0"/>
        <v>Not enough CAR</v>
      </c>
      <c r="F20">
        <f>VLOOKUP(A20&amp;B20,'Hanke Index'!$A$2:$I$2617,8,FALSE)</f>
        <v>2.6000000000000085</v>
      </c>
      <c r="G20">
        <f>(F20-MIN($F$2:$F$1464))/(MAX($F$2:$F$1464)-MIN($F$2:$F$1464))</f>
        <v>0.59316324175668411</v>
      </c>
    </row>
    <row r="21" spans="1:7" x14ac:dyDescent="0.4">
      <c r="A21" t="s">
        <v>3</v>
      </c>
      <c r="B21">
        <v>2014</v>
      </c>
      <c r="C21">
        <v>0.19698223376636209</v>
      </c>
      <c r="D21">
        <v>0.15791741075429572</v>
      </c>
      <c r="E21" t="str">
        <f t="shared" si="0"/>
        <v>OK</v>
      </c>
      <c r="F21">
        <f>VLOOKUP(A21&amp;B21,'Hanke Index'!$A$2:$I$2617,8,FALSE)</f>
        <v>4.0999999999999659</v>
      </c>
      <c r="G21">
        <f>(F21-MIN($F$2:$F$1464))/(MAX($F$2:$F$1464)-MIN($F$2:$F$1464))</f>
        <v>0.63322499090772</v>
      </c>
    </row>
    <row r="22" spans="1:7" x14ac:dyDescent="0.4">
      <c r="A22" t="s">
        <v>3</v>
      </c>
      <c r="B22">
        <v>2015</v>
      </c>
      <c r="C22">
        <v>0.17819060398920916</v>
      </c>
      <c r="D22">
        <v>0.18401117570053954</v>
      </c>
      <c r="E22" t="str">
        <f t="shared" si="0"/>
        <v>Not enough CAR</v>
      </c>
      <c r="F22">
        <f>VLOOKUP(A22&amp;B22,'Hanke Index'!$A$2:$I$2617,8,FALSE)</f>
        <v>3.2000000000000881</v>
      </c>
      <c r="G22">
        <f>(F22-MIN($F$2:$F$1464))/(MAX($F$2:$F$1464)-MIN($F$2:$F$1464))</f>
        <v>0.60918794141710098</v>
      </c>
    </row>
    <row r="23" spans="1:7" x14ac:dyDescent="0.4">
      <c r="A23" t="s">
        <v>3</v>
      </c>
      <c r="B23">
        <v>2016</v>
      </c>
      <c r="C23">
        <v>0.20698470291529866</v>
      </c>
      <c r="D23">
        <v>0.18751880006034088</v>
      </c>
      <c r="E23" t="str">
        <f t="shared" si="0"/>
        <v>OK</v>
      </c>
      <c r="F23">
        <f>VLOOKUP(A23&amp;B23,'Hanke Index'!$A$2:$I$2617,8,FALSE)</f>
        <v>3.8999999999999488</v>
      </c>
      <c r="G23">
        <f>(F23-MIN($F$2:$F$1464))/(MAX($F$2:$F$1464)-MIN($F$2:$F$1464))</f>
        <v>0.62788342435424793</v>
      </c>
    </row>
    <row r="24" spans="1:7" x14ac:dyDescent="0.4">
      <c r="A24" t="s">
        <v>3</v>
      </c>
      <c r="B24">
        <v>2017</v>
      </c>
      <c r="C24">
        <v>0.17064533455944961</v>
      </c>
      <c r="D24">
        <v>0.19454753773049174</v>
      </c>
      <c r="E24" t="str">
        <f t="shared" si="0"/>
        <v>Not enough CAR</v>
      </c>
      <c r="F24">
        <f>VLOOKUP(A24&amp;B24,'Hanke Index'!$A$2:$I$2617,8,FALSE)</f>
        <v>1.5000000000000284</v>
      </c>
      <c r="G24">
        <f>(F24-MIN($F$2:$F$1464))/(MAX($F$2:$F$1464)-MIN($F$2:$F$1464))</f>
        <v>0.56378462571259069</v>
      </c>
    </row>
    <row r="25" spans="1:7" x14ac:dyDescent="0.4">
      <c r="A25" t="s">
        <v>3</v>
      </c>
      <c r="B25">
        <v>2018</v>
      </c>
      <c r="C25">
        <v>9.4418541111097876E-2</v>
      </c>
      <c r="D25">
        <v>0.19048987575594417</v>
      </c>
      <c r="E25" t="str">
        <f t="shared" si="0"/>
        <v>Not enough CAR</v>
      </c>
      <c r="F25">
        <f>VLOOKUP(A25&amp;B25,'Hanke Index'!$A$2:$I$2617,8,FALSE)</f>
        <v>1.4000000000000199</v>
      </c>
      <c r="G25">
        <f>(F25-MIN($F$2:$F$1464))/(MAX($F$2:$F$1464)-MIN($F$2:$F$1464))</f>
        <v>0.56111384243585471</v>
      </c>
    </row>
    <row r="26" spans="1:7" x14ac:dyDescent="0.4">
      <c r="A26" t="s">
        <v>3</v>
      </c>
      <c r="B26">
        <v>2019</v>
      </c>
      <c r="C26">
        <v>0.15107299813825914</v>
      </c>
      <c r="D26">
        <v>0.17994942869385125</v>
      </c>
      <c r="E26" t="str">
        <f t="shared" si="0"/>
        <v>Not enough CAR</v>
      </c>
      <c r="F26">
        <f>VLOOKUP(A26&amp;B26,'Hanke Index'!$A$2:$I$2617,8,FALSE)</f>
        <v>0.89999999999994884</v>
      </c>
      <c r="G26">
        <f>(F26-MIN($F$2:$F$1464))/(MAX($F$2:$F$1464)-MIN($F$2:$F$1464))</f>
        <v>0.54775992605217372</v>
      </c>
    </row>
    <row r="27" spans="1:7" x14ac:dyDescent="0.4">
      <c r="A27" t="s">
        <v>3</v>
      </c>
      <c r="B27">
        <v>2020</v>
      </c>
      <c r="C27">
        <v>0.14023062893549759</v>
      </c>
      <c r="D27">
        <v>0.19170679843727814</v>
      </c>
      <c r="E27" t="str">
        <f t="shared" si="0"/>
        <v>Not enough CAR</v>
      </c>
      <c r="F27">
        <f>VLOOKUP(A27&amp;B27,'Hanke Index'!$A$2:$I$2617,8,FALSE)</f>
        <v>-4.9999999999999716</v>
      </c>
      <c r="G27">
        <f>(F27-MIN($F$2:$F$1464))/(MAX($F$2:$F$1464)-MIN($F$2:$F$1464))</f>
        <v>0.39018371272476327</v>
      </c>
    </row>
    <row r="28" spans="1:7" x14ac:dyDescent="0.4">
      <c r="A28" t="s">
        <v>3</v>
      </c>
      <c r="B28">
        <v>2021</v>
      </c>
      <c r="C28">
        <v>0.1232926844876964</v>
      </c>
      <c r="D28">
        <v>0.21599727599390361</v>
      </c>
      <c r="E28" t="str">
        <f t="shared" si="0"/>
        <v>Not enough CAR</v>
      </c>
      <c r="F28">
        <f>VLOOKUP(A28&amp;B28,'Hanke Index'!$A$2:$I$2617,8,FALSE)</f>
        <v>3.7999999999999545</v>
      </c>
      <c r="G28">
        <f>(F28-MIN($F$2:$F$1464))/(MAX($F$2:$F$1464)-MIN($F$2:$F$1464))</f>
        <v>0.62521264107751229</v>
      </c>
    </row>
    <row r="29" spans="1:7" x14ac:dyDescent="0.4">
      <c r="A29" t="s">
        <v>3</v>
      </c>
      <c r="B29">
        <v>2022</v>
      </c>
      <c r="C29">
        <v>6.264720638612245E-2</v>
      </c>
      <c r="D29">
        <v>0.21017004163079192</v>
      </c>
      <c r="E29" t="str">
        <f t="shared" si="0"/>
        <v>Not enough CAR</v>
      </c>
      <c r="F29">
        <f>VLOOKUP(A29&amp;B29,'Hanke Index'!$A$2:$I$2617,8,FALSE)</f>
        <v>3.5999999999999801</v>
      </c>
      <c r="G29">
        <f>(F29-MIN($F$2:$F$1464))/(MAX($F$2:$F$1464)-MIN($F$2:$F$1464))</f>
        <v>0.61987107452404133</v>
      </c>
    </row>
    <row r="30" spans="1:7" x14ac:dyDescent="0.4">
      <c r="A30" t="s">
        <v>4</v>
      </c>
      <c r="B30">
        <v>2010</v>
      </c>
      <c r="C30">
        <v>0.14031587012924823</v>
      </c>
      <c r="D30">
        <v>0.13879345788897099</v>
      </c>
      <c r="E30" t="str">
        <f t="shared" si="0"/>
        <v>OK</v>
      </c>
      <c r="F30">
        <f>VLOOKUP(A30&amp;B30,'Hanke Index'!$A$2:$I$2617,8,FALSE)</f>
        <v>4.3983759381076339</v>
      </c>
      <c r="G30">
        <f>(F30-MIN($F$2:$F$1464))/(MAX($F$2:$F$1464)-MIN($F$2:$F$1464))</f>
        <v>0.64119396556450325</v>
      </c>
    </row>
    <row r="31" spans="1:7" x14ac:dyDescent="0.4">
      <c r="A31" t="s">
        <v>4</v>
      </c>
      <c r="B31">
        <v>2011</v>
      </c>
      <c r="C31">
        <v>0.13978821474786329</v>
      </c>
      <c r="D31">
        <v>0.14461769907149863</v>
      </c>
      <c r="E31" t="str">
        <f t="shared" si="0"/>
        <v>Not enough CAR</v>
      </c>
      <c r="F31">
        <f>VLOOKUP(A31&amp;B31,'Hanke Index'!$A$2:$I$2617,8,FALSE)</f>
        <v>3.472053147981029</v>
      </c>
      <c r="G31">
        <f>(F31-MIN($F$2:$F$1464))/(MAX($F$2:$F$1464)-MIN($F$2:$F$1464))</f>
        <v>0.6164538913972093</v>
      </c>
    </row>
    <row r="32" spans="1:7" x14ac:dyDescent="0.4">
      <c r="A32" t="s">
        <v>4</v>
      </c>
      <c r="B32">
        <v>2012</v>
      </c>
      <c r="C32">
        <v>0.17076763120060637</v>
      </c>
      <c r="D32">
        <v>0.14299641318990433</v>
      </c>
      <c r="E32" t="str">
        <f t="shared" si="0"/>
        <v>OK</v>
      </c>
      <c r="F32">
        <f>VLOOKUP(A32&amp;B32,'Hanke Index'!$A$2:$I$2617,8,FALSE)</f>
        <v>8.5421070758414146</v>
      </c>
      <c r="G32">
        <f>(F32-MIN($F$2:$F$1464))/(MAX($F$2:$F$1464)-MIN($F$2:$F$1464))</f>
        <v>0.75186404382399141</v>
      </c>
    </row>
    <row r="33" spans="1:7" x14ac:dyDescent="0.4">
      <c r="A33" t="s">
        <v>4</v>
      </c>
      <c r="B33">
        <v>2013</v>
      </c>
      <c r="C33">
        <v>0.10721245347796715</v>
      </c>
      <c r="D33">
        <v>0.15091109419919471</v>
      </c>
      <c r="E33" t="str">
        <f t="shared" si="0"/>
        <v>Not enough CAR</v>
      </c>
      <c r="F33">
        <f>VLOOKUP(A33&amp;B33,'Hanke Index'!$A$2:$I$2617,8,FALSE)</f>
        <v>4.9546130311273799</v>
      </c>
      <c r="G33">
        <f>(F33-MIN($F$2:$F$1464))/(MAX($F$2:$F$1464)-MIN($F$2:$F$1464))</f>
        <v>0.65604985282387596</v>
      </c>
    </row>
    <row r="34" spans="1:7" x14ac:dyDescent="0.4">
      <c r="A34" t="s">
        <v>4</v>
      </c>
      <c r="B34">
        <v>2014</v>
      </c>
      <c r="C34">
        <v>0.17792015212643378</v>
      </c>
      <c r="D34">
        <v>0.14378552187280541</v>
      </c>
      <c r="E34" t="str">
        <f t="shared" si="0"/>
        <v>OK</v>
      </c>
      <c r="F34">
        <f>VLOOKUP(A34&amp;B34,'Hanke Index'!$A$2:$I$2617,8,FALSE)</f>
        <v>4.8225592696215642</v>
      </c>
      <c r="G34">
        <f>(F34-MIN($F$2:$F$1464))/(MAX($F$2:$F$1464)-MIN($F$2:$F$1464))</f>
        <v>0.65252298304527812</v>
      </c>
    </row>
    <row r="35" spans="1:7" x14ac:dyDescent="0.4">
      <c r="A35" t="s">
        <v>4</v>
      </c>
      <c r="B35">
        <v>2015</v>
      </c>
      <c r="C35">
        <v>0.14786325822415433</v>
      </c>
      <c r="D35">
        <v>0.15325569686800369</v>
      </c>
      <c r="E35" t="str">
        <f t="shared" si="0"/>
        <v>Not enough CAR</v>
      </c>
      <c r="F35">
        <f>VLOOKUP(A35&amp;B35,'Hanke Index'!$A$2:$I$2617,8,FALSE)</f>
        <v>0.94357156132500108</v>
      </c>
      <c r="G35">
        <f>(F35-MIN($F$2:$F$1464))/(MAX($F$2:$F$1464)-MIN($F$2:$F$1464))</f>
        <v>0.54892362802545591</v>
      </c>
    </row>
    <row r="36" spans="1:7" x14ac:dyDescent="0.4">
      <c r="A36" t="s">
        <v>4</v>
      </c>
      <c r="B36">
        <v>2016</v>
      </c>
      <c r="C36">
        <v>0.10471345808563881</v>
      </c>
      <c r="D36">
        <v>0.18057027011789406</v>
      </c>
      <c r="E36" t="str">
        <f t="shared" si="0"/>
        <v>Not enough CAR</v>
      </c>
      <c r="F36">
        <f>VLOOKUP(A36&amp;B36,'Hanke Index'!$A$2:$I$2617,8,FALSE)</f>
        <v>-2.5800496440493248</v>
      </c>
      <c r="G36">
        <f>(F36-MIN($F$2:$F$1464))/(MAX($F$2:$F$1464)-MIN($F$2:$F$1464))</f>
        <v>0.45481534213680175</v>
      </c>
    </row>
    <row r="37" spans="1:7" x14ac:dyDescent="0.4">
      <c r="A37" t="s">
        <v>4</v>
      </c>
      <c r="B37">
        <v>2017</v>
      </c>
      <c r="C37">
        <v>0.11265613241575019</v>
      </c>
      <c r="D37">
        <v>0.20724206026212147</v>
      </c>
      <c r="E37" t="str">
        <f t="shared" si="0"/>
        <v>Not enough CAR</v>
      </c>
      <c r="F37">
        <f>VLOOKUP(A37&amp;B37,'Hanke Index'!$A$2:$I$2617,8,FALSE)</f>
        <v>-0.14721294108575478</v>
      </c>
      <c r="G37">
        <f>(F37-MIN($F$2:$F$1464))/(MAX($F$2:$F$1464)-MIN($F$2:$F$1464))</f>
        <v>0.51979113794984355</v>
      </c>
    </row>
    <row r="38" spans="1:7" x14ac:dyDescent="0.4">
      <c r="A38" t="s">
        <v>4</v>
      </c>
      <c r="B38">
        <v>2018</v>
      </c>
      <c r="C38">
        <v>0.15339149230111745</v>
      </c>
      <c r="D38">
        <v>0.25695593844154102</v>
      </c>
      <c r="E38" t="str">
        <f t="shared" si="0"/>
        <v>Not enough CAR</v>
      </c>
      <c r="F38">
        <f>VLOOKUP(A38&amp;B38,'Hanke Index'!$A$2:$I$2617,8,FALSE)</f>
        <v>-1.3163616889689536</v>
      </c>
      <c r="G38">
        <f>(F38-MIN($F$2:$F$1464))/(MAX($F$2:$F$1464)-MIN($F$2:$F$1464))</f>
        <v>0.48856570871121302</v>
      </c>
    </row>
    <row r="39" spans="1:7" x14ac:dyDescent="0.4">
      <c r="A39" t="s">
        <v>4</v>
      </c>
      <c r="B39">
        <v>2019</v>
      </c>
      <c r="C39">
        <v>0.17295823655370213</v>
      </c>
      <c r="D39">
        <v>0.21968072676546777</v>
      </c>
      <c r="E39" t="str">
        <f t="shared" si="0"/>
        <v>Not enough CAR</v>
      </c>
      <c r="F39">
        <f>VLOOKUP(A39&amp;B39,'Hanke Index'!$A$2:$I$2617,8,FALSE)</f>
        <v>-0.70227295761601738</v>
      </c>
      <c r="G39">
        <f>(F39-MIN($F$2:$F$1464))/(MAX($F$2:$F$1464)-MIN($F$2:$F$1464))</f>
        <v>0.50496668785250631</v>
      </c>
    </row>
    <row r="40" spans="1:7" x14ac:dyDescent="0.4">
      <c r="A40" t="s">
        <v>4</v>
      </c>
      <c r="B40">
        <v>2020</v>
      </c>
      <c r="C40">
        <v>-0.25736174136672568</v>
      </c>
      <c r="D40">
        <v>0.19466099414842905</v>
      </c>
      <c r="E40" t="str">
        <f t="shared" si="0"/>
        <v>Not enough CAR</v>
      </c>
      <c r="F40">
        <f>VLOOKUP(A40&amp;B40,'Hanke Index'!$A$2:$I$2617,8,FALSE)</f>
        <v>-5.6382147171493386</v>
      </c>
      <c r="G40">
        <f>(F40-MIN($F$2:$F$1464))/(MAX($F$2:$F$1464)-MIN($F$2:$F$1464))</f>
        <v>0.37313838078947126</v>
      </c>
    </row>
    <row r="41" spans="1:7" x14ac:dyDescent="0.4">
      <c r="A41" t="s">
        <v>4</v>
      </c>
      <c r="B41">
        <v>2021</v>
      </c>
      <c r="C41">
        <v>0.19118201240796023</v>
      </c>
      <c r="D41">
        <v>0.23789999999999992</v>
      </c>
      <c r="E41" t="str">
        <f t="shared" si="0"/>
        <v>Not enough CAR</v>
      </c>
      <c r="F41">
        <f>VLOOKUP(A41&amp;B41,'Hanke Index'!$A$2:$I$2617,8,FALSE)</f>
        <v>1.1992105214515334</v>
      </c>
      <c r="G41">
        <f>(F41-MIN($F$2:$F$1464))/(MAX($F$2:$F$1464)-MIN($F$2:$F$1464))</f>
        <v>0.55575119062133671</v>
      </c>
    </row>
    <row r="42" spans="1:7" x14ac:dyDescent="0.4">
      <c r="A42" t="s">
        <v>7</v>
      </c>
      <c r="B42">
        <v>2006</v>
      </c>
      <c r="C42">
        <v>1.8774647677231325E-2</v>
      </c>
      <c r="D42">
        <v>0.10326024993461423</v>
      </c>
      <c r="E42" t="str">
        <f t="shared" si="0"/>
        <v>Not enough CAR</v>
      </c>
      <c r="F42">
        <f>VLOOKUP(A42&amp;B42,'Hanke Index'!$A$2:$I$2617,8,FALSE)</f>
        <v>2.7553461055722721</v>
      </c>
      <c r="G42">
        <f>(F42-MIN($F$2:$F$1464))/(MAX($F$2:$F$1464)-MIN($F$2:$F$1464))</f>
        <v>0.59731219956536841</v>
      </c>
    </row>
    <row r="43" spans="1:7" x14ac:dyDescent="0.4">
      <c r="A43" t="s">
        <v>7</v>
      </c>
      <c r="B43">
        <v>2007</v>
      </c>
      <c r="C43">
        <v>1.9738935034321083E-2</v>
      </c>
      <c r="D43">
        <v>0.10112518791784375</v>
      </c>
      <c r="E43" t="str">
        <f t="shared" si="0"/>
        <v>Not enough CAR</v>
      </c>
      <c r="F43">
        <f>VLOOKUP(A43&amp;B43,'Hanke Index'!$A$2:$I$2617,8,FALSE)</f>
        <v>3.7733217130356564</v>
      </c>
      <c r="G43">
        <f>(F43-MIN($F$2:$F$1464))/(MAX($F$2:$F$1464)-MIN($F$2:$F$1464))</f>
        <v>0.62450012185075021</v>
      </c>
    </row>
    <row r="44" spans="1:7" x14ac:dyDescent="0.4">
      <c r="A44" t="s">
        <v>7</v>
      </c>
      <c r="B44">
        <v>2008</v>
      </c>
      <c r="C44">
        <v>7.570182218726805E-2</v>
      </c>
      <c r="D44">
        <v>0.11336816668192089</v>
      </c>
      <c r="E44" t="str">
        <f t="shared" si="0"/>
        <v>Not enough CAR</v>
      </c>
      <c r="F44">
        <f>VLOOKUP(A44&amp;B44,'Hanke Index'!$A$2:$I$2617,8,FALSE)</f>
        <v>3.5862669522604591</v>
      </c>
      <c r="G44">
        <f>(F44-MIN($F$2:$F$1464))/(MAX($F$2:$F$1464)-MIN($F$2:$F$1464))</f>
        <v>0.61950429458162815</v>
      </c>
    </row>
    <row r="45" spans="1:7" x14ac:dyDescent="0.4">
      <c r="A45" t="s">
        <v>7</v>
      </c>
      <c r="B45">
        <v>2009</v>
      </c>
      <c r="C45">
        <v>8.7056340841871915E-2</v>
      </c>
      <c r="D45">
        <v>0.11906442947276089</v>
      </c>
      <c r="E45" t="str">
        <f t="shared" si="0"/>
        <v>Not enough CAR</v>
      </c>
      <c r="F45">
        <f>VLOOKUP(A45&amp;B45,'Hanke Index'!$A$2:$I$2617,8,FALSE)</f>
        <v>1.8925558192254925</v>
      </c>
      <c r="G45">
        <f>(F45-MIN($F$2:$F$1464))/(MAX($F$2:$F$1464)-MIN($F$2:$F$1464))</f>
        <v>0.57426894088431768</v>
      </c>
    </row>
    <row r="46" spans="1:7" x14ac:dyDescent="0.4">
      <c r="A46" t="s">
        <v>7</v>
      </c>
      <c r="B46">
        <v>2010</v>
      </c>
      <c r="C46">
        <v>5.2696858376657656E-2</v>
      </c>
      <c r="D46">
        <v>0.11396812571439451</v>
      </c>
      <c r="E46" t="str">
        <f t="shared" si="0"/>
        <v>Not enough CAR</v>
      </c>
      <c r="F46">
        <f>VLOOKUP(A46&amp;B46,'Hanke Index'!$A$2:$I$2617,8,FALSE)</f>
        <v>2.2199802653654928</v>
      </c>
      <c r="G46">
        <f>(F46-MIN($F$2:$F$1464))/(MAX($F$2:$F$1464)-MIN($F$2:$F$1464))</f>
        <v>0.58301373823576963</v>
      </c>
    </row>
    <row r="47" spans="1:7" x14ac:dyDescent="0.4">
      <c r="A47" t="s">
        <v>7</v>
      </c>
      <c r="B47">
        <v>2011</v>
      </c>
      <c r="C47">
        <v>3.7260870299510564E-2</v>
      </c>
      <c r="D47">
        <v>0.11580083791382996</v>
      </c>
      <c r="E47" t="str">
        <f t="shared" si="0"/>
        <v>Not enough CAR</v>
      </c>
      <c r="F47">
        <f>VLOOKUP(A47&amp;B47,'Hanke Index'!$A$2:$I$2617,8,FALSE)</f>
        <v>2.4070801829198842</v>
      </c>
      <c r="G47">
        <f>(F47-MIN($F$2:$F$1464))/(MAX($F$2:$F$1464)-MIN($F$2:$F$1464))</f>
        <v>0.5880107715445988</v>
      </c>
    </row>
    <row r="48" spans="1:7" x14ac:dyDescent="0.4">
      <c r="A48" t="s">
        <v>7</v>
      </c>
      <c r="B48">
        <v>2012</v>
      </c>
      <c r="C48">
        <v>4.4059585390365336E-2</v>
      </c>
      <c r="D48">
        <v>0.1192252776981084</v>
      </c>
      <c r="E48" t="str">
        <f t="shared" si="0"/>
        <v>Not enough CAR</v>
      </c>
      <c r="F48">
        <f>VLOOKUP(A48&amp;B48,'Hanke Index'!$A$2:$I$2617,8,FALSE)</f>
        <v>3.916709424540727</v>
      </c>
      <c r="G48">
        <f>(F48-MIN($F$2:$F$1464))/(MAX($F$2:$F$1464)-MIN($F$2:$F$1464))</f>
        <v>0.62832969687052187</v>
      </c>
    </row>
    <row r="49" spans="1:7" x14ac:dyDescent="0.4">
      <c r="A49" t="s">
        <v>7</v>
      </c>
      <c r="B49">
        <v>2013</v>
      </c>
      <c r="C49">
        <v>3.0064225011625274E-2</v>
      </c>
      <c r="D49">
        <v>0.11606378799850584</v>
      </c>
      <c r="E49" t="str">
        <f t="shared" si="0"/>
        <v>Not enough CAR</v>
      </c>
      <c r="F49">
        <f>VLOOKUP(A49&amp;B49,'Hanke Index'!$A$2:$I$2617,8,FALSE)</f>
        <v>2.6021933943655853</v>
      </c>
      <c r="G49">
        <f>(F49-MIN($F$2:$F$1464))/(MAX($F$2:$F$1464)-MIN($F$2:$F$1464))</f>
        <v>0.59322182256659273</v>
      </c>
    </row>
    <row r="50" spans="1:7" x14ac:dyDescent="0.4">
      <c r="A50" t="s">
        <v>7</v>
      </c>
      <c r="B50">
        <v>2014</v>
      </c>
      <c r="C50">
        <v>1.9258059659805198E-2</v>
      </c>
      <c r="D50">
        <v>0.1221558404750732</v>
      </c>
      <c r="E50" t="str">
        <f t="shared" si="0"/>
        <v>Not enough CAR</v>
      </c>
      <c r="F50">
        <f>VLOOKUP(A50&amp;B50,'Hanke Index'!$A$2:$I$2617,8,FALSE)</f>
        <v>2.5952841159404159</v>
      </c>
      <c r="G50">
        <f>(F50-MIN($F$2:$F$1464))/(MAX($F$2:$F$1464)-MIN($F$2:$F$1464))</f>
        <v>0.59303729071387024</v>
      </c>
    </row>
    <row r="51" spans="1:7" x14ac:dyDescent="0.4">
      <c r="A51" t="s">
        <v>7</v>
      </c>
      <c r="B51">
        <v>2015</v>
      </c>
      <c r="C51">
        <v>1.9521012130079198E-2</v>
      </c>
      <c r="D51">
        <v>0.13799169168743938</v>
      </c>
      <c r="E51" t="str">
        <f t="shared" si="0"/>
        <v>Not enough CAR</v>
      </c>
      <c r="F51">
        <f>VLOOKUP(A51&amp;B51,'Hanke Index'!$A$2:$I$2617,8,FALSE)</f>
        <v>2.1901692869522122</v>
      </c>
      <c r="G51">
        <f>(F51-MIN($F$2:$F$1464))/(MAX($F$2:$F$1464)-MIN($F$2:$F$1464))</f>
        <v>0.58221755160967636</v>
      </c>
    </row>
    <row r="52" spans="1:7" x14ac:dyDescent="0.4">
      <c r="A52" t="s">
        <v>7</v>
      </c>
      <c r="B52">
        <v>2016</v>
      </c>
      <c r="C52">
        <v>2.177711242587237E-2</v>
      </c>
      <c r="D52">
        <v>0.136975259231884</v>
      </c>
      <c r="E52" t="str">
        <f t="shared" si="0"/>
        <v>Not enough CAR</v>
      </c>
      <c r="F52">
        <f>VLOOKUP(A52&amp;B52,'Hanke Index'!$A$2:$I$2617,8,FALSE)</f>
        <v>2.759385972383896</v>
      </c>
      <c r="G52">
        <f>(F52-MIN($F$2:$F$1464))/(MAX($F$2:$F$1464)-MIN($F$2:$F$1464))</f>
        <v>0.5974200956525757</v>
      </c>
    </row>
    <row r="53" spans="1:7" x14ac:dyDescent="0.4">
      <c r="A53" t="s">
        <v>7</v>
      </c>
      <c r="B53">
        <v>2017</v>
      </c>
      <c r="C53">
        <v>1.5157126910233508E-2</v>
      </c>
      <c r="D53">
        <v>0.14614737414766946</v>
      </c>
      <c r="E53" t="str">
        <f t="shared" si="0"/>
        <v>Not enough CAR</v>
      </c>
      <c r="F53">
        <f>VLOOKUP(A53&amp;B53,'Hanke Index'!$A$2:$I$2617,8,FALSE)</f>
        <v>2.2795917982034268</v>
      </c>
      <c r="G53">
        <f>(F53-MIN($F$2:$F$1464))/(MAX($F$2:$F$1464)-MIN($F$2:$F$1464))</f>
        <v>0.58460583308581104</v>
      </c>
    </row>
    <row r="54" spans="1:7" x14ac:dyDescent="0.4">
      <c r="A54" t="s">
        <v>7</v>
      </c>
      <c r="B54">
        <v>2018</v>
      </c>
      <c r="C54">
        <v>1.2327743992727834E-2</v>
      </c>
      <c r="D54">
        <v>0.14803200912251285</v>
      </c>
      <c r="E54" t="str">
        <f t="shared" si="0"/>
        <v>Not enough CAR</v>
      </c>
      <c r="F54">
        <f>VLOOKUP(A54&amp;B54,'Hanke Index'!$A$2:$I$2617,8,FALSE)</f>
        <v>2.878469714678829</v>
      </c>
      <c r="G54">
        <f>(F54-MIN($F$2:$F$1464))/(MAX($F$2:$F$1464)-MIN($F$2:$F$1464))</f>
        <v>0.60060056432709996</v>
      </c>
    </row>
    <row r="55" spans="1:7" x14ac:dyDescent="0.4">
      <c r="A55" t="s">
        <v>7</v>
      </c>
      <c r="B55">
        <v>2019</v>
      </c>
      <c r="C55">
        <v>1.3243570622105976E-2</v>
      </c>
      <c r="D55">
        <v>0.15695520721494177</v>
      </c>
      <c r="E55" t="str">
        <f t="shared" si="0"/>
        <v>Not enough CAR</v>
      </c>
      <c r="F55">
        <f>VLOOKUP(A55&amp;B55,'Hanke Index'!$A$2:$I$2617,8,FALSE)</f>
        <v>2.171545057371759</v>
      </c>
      <c r="G55">
        <f>(F55-MIN($F$2:$F$1464))/(MAX($F$2:$F$1464)-MIN($F$2:$F$1464))</f>
        <v>0.58172013880062079</v>
      </c>
    </row>
    <row r="56" spans="1:7" x14ac:dyDescent="0.4">
      <c r="A56" t="s">
        <v>7</v>
      </c>
      <c r="B56">
        <v>2020</v>
      </c>
      <c r="C56">
        <v>3.2989806240719455E-2</v>
      </c>
      <c r="D56">
        <v>0.1756333871885323</v>
      </c>
      <c r="E56" t="str">
        <f t="shared" si="0"/>
        <v>Not enough CAR</v>
      </c>
      <c r="F56">
        <f>VLOOKUP(A56&amp;B56,'Hanke Index'!$A$2:$I$2617,8,FALSE)</f>
        <v>-0.11959073582997348</v>
      </c>
      <c r="G56">
        <f>(F56-MIN($F$2:$F$1464))/(MAX($F$2:$F$1464)-MIN($F$2:$F$1464))</f>
        <v>0.52052886718848057</v>
      </c>
    </row>
    <row r="57" spans="1:7" x14ac:dyDescent="0.4">
      <c r="A57" t="s">
        <v>7</v>
      </c>
      <c r="B57">
        <v>2021</v>
      </c>
      <c r="C57">
        <v>-3.0177115391843276E-3</v>
      </c>
      <c r="D57">
        <v>0.17873800468844839</v>
      </c>
      <c r="E57" t="str">
        <f t="shared" si="0"/>
        <v>Not enough CAR</v>
      </c>
      <c r="F57">
        <f>VLOOKUP(A57&amp;B57,'Hanke Index'!$A$2:$I$2617,8,FALSE)</f>
        <v>2.111168147687863</v>
      </c>
      <c r="G57">
        <f>(F57-MIN($F$2:$F$1464))/(MAX($F$2:$F$1464)-MIN($F$2:$F$1464))</f>
        <v>0.58010760239377335</v>
      </c>
    </row>
    <row r="58" spans="1:7" x14ac:dyDescent="0.4">
      <c r="A58" t="s">
        <v>7</v>
      </c>
      <c r="B58">
        <v>2022</v>
      </c>
      <c r="C58">
        <v>1.7971101026819447E-3</v>
      </c>
      <c r="D58">
        <v>0.1780226054228396</v>
      </c>
      <c r="E58" t="str">
        <f t="shared" si="0"/>
        <v>Not enough CAR</v>
      </c>
      <c r="F58">
        <f>VLOOKUP(A58&amp;B58,'Hanke Index'!$A$2:$I$2617,8,FALSE)</f>
        <v>4.2423855533613875</v>
      </c>
      <c r="G58">
        <f>(F58-MIN($F$2:$F$1464))/(MAX($F$2:$F$1464)-MIN($F$2:$F$1464))</f>
        <v>0.63702780045538465</v>
      </c>
    </row>
    <row r="59" spans="1:7" x14ac:dyDescent="0.4">
      <c r="A59" t="s">
        <v>7</v>
      </c>
      <c r="B59">
        <v>2023</v>
      </c>
      <c r="C59">
        <v>7.3021335036018943E-3</v>
      </c>
      <c r="D59">
        <v>0.1995131892659221</v>
      </c>
      <c r="E59" t="str">
        <f t="shared" si="0"/>
        <v>Not enough CAR</v>
      </c>
      <c r="F59">
        <f>VLOOKUP(A59&amp;B59,'Hanke Index'!$A$2:$I$2617,8,FALSE)</f>
        <v>3.4419922000902545</v>
      </c>
      <c r="G59">
        <f>(F59-MIN($F$2:$F$1464))/(MAX($F$2:$F$1464)-MIN($F$2:$F$1464))</f>
        <v>0.61565102862811427</v>
      </c>
    </row>
    <row r="60" spans="1:7" x14ac:dyDescent="0.4">
      <c r="A60" t="s">
        <v>8</v>
      </c>
      <c r="B60">
        <v>2022</v>
      </c>
      <c r="C60">
        <v>3.6536609267309499E-2</v>
      </c>
      <c r="D60">
        <v>0.19279097105534054</v>
      </c>
      <c r="E60" t="str">
        <f t="shared" si="0"/>
        <v>Not enough CAR</v>
      </c>
      <c r="F60">
        <f>VLOOKUP(A60&amp;B60,'Hanke Index'!$A$2:$I$2617,8,FALSE)</f>
        <v>4.7148023652123072</v>
      </c>
      <c r="G60">
        <f>(F60-MIN($F$2:$F$1464))/(MAX($F$2:$F$1464)-MIN($F$2:$F$1464))</f>
        <v>0.64964502966278748</v>
      </c>
    </row>
    <row r="61" spans="1:7" x14ac:dyDescent="0.4">
      <c r="A61" t="s">
        <v>8</v>
      </c>
      <c r="B61">
        <v>2023</v>
      </c>
      <c r="C61">
        <v>5.3103162987263738E-2</v>
      </c>
      <c r="D61">
        <v>0.1750866421761047</v>
      </c>
      <c r="E61" t="str">
        <f t="shared" si="0"/>
        <v>Not enough CAR</v>
      </c>
      <c r="F61">
        <f>VLOOKUP(A61&amp;B61,'Hanke Index'!$A$2:$I$2617,8,FALSE)</f>
        <v>1.1239743270964055</v>
      </c>
      <c r="G61">
        <f>(F61-MIN($F$2:$F$1464))/(MAX($F$2:$F$1464)-MIN($F$2:$F$1464))</f>
        <v>0.55374179492444742</v>
      </c>
    </row>
    <row r="62" spans="1:7" x14ac:dyDescent="0.4">
      <c r="A62" t="s">
        <v>9</v>
      </c>
      <c r="B62">
        <v>2011</v>
      </c>
      <c r="C62">
        <v>6.5587551072273376E-2</v>
      </c>
      <c r="D62">
        <v>0.10829767729396596</v>
      </c>
      <c r="E62" t="str">
        <f t="shared" si="0"/>
        <v>Not enough CAR</v>
      </c>
      <c r="F62">
        <f>VLOOKUP(A62&amp;B62,'Hanke Index'!$A$2:$I$2617,8,FALSE)</f>
        <v>6.4643791249772846</v>
      </c>
      <c r="G62">
        <f>(F62-MIN($F$2:$F$1464))/(MAX($F$2:$F$1464)-MIN($F$2:$F$1464))</f>
        <v>0.69637243317624664</v>
      </c>
    </row>
    <row r="63" spans="1:7" x14ac:dyDescent="0.4">
      <c r="A63" t="s">
        <v>9</v>
      </c>
      <c r="B63">
        <v>2012</v>
      </c>
      <c r="C63">
        <v>0.17579110062637274</v>
      </c>
      <c r="D63">
        <v>9.4506833544429084E-2</v>
      </c>
      <c r="E63" t="str">
        <f t="shared" si="0"/>
        <v>OK</v>
      </c>
      <c r="F63">
        <f>VLOOKUP(A63&amp;B63,'Hanke Index'!$A$2:$I$2617,8,FALSE)</f>
        <v>6.5214587790644316</v>
      </c>
      <c r="G63">
        <f>(F63-MIN($F$2:$F$1464))/(MAX($F$2:$F$1464)-MIN($F$2:$F$1464))</f>
        <v>0.69789690703202478</v>
      </c>
    </row>
    <row r="64" spans="1:7" x14ac:dyDescent="0.4">
      <c r="A64" t="s">
        <v>9</v>
      </c>
      <c r="B64">
        <v>2013</v>
      </c>
      <c r="C64">
        <v>7.5424795983449713E-2</v>
      </c>
      <c r="D64">
        <v>0.10803967715489216</v>
      </c>
      <c r="E64" t="str">
        <f t="shared" si="0"/>
        <v>Not enough CAR</v>
      </c>
      <c r="F64">
        <f>VLOOKUP(A64&amp;B64,'Hanke Index'!$A$2:$I$2617,8,FALSE)</f>
        <v>6.0136056583434367</v>
      </c>
      <c r="G64">
        <f>(F64-MIN($F$2:$F$1464))/(MAX($F$2:$F$1464)-MIN($F$2:$F$1464))</f>
        <v>0.68433325081342755</v>
      </c>
    </row>
    <row r="65" spans="1:7" x14ac:dyDescent="0.4">
      <c r="A65" t="s">
        <v>9</v>
      </c>
      <c r="B65">
        <v>2014</v>
      </c>
      <c r="C65">
        <v>0.12238023755299894</v>
      </c>
      <c r="D65">
        <v>0.108859265922665</v>
      </c>
      <c r="E65" t="str">
        <f t="shared" si="0"/>
        <v>OK</v>
      </c>
      <c r="F65">
        <f>VLOOKUP(A65&amp;B65,'Hanke Index'!$A$2:$I$2617,8,FALSE)</f>
        <v>6.061059358849505</v>
      </c>
      <c r="G65">
        <f>(F65-MIN($F$2:$F$1464))/(MAX($F$2:$F$1464)-MIN($F$2:$F$1464))</f>
        <v>0.68560063631073598</v>
      </c>
    </row>
    <row r="66" spans="1:7" x14ac:dyDescent="0.4">
      <c r="A66" t="s">
        <v>9</v>
      </c>
      <c r="B66">
        <v>2015</v>
      </c>
      <c r="C66">
        <v>0.10620226934354601</v>
      </c>
      <c r="D66">
        <v>0.10425616947323582</v>
      </c>
      <c r="E66" t="str">
        <f t="shared" si="0"/>
        <v>OK</v>
      </c>
      <c r="F66">
        <f>VLOOKUP(A66&amp;B66,'Hanke Index'!$A$2:$I$2617,8,FALSE)</f>
        <v>6.552639878161969</v>
      </c>
      <c r="G66">
        <f>(F66-MIN($F$2:$F$1464))/(MAX($F$2:$F$1464)-MIN($F$2:$F$1464))</f>
        <v>0.69872968661222423</v>
      </c>
    </row>
    <row r="67" spans="1:7" x14ac:dyDescent="0.4">
      <c r="A67" t="s">
        <v>9</v>
      </c>
      <c r="B67">
        <v>2016</v>
      </c>
      <c r="C67">
        <v>8.4073212681381917E-2</v>
      </c>
      <c r="D67">
        <v>0.11060697471005662</v>
      </c>
      <c r="E67" t="str">
        <f t="shared" ref="E67:E130" si="1">IF(D67&gt;C67, "Not enough CAR", "OK")</f>
        <v>Not enough CAR</v>
      </c>
      <c r="F67">
        <f>VLOOKUP(A67&amp;B67,'Hanke Index'!$A$2:$I$2617,8,FALSE)</f>
        <v>7.113478212700926</v>
      </c>
      <c r="G67">
        <f>(F67-MIN($F$2:$F$1464))/(MAX($F$2:$F$1464)-MIN($F$2:$F$1464))</f>
        <v>0.71370846306061431</v>
      </c>
    </row>
    <row r="68" spans="1:7" x14ac:dyDescent="0.4">
      <c r="A68" t="s">
        <v>9</v>
      </c>
      <c r="B68">
        <v>2017</v>
      </c>
      <c r="C68">
        <v>7.8578582924111573E-2</v>
      </c>
      <c r="D68">
        <v>0.10724383877595464</v>
      </c>
      <c r="E68" t="str">
        <f t="shared" si="1"/>
        <v>Not enough CAR</v>
      </c>
      <c r="F68">
        <f>VLOOKUP(A68&amp;B68,'Hanke Index'!$A$2:$I$2617,8,FALSE)</f>
        <v>6.5902499979405746</v>
      </c>
      <c r="G68">
        <f>(F68-MIN($F$2:$F$1464))/(MAX($F$2:$F$1464)-MIN($F$2:$F$1464))</f>
        <v>0.69973417140163163</v>
      </c>
    </row>
    <row r="69" spans="1:7" x14ac:dyDescent="0.4">
      <c r="A69" t="s">
        <v>9</v>
      </c>
      <c r="B69">
        <v>2018</v>
      </c>
      <c r="C69">
        <v>0.14254068448123761</v>
      </c>
      <c r="D69">
        <v>0.10503987697476329</v>
      </c>
      <c r="E69" t="str">
        <f t="shared" si="1"/>
        <v>OK</v>
      </c>
      <c r="F69">
        <f>VLOOKUP(A69&amp;B69,'Hanke Index'!$A$2:$I$2617,8,FALSE)</f>
        <v>7.3194126301413576</v>
      </c>
      <c r="G69">
        <f>(F69-MIN($F$2:$F$1464))/(MAX($F$2:$F$1464)-MIN($F$2:$F$1464))</f>
        <v>0.71920852504265675</v>
      </c>
    </row>
    <row r="70" spans="1:7" x14ac:dyDescent="0.4">
      <c r="A70" t="s">
        <v>9</v>
      </c>
      <c r="B70">
        <v>2019</v>
      </c>
      <c r="C70">
        <v>9.4734837552778922E-2</v>
      </c>
      <c r="D70">
        <v>0.11567202906220274</v>
      </c>
      <c r="E70" t="str">
        <f t="shared" si="1"/>
        <v>Not enough CAR</v>
      </c>
      <c r="F70">
        <f>VLOOKUP(A70&amp;B70,'Hanke Index'!$A$2:$I$2617,8,FALSE)</f>
        <v>7.8819151511772247</v>
      </c>
      <c r="G70">
        <f>(F70-MIN($F$2:$F$1464))/(MAX($F$2:$F$1464)-MIN($F$2:$F$1464))</f>
        <v>0.73423174830569993</v>
      </c>
    </row>
    <row r="71" spans="1:7" x14ac:dyDescent="0.4">
      <c r="A71" t="s">
        <v>9</v>
      </c>
      <c r="B71">
        <v>2020</v>
      </c>
      <c r="C71">
        <v>9.5591316699619192E-2</v>
      </c>
      <c r="D71">
        <v>0.1163946368072855</v>
      </c>
      <c r="E71" t="str">
        <f t="shared" si="1"/>
        <v>Not enough CAR</v>
      </c>
      <c r="F71">
        <f>VLOOKUP(A71&amp;B71,'Hanke Index'!$A$2:$I$2617,8,FALSE)</f>
        <v>3.4480175512244529</v>
      </c>
      <c r="G71">
        <f>(F71-MIN($F$2:$F$1464))/(MAX($F$2:$F$1464)-MIN($F$2:$F$1464))</f>
        <v>0.61581195269857103</v>
      </c>
    </row>
    <row r="72" spans="1:7" x14ac:dyDescent="0.4">
      <c r="A72" t="s">
        <v>9</v>
      </c>
      <c r="B72">
        <v>2021</v>
      </c>
      <c r="C72">
        <v>0.11153004513645116</v>
      </c>
      <c r="D72">
        <v>0.11083739987444009</v>
      </c>
      <c r="E72" t="str">
        <f t="shared" si="1"/>
        <v>OK</v>
      </c>
      <c r="F72">
        <f>VLOOKUP(A72&amp;B72,'Hanke Index'!$A$2:$I$2617,8,FALSE)</f>
        <v>6.9386791244244534</v>
      </c>
      <c r="G72">
        <f>(F72-MIN($F$2:$F$1464))/(MAX($F$2:$F$1464)-MIN($F$2:$F$1464))</f>
        <v>0.70903995824303967</v>
      </c>
    </row>
    <row r="73" spans="1:7" x14ac:dyDescent="0.4">
      <c r="A73" t="s">
        <v>9</v>
      </c>
      <c r="B73">
        <v>2022</v>
      </c>
      <c r="C73">
        <v>5.3984889267810705E-2</v>
      </c>
      <c r="D73">
        <v>0.13318625783651786</v>
      </c>
      <c r="E73" t="str">
        <f t="shared" si="1"/>
        <v>Not enough CAR</v>
      </c>
      <c r="F73">
        <f>VLOOKUP(A73&amp;B73,'Hanke Index'!$A$2:$I$2617,8,FALSE)</f>
        <v>7.0998287757515754</v>
      </c>
      <c r="G73">
        <f>(F73-MIN($F$2:$F$1464))/(MAX($F$2:$F$1464)-MIN($F$2:$F$1464))</f>
        <v>0.71334391618120252</v>
      </c>
    </row>
    <row r="74" spans="1:7" x14ac:dyDescent="0.4">
      <c r="A74" t="s">
        <v>9</v>
      </c>
      <c r="B74">
        <v>2023</v>
      </c>
      <c r="C74">
        <v>6.3130734011961093E-2</v>
      </c>
      <c r="D74">
        <v>0.13150180141299078</v>
      </c>
      <c r="E74" t="str">
        <f t="shared" si="1"/>
        <v>Not enough CAR</v>
      </c>
      <c r="F74">
        <f>VLOOKUP(A74&amp;B74,'Hanke Index'!$A$2:$I$2617,8,FALSE)</f>
        <v>5.7751123700788867</v>
      </c>
      <c r="G74">
        <f>(F74-MIN($F$2:$F$1464))/(MAX($F$2:$F$1464)-MIN($F$2:$F$1464))</f>
        <v>0.67796361195432064</v>
      </c>
    </row>
    <row r="75" spans="1:7" x14ac:dyDescent="0.4">
      <c r="A75" t="s">
        <v>10</v>
      </c>
      <c r="B75">
        <v>2016</v>
      </c>
      <c r="C75">
        <v>2.0280674073395143E-2</v>
      </c>
      <c r="D75">
        <v>0.18945871925878491</v>
      </c>
      <c r="E75" t="str">
        <f t="shared" si="1"/>
        <v>Not enough CAR</v>
      </c>
      <c r="F75">
        <f>VLOOKUP(A75&amp;B75,'Hanke Index'!$A$2:$I$2617,8,FALSE)</f>
        <v>1.7919303343126671</v>
      </c>
      <c r="G75">
        <f>(F75-MIN($F$2:$F$1464))/(MAX($F$2:$F$1464)-MIN($F$2:$F$1464))</f>
        <v>0.57158145226113155</v>
      </c>
    </row>
    <row r="76" spans="1:7" x14ac:dyDescent="0.4">
      <c r="A76" t="s">
        <v>10</v>
      </c>
      <c r="B76">
        <v>2017</v>
      </c>
      <c r="C76">
        <v>1.5355726223223135E-2</v>
      </c>
      <c r="D76">
        <v>0.19045850958174343</v>
      </c>
      <c r="E76" t="str">
        <f t="shared" si="1"/>
        <v>Not enough CAR</v>
      </c>
      <c r="F76">
        <f>VLOOKUP(A76&amp;B76,'Hanke Index'!$A$2:$I$2617,8,FALSE)</f>
        <v>0.12844600157031039</v>
      </c>
      <c r="G76">
        <f>(F76-MIN($F$2:$F$1464))/(MAX($F$2:$F$1464)-MIN($F$2:$F$1464))</f>
        <v>0.52715339089112856</v>
      </c>
    </row>
    <row r="77" spans="1:7" x14ac:dyDescent="0.4">
      <c r="A77" t="s">
        <v>10</v>
      </c>
      <c r="B77">
        <v>2018</v>
      </c>
      <c r="C77">
        <v>0.33245179941550862</v>
      </c>
      <c r="D77">
        <v>0.14067897212383598</v>
      </c>
      <c r="E77" t="str">
        <f t="shared" si="1"/>
        <v>OK</v>
      </c>
      <c r="F77">
        <f>VLOOKUP(A77&amp;B77,'Hanke Index'!$A$2:$I$2617,8,FALSE)</f>
        <v>-1.1740650937381929</v>
      </c>
      <c r="G77">
        <f>(F77-MIN($F$2:$F$1464))/(MAX($F$2:$F$1464)-MIN($F$2:$F$1464))</f>
        <v>0.49236614238000065</v>
      </c>
    </row>
    <row r="78" spans="1:7" x14ac:dyDescent="0.4">
      <c r="A78" t="s">
        <v>10</v>
      </c>
      <c r="B78">
        <v>2019</v>
      </c>
      <c r="C78">
        <v>5.0381788480555424E-3</v>
      </c>
      <c r="D78">
        <v>0.13956879579822515</v>
      </c>
      <c r="E78" t="str">
        <f t="shared" si="1"/>
        <v>Not enough CAR</v>
      </c>
      <c r="F78">
        <f>VLOOKUP(A78&amp;B78,'Hanke Index'!$A$2:$I$2617,8,FALSE)</f>
        <v>0.65258541769841827</v>
      </c>
      <c r="G78">
        <f>(F78-MIN($F$2:$F$1464))/(MAX($F$2:$F$1464)-MIN($F$2:$F$1464))</f>
        <v>0.54115201876385877</v>
      </c>
    </row>
    <row r="79" spans="1:7" x14ac:dyDescent="0.4">
      <c r="A79" t="s">
        <v>10</v>
      </c>
      <c r="B79">
        <v>2020</v>
      </c>
      <c r="C79">
        <v>6.8169298661627117E-2</v>
      </c>
      <c r="D79">
        <v>0.16424631511548413</v>
      </c>
      <c r="E79" t="str">
        <f t="shared" si="1"/>
        <v>Not enough CAR</v>
      </c>
      <c r="F79">
        <f>VLOOKUP(A79&amp;B79,'Hanke Index'!$A$2:$I$2617,8,FALSE)</f>
        <v>-15.054362949589191</v>
      </c>
      <c r="G79">
        <f>(F79-MIN($F$2:$F$1464))/(MAX($F$2:$F$1464)-MIN($F$2:$F$1464))</f>
        <v>0.1216534684848134</v>
      </c>
    </row>
    <row r="80" spans="1:7" x14ac:dyDescent="0.4">
      <c r="A80" t="s">
        <v>10</v>
      </c>
      <c r="B80">
        <v>2021</v>
      </c>
      <c r="C80">
        <v>8.0693403900793277E-3</v>
      </c>
      <c r="D80">
        <v>0.16658939794573524</v>
      </c>
      <c r="E80" t="str">
        <f t="shared" si="1"/>
        <v>Not enough CAR</v>
      </c>
      <c r="F80">
        <f>VLOOKUP(A80&amp;B80,'Hanke Index'!$A$2:$I$2617,8,FALSE)</f>
        <v>-0.2549658802165311</v>
      </c>
      <c r="G80">
        <f>(F80-MIN($F$2:$F$1464))/(MAX($F$2:$F$1464)-MIN($F$2:$F$1464))</f>
        <v>0.51691329047134749</v>
      </c>
    </row>
    <row r="81" spans="1:7" x14ac:dyDescent="0.4">
      <c r="A81" t="s">
        <v>10</v>
      </c>
      <c r="B81">
        <v>2022</v>
      </c>
      <c r="C81">
        <v>-3.0297925960171175E-2</v>
      </c>
      <c r="D81">
        <v>0.17740973109996289</v>
      </c>
      <c r="E81" t="str">
        <f t="shared" si="1"/>
        <v>Not enough CAR</v>
      </c>
      <c r="F81">
        <f>VLOOKUP(A81&amp;B81,'Hanke Index'!$A$2:$I$2617,8,FALSE)</f>
        <v>17.832863025132696</v>
      </c>
      <c r="G81">
        <f>(F81-MIN($F$2:$F$1464))/(MAX($F$2:$F$1464)-MIN($F$2:$F$1464))</f>
        <v>1</v>
      </c>
    </row>
    <row r="82" spans="1:7" x14ac:dyDescent="0.4">
      <c r="A82" t="s">
        <v>12</v>
      </c>
      <c r="B82">
        <v>2017</v>
      </c>
      <c r="C82">
        <v>4.4705246527583113E-2</v>
      </c>
      <c r="D82">
        <v>0.21863004574967068</v>
      </c>
      <c r="E82" t="str">
        <f t="shared" si="1"/>
        <v>Not enough CAR</v>
      </c>
      <c r="F82">
        <f>VLOOKUP(A82&amp;B82,'Hanke Index'!$A$2:$I$2617,8,FALSE)</f>
        <v>-1.8128535405165849</v>
      </c>
      <c r="G82">
        <f>(F82-MIN($F$2:$F$1464))/(MAX($F$2:$F$1464)-MIN($F$2:$F$1464))</f>
        <v>0.47530548736972295</v>
      </c>
    </row>
    <row r="83" spans="1:7" x14ac:dyDescent="0.4">
      <c r="A83" t="s">
        <v>12</v>
      </c>
      <c r="B83">
        <v>2018</v>
      </c>
      <c r="C83">
        <v>4.2581728652014511E-2</v>
      </c>
      <c r="D83">
        <v>0.23245961418477634</v>
      </c>
      <c r="E83" t="str">
        <f t="shared" si="1"/>
        <v>Not enough CAR</v>
      </c>
      <c r="F83">
        <f>VLOOKUP(A83&amp;B83,'Hanke Index'!$A$2:$I$2617,8,FALSE)</f>
        <v>1.1105712500867497</v>
      </c>
      <c r="G83">
        <f>(F83-MIN($F$2:$F$1464))/(MAX($F$2:$F$1464)-MIN($F$2:$F$1464))</f>
        <v>0.55338382778510553</v>
      </c>
    </row>
    <row r="84" spans="1:7" x14ac:dyDescent="0.4">
      <c r="A84" t="s">
        <v>12</v>
      </c>
      <c r="B84">
        <v>2019</v>
      </c>
      <c r="C84">
        <v>2.9764998267371317E-2</v>
      </c>
      <c r="D84">
        <v>0.22351412103079599</v>
      </c>
      <c r="E84" t="str">
        <f t="shared" si="1"/>
        <v>Not enough CAR</v>
      </c>
      <c r="F84">
        <f>VLOOKUP(A84&amp;B84,'Hanke Index'!$A$2:$I$2617,8,FALSE)</f>
        <v>4.2676368961808606</v>
      </c>
      <c r="G84">
        <f>(F84-MIN($F$2:$F$1464))/(MAX($F$2:$F$1464)-MIN($F$2:$F$1464))</f>
        <v>0.63770220909655828</v>
      </c>
    </row>
    <row r="85" spans="1:7" x14ac:dyDescent="0.4">
      <c r="A85" t="s">
        <v>12</v>
      </c>
      <c r="B85">
        <v>2020</v>
      </c>
      <c r="C85">
        <v>6.8419798035475696E-2</v>
      </c>
      <c r="D85">
        <v>0.20478022314247571</v>
      </c>
      <c r="E85" t="str">
        <f t="shared" si="1"/>
        <v>Not enough CAR</v>
      </c>
      <c r="F85">
        <f>VLOOKUP(A85&amp;B85,'Hanke Index'!$A$2:$I$2617,8,FALSE)</f>
        <v>-13.902910064521791</v>
      </c>
      <c r="G85">
        <f>(F85-MIN($F$2:$F$1464))/(MAX($F$2:$F$1464)-MIN($F$2:$F$1464))</f>
        <v>0.15240627957868549</v>
      </c>
    </row>
    <row r="86" spans="1:7" x14ac:dyDescent="0.4">
      <c r="A86" t="s">
        <v>12</v>
      </c>
      <c r="B86">
        <v>2021</v>
      </c>
      <c r="C86">
        <v>4.1621887552591087E-2</v>
      </c>
      <c r="D86">
        <v>0.20195045846874501</v>
      </c>
      <c r="E86" t="str">
        <f t="shared" si="1"/>
        <v>Not enough CAR</v>
      </c>
      <c r="F86">
        <f>VLOOKUP(A86&amp;B86,'Hanke Index'!$A$2:$I$2617,8,FALSE)</f>
        <v>17.746170120567911</v>
      </c>
      <c r="G86">
        <f>(F86-MIN($F$2:$F$1464))/(MAX($F$2:$F$1464)-MIN($F$2:$F$1464))</f>
        <v>0.99768462040276717</v>
      </c>
    </row>
    <row r="87" spans="1:7" x14ac:dyDescent="0.4">
      <c r="A87" t="s">
        <v>12</v>
      </c>
      <c r="B87">
        <v>2022</v>
      </c>
      <c r="C87">
        <v>7.2658499862337383E-2</v>
      </c>
      <c r="D87">
        <v>0.17145124894769592</v>
      </c>
      <c r="E87" t="str">
        <f t="shared" si="1"/>
        <v>Not enough CAR</v>
      </c>
      <c r="F87">
        <f>VLOOKUP(A87&amp;B87,'Hanke Index'!$A$2:$I$2617,8,FALSE)</f>
        <v>9.6529777238975782</v>
      </c>
      <c r="G87">
        <f>(F87-MIN($F$2:$F$1464))/(MAX($F$2:$F$1464)-MIN($F$2:$F$1464))</f>
        <v>0.78153299131844212</v>
      </c>
    </row>
    <row r="88" spans="1:7" x14ac:dyDescent="0.4">
      <c r="A88" t="s">
        <v>12</v>
      </c>
      <c r="B88">
        <v>2023</v>
      </c>
      <c r="C88">
        <v>9.3072615766844405E-3</v>
      </c>
      <c r="D88">
        <v>0.17669329549366294</v>
      </c>
      <c r="E88" t="str">
        <f t="shared" si="1"/>
        <v>Not enough CAR</v>
      </c>
      <c r="F88">
        <f>VLOOKUP(A88&amp;B88,'Hanke Index'!$A$2:$I$2617,8,FALSE)</f>
        <v>1.1490168206586162</v>
      </c>
      <c r="G88">
        <f>(F88-MIN($F$2:$F$1464))/(MAX($F$2:$F$1464)-MIN($F$2:$F$1464))</f>
        <v>0.55441062565458465</v>
      </c>
    </row>
    <row r="89" spans="1:7" x14ac:dyDescent="0.4">
      <c r="A89" t="s">
        <v>13</v>
      </c>
      <c r="B89">
        <v>2010</v>
      </c>
      <c r="C89">
        <v>5.0693448084870897E-2</v>
      </c>
      <c r="D89">
        <v>0.15904780299149715</v>
      </c>
      <c r="E89" t="str">
        <f t="shared" si="1"/>
        <v>Not enough CAR</v>
      </c>
      <c r="F89">
        <f>VLOOKUP(A89&amp;B89,'Hanke Index'!$A$2:$I$2617,8,FALSE)</f>
        <v>11.931873900388553</v>
      </c>
      <c r="G89">
        <f>(F89-MIN($F$2:$F$1464))/(MAX($F$2:$F$1464)-MIN($F$2:$F$1464))</f>
        <v>0.84239736929433473</v>
      </c>
    </row>
    <row r="90" spans="1:7" x14ac:dyDescent="0.4">
      <c r="A90" t="s">
        <v>13</v>
      </c>
      <c r="B90">
        <v>2011</v>
      </c>
      <c r="C90">
        <v>5.2043621618351854E-2</v>
      </c>
      <c r="D90">
        <v>0.17886135471044004</v>
      </c>
      <c r="E90" t="str">
        <f t="shared" si="1"/>
        <v>Not enough CAR</v>
      </c>
      <c r="F90">
        <f>VLOOKUP(A90&amp;B90,'Hanke Index'!$A$2:$I$2617,8,FALSE)</f>
        <v>8.4892584615149076</v>
      </c>
      <c r="G90">
        <f>(F90-MIN($F$2:$F$1464))/(MAX($F$2:$F$1464)-MIN($F$2:$F$1464))</f>
        <v>0.75045257187057246</v>
      </c>
    </row>
    <row r="91" spans="1:7" x14ac:dyDescent="0.4">
      <c r="A91" t="s">
        <v>13</v>
      </c>
      <c r="B91">
        <v>2012</v>
      </c>
      <c r="C91">
        <v>4.6588782465441327E-2</v>
      </c>
      <c r="D91">
        <v>0.22781403364017946</v>
      </c>
      <c r="E91" t="str">
        <f t="shared" si="1"/>
        <v>Not enough CAR</v>
      </c>
      <c r="F91">
        <f>VLOOKUP(A91&amp;B91,'Hanke Index'!$A$2:$I$2617,8,FALSE)</f>
        <v>5.1648201081810043</v>
      </c>
      <c r="G91">
        <f>(F91-MIN($F$2:$F$1464))/(MAX($F$2:$F$1464)-MIN($F$2:$F$1464))</f>
        <v>0.66166402828433935</v>
      </c>
    </row>
    <row r="92" spans="1:7" x14ac:dyDescent="0.4">
      <c r="A92" t="s">
        <v>13</v>
      </c>
      <c r="B92">
        <v>2013</v>
      </c>
      <c r="C92">
        <v>4.7099247822868125E-2</v>
      </c>
      <c r="D92">
        <v>0.23859446452153804</v>
      </c>
      <c r="E92" t="str">
        <f t="shared" si="1"/>
        <v>Not enough CAR</v>
      </c>
      <c r="F92">
        <f>VLOOKUP(A92&amp;B92,'Hanke Index'!$A$2:$I$2617,8,FALSE)</f>
        <v>1.7363403969042253</v>
      </c>
      <c r="G92">
        <f>(F92-MIN($F$2:$F$1464))/(MAX($F$2:$F$1464)-MIN($F$2:$F$1464))</f>
        <v>0.57009676550927901</v>
      </c>
    </row>
    <row r="93" spans="1:7" x14ac:dyDescent="0.4">
      <c r="A93" t="s">
        <v>13</v>
      </c>
      <c r="B93">
        <v>2014</v>
      </c>
      <c r="C93">
        <v>1.4892984866379059E-2</v>
      </c>
      <c r="D93">
        <v>0.20014055018692362</v>
      </c>
      <c r="E93" t="str">
        <f t="shared" si="1"/>
        <v>Not enough CAR</v>
      </c>
      <c r="F93">
        <f>VLOOKUP(A93&amp;B93,'Hanke Index'!$A$2:$I$2617,8,FALSE)</f>
        <v>5.8810854913111683</v>
      </c>
      <c r="G93">
        <f>(F93-MIN($F$2:$F$1464))/(MAX($F$2:$F$1464)-MIN($F$2:$F$1464))</f>
        <v>0.68079392435402741</v>
      </c>
    </row>
    <row r="94" spans="1:7" x14ac:dyDescent="0.4">
      <c r="A94" t="s">
        <v>13</v>
      </c>
      <c r="B94">
        <v>2015</v>
      </c>
      <c r="C94">
        <v>1.7302763354204442E-2</v>
      </c>
      <c r="D94">
        <v>0.22239129032871086</v>
      </c>
      <c r="E94" t="str">
        <f t="shared" si="1"/>
        <v>Not enough CAR</v>
      </c>
      <c r="F94">
        <f>VLOOKUP(A94&amp;B94,'Hanke Index'!$A$2:$I$2617,8,FALSE)</f>
        <v>6.6608013400536947</v>
      </c>
      <c r="G94">
        <f>(F94-MIN($F$2:$F$1464))/(MAX($F$2:$F$1464)-MIN($F$2:$F$1464))</f>
        <v>0.70161844484830149</v>
      </c>
    </row>
    <row r="95" spans="1:7" x14ac:dyDescent="0.4">
      <c r="A95" t="s">
        <v>13</v>
      </c>
      <c r="B95">
        <v>2016</v>
      </c>
      <c r="C95">
        <v>6.5196734200175632E-2</v>
      </c>
      <c r="D95">
        <v>0.2059456907210824</v>
      </c>
      <c r="E95" t="str">
        <f t="shared" si="1"/>
        <v>Not enough CAR</v>
      </c>
      <c r="F95">
        <f>VLOOKUP(A95&amp;B95,'Hanke Index'!$A$2:$I$2617,8,FALSE)</f>
        <v>8.4759433554242349</v>
      </c>
      <c r="G95">
        <f>(F95-MIN($F$2:$F$1464))/(MAX($F$2:$F$1464)-MIN($F$2:$F$1464))</f>
        <v>0.75009695424382317</v>
      </c>
    </row>
    <row r="96" spans="1:7" x14ac:dyDescent="0.4">
      <c r="A96" t="s">
        <v>13</v>
      </c>
      <c r="B96">
        <v>2017</v>
      </c>
      <c r="C96">
        <v>8.2539880415250261E-2</v>
      </c>
      <c r="D96">
        <v>0.16906592450990002</v>
      </c>
      <c r="E96" t="str">
        <f t="shared" si="1"/>
        <v>Not enough CAR</v>
      </c>
      <c r="F96">
        <f>VLOOKUP(A96&amp;B96,'Hanke Index'!$A$2:$I$2617,8,FALSE)</f>
        <v>2.0868452577100527</v>
      </c>
      <c r="G96">
        <f>(F96-MIN($F$2:$F$1464))/(MAX($F$2:$F$1464)-MIN($F$2:$F$1464))</f>
        <v>0.57945799071582715</v>
      </c>
    </row>
    <row r="97" spans="1:7" x14ac:dyDescent="0.4">
      <c r="A97" t="s">
        <v>13</v>
      </c>
      <c r="B97">
        <v>2018</v>
      </c>
      <c r="C97">
        <v>1.0807841310624757E-2</v>
      </c>
      <c r="D97">
        <v>0.16781217802612963</v>
      </c>
      <c r="E97" t="str">
        <f t="shared" si="1"/>
        <v>Not enough CAR</v>
      </c>
      <c r="F97">
        <f>VLOOKUP(A97&amp;B97,'Hanke Index'!$A$2:$I$2617,8,FALSE)</f>
        <v>3.5018718372387383</v>
      </c>
      <c r="G97">
        <f>(F97-MIN($F$2:$F$1464))/(MAX($F$2:$F$1464)-MIN($F$2:$F$1464))</f>
        <v>0.61725028396324599</v>
      </c>
    </row>
    <row r="98" spans="1:7" x14ac:dyDescent="0.4">
      <c r="A98" t="s">
        <v>13</v>
      </c>
      <c r="B98">
        <v>2019</v>
      </c>
      <c r="C98">
        <v>0.1024947212055021</v>
      </c>
      <c r="D98">
        <v>0.15146655912546381</v>
      </c>
      <c r="E98" t="str">
        <f t="shared" si="1"/>
        <v>Not enough CAR</v>
      </c>
      <c r="F98">
        <f>VLOOKUP(A98&amp;B98,'Hanke Index'!$A$2:$I$2617,8,FALSE)</f>
        <v>5.755148506182266</v>
      </c>
      <c r="G98">
        <f>(F98-MIN($F$2:$F$1464))/(MAX($F$2:$F$1464)-MIN($F$2:$F$1464))</f>
        <v>0.67743042041597945</v>
      </c>
    </row>
    <row r="99" spans="1:7" x14ac:dyDescent="0.4">
      <c r="A99" t="s">
        <v>13</v>
      </c>
      <c r="B99">
        <v>2020</v>
      </c>
      <c r="C99">
        <v>9.9778007598239113E-2</v>
      </c>
      <c r="D99">
        <v>0.14312143983572759</v>
      </c>
      <c r="E99" t="str">
        <f t="shared" si="1"/>
        <v>Not enough CAR</v>
      </c>
      <c r="F99">
        <f>VLOOKUP(A99&amp;B99,'Hanke Index'!$A$2:$I$2617,8,FALSE)</f>
        <v>-10.218397407368911</v>
      </c>
      <c r="G99">
        <f>(F99-MIN($F$2:$F$1464))/(MAX($F$2:$F$1464)-MIN($F$2:$F$1464))</f>
        <v>0.25081162745513869</v>
      </c>
    </row>
    <row r="100" spans="1:7" x14ac:dyDescent="0.4">
      <c r="A100" t="s">
        <v>13</v>
      </c>
      <c r="B100">
        <v>2021</v>
      </c>
      <c r="C100">
        <v>7.0406622812002355E-3</v>
      </c>
      <c r="D100">
        <v>0.14946033358511923</v>
      </c>
      <c r="E100" t="str">
        <f t="shared" si="1"/>
        <v>Not enough CAR</v>
      </c>
      <c r="F100">
        <f>VLOOKUP(A100&amp;B100,'Hanke Index'!$A$2:$I$2617,8,FALSE)</f>
        <v>4.4213674022059166</v>
      </c>
      <c r="G100">
        <f>(F100-MIN($F$2:$F$1464))/(MAX($F$2:$F$1464)-MIN($F$2:$F$1464))</f>
        <v>0.6418080177427169</v>
      </c>
    </row>
    <row r="101" spans="1:7" x14ac:dyDescent="0.4">
      <c r="A101" t="s">
        <v>13</v>
      </c>
      <c r="B101">
        <v>2022</v>
      </c>
      <c r="C101">
        <v>-1.1308848234839734E-2</v>
      </c>
      <c r="D101">
        <v>0.15719176542512378</v>
      </c>
      <c r="E101" t="str">
        <f t="shared" si="1"/>
        <v>Not enough CAR</v>
      </c>
      <c r="F101">
        <f>VLOOKUP(A101&amp;B101,'Hanke Index'!$A$2:$I$2617,8,FALSE)</f>
        <v>5.2138678114508537</v>
      </c>
      <c r="G101">
        <f>(F101-MIN($F$2:$F$1464))/(MAX($F$2:$F$1464)-MIN($F$2:$F$1464))</f>
        <v>0.66297398614089342</v>
      </c>
    </row>
    <row r="102" spans="1:7" x14ac:dyDescent="0.4">
      <c r="A102" t="s">
        <v>13</v>
      </c>
      <c r="B102">
        <v>2023</v>
      </c>
      <c r="C102">
        <v>5.3996311382795377E-2</v>
      </c>
      <c r="D102">
        <v>0.159932559508912</v>
      </c>
      <c r="E102" t="str">
        <f t="shared" si="1"/>
        <v>Not enough CAR</v>
      </c>
      <c r="F102">
        <f>VLOOKUP(A102&amp;B102,'Hanke Index'!$A$2:$I$2617,8,FALSE)</f>
        <v>0</v>
      </c>
      <c r="G102">
        <f>(F102-MIN($F$2:$F$1464))/(MAX($F$2:$F$1464)-MIN($F$2:$F$1464))</f>
        <v>0.52372287656155281</v>
      </c>
    </row>
    <row r="103" spans="1:7" x14ac:dyDescent="0.4">
      <c r="A103" t="s">
        <v>14</v>
      </c>
      <c r="B103">
        <v>2010</v>
      </c>
      <c r="C103">
        <v>8.9806485514889026E-2</v>
      </c>
      <c r="D103">
        <v>0.13438611732691963</v>
      </c>
      <c r="E103" t="str">
        <f t="shared" si="1"/>
        <v>Not enough CAR</v>
      </c>
      <c r="F103">
        <f>VLOOKUP(A103&amp;B103,'Hanke Index'!$A$2:$I$2617,8,FALSE)</f>
        <v>4.1267225910567049</v>
      </c>
      <c r="G103">
        <f>(F103-MIN($F$2:$F$1464))/(MAX($F$2:$F$1464)-MIN($F$2:$F$1464))</f>
        <v>0.63393869340077391</v>
      </c>
    </row>
    <row r="104" spans="1:7" x14ac:dyDescent="0.4">
      <c r="A104" t="s">
        <v>14</v>
      </c>
      <c r="B104">
        <v>2011</v>
      </c>
      <c r="C104">
        <v>7.168259482940724E-2</v>
      </c>
      <c r="D104">
        <v>0.13532214359730937</v>
      </c>
      <c r="E104" t="str">
        <f t="shared" si="1"/>
        <v>Not enough CAR</v>
      </c>
      <c r="F104">
        <f>VLOOKUP(A104&amp;B104,'Hanke Index'!$A$2:$I$2617,8,FALSE)</f>
        <v>5.2040924430859974</v>
      </c>
      <c r="G104">
        <f>(F104-MIN($F$2:$F$1464))/(MAX($F$2:$F$1464)-MIN($F$2:$F$1464))</f>
        <v>0.66271290723736553</v>
      </c>
    </row>
    <row r="105" spans="1:7" x14ac:dyDescent="0.4">
      <c r="A105" t="s">
        <v>14</v>
      </c>
      <c r="B105">
        <v>2012</v>
      </c>
      <c r="C105">
        <v>5.8701550718678462E-2</v>
      </c>
      <c r="D105">
        <v>0.13594698879650235</v>
      </c>
      <c r="E105" t="str">
        <f t="shared" si="1"/>
        <v>Not enough CAR</v>
      </c>
      <c r="F105">
        <f>VLOOKUP(A105&amp;B105,'Hanke Index'!$A$2:$I$2617,8,FALSE)</f>
        <v>5.1222755809175737</v>
      </c>
      <c r="G105">
        <f>(F105-MIN($F$2:$F$1464))/(MAX($F$2:$F$1464)-MIN($F$2:$F$1464))</f>
        <v>0.66052775616502135</v>
      </c>
    </row>
    <row r="106" spans="1:7" x14ac:dyDescent="0.4">
      <c r="A106" t="s">
        <v>14</v>
      </c>
      <c r="B106">
        <v>2013</v>
      </c>
      <c r="C106">
        <v>6.0538234838510882E-2</v>
      </c>
      <c r="D106">
        <v>0.1349581010698242</v>
      </c>
      <c r="E106" t="str">
        <f t="shared" si="1"/>
        <v>Not enough CAR</v>
      </c>
      <c r="F106">
        <f>VLOOKUP(A106&amp;B106,'Hanke Index'!$A$2:$I$2617,8,FALSE)</f>
        <v>6.7960114281084145</v>
      </c>
      <c r="G106">
        <f>(F106-MIN($F$2:$F$1464))/(MAX($F$2:$F$1464)-MIN($F$2:$F$1464))</f>
        <v>0.70522961326852662</v>
      </c>
    </row>
    <row r="107" spans="1:7" x14ac:dyDescent="0.4">
      <c r="A107" t="s">
        <v>14</v>
      </c>
      <c r="B107">
        <v>2014</v>
      </c>
      <c r="C107">
        <v>6.0342939807802469E-2</v>
      </c>
      <c r="D107">
        <v>0.13248529346463092</v>
      </c>
      <c r="E107" t="str">
        <f t="shared" si="1"/>
        <v>Not enough CAR</v>
      </c>
      <c r="F107">
        <f>VLOOKUP(A107&amp;B107,'Hanke Index'!$A$2:$I$2617,8,FALSE)</f>
        <v>5.4605695746159313</v>
      </c>
      <c r="G107">
        <f>(F107-MIN($F$2:$F$1464))/(MAX($F$2:$F$1464)-MIN($F$2:$F$1464))</f>
        <v>0.66956285557491868</v>
      </c>
    </row>
    <row r="108" spans="1:7" x14ac:dyDescent="0.4">
      <c r="A108" t="s">
        <v>14</v>
      </c>
      <c r="B108">
        <v>2015</v>
      </c>
      <c r="C108">
        <v>4.1537357671704904E-2</v>
      </c>
      <c r="D108">
        <v>0.13191935367884997</v>
      </c>
      <c r="E108" t="str">
        <f t="shared" si="1"/>
        <v>Not enough CAR</v>
      </c>
      <c r="F108">
        <f>VLOOKUP(A108&amp;B108,'Hanke Index'!$A$2:$I$2617,8,FALSE)</f>
        <v>4.8571872324538674</v>
      </c>
      <c r="G108">
        <f>(F108-MIN($F$2:$F$1464))/(MAX($F$2:$F$1464)-MIN($F$2:$F$1464))</f>
        <v>0.65344782088567754</v>
      </c>
    </row>
    <row r="109" spans="1:7" x14ac:dyDescent="0.4">
      <c r="A109" t="s">
        <v>14</v>
      </c>
      <c r="B109">
        <v>2016</v>
      </c>
      <c r="C109">
        <v>4.2247259169709013E-2</v>
      </c>
      <c r="D109">
        <v>0.13107854911329284</v>
      </c>
      <c r="E109" t="str">
        <f t="shared" si="1"/>
        <v>Not enough CAR</v>
      </c>
      <c r="F109">
        <f>VLOOKUP(A109&amp;B109,'Hanke Index'!$A$2:$I$2617,8,FALSE)</f>
        <v>4.2639208375445605</v>
      </c>
      <c r="G109">
        <f>(F109-MIN($F$2:$F$1464))/(MAX($F$2:$F$1464)-MIN($F$2:$F$1464))</f>
        <v>0.63760296122394633</v>
      </c>
    </row>
    <row r="110" spans="1:7" x14ac:dyDescent="0.4">
      <c r="A110" t="s">
        <v>14</v>
      </c>
      <c r="B110">
        <v>2017</v>
      </c>
      <c r="C110">
        <v>6.1078130532697894E-2</v>
      </c>
      <c r="D110">
        <v>0.12847331398189005</v>
      </c>
      <c r="E110" t="str">
        <f t="shared" si="1"/>
        <v>Not enough CAR</v>
      </c>
      <c r="F110">
        <f>VLOOKUP(A110&amp;B110,'Hanke Index'!$A$2:$I$2617,8,FALSE)</f>
        <v>4.1952063010676</v>
      </c>
      <c r="G110">
        <f>(F110-MIN($F$2:$F$1464))/(MAX($F$2:$F$1464)-MIN($F$2:$F$1464))</f>
        <v>0.63576774487503318</v>
      </c>
    </row>
    <row r="111" spans="1:7" x14ac:dyDescent="0.4">
      <c r="A111" t="s">
        <v>14</v>
      </c>
      <c r="B111">
        <v>2018</v>
      </c>
      <c r="C111">
        <v>5.1611132007189336E-2</v>
      </c>
      <c r="D111">
        <v>0.12759107432930689</v>
      </c>
      <c r="E111" t="str">
        <f t="shared" si="1"/>
        <v>Not enough CAR</v>
      </c>
      <c r="F111">
        <f>VLOOKUP(A111&amp;B111,'Hanke Index'!$A$2:$I$2617,8,FALSE)</f>
        <v>4.2236235111887481</v>
      </c>
      <c r="G111">
        <f>(F111-MIN($F$2:$F$1464))/(MAX($F$2:$F$1464)-MIN($F$2:$F$1464))</f>
        <v>0.6365267069706636</v>
      </c>
    </row>
    <row r="112" spans="1:7" x14ac:dyDescent="0.4">
      <c r="A112" t="s">
        <v>14</v>
      </c>
      <c r="B112">
        <v>2019</v>
      </c>
      <c r="C112">
        <v>4.9015650206342166E-2</v>
      </c>
      <c r="D112">
        <v>0.1301176722496539</v>
      </c>
      <c r="E112" t="str">
        <f t="shared" si="1"/>
        <v>Not enough CAR</v>
      </c>
      <c r="F112">
        <f>VLOOKUP(A112&amp;B112,'Hanke Index'!$A$2:$I$2617,8,FALSE)</f>
        <v>2.2167057775035914</v>
      </c>
      <c r="G112">
        <f>(F112-MIN($F$2:$F$1464))/(MAX($F$2:$F$1464)-MIN($F$2:$F$1464))</f>
        <v>0.5829262837615552</v>
      </c>
    </row>
    <row r="113" spans="1:7" x14ac:dyDescent="0.4">
      <c r="A113" t="s">
        <v>14</v>
      </c>
      <c r="B113">
        <v>2020</v>
      </c>
      <c r="C113">
        <v>7.8131988968600796E-2</v>
      </c>
      <c r="D113">
        <v>0.13086385806591297</v>
      </c>
      <c r="E113" t="str">
        <f t="shared" si="1"/>
        <v>Not enough CAR</v>
      </c>
      <c r="F113">
        <f>VLOOKUP(A113&amp;B113,'Hanke Index'!$A$2:$I$2617,8,FALSE)</f>
        <v>-8.7378844339912689</v>
      </c>
      <c r="G113">
        <f>(F113-MIN($F$2:$F$1464))/(MAX($F$2:$F$1464)-MIN($F$2:$F$1464))</f>
        <v>0.2903529203580128</v>
      </c>
    </row>
    <row r="114" spans="1:7" x14ac:dyDescent="0.4">
      <c r="A114" t="s">
        <v>14</v>
      </c>
      <c r="B114">
        <v>2021</v>
      </c>
      <c r="C114">
        <v>3.533049620275399E-2</v>
      </c>
      <c r="D114">
        <v>0.12918772023865135</v>
      </c>
      <c r="E114" t="str">
        <f t="shared" si="1"/>
        <v>Not enough CAR</v>
      </c>
      <c r="F114">
        <f>VLOOKUP(A114&amp;B114,'Hanke Index'!$A$2:$I$2617,8,FALSE)</f>
        <v>6.1113727520574628</v>
      </c>
      <c r="G114">
        <f>(F114-MIN($F$2:$F$1464))/(MAX($F$2:$F$1464)-MIN($F$2:$F$1464))</f>
        <v>0.68694439800249241</v>
      </c>
    </row>
    <row r="115" spans="1:7" x14ac:dyDescent="0.4">
      <c r="A115" t="s">
        <v>14</v>
      </c>
      <c r="B115">
        <v>2022</v>
      </c>
      <c r="C115">
        <v>4.9678951627418262E-2</v>
      </c>
      <c r="D115">
        <v>0.12802733869840208</v>
      </c>
      <c r="E115" t="str">
        <f t="shared" si="1"/>
        <v>Not enough CAR</v>
      </c>
      <c r="F115">
        <f>VLOOKUP(A115&amp;B115,'Hanke Index'!$A$2:$I$2617,8,FALSE)</f>
        <v>3.6056803827947164</v>
      </c>
      <c r="G115">
        <f>(F115-MIN($F$2:$F$1464))/(MAX($F$2:$F$1464)-MIN($F$2:$F$1464))</f>
        <v>0.62002278523777776</v>
      </c>
    </row>
    <row r="116" spans="1:7" x14ac:dyDescent="0.4">
      <c r="A116" t="s">
        <v>14</v>
      </c>
      <c r="B116">
        <v>2023</v>
      </c>
      <c r="C116">
        <v>7.4467734695242691E-2</v>
      </c>
      <c r="D116">
        <v>0.13403056728692969</v>
      </c>
      <c r="E116" t="str">
        <f t="shared" si="1"/>
        <v>Not enough CAR</v>
      </c>
      <c r="F116">
        <f>VLOOKUP(A116&amp;B116,'Hanke Index'!$A$2:$I$2617,8,FALSE)</f>
        <v>3.0819652408703604</v>
      </c>
      <c r="G116">
        <f>(F116-MIN($F$2:$F$1464))/(MAX($F$2:$F$1464)-MIN($F$2:$F$1464))</f>
        <v>0.60603548880952884</v>
      </c>
    </row>
    <row r="117" spans="1:7" x14ac:dyDescent="0.4">
      <c r="A117" t="s">
        <v>15</v>
      </c>
      <c r="B117">
        <v>2000</v>
      </c>
      <c r="C117">
        <v>0</v>
      </c>
      <c r="D117">
        <v>0.28369064000604421</v>
      </c>
      <c r="E117" t="str">
        <f t="shared" si="1"/>
        <v>Not enough CAR</v>
      </c>
      <c r="F117">
        <f>VLOOKUP(A117&amp;B117,'Hanke Index'!$A$2:$I$2617,8,FALSE)</f>
        <v>5.4143159498748901</v>
      </c>
      <c r="G117">
        <f>(F117-MIN($F$2:$F$1464))/(MAX($F$2:$F$1464)-MIN($F$2:$F$1464))</f>
        <v>0.66832752150045083</v>
      </c>
    </row>
    <row r="118" spans="1:7" x14ac:dyDescent="0.4">
      <c r="A118" t="s">
        <v>15</v>
      </c>
      <c r="B118">
        <v>2001</v>
      </c>
      <c r="C118">
        <v>0</v>
      </c>
      <c r="D118">
        <v>0.25127625200828702</v>
      </c>
      <c r="E118" t="str">
        <f t="shared" si="1"/>
        <v>Not enough CAR</v>
      </c>
      <c r="F118">
        <f>VLOOKUP(A118&amp;B118,'Hanke Index'!$A$2:$I$2617,8,FALSE)</f>
        <v>2.423313171809923</v>
      </c>
      <c r="G118">
        <f>(F118-MIN($F$2:$F$1464))/(MAX($F$2:$F$1464)-MIN($F$2:$F$1464))</f>
        <v>0.58844431949718834</v>
      </c>
    </row>
    <row r="119" spans="1:7" x14ac:dyDescent="0.4">
      <c r="A119" t="s">
        <v>15</v>
      </c>
      <c r="B119">
        <v>2002</v>
      </c>
      <c r="C119">
        <v>0</v>
      </c>
      <c r="D119">
        <v>0.20510323700507749</v>
      </c>
      <c r="E119" t="str">
        <f t="shared" si="1"/>
        <v>Not enough CAR</v>
      </c>
      <c r="F119">
        <f>VLOOKUP(A119&amp;B119,'Hanke Index'!$A$2:$I$2617,8,FALSE)</f>
        <v>5.0274442073398262</v>
      </c>
      <c r="G119">
        <f>(F119-MIN($F$2:$F$1464))/(MAX($F$2:$F$1464)-MIN($F$2:$F$1464))</f>
        <v>0.65799501569840801</v>
      </c>
    </row>
    <row r="120" spans="1:7" x14ac:dyDescent="0.4">
      <c r="A120" t="s">
        <v>15</v>
      </c>
      <c r="B120">
        <v>2003</v>
      </c>
      <c r="C120">
        <v>0</v>
      </c>
      <c r="D120">
        <v>0.20292227391165182</v>
      </c>
      <c r="E120" t="str">
        <f t="shared" si="1"/>
        <v>Not enough CAR</v>
      </c>
      <c r="F120">
        <f>VLOOKUP(A120&amp;B120,'Hanke Index'!$A$2:$I$2617,8,FALSE)</f>
        <v>3.867138795134295</v>
      </c>
      <c r="G120">
        <f>(F120-MIN($F$2:$F$1464))/(MAX($F$2:$F$1464)-MIN($F$2:$F$1464))</f>
        <v>0.62700577279016223</v>
      </c>
    </row>
    <row r="121" spans="1:7" x14ac:dyDescent="0.4">
      <c r="A121" t="s">
        <v>15</v>
      </c>
      <c r="B121">
        <v>2004</v>
      </c>
      <c r="C121">
        <v>0</v>
      </c>
      <c r="D121">
        <v>0.18730865755679715</v>
      </c>
      <c r="E121" t="str">
        <f t="shared" si="1"/>
        <v>Not enough CAR</v>
      </c>
      <c r="F121">
        <f>VLOOKUP(A121&amp;B121,'Hanke Index'!$A$2:$I$2617,8,FALSE)</f>
        <v>6.325266168614661</v>
      </c>
      <c r="G121">
        <f>(F121-MIN($F$2:$F$1464))/(MAX($F$2:$F$1464)-MIN($F$2:$F$1464))</f>
        <v>0.69265702760194092</v>
      </c>
    </row>
    <row r="122" spans="1:7" x14ac:dyDescent="0.4">
      <c r="A122" t="s">
        <v>15</v>
      </c>
      <c r="B122">
        <v>2005</v>
      </c>
      <c r="C122">
        <v>0</v>
      </c>
      <c r="D122">
        <v>0.1782918937521524</v>
      </c>
      <c r="E122" t="str">
        <f t="shared" si="1"/>
        <v>Not enough CAR</v>
      </c>
      <c r="F122">
        <f>VLOOKUP(A122&amp;B122,'Hanke Index'!$A$2:$I$2617,8,FALSE)</f>
        <v>3.8971779899219285</v>
      </c>
      <c r="G122">
        <f>(F122-MIN($F$2:$F$1464))/(MAX($F$2:$F$1464)-MIN($F$2:$F$1464))</f>
        <v>0.62780805458101641</v>
      </c>
    </row>
    <row r="123" spans="1:7" x14ac:dyDescent="0.4">
      <c r="A123" t="s">
        <v>15</v>
      </c>
      <c r="B123">
        <v>2006</v>
      </c>
      <c r="C123">
        <v>0</v>
      </c>
      <c r="D123">
        <v>0.17723928310479711</v>
      </c>
      <c r="E123" t="str">
        <f t="shared" si="1"/>
        <v>Not enough CAR</v>
      </c>
      <c r="F123">
        <f>VLOOKUP(A123&amp;B123,'Hanke Index'!$A$2:$I$2617,8,FALSE)</f>
        <v>5.4140035707943355</v>
      </c>
      <c r="G123">
        <f>(F123-MIN($F$2:$F$1464))/(MAX($F$2:$F$1464)-MIN($F$2:$F$1464))</f>
        <v>0.66831917853220735</v>
      </c>
    </row>
    <row r="124" spans="1:7" x14ac:dyDescent="0.4">
      <c r="A124" t="s">
        <v>15</v>
      </c>
      <c r="B124">
        <v>2007</v>
      </c>
      <c r="C124">
        <v>0</v>
      </c>
      <c r="D124">
        <v>0.17119412809596668</v>
      </c>
      <c r="E124" t="str">
        <f t="shared" si="1"/>
        <v>Not enough CAR</v>
      </c>
      <c r="F124">
        <f>VLOOKUP(A124&amp;B124,'Hanke Index'!$A$2:$I$2617,8,FALSE)</f>
        <v>5.8571263421709432</v>
      </c>
      <c r="G124">
        <f>(F124-MIN($F$2:$F$1464))/(MAX($F$2:$F$1464)-MIN($F$2:$F$1464))</f>
        <v>0.68015402740554209</v>
      </c>
    </row>
    <row r="125" spans="1:7" x14ac:dyDescent="0.4">
      <c r="A125" t="s">
        <v>15</v>
      </c>
      <c r="B125">
        <v>2008</v>
      </c>
      <c r="C125">
        <v>0</v>
      </c>
      <c r="D125">
        <v>0.16235160343117042</v>
      </c>
      <c r="E125" t="str">
        <f t="shared" si="1"/>
        <v>Not enough CAR</v>
      </c>
      <c r="F125">
        <f>VLOOKUP(A125&amp;B125,'Hanke Index'!$A$2:$I$2617,8,FALSE)</f>
        <v>5.4438310345017698</v>
      </c>
      <c r="G125">
        <f>(F125-MIN($F$2:$F$1464))/(MAX($F$2:$F$1464)-MIN($F$2:$F$1464))</f>
        <v>0.66911580544478</v>
      </c>
    </row>
    <row r="126" spans="1:7" x14ac:dyDescent="0.4">
      <c r="A126" t="s">
        <v>15</v>
      </c>
      <c r="B126">
        <v>2009</v>
      </c>
      <c r="C126">
        <v>0</v>
      </c>
      <c r="D126">
        <v>0.1606544573480011</v>
      </c>
      <c r="E126" t="str">
        <f t="shared" si="1"/>
        <v>Not enough CAR</v>
      </c>
      <c r="F126">
        <f>VLOOKUP(A126&amp;B126,'Hanke Index'!$A$2:$I$2617,8,FALSE)</f>
        <v>-3.0044559301334601</v>
      </c>
      <c r="G126">
        <f>(F126-MIN($F$2:$F$1464))/(MAX($F$2:$F$1464)-MIN($F$2:$F$1464))</f>
        <v>0.44348037002265117</v>
      </c>
    </row>
    <row r="127" spans="1:7" x14ac:dyDescent="0.4">
      <c r="A127" t="s">
        <v>15</v>
      </c>
      <c r="B127">
        <v>2010</v>
      </c>
      <c r="C127">
        <v>0</v>
      </c>
      <c r="D127">
        <v>0.1617143218641468</v>
      </c>
      <c r="E127" t="str">
        <f t="shared" si="1"/>
        <v>Not enough CAR</v>
      </c>
      <c r="F127">
        <f>VLOOKUP(A127&amp;B127,'Hanke Index'!$A$2:$I$2617,8,FALSE)</f>
        <v>0.8656692602370839</v>
      </c>
      <c r="G127">
        <f>(F127-MIN($F$2:$F$1464))/(MAX($F$2:$F$1464)-MIN($F$2:$F$1464))</f>
        <v>0.54684302639580751</v>
      </c>
    </row>
    <row r="128" spans="1:7" x14ac:dyDescent="0.4">
      <c r="A128" t="s">
        <v>15</v>
      </c>
      <c r="B128">
        <v>2011</v>
      </c>
      <c r="C128">
        <v>0</v>
      </c>
      <c r="D128">
        <v>0.17072505403142701</v>
      </c>
      <c r="E128" t="str">
        <f t="shared" si="1"/>
        <v>Not enough CAR</v>
      </c>
      <c r="F128">
        <f>VLOOKUP(A128&amp;B128,'Hanke Index'!$A$2:$I$2617,8,FALSE)</f>
        <v>0.95951124724126657</v>
      </c>
      <c r="G128">
        <f>(F128-MIN($F$2:$F$1464))/(MAX($F$2:$F$1464)-MIN($F$2:$F$1464))</f>
        <v>0.54934934249127176</v>
      </c>
    </row>
    <row r="129" spans="1:7" x14ac:dyDescent="0.4">
      <c r="A129" t="s">
        <v>15</v>
      </c>
      <c r="B129">
        <v>2012</v>
      </c>
      <c r="C129">
        <v>0</v>
      </c>
      <c r="D129">
        <v>0.17045729098892798</v>
      </c>
      <c r="E129" t="str">
        <f t="shared" si="1"/>
        <v>Not enough CAR</v>
      </c>
      <c r="F129">
        <f>VLOOKUP(A129&amp;B129,'Hanke Index'!$A$2:$I$2617,8,FALSE)</f>
        <v>-0.82183647421689443</v>
      </c>
      <c r="G129">
        <f>(F129-MIN($F$2:$F$1464))/(MAX($F$2:$F$1464)-MIN($F$2:$F$1464))</f>
        <v>0.50177340544605287</v>
      </c>
    </row>
    <row r="130" spans="1:7" x14ac:dyDescent="0.4">
      <c r="A130" t="s">
        <v>15</v>
      </c>
      <c r="B130">
        <v>2013</v>
      </c>
      <c r="C130">
        <v>0</v>
      </c>
      <c r="D130">
        <v>0.17843815116979012</v>
      </c>
      <c r="E130" t="str">
        <f t="shared" si="1"/>
        <v>Not enough CAR</v>
      </c>
      <c r="F130">
        <f>VLOOKUP(A130&amp;B130,'Hanke Index'!$A$2:$I$2617,8,FALSE)</f>
        <v>2.3498566632458022</v>
      </c>
      <c r="G130">
        <f>(F130-MIN($F$2:$F$1464))/(MAX($F$2:$F$1464)-MIN($F$2:$F$1464))</f>
        <v>0.5864824553507838</v>
      </c>
    </row>
    <row r="131" spans="1:7" x14ac:dyDescent="0.4">
      <c r="A131" t="s">
        <v>15</v>
      </c>
      <c r="B131">
        <v>2014</v>
      </c>
      <c r="C131">
        <v>0</v>
      </c>
      <c r="D131">
        <v>0.16259222555817082</v>
      </c>
      <c r="E131" t="str">
        <f t="shared" ref="E131:E194" si="2">IF(D131&gt;C131, "Not enough CAR", "OK")</f>
        <v>Not enough CAR</v>
      </c>
      <c r="F131">
        <f>VLOOKUP(A131&amp;B131,'Hanke Index'!$A$2:$I$2617,8,FALSE)</f>
        <v>1.1538510920040324</v>
      </c>
      <c r="G131">
        <f>(F131-MIN($F$2:$F$1464))/(MAX($F$2:$F$1464)-MIN($F$2:$F$1464))</f>
        <v>0.55453973856523009</v>
      </c>
    </row>
    <row r="132" spans="1:7" x14ac:dyDescent="0.4">
      <c r="A132" t="s">
        <v>15</v>
      </c>
      <c r="B132">
        <v>2015</v>
      </c>
      <c r="C132">
        <v>0</v>
      </c>
      <c r="D132">
        <v>0.14860563678576502</v>
      </c>
      <c r="E132" t="str">
        <f t="shared" si="2"/>
        <v>Not enough CAR</v>
      </c>
      <c r="F132">
        <f>VLOOKUP(A132&amp;B132,'Hanke Index'!$A$2:$I$2617,8,FALSE)</f>
        <v>4.3147506111633476</v>
      </c>
      <c r="G132">
        <f>(F132-MIN($F$2:$F$1464))/(MAX($F$2:$F$1464)-MIN($F$2:$F$1464))</f>
        <v>0.63896051431735956</v>
      </c>
    </row>
    <row r="133" spans="1:7" x14ac:dyDescent="0.4">
      <c r="A133" t="s">
        <v>15</v>
      </c>
      <c r="B133">
        <v>2016</v>
      </c>
      <c r="C133">
        <v>0</v>
      </c>
      <c r="D133">
        <v>0.15824015708434214</v>
      </c>
      <c r="E133" t="str">
        <f t="shared" si="2"/>
        <v>Not enough CAR</v>
      </c>
      <c r="F133">
        <f>VLOOKUP(A133&amp;B133,'Hanke Index'!$A$2:$I$2617,8,FALSE)</f>
        <v>3.2422552117191401</v>
      </c>
      <c r="G133">
        <f>(F133-MIN($F$2:$F$1464))/(MAX($F$2:$F$1464)-MIN($F$2:$F$1464))</f>
        <v>0.61031648654524273</v>
      </c>
    </row>
    <row r="134" spans="1:7" x14ac:dyDescent="0.4">
      <c r="A134" t="s">
        <v>15</v>
      </c>
      <c r="B134">
        <v>2017</v>
      </c>
      <c r="C134">
        <v>0</v>
      </c>
      <c r="D134">
        <v>0.15683651054563119</v>
      </c>
      <c r="E134" t="str">
        <f t="shared" si="2"/>
        <v>Not enough CAR</v>
      </c>
      <c r="F134">
        <f>VLOOKUP(A134&amp;B134,'Hanke Index'!$A$2:$I$2617,8,FALSE)</f>
        <v>3.2441009588946628</v>
      </c>
      <c r="G134">
        <f>(F134-MIN($F$2:$F$1464))/(MAX($F$2:$F$1464)-MIN($F$2:$F$1464))</f>
        <v>0.61036578245213746</v>
      </c>
    </row>
    <row r="135" spans="1:7" x14ac:dyDescent="0.4">
      <c r="A135" t="s">
        <v>15</v>
      </c>
      <c r="B135">
        <v>2018</v>
      </c>
      <c r="C135">
        <v>0</v>
      </c>
      <c r="D135">
        <v>0.17530227423475092</v>
      </c>
      <c r="E135" t="str">
        <f t="shared" si="2"/>
        <v>Not enough CAR</v>
      </c>
      <c r="F135">
        <f>VLOOKUP(A135&amp;B135,'Hanke Index'!$A$2:$I$2617,8,FALSE)</f>
        <v>3.8274992054689676</v>
      </c>
      <c r="G135">
        <f>(F135-MIN($F$2:$F$1464))/(MAX($F$2:$F$1464)-MIN($F$2:$F$1464))</f>
        <v>0.62594708525841392</v>
      </c>
    </row>
    <row r="136" spans="1:7" x14ac:dyDescent="0.4">
      <c r="A136" t="s">
        <v>15</v>
      </c>
      <c r="B136">
        <v>2019</v>
      </c>
      <c r="C136">
        <v>0</v>
      </c>
      <c r="D136">
        <v>0.18016021189683101</v>
      </c>
      <c r="E136" t="str">
        <f t="shared" si="2"/>
        <v>Not enough CAR</v>
      </c>
      <c r="F136">
        <f>VLOOKUP(A136&amp;B136,'Hanke Index'!$A$2:$I$2617,8,FALSE)</f>
        <v>2.8873433441487464</v>
      </c>
      <c r="G136">
        <f>(F136-MIN($F$2:$F$1464))/(MAX($F$2:$F$1464)-MIN($F$2:$F$1464))</f>
        <v>0.60083755973902198</v>
      </c>
    </row>
    <row r="137" spans="1:7" x14ac:dyDescent="0.4">
      <c r="A137" t="s">
        <v>15</v>
      </c>
      <c r="B137">
        <v>2020</v>
      </c>
      <c r="C137">
        <v>0</v>
      </c>
      <c r="D137">
        <v>0.19179496380021668</v>
      </c>
      <c r="E137" t="str">
        <f t="shared" si="2"/>
        <v>Not enough CAR</v>
      </c>
      <c r="F137">
        <f>VLOOKUP(A137&amp;B137,'Hanke Index'!$A$2:$I$2617,8,FALSE)</f>
        <v>-3.0150951475986147</v>
      </c>
      <c r="G137">
        <f>(F137-MIN($F$2:$F$1464))/(MAX($F$2:$F$1464)-MIN($F$2:$F$1464))</f>
        <v>0.44319621958181626</v>
      </c>
    </row>
    <row r="138" spans="1:7" x14ac:dyDescent="0.4">
      <c r="A138" t="s">
        <v>15</v>
      </c>
      <c r="B138">
        <v>2021</v>
      </c>
      <c r="C138">
        <v>0</v>
      </c>
      <c r="D138">
        <v>0.19567491452356528</v>
      </c>
      <c r="E138" t="str">
        <f t="shared" si="2"/>
        <v>Not enough CAR</v>
      </c>
      <c r="F138">
        <f>VLOOKUP(A138&amp;B138,'Hanke Index'!$A$2:$I$2617,8,FALSE)</f>
        <v>7.3899623401275676</v>
      </c>
      <c r="G138">
        <f>(F138-MIN($F$2:$F$1464))/(MAX($F$2:$F$1464)-MIN($F$2:$F$1464))</f>
        <v>0.72109275489875402</v>
      </c>
    </row>
    <row r="139" spans="1:7" x14ac:dyDescent="0.4">
      <c r="A139" t="s">
        <v>15</v>
      </c>
      <c r="B139">
        <v>2022</v>
      </c>
      <c r="C139">
        <v>0</v>
      </c>
      <c r="D139">
        <v>0.1961066859570417</v>
      </c>
      <c r="E139" t="str">
        <f t="shared" si="2"/>
        <v>Not enough CAR</v>
      </c>
      <c r="F139">
        <f>VLOOKUP(A139&amp;B139,'Hanke Index'!$A$2:$I$2617,8,FALSE)</f>
        <v>4.2268110109554584</v>
      </c>
      <c r="G139">
        <f>(F139-MIN($F$2:$F$1464))/(MAX($F$2:$F$1464)-MIN($F$2:$F$1464))</f>
        <v>0.6366118381813789</v>
      </c>
    </row>
    <row r="140" spans="1:7" x14ac:dyDescent="0.4">
      <c r="A140" t="s">
        <v>15</v>
      </c>
      <c r="B140">
        <v>2023</v>
      </c>
      <c r="C140">
        <v>0</v>
      </c>
      <c r="D140">
        <v>0.19704747831780914</v>
      </c>
      <c r="E140" t="str">
        <f t="shared" si="2"/>
        <v>Not enough CAR</v>
      </c>
      <c r="F140">
        <f>VLOOKUP(A140&amp;B140,'Hanke Index'!$A$2:$I$2617,8,FALSE)</f>
        <v>2.2111244721120471</v>
      </c>
      <c r="G140">
        <f>(F140-MIN($F$2:$F$1464))/(MAX($F$2:$F$1464)-MIN($F$2:$F$1464))</f>
        <v>0.58277721919053427</v>
      </c>
    </row>
    <row r="141" spans="1:7" x14ac:dyDescent="0.4">
      <c r="A141" t="s">
        <v>16</v>
      </c>
      <c r="B141">
        <v>2012</v>
      </c>
      <c r="C141">
        <v>6.6131026047297994E-2</v>
      </c>
      <c r="D141">
        <v>0.20805913260539505</v>
      </c>
      <c r="E141" t="str">
        <f t="shared" si="2"/>
        <v>Not enough CAR</v>
      </c>
      <c r="F141">
        <f>VLOOKUP(A141&amp;B141,'Hanke Index'!$A$2:$I$2617,8,FALSE)</f>
        <v>-0.17090076145689181</v>
      </c>
      <c r="G141">
        <f>(F141-MIN($F$2:$F$1464))/(MAX($F$2:$F$1464)-MIN($F$2:$F$1464))</f>
        <v>0.51915848760474803</v>
      </c>
    </row>
    <row r="142" spans="1:7" x14ac:dyDescent="0.4">
      <c r="A142" t="s">
        <v>16</v>
      </c>
      <c r="B142">
        <v>2013</v>
      </c>
      <c r="C142">
        <v>6.9378078457393549E-2</v>
      </c>
      <c r="D142">
        <v>0.19554125374530448</v>
      </c>
      <c r="E142" t="str">
        <f t="shared" si="2"/>
        <v>Not enough CAR</v>
      </c>
      <c r="F142">
        <f>VLOOKUP(A142&amp;B142,'Hanke Index'!$A$2:$I$2617,8,FALSE)</f>
        <v>11.102823777977051</v>
      </c>
      <c r="G142">
        <f>(F142-MIN($F$2:$F$1464))/(MAX($F$2:$F$1464)-MIN($F$2:$F$1464))</f>
        <v>0.82025523726921068</v>
      </c>
    </row>
    <row r="143" spans="1:7" x14ac:dyDescent="0.4">
      <c r="A143" t="s">
        <v>16</v>
      </c>
      <c r="B143">
        <v>2014</v>
      </c>
      <c r="C143">
        <v>7.2594162595381026E-2</v>
      </c>
      <c r="D143">
        <v>0.18588650440538751</v>
      </c>
      <c r="E143" t="str">
        <f t="shared" si="2"/>
        <v>Not enough CAR</v>
      </c>
      <c r="F143">
        <f>VLOOKUP(A143&amp;B143,'Hanke Index'!$A$2:$I$2617,8,FALSE)</f>
        <v>5.6947773818595238</v>
      </c>
      <c r="G143">
        <f>(F143-MIN($F$2:$F$1464))/(MAX($F$2:$F$1464)-MIN($F$2:$F$1464))</f>
        <v>0.67581803852359024</v>
      </c>
    </row>
    <row r="144" spans="1:7" x14ac:dyDescent="0.4">
      <c r="A144" t="s">
        <v>16</v>
      </c>
      <c r="B144">
        <v>2015</v>
      </c>
      <c r="C144">
        <v>6.9790533494060086E-2</v>
      </c>
      <c r="D144">
        <v>0.19967051483298365</v>
      </c>
      <c r="E144" t="str">
        <f t="shared" si="2"/>
        <v>Not enough CAR</v>
      </c>
      <c r="F144">
        <f>VLOOKUP(A144&amp;B144,'Hanke Index'!$A$2:$I$2617,8,FALSE)</f>
        <v>-4.8513356403616683</v>
      </c>
      <c r="G144">
        <f>(F144-MIN($F$2:$F$1464))/(MAX($F$2:$F$1464)-MIN($F$2:$F$1464))</f>
        <v>0.39415421558044944</v>
      </c>
    </row>
    <row r="145" spans="1:7" x14ac:dyDescent="0.4">
      <c r="A145" t="s">
        <v>16</v>
      </c>
      <c r="B145">
        <v>2016</v>
      </c>
      <c r="C145">
        <v>8.2908070355636881E-2</v>
      </c>
      <c r="D145">
        <v>0.19246535653266059</v>
      </c>
      <c r="E145" t="str">
        <f t="shared" si="2"/>
        <v>Not enough CAR</v>
      </c>
      <c r="F145">
        <f>VLOOKUP(A145&amp;B145,'Hanke Index'!$A$2:$I$2617,8,FALSE)</f>
        <v>7.2044247591426682</v>
      </c>
      <c r="G145">
        <f>(F145-MIN($F$2:$F$1464))/(MAX($F$2:$F$1464)-MIN($F$2:$F$1464))</f>
        <v>0.71613744821374914</v>
      </c>
    </row>
    <row r="146" spans="1:7" x14ac:dyDescent="0.4">
      <c r="A146" t="s">
        <v>16</v>
      </c>
      <c r="B146">
        <v>2017</v>
      </c>
      <c r="C146">
        <v>9.5383172283594345E-2</v>
      </c>
      <c r="D146">
        <v>0.21860488076325876</v>
      </c>
      <c r="E146" t="str">
        <f t="shared" si="2"/>
        <v>Not enough CAR</v>
      </c>
      <c r="F146">
        <f>VLOOKUP(A146&amp;B146,'Hanke Index'!$A$2:$I$2617,8,FALSE)</f>
        <v>4.1143636634186009</v>
      </c>
      <c r="G146">
        <f>(F146-MIN($F$2:$F$1464))/(MAX($F$2:$F$1464)-MIN($F$2:$F$1464))</f>
        <v>0.63360861322823159</v>
      </c>
    </row>
    <row r="147" spans="1:7" x14ac:dyDescent="0.4">
      <c r="A147" t="s">
        <v>16</v>
      </c>
      <c r="B147">
        <v>2018</v>
      </c>
      <c r="C147">
        <v>3.9646073538434794E-2</v>
      </c>
      <c r="D147">
        <v>0.17929342273079221</v>
      </c>
      <c r="E147" t="str">
        <f t="shared" si="2"/>
        <v>Not enough CAR</v>
      </c>
      <c r="F147">
        <f>VLOOKUP(A147&amp;B147,'Hanke Index'!$A$2:$I$2617,8,FALSE)</f>
        <v>4.1880935537369766</v>
      </c>
      <c r="G147">
        <f>(F147-MIN($F$2:$F$1464))/(MAX($F$2:$F$1464)-MIN($F$2:$F$1464))</f>
        <v>0.63557777880881039</v>
      </c>
    </row>
    <row r="148" spans="1:7" x14ac:dyDescent="0.4">
      <c r="A148" t="s">
        <v>16</v>
      </c>
      <c r="B148">
        <v>2019</v>
      </c>
      <c r="C148">
        <v>6.3212217490015737E-2</v>
      </c>
      <c r="D148">
        <v>0.18520602717288523</v>
      </c>
      <c r="E148" t="str">
        <f t="shared" si="2"/>
        <v>Not enough CAR</v>
      </c>
      <c r="F148">
        <f>VLOOKUP(A148&amp;B148,'Hanke Index'!$A$2:$I$2617,8,FALSE)</f>
        <v>3.0322025744566048</v>
      </c>
      <c r="G148">
        <f>(F148-MIN($F$2:$F$1464))/(MAX($F$2:$F$1464)-MIN($F$2:$F$1464))</f>
        <v>0.60470643583689243</v>
      </c>
    </row>
    <row r="149" spans="1:7" x14ac:dyDescent="0.4">
      <c r="A149" t="s">
        <v>16</v>
      </c>
      <c r="B149">
        <v>2020</v>
      </c>
      <c r="C149">
        <v>6.0461947878100386E-2</v>
      </c>
      <c r="D149">
        <v>0.20022767624121285</v>
      </c>
      <c r="E149" t="str">
        <f t="shared" si="2"/>
        <v>Not enough CAR</v>
      </c>
      <c r="F149">
        <f>VLOOKUP(A149&amp;B149,'Hanke Index'!$A$2:$I$2617,8,FALSE)</f>
        <v>-8.728752526390366</v>
      </c>
      <c r="G149">
        <f>(F149-MIN($F$2:$F$1464))/(MAX($F$2:$F$1464)-MIN($F$2:$F$1464))</f>
        <v>0.29059681381906471</v>
      </c>
    </row>
    <row r="150" spans="1:7" x14ac:dyDescent="0.4">
      <c r="A150" t="s">
        <v>16</v>
      </c>
      <c r="B150">
        <v>2021</v>
      </c>
      <c r="C150">
        <v>3.5922159224495549E-2</v>
      </c>
      <c r="D150">
        <v>0.17371269056631217</v>
      </c>
      <c r="E150" t="str">
        <f t="shared" si="2"/>
        <v>Not enough CAR</v>
      </c>
      <c r="F150">
        <f>VLOOKUP(A150&amp;B150,'Hanke Index'!$A$2:$I$2617,8,FALSE)</f>
        <v>11.920636508511677</v>
      </c>
      <c r="G150">
        <f>(F150-MIN($F$2:$F$1464))/(MAX($F$2:$F$1464)-MIN($F$2:$F$1464))</f>
        <v>0.84209724291134591</v>
      </c>
    </row>
    <row r="151" spans="1:7" x14ac:dyDescent="0.4">
      <c r="A151" t="s">
        <v>16</v>
      </c>
      <c r="B151">
        <v>2022</v>
      </c>
      <c r="C151">
        <v>4.7763186815817267E-3</v>
      </c>
      <c r="D151">
        <v>0.19824587421905582</v>
      </c>
      <c r="E151" t="str">
        <f t="shared" si="2"/>
        <v>Not enough CAR</v>
      </c>
      <c r="F151">
        <f>VLOOKUP(A151&amp;B151,'Hanke Index'!$A$2:$I$2617,8,FALSE)</f>
        <v>5.4860281779718321</v>
      </c>
      <c r="G151">
        <f>(F151-MIN($F$2:$F$1464))/(MAX($F$2:$F$1464)-MIN($F$2:$F$1464))</f>
        <v>0.67024279969583866</v>
      </c>
    </row>
    <row r="152" spans="1:7" x14ac:dyDescent="0.4">
      <c r="A152" t="s">
        <v>16</v>
      </c>
      <c r="B152">
        <v>2023</v>
      </c>
      <c r="C152">
        <v>1.5065360143724636E-2</v>
      </c>
      <c r="D152">
        <v>0.19595087671890093</v>
      </c>
      <c r="E152" t="str">
        <f t="shared" si="2"/>
        <v>Not enough CAR</v>
      </c>
      <c r="F152">
        <f>VLOOKUP(A152&amp;B152,'Hanke Index'!$A$2:$I$2617,8,FALSE)</f>
        <v>2.7337981703275744</v>
      </c>
      <c r="G152">
        <f>(F152-MIN($F$2:$F$1464))/(MAX($F$2:$F$1464)-MIN($F$2:$F$1464))</f>
        <v>0.59673670091437114</v>
      </c>
    </row>
    <row r="153" spans="1:7" x14ac:dyDescent="0.4">
      <c r="A153" t="s">
        <v>17</v>
      </c>
      <c r="B153">
        <v>2005</v>
      </c>
      <c r="C153">
        <v>0</v>
      </c>
      <c r="D153">
        <v>0.14432041496323486</v>
      </c>
      <c r="E153" t="str">
        <f t="shared" si="2"/>
        <v>Not enough CAR</v>
      </c>
      <c r="F153">
        <f>VLOOKUP(A153&amp;B153,'Hanke Index'!$A$2:$I$2617,8,FALSE)</f>
        <v>3.2021320613043116</v>
      </c>
      <c r="G153">
        <f>(F153-MIN($F$2:$F$1464))/(MAX($F$2:$F$1464)-MIN($F$2:$F$1464))</f>
        <v>0.60924488415386402</v>
      </c>
    </row>
    <row r="154" spans="1:7" x14ac:dyDescent="0.4">
      <c r="A154" t="s">
        <v>17</v>
      </c>
      <c r="B154">
        <v>2006</v>
      </c>
      <c r="C154">
        <v>0</v>
      </c>
      <c r="D154">
        <v>0.14419227779833699</v>
      </c>
      <c r="E154" t="str">
        <f t="shared" si="2"/>
        <v>Not enough CAR</v>
      </c>
      <c r="F154">
        <f>VLOOKUP(A154&amp;B154,'Hanke Index'!$A$2:$I$2617,8,FALSE)</f>
        <v>3.9619887112261694</v>
      </c>
      <c r="G154">
        <f>(F154-MIN($F$2:$F$1464))/(MAX($F$2:$F$1464)-MIN($F$2:$F$1464))</f>
        <v>0.62953900848714195</v>
      </c>
    </row>
    <row r="155" spans="1:7" x14ac:dyDescent="0.4">
      <c r="A155" t="s">
        <v>17</v>
      </c>
      <c r="B155">
        <v>2007</v>
      </c>
      <c r="C155">
        <v>0</v>
      </c>
      <c r="D155">
        <v>0.13387101301118109</v>
      </c>
      <c r="E155" t="str">
        <f t="shared" si="2"/>
        <v>Not enough CAR</v>
      </c>
      <c r="F155">
        <f>VLOOKUP(A155&amp;B155,'Hanke Index'!$A$2:$I$2617,8,FALSE)</f>
        <v>6.0698706067833825</v>
      </c>
      <c r="G155">
        <f>(F155-MIN($F$2:$F$1464))/(MAX($F$2:$F$1464)-MIN($F$2:$F$1464))</f>
        <v>0.68583596564702565</v>
      </c>
    </row>
    <row r="156" spans="1:7" x14ac:dyDescent="0.4">
      <c r="A156" t="s">
        <v>17</v>
      </c>
      <c r="B156">
        <v>2008</v>
      </c>
      <c r="C156">
        <v>0</v>
      </c>
      <c r="D156">
        <v>0.14329070192352719</v>
      </c>
      <c r="E156" t="str">
        <f t="shared" si="2"/>
        <v>Not enough CAR</v>
      </c>
      <c r="F156">
        <f>VLOOKUP(A156&amp;B156,'Hanke Index'!$A$2:$I$2617,8,FALSE)</f>
        <v>5.0941954465873636</v>
      </c>
      <c r="G156">
        <f>(F156-MIN($F$2:$F$1464))/(MAX($F$2:$F$1464)-MIN($F$2:$F$1464))</f>
        <v>0.65977779663324509</v>
      </c>
    </row>
    <row r="157" spans="1:7" x14ac:dyDescent="0.4">
      <c r="A157" t="s">
        <v>17</v>
      </c>
      <c r="B157">
        <v>2009</v>
      </c>
      <c r="C157">
        <v>0</v>
      </c>
      <c r="D157">
        <v>0.15274662279386791</v>
      </c>
      <c r="E157" t="str">
        <f t="shared" si="2"/>
        <v>Not enough CAR</v>
      </c>
      <c r="F157">
        <f>VLOOKUP(A157&amp;B157,'Hanke Index'!$A$2:$I$2617,8,FALSE)</f>
        <v>-0.12581200216116883</v>
      </c>
      <c r="G157">
        <f>(F157-MIN($F$2:$F$1464))/(MAX($F$2:$F$1464)-MIN($F$2:$F$1464))</f>
        <v>0.5203627106477059</v>
      </c>
    </row>
    <row r="158" spans="1:7" x14ac:dyDescent="0.4">
      <c r="A158" t="s">
        <v>17</v>
      </c>
      <c r="B158">
        <v>2010</v>
      </c>
      <c r="C158">
        <v>0</v>
      </c>
      <c r="D158">
        <v>0.13666960935778125</v>
      </c>
      <c r="E158" t="str">
        <f t="shared" si="2"/>
        <v>Not enough CAR</v>
      </c>
      <c r="F158">
        <f>VLOOKUP(A158&amp;B158,'Hanke Index'!$A$2:$I$2617,8,FALSE)</f>
        <v>7.5282258181536434</v>
      </c>
      <c r="G158">
        <f>(F158-MIN($F$2:$F$1464))/(MAX($F$2:$F$1464)-MIN($F$2:$F$1464))</f>
        <v>0.72478547274770777</v>
      </c>
    </row>
    <row r="159" spans="1:7" x14ac:dyDescent="0.4">
      <c r="A159" t="s">
        <v>17</v>
      </c>
      <c r="B159">
        <v>2011</v>
      </c>
      <c r="C159">
        <v>0</v>
      </c>
      <c r="D159">
        <v>0.12865290750326783</v>
      </c>
      <c r="E159" t="str">
        <f t="shared" si="2"/>
        <v>Not enough CAR</v>
      </c>
      <c r="F159">
        <f>VLOOKUP(A159&amp;B159,'Hanke Index'!$A$2:$I$2617,8,FALSE)</f>
        <v>3.9744230794470212</v>
      </c>
      <c r="G159">
        <f>(F159-MIN($F$2:$F$1464))/(MAX($F$2:$F$1464)-MIN($F$2:$F$1464))</f>
        <v>0.62987110351415221</v>
      </c>
    </row>
    <row r="160" spans="1:7" x14ac:dyDescent="0.4">
      <c r="A160" t="s">
        <v>17</v>
      </c>
      <c r="B160">
        <v>2012</v>
      </c>
      <c r="C160">
        <v>0</v>
      </c>
      <c r="D160">
        <v>0.1193424324186026</v>
      </c>
      <c r="E160" t="str">
        <f t="shared" si="2"/>
        <v>Not enough CAR</v>
      </c>
      <c r="F160">
        <f>VLOOKUP(A160&amp;B160,'Hanke Index'!$A$2:$I$2617,8,FALSE)</f>
        <v>1.9211759857653732</v>
      </c>
      <c r="G160">
        <f>(F160-MIN($F$2:$F$1464))/(MAX($F$2:$F$1464)-MIN($F$2:$F$1464))</f>
        <v>0.57503332350603875</v>
      </c>
    </row>
    <row r="161" spans="1:7" x14ac:dyDescent="0.4">
      <c r="A161" t="s">
        <v>17</v>
      </c>
      <c r="B161">
        <v>2013</v>
      </c>
      <c r="C161">
        <v>0</v>
      </c>
      <c r="D161">
        <v>0.12607074781763633</v>
      </c>
      <c r="E161" t="str">
        <f t="shared" si="2"/>
        <v>Not enough CAR</v>
      </c>
      <c r="F161">
        <f>VLOOKUP(A161&amp;B161,'Hanke Index'!$A$2:$I$2617,8,FALSE)</f>
        <v>3.004822669444323</v>
      </c>
      <c r="G161">
        <f>(F161-MIN($F$2:$F$1464))/(MAX($F$2:$F$1464)-MIN($F$2:$F$1464))</f>
        <v>0.60397517791263833</v>
      </c>
    </row>
    <row r="162" spans="1:7" x14ac:dyDescent="0.4">
      <c r="A162" t="s">
        <v>17</v>
      </c>
      <c r="B162">
        <v>2014</v>
      </c>
      <c r="C162">
        <v>0.12449610269082423</v>
      </c>
      <c r="D162">
        <v>0.1685341468596101</v>
      </c>
      <c r="E162" t="str">
        <f t="shared" si="2"/>
        <v>Not enough CAR</v>
      </c>
      <c r="F162">
        <f>VLOOKUP(A162&amp;B162,'Hanke Index'!$A$2:$I$2617,8,FALSE)</f>
        <v>0.50395574024224743</v>
      </c>
      <c r="G162">
        <f>(F162-MIN($F$2:$F$1464))/(MAX($F$2:$F$1464)-MIN($F$2:$F$1464))</f>
        <v>0.53718244219409295</v>
      </c>
    </row>
    <row r="163" spans="1:7" x14ac:dyDescent="0.4">
      <c r="A163" t="s">
        <v>17</v>
      </c>
      <c r="B163">
        <v>2015</v>
      </c>
      <c r="C163">
        <v>0.16407332376274261</v>
      </c>
      <c r="D163">
        <v>0.16439290794783654</v>
      </c>
      <c r="E163" t="str">
        <f t="shared" si="2"/>
        <v>Not enough CAR</v>
      </c>
      <c r="F163">
        <f>VLOOKUP(A163&amp;B163,'Hanke Index'!$A$2:$I$2617,8,FALSE)</f>
        <v>-3.5457633926942549</v>
      </c>
      <c r="G163">
        <f>(F163-MIN($F$2:$F$1464))/(MAX($F$2:$F$1464)-MIN($F$2:$F$1464))</f>
        <v>0.42902322083685451</v>
      </c>
    </row>
    <row r="164" spans="1:7" x14ac:dyDescent="0.4">
      <c r="A164" t="s">
        <v>17</v>
      </c>
      <c r="B164">
        <v>2016</v>
      </c>
      <c r="C164">
        <v>0.17335071816536674</v>
      </c>
      <c r="D164">
        <v>0.18114826544165538</v>
      </c>
      <c r="E164" t="str">
        <f t="shared" si="2"/>
        <v>Not enough CAR</v>
      </c>
      <c r="F164">
        <f>VLOOKUP(A164&amp;B164,'Hanke Index'!$A$2:$I$2617,8,FALSE)</f>
        <v>-3.275916907821923</v>
      </c>
      <c r="G164">
        <f>(F164-MIN($F$2:$F$1464))/(MAX($F$2:$F$1464)-MIN($F$2:$F$1464))</f>
        <v>0.43623023562768415</v>
      </c>
    </row>
    <row r="165" spans="1:7" x14ac:dyDescent="0.4">
      <c r="A165" t="s">
        <v>17</v>
      </c>
      <c r="B165">
        <v>2017</v>
      </c>
      <c r="C165">
        <v>0.14128408987464017</v>
      </c>
      <c r="D165">
        <v>0.19548864726842596</v>
      </c>
      <c r="E165" t="str">
        <f t="shared" si="2"/>
        <v>Not enough CAR</v>
      </c>
      <c r="F165">
        <f>VLOOKUP(A165&amp;B165,'Hanke Index'!$A$2:$I$2617,8,FALSE)</f>
        <v>1.3228690540439914</v>
      </c>
      <c r="G165">
        <f>(F165-MIN($F$2:$F$1464))/(MAX($F$2:$F$1464)-MIN($F$2:$F$1464))</f>
        <v>0.55905384203007291</v>
      </c>
    </row>
    <row r="166" spans="1:7" x14ac:dyDescent="0.4">
      <c r="A166" t="s">
        <v>17</v>
      </c>
      <c r="B166">
        <v>2018</v>
      </c>
      <c r="C166">
        <v>0.11884640881839684</v>
      </c>
      <c r="D166">
        <v>0.19545824852556831</v>
      </c>
      <c r="E166" t="str">
        <f t="shared" si="2"/>
        <v>Not enough CAR</v>
      </c>
      <c r="F166">
        <f>VLOOKUP(A166&amp;B166,'Hanke Index'!$A$2:$I$2617,8,FALSE)</f>
        <v>1.7836667616339952</v>
      </c>
      <c r="G166">
        <f>(F166-MIN($F$2:$F$1464))/(MAX($F$2:$F$1464)-MIN($F$2:$F$1464))</f>
        <v>0.5713607501439687</v>
      </c>
    </row>
    <row r="167" spans="1:7" x14ac:dyDescent="0.4">
      <c r="A167" t="s">
        <v>17</v>
      </c>
      <c r="B167">
        <v>2019</v>
      </c>
      <c r="C167">
        <v>0.11652769086381369</v>
      </c>
      <c r="D167">
        <v>0.19422786919119595</v>
      </c>
      <c r="E167" t="str">
        <f t="shared" si="2"/>
        <v>Not enough CAR</v>
      </c>
      <c r="F167">
        <f>VLOOKUP(A167&amp;B167,'Hanke Index'!$A$2:$I$2617,8,FALSE)</f>
        <v>1.2207778236084152</v>
      </c>
      <c r="G167">
        <f>(F167-MIN($F$2:$F$1464))/(MAX($F$2:$F$1464)-MIN($F$2:$F$1464))</f>
        <v>0.55632720652058576</v>
      </c>
    </row>
    <row r="168" spans="1:7" x14ac:dyDescent="0.4">
      <c r="A168" t="s">
        <v>17</v>
      </c>
      <c r="B168">
        <v>2020</v>
      </c>
      <c r="C168">
        <v>0.13053198320787185</v>
      </c>
      <c r="D168">
        <v>0.19089780466902853</v>
      </c>
      <c r="E168" t="str">
        <f t="shared" si="2"/>
        <v>Not enough CAR</v>
      </c>
      <c r="F168">
        <f>VLOOKUP(A168&amp;B168,'Hanke Index'!$A$2:$I$2617,8,FALSE)</f>
        <v>-3.2767587964736009</v>
      </c>
      <c r="G168">
        <f>(F168-MIN($F$2:$F$1464))/(MAX($F$2:$F$1464)-MIN($F$2:$F$1464))</f>
        <v>0.43620775060636641</v>
      </c>
    </row>
    <row r="169" spans="1:7" x14ac:dyDescent="0.4">
      <c r="A169" t="s">
        <v>17</v>
      </c>
      <c r="B169">
        <v>2021</v>
      </c>
      <c r="C169">
        <v>8.5276117986857525E-2</v>
      </c>
      <c r="D169">
        <v>0.18422043169655833</v>
      </c>
      <c r="E169" t="str">
        <f t="shared" si="2"/>
        <v>Not enough CAR</v>
      </c>
      <c r="F169">
        <f>VLOOKUP(A169&amp;B169,'Hanke Index'!$A$2:$I$2617,8,FALSE)</f>
        <v>4.7626043790860848</v>
      </c>
      <c r="G169">
        <f>(F169-MIN($F$2:$F$1464))/(MAX($F$2:$F$1464)-MIN($F$2:$F$1464))</f>
        <v>0.6509217178552712</v>
      </c>
    </row>
    <row r="170" spans="1:7" x14ac:dyDescent="0.4">
      <c r="A170" t="s">
        <v>17</v>
      </c>
      <c r="B170">
        <v>2022</v>
      </c>
      <c r="C170">
        <v>0.13859030298274713</v>
      </c>
      <c r="D170">
        <v>0.17519221953369865</v>
      </c>
      <c r="E170" t="str">
        <f t="shared" si="2"/>
        <v>Not enough CAR</v>
      </c>
      <c r="F170">
        <f>VLOOKUP(A170&amp;B170,'Hanke Index'!$A$2:$I$2617,8,FALSE)</f>
        <v>3.0166943539301485</v>
      </c>
      <c r="G170">
        <f>(F170-MIN($F$2:$F$1464))/(MAX($F$2:$F$1464)-MIN($F$2:$F$1464))</f>
        <v>0.60429224487655253</v>
      </c>
    </row>
    <row r="171" spans="1:7" x14ac:dyDescent="0.4">
      <c r="A171" t="s">
        <v>17</v>
      </c>
      <c r="B171">
        <v>2023</v>
      </c>
      <c r="C171">
        <v>0.15007806579395305</v>
      </c>
      <c r="D171">
        <v>0.17898906350854532</v>
      </c>
      <c r="E171" t="str">
        <f t="shared" si="2"/>
        <v>Not enough CAR</v>
      </c>
      <c r="F171">
        <f>VLOOKUP(A171&amp;B171,'Hanke Index'!$A$2:$I$2617,8,FALSE)</f>
        <v>2.9084804866777745</v>
      </c>
      <c r="G171">
        <f>(F171-MIN($F$2:$F$1464))/(MAX($F$2:$F$1464)-MIN($F$2:$F$1464))</f>
        <v>0.60140208700686704</v>
      </c>
    </row>
    <row r="172" spans="1:7" x14ac:dyDescent="0.4">
      <c r="A172" t="s">
        <v>18</v>
      </c>
      <c r="B172">
        <v>2009</v>
      </c>
      <c r="C172">
        <v>0</v>
      </c>
      <c r="D172">
        <v>0.18888559436673363</v>
      </c>
      <c r="E172" t="str">
        <f t="shared" si="2"/>
        <v>Not enough CAR</v>
      </c>
      <c r="F172">
        <f>VLOOKUP(A172&amp;B172,'Hanke Index'!$A$2:$I$2617,8,FALSE)</f>
        <v>-1.9002538618213123</v>
      </c>
      <c r="G172">
        <f>(F172-MIN($F$2:$F$1464))/(MAX($F$2:$F$1464)-MIN($F$2:$F$1464))</f>
        <v>0.47297121420450289</v>
      </c>
    </row>
    <row r="173" spans="1:7" x14ac:dyDescent="0.4">
      <c r="A173" t="s">
        <v>18</v>
      </c>
      <c r="B173">
        <v>2010</v>
      </c>
      <c r="C173">
        <v>2.8505634277127583E-2</v>
      </c>
      <c r="D173">
        <v>0.20694744990453354</v>
      </c>
      <c r="E173" t="str">
        <f t="shared" si="2"/>
        <v>Not enough CAR</v>
      </c>
      <c r="F173">
        <f>VLOOKUP(A173&amp;B173,'Hanke Index'!$A$2:$I$2617,8,FALSE)</f>
        <v>2.7413643351482193</v>
      </c>
      <c r="G173">
        <f>(F173-MIN($F$2:$F$1464))/(MAX($F$2:$F$1464)-MIN($F$2:$F$1464))</f>
        <v>0.59693877677909124</v>
      </c>
    </row>
    <row r="174" spans="1:7" x14ac:dyDescent="0.4">
      <c r="A174" t="s">
        <v>18</v>
      </c>
      <c r="B174">
        <v>2011</v>
      </c>
      <c r="C174">
        <v>2.7591035016973173E-2</v>
      </c>
      <c r="D174">
        <v>0.18830197022777298</v>
      </c>
      <c r="E174" t="str">
        <f t="shared" si="2"/>
        <v>Not enough CAR</v>
      </c>
      <c r="F174">
        <f>VLOOKUP(A174&amp;B174,'Hanke Index'!$A$2:$I$2617,8,FALSE)</f>
        <v>3.7444063872803923</v>
      </c>
      <c r="G174">
        <f>(F174-MIN($F$2:$F$1464))/(MAX($F$2:$F$1464)-MIN($F$2:$F$1464))</f>
        <v>0.62372785616606496</v>
      </c>
    </row>
    <row r="175" spans="1:7" x14ac:dyDescent="0.4">
      <c r="A175" t="s">
        <v>18</v>
      </c>
      <c r="B175">
        <v>2012</v>
      </c>
      <c r="C175">
        <v>2.1188327281691662E-3</v>
      </c>
      <c r="D175">
        <v>0.17707223100556047</v>
      </c>
      <c r="E175" t="str">
        <f t="shared" si="2"/>
        <v>Not enough CAR</v>
      </c>
      <c r="F175">
        <f>VLOOKUP(A175&amp;B175,'Hanke Index'!$A$2:$I$2617,8,FALSE)</f>
        <v>0.91313532441425593</v>
      </c>
      <c r="G175">
        <f>(F175-MIN($F$2:$F$1464))/(MAX($F$2:$F$1464)-MIN($F$2:$F$1464))</f>
        <v>0.54811074209997601</v>
      </c>
    </row>
    <row r="176" spans="1:7" x14ac:dyDescent="0.4">
      <c r="A176" t="s">
        <v>18</v>
      </c>
      <c r="B176">
        <v>2013</v>
      </c>
      <c r="C176">
        <v>6.6613978216525996E-3</v>
      </c>
      <c r="D176">
        <v>0.20652876578247323</v>
      </c>
      <c r="E176" t="str">
        <f t="shared" si="2"/>
        <v>Not enough CAR</v>
      </c>
      <c r="F176">
        <f>VLOOKUP(A176&amp;B176,'Hanke Index'!$A$2:$I$2617,8,FALSE)</f>
        <v>-2.1247831862075799</v>
      </c>
      <c r="G176">
        <f>(F176-MIN($F$2:$F$1464))/(MAX($F$2:$F$1464)-MIN($F$2:$F$1464))</f>
        <v>0.46697452255742655</v>
      </c>
    </row>
    <row r="177" spans="1:7" x14ac:dyDescent="0.4">
      <c r="A177" t="s">
        <v>18</v>
      </c>
      <c r="B177">
        <v>2014</v>
      </c>
      <c r="C177">
        <v>5.6935023350075066E-3</v>
      </c>
      <c r="D177">
        <v>0.2143783620359789</v>
      </c>
      <c r="E177" t="str">
        <f t="shared" si="2"/>
        <v>Not enough CAR</v>
      </c>
      <c r="F177">
        <f>VLOOKUP(A177&amp;B177,'Hanke Index'!$A$2:$I$2617,8,FALSE)</f>
        <v>-2.5078872163048089</v>
      </c>
      <c r="G177">
        <f>(F177-MIN($F$2:$F$1464))/(MAX($F$2:$F$1464)-MIN($F$2:$F$1464))</f>
        <v>0.45674264418908889</v>
      </c>
    </row>
    <row r="178" spans="1:7" x14ac:dyDescent="0.4">
      <c r="A178" t="s">
        <v>18</v>
      </c>
      <c r="B178">
        <v>2015</v>
      </c>
      <c r="C178">
        <v>1.0774174138470352E-2</v>
      </c>
      <c r="D178">
        <v>0.2174282096386837</v>
      </c>
      <c r="E178" t="str">
        <f t="shared" si="2"/>
        <v>Not enough CAR</v>
      </c>
      <c r="F178">
        <f>VLOOKUP(A178&amp;B178,'Hanke Index'!$A$2:$I$2617,8,FALSE)</f>
        <v>-0.39238348793352884</v>
      </c>
      <c r="G178">
        <f>(F178-MIN($F$2:$F$1464))/(MAX($F$2:$F$1464)-MIN($F$2:$F$1464))</f>
        <v>0.51324316398515146</v>
      </c>
    </row>
    <row r="179" spans="1:7" x14ac:dyDescent="0.4">
      <c r="A179" t="s">
        <v>18</v>
      </c>
      <c r="B179">
        <v>2016</v>
      </c>
      <c r="C179">
        <v>1.646714372969096E-2</v>
      </c>
      <c r="D179">
        <v>0.21511057592850596</v>
      </c>
      <c r="E179" t="str">
        <f t="shared" si="2"/>
        <v>Not enough CAR</v>
      </c>
      <c r="F179">
        <f>VLOOKUP(A179&amp;B179,'Hanke Index'!$A$2:$I$2617,8,FALSE)</f>
        <v>-2.4779177652045661</v>
      </c>
      <c r="G179">
        <f>(F179-MIN($F$2:$F$1464))/(MAX($F$2:$F$1464)-MIN($F$2:$F$1464))</f>
        <v>0.45754306327720368</v>
      </c>
    </row>
    <row r="180" spans="1:7" x14ac:dyDescent="0.4">
      <c r="A180" t="s">
        <v>18</v>
      </c>
      <c r="B180">
        <v>2017</v>
      </c>
      <c r="C180">
        <v>2.9469260511755729E-2</v>
      </c>
      <c r="D180">
        <v>0.18310478677269451</v>
      </c>
      <c r="E180" t="str">
        <f t="shared" si="2"/>
        <v>Not enough CAR</v>
      </c>
      <c r="F180">
        <f>VLOOKUP(A180&amp;B180,'Hanke Index'!$A$2:$I$2617,8,FALSE)</f>
        <v>1.3287265131818344</v>
      </c>
      <c r="G180">
        <f>(F180-MIN($F$2:$F$1464))/(MAX($F$2:$F$1464)-MIN($F$2:$F$1464))</f>
        <v>0.55921028206916812</v>
      </c>
    </row>
    <row r="181" spans="1:7" x14ac:dyDescent="0.4">
      <c r="A181" t="s">
        <v>18</v>
      </c>
      <c r="B181">
        <v>2018</v>
      </c>
      <c r="C181">
        <v>9.307893310629518E-3</v>
      </c>
      <c r="D181">
        <v>0.19184469932981554</v>
      </c>
      <c r="E181" t="str">
        <f t="shared" si="2"/>
        <v>Not enough CAR</v>
      </c>
      <c r="F181">
        <f>VLOOKUP(A181&amp;B181,'Hanke Index'!$A$2:$I$2617,8,FALSE)</f>
        <v>5.23710544736673E-2</v>
      </c>
      <c r="G181">
        <f>(F181-MIN($F$2:$F$1464))/(MAX($F$2:$F$1464)-MIN($F$2:$F$1464))</f>
        <v>0.52512159392628577</v>
      </c>
    </row>
    <row r="182" spans="1:7" x14ac:dyDescent="0.4">
      <c r="A182" t="s">
        <v>18</v>
      </c>
      <c r="B182">
        <v>2019</v>
      </c>
      <c r="C182">
        <v>9.4366068452200269E-4</v>
      </c>
      <c r="D182">
        <v>0.19706663602056784</v>
      </c>
      <c r="E182" t="str">
        <f t="shared" si="2"/>
        <v>Not enough CAR</v>
      </c>
      <c r="F182">
        <f>VLOOKUP(A182&amp;B182,'Hanke Index'!$A$2:$I$2617,8,FALSE)</f>
        <v>3.8688441643288911</v>
      </c>
      <c r="G182">
        <f>(F182-MIN($F$2:$F$1464))/(MAX($F$2:$F$1464)-MIN($F$2:$F$1464))</f>
        <v>0.62705131950541804</v>
      </c>
    </row>
    <row r="183" spans="1:7" x14ac:dyDescent="0.4">
      <c r="A183" t="s">
        <v>18</v>
      </c>
      <c r="B183">
        <v>2020</v>
      </c>
      <c r="C183">
        <v>-4.2152063155255432E-3</v>
      </c>
      <c r="D183">
        <v>0.20495355253826525</v>
      </c>
      <c r="E183" t="str">
        <f t="shared" si="2"/>
        <v>Not enough CAR</v>
      </c>
      <c r="F183">
        <f>VLOOKUP(A183&amp;B183,'Hanke Index'!$A$2:$I$2617,8,FALSE)</f>
        <v>1.1335734060540261</v>
      </c>
      <c r="G183">
        <f>(F183-MIN($F$2:$F$1464))/(MAX($F$2:$F$1464)-MIN($F$2:$F$1464))</f>
        <v>0.55399816551996828</v>
      </c>
    </row>
    <row r="184" spans="1:7" x14ac:dyDescent="0.4">
      <c r="A184" t="s">
        <v>18</v>
      </c>
      <c r="B184">
        <v>2021</v>
      </c>
      <c r="C184">
        <v>-1.0639943260659361E-2</v>
      </c>
      <c r="D184">
        <v>0.20233775689913225</v>
      </c>
      <c r="E184" t="str">
        <f t="shared" si="2"/>
        <v>Not enough CAR</v>
      </c>
      <c r="F184">
        <f>VLOOKUP(A184&amp;B184,'Hanke Index'!$A$2:$I$2617,8,FALSE)</f>
        <v>-1.5907624807543641</v>
      </c>
      <c r="G184">
        <f>(F184-MIN($F$2:$F$1464))/(MAX($F$2:$F$1464)-MIN($F$2:$F$1464))</f>
        <v>0.48123705825297763</v>
      </c>
    </row>
    <row r="185" spans="1:7" x14ac:dyDescent="0.4">
      <c r="A185" t="s">
        <v>18</v>
      </c>
      <c r="B185">
        <v>2022</v>
      </c>
      <c r="C185">
        <v>-1.2760706309500472E-2</v>
      </c>
      <c r="D185">
        <v>0.1925343375939475</v>
      </c>
      <c r="E185" t="str">
        <f t="shared" si="2"/>
        <v>Not enough CAR</v>
      </c>
      <c r="F185">
        <f>VLOOKUP(A185&amp;B185,'Hanke Index'!$A$2:$I$2617,8,FALSE)</f>
        <v>-1.6283315402236553</v>
      </c>
      <c r="G185">
        <f>(F185-MIN($F$2:$F$1464))/(MAX($F$2:$F$1464)-MIN($F$2:$F$1464))</f>
        <v>0.48023367009544488</v>
      </c>
    </row>
    <row r="186" spans="1:7" x14ac:dyDescent="0.4">
      <c r="A186" t="s">
        <v>19</v>
      </c>
      <c r="B186">
        <v>2008</v>
      </c>
      <c r="C186">
        <v>0</v>
      </c>
      <c r="D186">
        <v>0.14928394441204998</v>
      </c>
      <c r="E186" t="str">
        <f t="shared" si="2"/>
        <v>Not enough CAR</v>
      </c>
      <c r="F186">
        <f>VLOOKUP(A186&amp;B186,'Hanke Index'!$A$2:$I$2617,8,FALSE)</f>
        <v>6.1295587990118179</v>
      </c>
      <c r="G186">
        <f>(F186-MIN($F$2:$F$1464))/(MAX($F$2:$F$1464)-MIN($F$2:$F$1464))</f>
        <v>0.68743010790324865</v>
      </c>
    </row>
    <row r="187" spans="1:7" x14ac:dyDescent="0.4">
      <c r="A187" t="s">
        <v>19</v>
      </c>
      <c r="B187">
        <v>2009</v>
      </c>
      <c r="C187">
        <v>0</v>
      </c>
      <c r="D187">
        <v>0.17040138215302003</v>
      </c>
      <c r="E187" t="str">
        <f t="shared" si="2"/>
        <v>Not enough CAR</v>
      </c>
      <c r="F187">
        <f>VLOOKUP(A187&amp;B187,'Hanke Index'!$A$2:$I$2617,8,FALSE)</f>
        <v>-3.347141367042056</v>
      </c>
      <c r="G187">
        <f>(F187-MIN($F$2:$F$1464))/(MAX($F$2:$F$1464)-MIN($F$2:$F$1464))</f>
        <v>0.43432798468188732</v>
      </c>
    </row>
    <row r="188" spans="1:7" x14ac:dyDescent="0.4">
      <c r="A188" t="s">
        <v>19</v>
      </c>
      <c r="B188">
        <v>2010</v>
      </c>
      <c r="C188">
        <v>0</v>
      </c>
      <c r="D188">
        <v>0.17385639479586412</v>
      </c>
      <c r="E188" t="str">
        <f t="shared" si="2"/>
        <v>Not enough CAR</v>
      </c>
      <c r="F188">
        <f>VLOOKUP(A188&amp;B188,'Hanke Index'!$A$2:$I$2617,8,FALSE)</f>
        <v>1.5553596346203165</v>
      </c>
      <c r="G188">
        <f>(F188-MIN($F$2:$F$1464))/(MAX($F$2:$F$1464)-MIN($F$2:$F$1464))</f>
        <v>0.56526316157609147</v>
      </c>
    </row>
    <row r="189" spans="1:7" x14ac:dyDescent="0.4">
      <c r="A189" t="s">
        <v>19</v>
      </c>
      <c r="B189">
        <v>2011</v>
      </c>
      <c r="C189">
        <v>0</v>
      </c>
      <c r="D189">
        <v>0.17553473828069258</v>
      </c>
      <c r="E189" t="str">
        <f t="shared" si="2"/>
        <v>Not enough CAR</v>
      </c>
      <c r="F189">
        <f>VLOOKUP(A189&amp;B189,'Hanke Index'!$A$2:$I$2617,8,FALSE)</f>
        <v>2.0901752701553846</v>
      </c>
      <c r="G189">
        <f>(F189-MIN($F$2:$F$1464))/(MAX($F$2:$F$1464)-MIN($F$2:$F$1464))</f>
        <v>0.57954692813133035</v>
      </c>
    </row>
    <row r="190" spans="1:7" x14ac:dyDescent="0.4">
      <c r="A190" t="s">
        <v>19</v>
      </c>
      <c r="B190">
        <v>2012</v>
      </c>
      <c r="C190">
        <v>0</v>
      </c>
      <c r="D190">
        <v>0.16641794102380944</v>
      </c>
      <c r="E190" t="str">
        <f t="shared" si="2"/>
        <v>Not enough CAR</v>
      </c>
      <c r="F190">
        <f>VLOOKUP(A190&amp;B190,'Hanke Index'!$A$2:$I$2617,8,FALSE)</f>
        <v>0.7488148967965742</v>
      </c>
      <c r="G190">
        <f>(F190-MIN($F$2:$F$1464))/(MAX($F$2:$F$1464)-MIN($F$2:$F$1464))</f>
        <v>0.54372209959890228</v>
      </c>
    </row>
    <row r="191" spans="1:7" x14ac:dyDescent="0.4">
      <c r="A191" t="s">
        <v>19</v>
      </c>
      <c r="B191">
        <v>2013</v>
      </c>
      <c r="C191">
        <v>0</v>
      </c>
      <c r="D191">
        <v>0.16972230275086989</v>
      </c>
      <c r="E191" t="str">
        <f t="shared" si="2"/>
        <v>Not enough CAR</v>
      </c>
      <c r="F191">
        <f>VLOOKUP(A191&amp;B191,'Hanke Index'!$A$2:$I$2617,8,FALSE)</f>
        <v>-0.54275160303015468</v>
      </c>
      <c r="G191">
        <f>(F191-MIN($F$2:$F$1464))/(MAX($F$2:$F$1464)-MIN($F$2:$F$1464))</f>
        <v>0.50922715751360792</v>
      </c>
    </row>
    <row r="192" spans="1:7" x14ac:dyDescent="0.4">
      <c r="A192" t="s">
        <v>19</v>
      </c>
      <c r="B192">
        <v>2014</v>
      </c>
      <c r="C192">
        <v>0</v>
      </c>
      <c r="D192">
        <v>0.21949142880559125</v>
      </c>
      <c r="E192" t="str">
        <f t="shared" si="2"/>
        <v>Not enough CAR</v>
      </c>
      <c r="F192">
        <f>VLOOKUP(A192&amp;B192,'Hanke Index'!$A$2:$I$2617,8,FALSE)</f>
        <v>0.94944898509048414</v>
      </c>
      <c r="G192">
        <f>(F192-MIN($F$2:$F$1464))/(MAX($F$2:$F$1464)-MIN($F$2:$F$1464))</f>
        <v>0.54908060127648739</v>
      </c>
    </row>
    <row r="193" spans="1:7" x14ac:dyDescent="0.4">
      <c r="A193" t="s">
        <v>19</v>
      </c>
      <c r="B193">
        <v>2015</v>
      </c>
      <c r="C193">
        <v>0</v>
      </c>
      <c r="D193">
        <v>0.22178734772857428</v>
      </c>
      <c r="E193" t="str">
        <f t="shared" si="2"/>
        <v>Not enough CAR</v>
      </c>
      <c r="F193">
        <f>VLOOKUP(A193&amp;B193,'Hanke Index'!$A$2:$I$2617,8,FALSE)</f>
        <v>3.3975532586942165</v>
      </c>
      <c r="G193">
        <f>(F193-MIN($F$2:$F$1464))/(MAX($F$2:$F$1464)-MIN($F$2:$F$1464))</f>
        <v>0.61446416081295041</v>
      </c>
    </row>
    <row r="194" spans="1:7" x14ac:dyDescent="0.4">
      <c r="A194" t="s">
        <v>19</v>
      </c>
      <c r="B194">
        <v>2016</v>
      </c>
      <c r="C194">
        <v>0</v>
      </c>
      <c r="D194">
        <v>0.22151435108875098</v>
      </c>
      <c r="E194" t="str">
        <f t="shared" si="2"/>
        <v>Not enough CAR</v>
      </c>
      <c r="F194">
        <f>VLOOKUP(A194&amp;B194,'Hanke Index'!$A$2:$I$2617,8,FALSE)</f>
        <v>3.0266289313891832</v>
      </c>
      <c r="G194">
        <f>(F194-MIN($F$2:$F$1464))/(MAX($F$2:$F$1464)-MIN($F$2:$F$1464))</f>
        <v>0.60455757590994286</v>
      </c>
    </row>
    <row r="195" spans="1:7" x14ac:dyDescent="0.4">
      <c r="A195" t="s">
        <v>19</v>
      </c>
      <c r="B195">
        <v>2017</v>
      </c>
      <c r="C195">
        <v>0</v>
      </c>
      <c r="D195">
        <v>0.22077385959097429</v>
      </c>
      <c r="E195" t="str">
        <f t="shared" ref="E195:E257" si="3">IF(D195&gt;C195, "Not enough CAR", "OK")</f>
        <v>Not enough CAR</v>
      </c>
      <c r="F195">
        <f>VLOOKUP(A195&amp;B195,'Hanke Index'!$A$2:$I$2617,8,FALSE)</f>
        <v>2.7459264470779345</v>
      </c>
      <c r="G195">
        <f>(F195-MIN($F$2:$F$1464))/(MAX($F$2:$F$1464)-MIN($F$2:$F$1464))</f>
        <v>0.59706062090157608</v>
      </c>
    </row>
    <row r="196" spans="1:7" x14ac:dyDescent="0.4">
      <c r="A196" t="s">
        <v>19</v>
      </c>
      <c r="B196">
        <v>2018</v>
      </c>
      <c r="C196">
        <v>0</v>
      </c>
      <c r="D196">
        <v>0.20383698992802091</v>
      </c>
      <c r="E196" t="str">
        <f t="shared" si="3"/>
        <v>Not enough CAR</v>
      </c>
      <c r="F196">
        <f>VLOOKUP(A196&amp;B196,'Hanke Index'!$A$2:$I$2617,8,FALSE)</f>
        <v>2.5494643471817966</v>
      </c>
      <c r="G196">
        <f>(F196-MIN($F$2:$F$1464))/(MAX($F$2:$F$1464)-MIN($F$2:$F$1464))</f>
        <v>0.59181354399242603</v>
      </c>
    </row>
    <row r="197" spans="1:7" x14ac:dyDescent="0.4">
      <c r="A197" t="s">
        <v>19</v>
      </c>
      <c r="B197">
        <v>2019</v>
      </c>
      <c r="C197">
        <v>0</v>
      </c>
      <c r="D197">
        <v>0.20208231074474975</v>
      </c>
      <c r="E197" t="str">
        <f t="shared" si="3"/>
        <v>Not enough CAR</v>
      </c>
      <c r="F197">
        <f>VLOOKUP(A197&amp;B197,'Hanke Index'!$A$2:$I$2617,8,FALSE)</f>
        <v>3.788850364780032</v>
      </c>
      <c r="G197">
        <f>(F197-MIN($F$2:$F$1464))/(MAX($F$2:$F$1464)-MIN($F$2:$F$1464))</f>
        <v>0.62491485848464157</v>
      </c>
    </row>
    <row r="198" spans="1:7" x14ac:dyDescent="0.4">
      <c r="A198" t="s">
        <v>19</v>
      </c>
      <c r="B198">
        <v>2020</v>
      </c>
      <c r="C198">
        <v>0</v>
      </c>
      <c r="D198">
        <v>0.22740567974776291</v>
      </c>
      <c r="E198" t="str">
        <f t="shared" si="3"/>
        <v>Not enough CAR</v>
      </c>
      <c r="F198">
        <f>VLOOKUP(A198&amp;B198,'Hanke Index'!$A$2:$I$2617,8,FALSE)</f>
        <v>-3.2157374344501619</v>
      </c>
      <c r="G198">
        <f>(F198-MIN($F$2:$F$1464))/(MAX($F$2:$F$1464)-MIN($F$2:$F$1464))</f>
        <v>0.43783749893852486</v>
      </c>
    </row>
    <row r="199" spans="1:7" x14ac:dyDescent="0.4">
      <c r="A199" t="s">
        <v>19</v>
      </c>
      <c r="B199">
        <v>2021</v>
      </c>
      <c r="C199">
        <v>4.7538078125268765E-2</v>
      </c>
      <c r="D199">
        <v>0.22621661495717582</v>
      </c>
      <c r="E199" t="str">
        <f t="shared" si="3"/>
        <v>Not enough CAR</v>
      </c>
      <c r="F199">
        <f>VLOOKUP(A199&amp;B199,'Hanke Index'!$A$2:$I$2617,8,FALSE)</f>
        <v>7.7806148140697786</v>
      </c>
      <c r="G199">
        <f>(F199-MIN($F$2:$F$1464))/(MAX($F$2:$F$1464)-MIN($F$2:$F$1464))</f>
        <v>0.73152623584295728</v>
      </c>
    </row>
    <row r="200" spans="1:7" x14ac:dyDescent="0.4">
      <c r="A200" t="s">
        <v>19</v>
      </c>
      <c r="B200">
        <v>2022</v>
      </c>
      <c r="C200">
        <v>3.6177672163047417E-2</v>
      </c>
      <c r="D200">
        <v>0.21007278124429127</v>
      </c>
      <c r="E200" t="str">
        <f t="shared" si="3"/>
        <v>Not enough CAR</v>
      </c>
      <c r="F200">
        <f>VLOOKUP(A200&amp;B200,'Hanke Index'!$A$2:$I$2617,8,FALSE)</f>
        <v>4.0387775830168096</v>
      </c>
      <c r="G200">
        <f>(F200-MIN($F$2:$F$1464))/(MAX($F$2:$F$1464)-MIN($F$2:$F$1464))</f>
        <v>0.63158987283332046</v>
      </c>
    </row>
    <row r="201" spans="1:7" x14ac:dyDescent="0.4">
      <c r="A201" t="s">
        <v>19</v>
      </c>
      <c r="B201">
        <v>2023</v>
      </c>
      <c r="C201">
        <v>2.3205414476391406E-2</v>
      </c>
      <c r="D201">
        <v>0.21726965751954871</v>
      </c>
      <c r="E201" t="str">
        <f t="shared" si="3"/>
        <v>Not enough CAR</v>
      </c>
      <c r="F201">
        <f>VLOOKUP(A201&amp;B201,'Hanke Index'!$A$2:$I$2617,8,FALSE)</f>
        <v>1.8868148390717749</v>
      </c>
      <c r="G201">
        <f>(F201-MIN($F$2:$F$1464))/(MAX($F$2:$F$1464)-MIN($F$2:$F$1464))</f>
        <v>0.57411561174645143</v>
      </c>
    </row>
    <row r="202" spans="1:7" x14ac:dyDescent="0.4">
      <c r="A202" t="s">
        <v>20</v>
      </c>
      <c r="B202">
        <v>2010</v>
      </c>
      <c r="C202">
        <v>6.9043808389474076E-2</v>
      </c>
      <c r="D202">
        <v>0.19715874423024296</v>
      </c>
      <c r="E202" t="str">
        <f t="shared" si="3"/>
        <v>Not enough CAR</v>
      </c>
      <c r="F202">
        <f>VLOOKUP(A202&amp;B202,'Hanke Index'!$A$2:$I$2617,8,FALSE)</f>
        <v>5.124159994398056</v>
      </c>
      <c r="G202">
        <f>(F202-MIN($F$2:$F$1464))/(MAX($F$2:$F$1464)-MIN($F$2:$F$1464))</f>
        <v>0.66057808476512259</v>
      </c>
    </row>
    <row r="203" spans="1:7" x14ac:dyDescent="0.4">
      <c r="A203" t="s">
        <v>20</v>
      </c>
      <c r="B203">
        <v>2011</v>
      </c>
      <c r="C203">
        <v>5.3578857560441791E-2</v>
      </c>
      <c r="D203">
        <v>0.19750330498678509</v>
      </c>
      <c r="E203" t="str">
        <f t="shared" si="3"/>
        <v>Not enough CAR</v>
      </c>
      <c r="F203">
        <f>VLOOKUP(A203&amp;B203,'Hanke Index'!$A$2:$I$2617,8,FALSE)</f>
        <v>4.0325999884441472</v>
      </c>
      <c r="G203">
        <f>(F203-MIN($F$2:$F$1464))/(MAX($F$2:$F$1464)-MIN($F$2:$F$1464))</f>
        <v>0.63142488267056918</v>
      </c>
    </row>
    <row r="204" spans="1:7" x14ac:dyDescent="0.4">
      <c r="A204" t="s">
        <v>20</v>
      </c>
      <c r="B204">
        <v>2012</v>
      </c>
      <c r="C204">
        <v>9.3323678940070875E-2</v>
      </c>
      <c r="D204">
        <v>0.20222179160220347</v>
      </c>
      <c r="E204" t="str">
        <f t="shared" si="3"/>
        <v>Not enough CAR</v>
      </c>
      <c r="F204">
        <f>VLOOKUP(A204&amp;B204,'Hanke Index'!$A$2:$I$2617,8,FALSE)</f>
        <v>4.4467063311149531</v>
      </c>
      <c r="G204">
        <f>(F204-MIN($F$2:$F$1464))/(MAX($F$2:$F$1464)-MIN($F$2:$F$1464))</f>
        <v>0.64248476561852341</v>
      </c>
    </row>
    <row r="205" spans="1:7" x14ac:dyDescent="0.4">
      <c r="A205" t="s">
        <v>20</v>
      </c>
      <c r="B205">
        <v>2013</v>
      </c>
      <c r="C205">
        <v>0.1212982473913484</v>
      </c>
      <c r="D205">
        <v>0.22306636365557206</v>
      </c>
      <c r="E205" t="str">
        <f t="shared" si="3"/>
        <v>Not enough CAR</v>
      </c>
      <c r="F205">
        <f>VLOOKUP(A205&amp;B205,'Hanke Index'!$A$2:$I$2617,8,FALSE)</f>
        <v>4.9241898983468388</v>
      </c>
      <c r="G205">
        <f>(F205-MIN($F$2:$F$1464))/(MAX($F$2:$F$1464)-MIN($F$2:$F$1464))</f>
        <v>0.65523731688131415</v>
      </c>
    </row>
    <row r="206" spans="1:7" x14ac:dyDescent="0.4">
      <c r="A206" t="s">
        <v>20</v>
      </c>
      <c r="B206">
        <v>2014</v>
      </c>
      <c r="C206">
        <v>0.14057812491573363</v>
      </c>
      <c r="D206">
        <v>0.17310647094029655</v>
      </c>
      <c r="E206" t="str">
        <f t="shared" si="3"/>
        <v>Not enough CAR</v>
      </c>
      <c r="F206">
        <f>VLOOKUP(A206&amp;B206,'Hanke Index'!$A$2:$I$2617,8,FALSE)</f>
        <v>4.2406502140265729</v>
      </c>
      <c r="G206">
        <f>(F206-MIN($F$2:$F$1464))/(MAX($F$2:$F$1464)-MIN($F$2:$F$1464))</f>
        <v>0.63698145330263578</v>
      </c>
    </row>
    <row r="207" spans="1:7" x14ac:dyDescent="0.4">
      <c r="A207" t="s">
        <v>20</v>
      </c>
      <c r="B207">
        <v>2015</v>
      </c>
      <c r="C207">
        <v>0.1634974707810411</v>
      </c>
      <c r="D207">
        <v>0.18108429417934332</v>
      </c>
      <c r="E207" t="str">
        <f t="shared" si="3"/>
        <v>Not enough CAR</v>
      </c>
      <c r="F207">
        <f>VLOOKUP(A207&amp;B207,'Hanke Index'!$A$2:$I$2617,8,FALSE)</f>
        <v>-3.9000000804854977</v>
      </c>
      <c r="G207">
        <f>(F207-MIN($F$2:$F$1464))/(MAX($F$2:$F$1464)-MIN($F$2:$F$1464))</f>
        <v>0.41956232661926318</v>
      </c>
    </row>
    <row r="208" spans="1:7" x14ac:dyDescent="0.4">
      <c r="A208" t="s">
        <v>20</v>
      </c>
      <c r="B208">
        <v>2016</v>
      </c>
      <c r="C208">
        <v>0.32864473089470236</v>
      </c>
      <c r="D208">
        <v>0.22384878503238392</v>
      </c>
      <c r="E208" t="str">
        <f t="shared" si="3"/>
        <v>OK</v>
      </c>
      <c r="F208">
        <f>VLOOKUP(A208&amp;B208,'Hanke Index'!$A$2:$I$2617,8,FALSE)</f>
        <v>-0.60000090911638893</v>
      </c>
      <c r="G208">
        <f>(F208-MIN($F$2:$F$1464))/(MAX($F$2:$F$1464)-MIN($F$2:$F$1464))</f>
        <v>0.50769815262060958</v>
      </c>
    </row>
    <row r="209" spans="1:7" x14ac:dyDescent="0.4">
      <c r="A209" t="s">
        <v>20</v>
      </c>
      <c r="B209">
        <v>2017</v>
      </c>
      <c r="C209">
        <v>0.27005014940989291</v>
      </c>
      <c r="D209">
        <v>0.2311706095220491</v>
      </c>
      <c r="E209" t="str">
        <f t="shared" si="3"/>
        <v>OK</v>
      </c>
      <c r="F209">
        <f>VLOOKUP(A209&amp;B209,'Hanke Index'!$A$2:$I$2617,8,FALSE)</f>
        <v>0.50000126242927934</v>
      </c>
      <c r="G209">
        <f>(F209-MIN($F$2:$F$1464))/(MAX($F$2:$F$1464)-MIN($F$2:$F$1464))</f>
        <v>0.53707682666198198</v>
      </c>
    </row>
    <row r="210" spans="1:7" x14ac:dyDescent="0.4">
      <c r="A210" t="s">
        <v>21</v>
      </c>
      <c r="B210">
        <v>2010</v>
      </c>
      <c r="C210">
        <v>2.7786870900846292E-2</v>
      </c>
      <c r="D210">
        <v>0.3046380752669377</v>
      </c>
      <c r="E210" t="str">
        <f t="shared" si="3"/>
        <v>Not enough CAR</v>
      </c>
      <c r="F210">
        <f>VLOOKUP(A210&amp;B210,'Hanke Index'!$A$2:$I$2617,8,FALSE)</f>
        <v>5.076918432292473</v>
      </c>
      <c r="G210">
        <f>(F210-MIN($F$2:$F$1464))/(MAX($F$2:$F$1464)-MIN($F$2:$F$1464))</f>
        <v>0.65931636502473789</v>
      </c>
    </row>
    <row r="211" spans="1:7" x14ac:dyDescent="0.4">
      <c r="A211" t="s">
        <v>21</v>
      </c>
      <c r="B211">
        <v>2011</v>
      </c>
      <c r="C211">
        <v>2.3469817472592466E-2</v>
      </c>
      <c r="D211">
        <v>0.25154515954037032</v>
      </c>
      <c r="E211" t="str">
        <f t="shared" si="3"/>
        <v>Not enough CAR</v>
      </c>
      <c r="F211">
        <f>VLOOKUP(A211&amp;B211,'Hanke Index'!$A$2:$I$2617,8,FALSE)</f>
        <v>7.2866581387955165</v>
      </c>
      <c r="G211">
        <f>(F211-MIN($F$2:$F$1464))/(MAX($F$2:$F$1464)-MIN($F$2:$F$1464))</f>
        <v>0.71833372356541214</v>
      </c>
    </row>
    <row r="212" spans="1:7" x14ac:dyDescent="0.4">
      <c r="A212" t="s">
        <v>21</v>
      </c>
      <c r="B212">
        <v>2012</v>
      </c>
      <c r="C212">
        <v>2.4933057395525138E-2</v>
      </c>
      <c r="D212">
        <v>0.24244730998126632</v>
      </c>
      <c r="E212" t="str">
        <f t="shared" si="3"/>
        <v>Not enough CAR</v>
      </c>
      <c r="F212">
        <f>VLOOKUP(A212&amp;B212,'Hanke Index'!$A$2:$I$2617,8,FALSE)</f>
        <v>7.650256578703619</v>
      </c>
      <c r="G212">
        <f>(F212-MIN($F$2:$F$1464))/(MAX($F$2:$F$1464)-MIN($F$2:$F$1464))</f>
        <v>0.72804464989295004</v>
      </c>
    </row>
    <row r="213" spans="1:7" x14ac:dyDescent="0.4">
      <c r="A213" t="s">
        <v>21</v>
      </c>
      <c r="B213">
        <v>2013</v>
      </c>
      <c r="C213">
        <v>2.3664162694877318E-2</v>
      </c>
      <c r="D213">
        <v>0.2342616043210238</v>
      </c>
      <c r="E213" t="str">
        <f t="shared" si="3"/>
        <v>Not enough CAR</v>
      </c>
      <c r="F213">
        <f>VLOOKUP(A213&amp;B213,'Hanke Index'!$A$2:$I$2617,8,FALSE)</f>
        <v>7.8574997554251951</v>
      </c>
      <c r="G213">
        <f>(F213-MIN($F$2:$F$1464))/(MAX($F$2:$F$1464)-MIN($F$2:$F$1464))</f>
        <v>0.73357966599900593</v>
      </c>
    </row>
    <row r="214" spans="1:7" x14ac:dyDescent="0.4">
      <c r="A214" t="s">
        <v>21</v>
      </c>
      <c r="B214">
        <v>2014</v>
      </c>
      <c r="C214">
        <v>2.0789093841549425E-2</v>
      </c>
      <c r="D214">
        <v>0.20406441281186843</v>
      </c>
      <c r="E214" t="str">
        <f t="shared" si="3"/>
        <v>Not enough CAR</v>
      </c>
      <c r="F214">
        <f>VLOOKUP(A214&amp;B214,'Hanke Index'!$A$2:$I$2617,8,FALSE)</f>
        <v>8.0003207461856647</v>
      </c>
      <c r="G214">
        <f>(F214-MIN($F$2:$F$1464))/(MAX($F$2:$F$1464)-MIN($F$2:$F$1464))</f>
        <v>0.73739410513590486</v>
      </c>
    </row>
    <row r="215" spans="1:7" x14ac:dyDescent="0.4">
      <c r="A215" t="s">
        <v>21</v>
      </c>
      <c r="B215">
        <v>2015</v>
      </c>
      <c r="C215">
        <v>2.3931833534801362E-2</v>
      </c>
      <c r="D215">
        <v>0.20308667155969387</v>
      </c>
      <c r="E215" t="str">
        <f t="shared" si="3"/>
        <v>Not enough CAR</v>
      </c>
      <c r="F215">
        <f>VLOOKUP(A215&amp;B215,'Hanke Index'!$A$2:$I$2617,8,FALSE)</f>
        <v>7.2070347252951166</v>
      </c>
      <c r="G215">
        <f>(F215-MIN($F$2:$F$1464))/(MAX($F$2:$F$1464)-MIN($F$2:$F$1464))</f>
        <v>0.71620715475327723</v>
      </c>
    </row>
    <row r="216" spans="1:7" x14ac:dyDescent="0.4">
      <c r="A216" t="s">
        <v>21</v>
      </c>
      <c r="B216">
        <v>2016</v>
      </c>
      <c r="C216">
        <v>3.4155407889712962E-2</v>
      </c>
      <c r="D216">
        <v>0.20859407467391863</v>
      </c>
      <c r="E216" t="str">
        <f t="shared" si="3"/>
        <v>Not enough CAR</v>
      </c>
      <c r="F216">
        <f>VLOOKUP(A216&amp;B216,'Hanke Index'!$A$2:$I$2617,8,FALSE)</f>
        <v>7.9055011613070434</v>
      </c>
      <c r="G216">
        <f>(F216-MIN($F$2:$F$1464))/(MAX($F$2:$F$1464)-MIN($F$2:$F$1464))</f>
        <v>0.73486167951989634</v>
      </c>
    </row>
    <row r="217" spans="1:7" x14ac:dyDescent="0.4">
      <c r="A217" t="s">
        <v>21</v>
      </c>
      <c r="B217">
        <v>2017</v>
      </c>
      <c r="C217">
        <v>4.0372845637300481E-2</v>
      </c>
      <c r="D217">
        <v>0.21911211098192063</v>
      </c>
      <c r="E217" t="str">
        <f t="shared" si="3"/>
        <v>Not enough CAR</v>
      </c>
      <c r="F217">
        <f>VLOOKUP(A217&amp;B217,'Hanke Index'!$A$2:$I$2617,8,FALSE)</f>
        <v>8.0750391553597893</v>
      </c>
      <c r="G217">
        <f>(F217-MIN($F$2:$F$1464))/(MAX($F$2:$F$1464)-MIN($F$2:$F$1464))</f>
        <v>0.7393896719127705</v>
      </c>
    </row>
    <row r="218" spans="1:7" x14ac:dyDescent="0.4">
      <c r="A218" t="s">
        <v>21</v>
      </c>
      <c r="B218">
        <v>2018</v>
      </c>
      <c r="C218">
        <v>3.4622043016895337E-2</v>
      </c>
      <c r="D218">
        <v>0.22202926569916753</v>
      </c>
      <c r="E218" t="str">
        <f t="shared" si="3"/>
        <v>Not enough CAR</v>
      </c>
      <c r="F218">
        <f>VLOOKUP(A218&amp;B218,'Hanke Index'!$A$2:$I$2617,8,FALSE)</f>
        <v>8.7762237622446264</v>
      </c>
      <c r="G218">
        <f>(F218-MIN($F$2:$F$1464))/(MAX($F$2:$F$1464)-MIN($F$2:$F$1464))</f>
        <v>0.75811679313249636</v>
      </c>
    </row>
    <row r="219" spans="1:7" x14ac:dyDescent="0.4">
      <c r="A219" t="s">
        <v>21</v>
      </c>
      <c r="B219">
        <v>2019</v>
      </c>
      <c r="C219">
        <v>1.6217349919757987E-2</v>
      </c>
      <c r="D219">
        <v>0.21766854015164813</v>
      </c>
      <c r="E219" t="str">
        <f t="shared" si="3"/>
        <v>Not enough CAR</v>
      </c>
      <c r="F219">
        <f>VLOOKUP(A219&amp;B219,'Hanke Index'!$A$2:$I$2617,8,FALSE)</f>
        <v>7.9369501358852403</v>
      </c>
      <c r="G219">
        <f>(F219-MIN($F$2:$F$1464))/(MAX($F$2:$F$1464)-MIN($F$2:$F$1464))</f>
        <v>0.73570161347363572</v>
      </c>
    </row>
    <row r="220" spans="1:7" x14ac:dyDescent="0.4">
      <c r="A220" t="s">
        <v>21</v>
      </c>
      <c r="B220">
        <v>2020</v>
      </c>
      <c r="C220">
        <v>3.2061745921414475E-2</v>
      </c>
      <c r="D220">
        <v>0.226648615659512</v>
      </c>
      <c r="E220" t="str">
        <f t="shared" si="3"/>
        <v>Not enough CAR</v>
      </c>
      <c r="F220">
        <f>VLOOKUP(A220&amp;B220,'Hanke Index'!$A$2:$I$2617,8,FALSE)</f>
        <v>-3.5557219340654882</v>
      </c>
      <c r="G220">
        <f>(F220-MIN($F$2:$F$1464))/(MAX($F$2:$F$1464)-MIN($F$2:$F$1464))</f>
        <v>0.42875724977930479</v>
      </c>
    </row>
    <row r="221" spans="1:7" x14ac:dyDescent="0.4">
      <c r="A221" t="s">
        <v>21</v>
      </c>
      <c r="B221">
        <v>2021</v>
      </c>
      <c r="C221">
        <v>3.4025465402514332E-2</v>
      </c>
      <c r="D221">
        <v>0.22310974368777947</v>
      </c>
      <c r="E221" t="str">
        <f t="shared" si="3"/>
        <v>Not enough CAR</v>
      </c>
      <c r="F221">
        <f>VLOOKUP(A221&amp;B221,'Hanke Index'!$A$2:$I$2617,8,FALSE)</f>
        <v>3.0898428414866146</v>
      </c>
      <c r="G221">
        <f>(F221-MIN($F$2:$F$1464))/(MAX($F$2:$F$1464)-MIN($F$2:$F$1464))</f>
        <v>0.60624588244939581</v>
      </c>
    </row>
    <row r="222" spans="1:7" x14ac:dyDescent="0.4">
      <c r="A222" t="s">
        <v>21</v>
      </c>
      <c r="B222">
        <v>2022</v>
      </c>
      <c r="C222">
        <v>4.3056062463193351E-2</v>
      </c>
      <c r="D222">
        <v>0.21661734653375125</v>
      </c>
      <c r="E222" t="str">
        <f t="shared" si="3"/>
        <v>Not enough CAR</v>
      </c>
      <c r="F222">
        <f>VLOOKUP(A222&amp;B222,'Hanke Index'!$A$2:$I$2617,8,FALSE)</f>
        <v>5.1033688867712499</v>
      </c>
      <c r="G222">
        <f>(F222-MIN($F$2:$F$1464))/(MAX($F$2:$F$1464)-MIN($F$2:$F$1464))</f>
        <v>0.66002279933957775</v>
      </c>
    </row>
    <row r="223" spans="1:7" x14ac:dyDescent="0.4">
      <c r="A223" t="s">
        <v>21</v>
      </c>
      <c r="B223">
        <v>2023</v>
      </c>
      <c r="C223">
        <v>6.9820058171088814E-2</v>
      </c>
      <c r="D223">
        <v>0.22523962914928822</v>
      </c>
      <c r="E223" t="str">
        <f t="shared" si="3"/>
        <v>Not enough CAR</v>
      </c>
      <c r="F223">
        <f>VLOOKUP(A223&amp;B223,'Hanke Index'!$A$2:$I$2617,8,FALSE)</f>
        <v>4.9600665891890827</v>
      </c>
      <c r="G223">
        <f>(F223-MIN($F$2:$F$1464))/(MAX($F$2:$F$1464)-MIN($F$2:$F$1464))</f>
        <v>0.65619550554057504</v>
      </c>
    </row>
    <row r="224" spans="1:7" x14ac:dyDescent="0.4">
      <c r="A224" t="s">
        <v>22</v>
      </c>
      <c r="B224">
        <v>2010</v>
      </c>
      <c r="C224">
        <v>-0.11474798451088682</v>
      </c>
      <c r="D224">
        <v>8.7752684825227856E-2</v>
      </c>
      <c r="E224" t="str">
        <f t="shared" si="3"/>
        <v>Not enough CAR</v>
      </c>
      <c r="F224">
        <f>VLOOKUP(A224&amp;B224,'Hanke Index'!$A$2:$I$2617,8,FALSE)</f>
        <v>2.8990247212201439</v>
      </c>
      <c r="G224">
        <f>(F224-MIN($F$2:$F$1464))/(MAX($F$2:$F$1464)-MIN($F$2:$F$1464))</f>
        <v>0.60114954400433729</v>
      </c>
    </row>
    <row r="225" spans="1:7" x14ac:dyDescent="0.4">
      <c r="A225" t="s">
        <v>22</v>
      </c>
      <c r="B225">
        <v>2011</v>
      </c>
      <c r="C225">
        <v>-0.34657838865801999</v>
      </c>
      <c r="D225">
        <v>5.472324792329946E-2</v>
      </c>
      <c r="E225" t="str">
        <f t="shared" si="3"/>
        <v>Not enough CAR</v>
      </c>
      <c r="F225">
        <f>VLOOKUP(A225&amp;B225,'Hanke Index'!$A$2:$I$2617,8,FALSE)</f>
        <v>3.3792112850604497</v>
      </c>
      <c r="G225">
        <f>(F225-MIN($F$2:$F$1464))/(MAX($F$2:$F$1464)-MIN($F$2:$F$1464))</f>
        <v>0.61397428644851648</v>
      </c>
    </row>
    <row r="226" spans="1:7" x14ac:dyDescent="0.4">
      <c r="A226" t="s">
        <v>22</v>
      </c>
      <c r="B226">
        <v>2012</v>
      </c>
      <c r="C226">
        <v>-0.33367452450831914</v>
      </c>
      <c r="D226">
        <v>6.3067027201496595E-2</v>
      </c>
      <c r="E226" t="str">
        <f t="shared" si="3"/>
        <v>Not enough CAR</v>
      </c>
      <c r="F226">
        <f>VLOOKUP(A226&amp;B226,'Hanke Index'!$A$2:$I$2617,8,FALSE)</f>
        <v>4.6259787220957094</v>
      </c>
      <c r="G226">
        <f>(F226-MIN($F$2:$F$1464))/(MAX($F$2:$F$1464)-MIN($F$2:$F$1464))</f>
        <v>0.64727274265664181</v>
      </c>
    </row>
    <row r="227" spans="1:7" x14ac:dyDescent="0.4">
      <c r="A227" t="s">
        <v>22</v>
      </c>
      <c r="B227">
        <v>2013</v>
      </c>
      <c r="C227">
        <v>-0.53627378184606767</v>
      </c>
      <c r="D227">
        <v>7.8732430203589929E-2</v>
      </c>
      <c r="E227" t="str">
        <f t="shared" si="3"/>
        <v>Not enough CAR</v>
      </c>
      <c r="F227">
        <f>VLOOKUP(A227&amp;B227,'Hanke Index'!$A$2:$I$2617,8,FALSE)</f>
        <v>4.9955291613078288</v>
      </c>
      <c r="G227">
        <f>(F227-MIN($F$2:$F$1464))/(MAX($F$2:$F$1464)-MIN($F$2:$F$1464))</f>
        <v>0.65714263398622286</v>
      </c>
    </row>
    <row r="228" spans="1:7" x14ac:dyDescent="0.4">
      <c r="A228" t="s">
        <v>22</v>
      </c>
      <c r="B228">
        <v>2014</v>
      </c>
      <c r="C228">
        <v>-0.13514752527588714</v>
      </c>
      <c r="D228">
        <v>0.10590742897783811</v>
      </c>
      <c r="E228" t="str">
        <f t="shared" si="3"/>
        <v>Not enough CAR</v>
      </c>
      <c r="F228">
        <f>VLOOKUP(A228&amp;B228,'Hanke Index'!$A$2:$I$2617,8,FALSE)</f>
        <v>5.7198181450919776</v>
      </c>
      <c r="G228">
        <f>(F228-MIN($F$2:$F$1464))/(MAX($F$2:$F$1464)-MIN($F$2:$F$1464))</f>
        <v>0.67648682304036967</v>
      </c>
    </row>
    <row r="229" spans="1:7" x14ac:dyDescent="0.4">
      <c r="A229" t="s">
        <v>22</v>
      </c>
      <c r="B229">
        <v>2015</v>
      </c>
      <c r="C229">
        <v>0.19158200290275762</v>
      </c>
      <c r="D229">
        <v>0.10228175496774508</v>
      </c>
      <c r="E229" t="str">
        <f t="shared" si="3"/>
        <v>OK</v>
      </c>
      <c r="F229">
        <f>VLOOKUP(A229&amp;B229,'Hanke Index'!$A$2:$I$2617,8,FALSE)</f>
        <v>5.6669529870393234</v>
      </c>
      <c r="G229">
        <f>(F229-MIN($F$2:$F$1464))/(MAX($F$2:$F$1464)-MIN($F$2:$F$1464))</f>
        <v>0.67507490923987934</v>
      </c>
    </row>
    <row r="230" spans="1:7" x14ac:dyDescent="0.4">
      <c r="A230" t="s">
        <v>22</v>
      </c>
      <c r="B230">
        <v>2016</v>
      </c>
      <c r="C230">
        <v>0.16483642730938969</v>
      </c>
      <c r="D230">
        <v>9.0854415037376401E-2</v>
      </c>
      <c r="E230" t="str">
        <f t="shared" si="3"/>
        <v>OK</v>
      </c>
      <c r="F230">
        <f>VLOOKUP(A230&amp;B230,'Hanke Index'!$A$2:$I$2617,8,FALSE)</f>
        <v>4.5357942367880071</v>
      </c>
      <c r="G230">
        <f>(F230-MIN($F$2:$F$1464))/(MAX($F$2:$F$1464)-MIN($F$2:$F$1464))</f>
        <v>0.6448641105048335</v>
      </c>
    </row>
    <row r="231" spans="1:7" x14ac:dyDescent="0.4">
      <c r="A231" t="s">
        <v>22</v>
      </c>
      <c r="B231">
        <v>2017</v>
      </c>
      <c r="C231">
        <v>0.17397609996598526</v>
      </c>
      <c r="D231">
        <v>9.6874450052251829E-2</v>
      </c>
      <c r="E231" t="str">
        <f t="shared" si="3"/>
        <v>OK</v>
      </c>
      <c r="F231">
        <f>VLOOKUP(A231&amp;B231,'Hanke Index'!$A$2:$I$2617,8,FALSE)</f>
        <v>3.5411765492600722</v>
      </c>
      <c r="G231">
        <f>(F231-MIN($F$2:$F$1464))/(MAX($F$2:$F$1464)-MIN($F$2:$F$1464))</f>
        <v>0.61830002763888103</v>
      </c>
    </row>
    <row r="232" spans="1:7" x14ac:dyDescent="0.4">
      <c r="A232" t="s">
        <v>22</v>
      </c>
      <c r="B232">
        <v>2018</v>
      </c>
      <c r="C232">
        <v>0.22307276883273466</v>
      </c>
      <c r="D232">
        <v>0.10833813247956721</v>
      </c>
      <c r="E232" t="str">
        <f t="shared" si="3"/>
        <v>OK</v>
      </c>
      <c r="F232">
        <f>VLOOKUP(A232&amp;B232,'Hanke Index'!$A$2:$I$2617,8,FALSE)</f>
        <v>3.955514238920486</v>
      </c>
      <c r="G232">
        <f>(F232-MIN($F$2:$F$1464))/(MAX($F$2:$F$1464)-MIN($F$2:$F$1464))</f>
        <v>0.62936608936354488</v>
      </c>
    </row>
    <row r="233" spans="1:7" x14ac:dyDescent="0.4">
      <c r="A233" t="s">
        <v>22</v>
      </c>
      <c r="B233">
        <v>2019</v>
      </c>
      <c r="C233">
        <v>0.13604721464128514</v>
      </c>
      <c r="D233">
        <v>0.10754267428993664</v>
      </c>
      <c r="E233" t="str">
        <f t="shared" si="3"/>
        <v>OK</v>
      </c>
      <c r="F233">
        <f>VLOOKUP(A233&amp;B233,'Hanke Index'!$A$2:$I$2617,8,FALSE)</f>
        <v>3.475059981949812</v>
      </c>
      <c r="G233">
        <f>(F233-MIN($F$2:$F$1464))/(MAX($F$2:$F$1464)-MIN($F$2:$F$1464))</f>
        <v>0.61653419741600679</v>
      </c>
    </row>
    <row r="234" spans="1:7" x14ac:dyDescent="0.4">
      <c r="A234" t="s">
        <v>22</v>
      </c>
      <c r="B234">
        <v>2020</v>
      </c>
      <c r="C234">
        <v>0.13741050219144166</v>
      </c>
      <c r="D234">
        <v>0.1375134321911933</v>
      </c>
      <c r="E234" t="str">
        <f t="shared" si="3"/>
        <v>Not enough CAR</v>
      </c>
      <c r="F234">
        <f>VLOOKUP(A234&amp;B234,'Hanke Index'!$A$2:$I$2617,8,FALSE)</f>
        <v>0.25993291590711465</v>
      </c>
      <c r="G234">
        <f>(F234-MIN($F$2:$F$1464))/(MAX($F$2:$F$1464)-MIN($F$2:$F$1464))</f>
        <v>0.53066512141033184</v>
      </c>
    </row>
    <row r="235" spans="1:7" x14ac:dyDescent="0.4">
      <c r="A235" t="s">
        <v>22</v>
      </c>
      <c r="B235">
        <v>2021</v>
      </c>
      <c r="C235">
        <v>0.13687073799879948</v>
      </c>
      <c r="D235">
        <v>0.14188626683591352</v>
      </c>
      <c r="E235" t="str">
        <f t="shared" si="3"/>
        <v>Not enough CAR</v>
      </c>
      <c r="F235">
        <f>VLOOKUP(A235&amp;B235,'Hanke Index'!$A$2:$I$2617,8,FALSE)</f>
        <v>3.3388574717950519</v>
      </c>
      <c r="G235">
        <f>(F235-MIN($F$2:$F$1464))/(MAX($F$2:$F$1464)-MIN($F$2:$F$1464))</f>
        <v>0.61289652355229907</v>
      </c>
    </row>
    <row r="236" spans="1:7" x14ac:dyDescent="0.4">
      <c r="A236" t="s">
        <v>22</v>
      </c>
      <c r="B236">
        <v>2022</v>
      </c>
      <c r="C236">
        <v>3.4940233229705166E-2</v>
      </c>
      <c r="D236">
        <v>0.15030246069606173</v>
      </c>
      <c r="E236" t="str">
        <f t="shared" si="3"/>
        <v>Not enough CAR</v>
      </c>
      <c r="F236">
        <f>VLOOKUP(A236&amp;B236,'Hanke Index'!$A$2:$I$2617,8,FALSE)</f>
        <v>3.7367840056411978</v>
      </c>
      <c r="G236">
        <f>(F236-MIN($F$2:$F$1464))/(MAX($F$2:$F$1464)-MIN($F$2:$F$1464))</f>
        <v>0.62352427887195638</v>
      </c>
    </row>
    <row r="237" spans="1:7" x14ac:dyDescent="0.4">
      <c r="A237" t="s">
        <v>22</v>
      </c>
      <c r="B237">
        <v>2023</v>
      </c>
      <c r="C237">
        <v>7.7299379604193239E-2</v>
      </c>
      <c r="D237">
        <v>0.15280430817927804</v>
      </c>
      <c r="E237" t="str">
        <f t="shared" si="3"/>
        <v>Not enough CAR</v>
      </c>
      <c r="F237">
        <f>VLOOKUP(A237&amp;B237,'Hanke Index'!$A$2:$I$2617,8,FALSE)</f>
        <v>3.2483449782387623</v>
      </c>
      <c r="G237">
        <f>(F237-MIN($F$2:$F$1464))/(MAX($F$2:$F$1464)-MIN($F$2:$F$1464))</f>
        <v>0.61047913101104112</v>
      </c>
    </row>
    <row r="238" spans="1:7" x14ac:dyDescent="0.4">
      <c r="A238" t="s">
        <v>24</v>
      </c>
      <c r="B238">
        <v>2010</v>
      </c>
      <c r="C238">
        <v>-0.12034615863528826</v>
      </c>
      <c r="D238">
        <v>0.16467934587583943</v>
      </c>
      <c r="E238" t="str">
        <f t="shared" si="3"/>
        <v>Not enough CAR</v>
      </c>
      <c r="F238">
        <f>VLOOKUP(A238&amp;B238,'Hanke Index'!$A$2:$I$2617,8,FALSE)</f>
        <v>4.6308184322330703</v>
      </c>
      <c r="G238">
        <f>(F238-MIN($F$2:$F$1464))/(MAX($F$2:$F$1464)-MIN($F$2:$F$1464))</f>
        <v>0.64740200082563293</v>
      </c>
    </row>
    <row r="239" spans="1:7" x14ac:dyDescent="0.4">
      <c r="A239" t="s">
        <v>24</v>
      </c>
      <c r="B239">
        <v>2011</v>
      </c>
      <c r="C239">
        <v>-8.2970460162410262E-2</v>
      </c>
      <c r="D239">
        <v>0.2556257521058965</v>
      </c>
      <c r="E239" t="str">
        <f t="shared" si="3"/>
        <v>Not enough CAR</v>
      </c>
      <c r="F239">
        <f>VLOOKUP(A239&amp;B239,'Hanke Index'!$A$2:$I$2617,8,FALSE)</f>
        <v>4.19461533741989</v>
      </c>
      <c r="G239">
        <f>(F239-MIN($F$2:$F$1464))/(MAX($F$2:$F$1464)-MIN($F$2:$F$1464))</f>
        <v>0.6357519615167585</v>
      </c>
    </row>
    <row r="240" spans="1:7" x14ac:dyDescent="0.4">
      <c r="A240" t="s">
        <v>24</v>
      </c>
      <c r="B240">
        <v>2012</v>
      </c>
      <c r="C240">
        <v>-0.1269873974108032</v>
      </c>
      <c r="D240">
        <v>0.22690509583917717</v>
      </c>
      <c r="E240" t="str">
        <f t="shared" si="3"/>
        <v>Not enough CAR</v>
      </c>
      <c r="F240">
        <f>VLOOKUP(A240&amp;B240,'Hanke Index'!$A$2:$I$2617,8,FALSE)</f>
        <v>5.0537612535691778</v>
      </c>
      <c r="G240">
        <f>(F240-MIN($F$2:$F$1464))/(MAX($F$2:$F$1464)-MIN($F$2:$F$1464))</f>
        <v>0.65869788696803233</v>
      </c>
    </row>
    <row r="241" spans="1:7" x14ac:dyDescent="0.4">
      <c r="A241" t="s">
        <v>24</v>
      </c>
      <c r="B241">
        <v>2014</v>
      </c>
      <c r="C241">
        <v>-3.4619555155907013E-2</v>
      </c>
      <c r="D241">
        <v>0.42202602852869614</v>
      </c>
      <c r="E241" t="str">
        <f t="shared" si="3"/>
        <v>Not enough CAR</v>
      </c>
      <c r="F241">
        <f>VLOOKUP(A241&amp;B241,'Hanke Index'!$A$2:$I$2617,8,FALSE)</f>
        <v>8.107051532648768E-2</v>
      </c>
      <c r="G241">
        <f>(F241-MIN($F$2:$F$1464))/(MAX($F$2:$F$1464)-MIN($F$2:$F$1464))</f>
        <v>0.52588809432725625</v>
      </c>
    </row>
    <row r="242" spans="1:7" x14ac:dyDescent="0.4">
      <c r="A242" t="s">
        <v>24</v>
      </c>
      <c r="B242">
        <v>2015</v>
      </c>
      <c r="C242">
        <v>0.18988823842469399</v>
      </c>
      <c r="D242">
        <v>0.38707152274225443</v>
      </c>
      <c r="E242" t="str">
        <f t="shared" si="3"/>
        <v>Not enough CAR</v>
      </c>
      <c r="F242">
        <f>VLOOKUP(A242&amp;B242,'Hanke Index'!$A$2:$I$2617,8,FALSE)</f>
        <v>4.3371210302023115</v>
      </c>
      <c r="G242">
        <f>(F242-MIN($F$2:$F$1464))/(MAX($F$2:$F$1464)-MIN($F$2:$F$1464))</f>
        <v>0.63955797972798789</v>
      </c>
    </row>
    <row r="243" spans="1:7" x14ac:dyDescent="0.4">
      <c r="A243" t="s">
        <v>24</v>
      </c>
      <c r="B243">
        <v>2016</v>
      </c>
      <c r="C243">
        <v>9.5507024620948677E-2</v>
      </c>
      <c r="D243">
        <v>0.32018278343903656</v>
      </c>
      <c r="E243" t="str">
        <f t="shared" si="3"/>
        <v>Not enough CAR</v>
      </c>
      <c r="F243">
        <f>VLOOKUP(A243&amp;B243,'Hanke Index'!$A$2:$I$2617,8,FALSE)</f>
        <v>4.7503168412234231</v>
      </c>
      <c r="G243">
        <f>(F243-MIN($F$2:$F$1464))/(MAX($F$2:$F$1464)-MIN($F$2:$F$1464))</f>
        <v>0.6505935443489127</v>
      </c>
    </row>
    <row r="244" spans="1:7" x14ac:dyDescent="0.4">
      <c r="A244" t="s">
        <v>24</v>
      </c>
      <c r="B244">
        <v>2017</v>
      </c>
      <c r="C244">
        <v>3.3824435075086458E-2</v>
      </c>
      <c r="D244">
        <v>0.34304333341458859</v>
      </c>
      <c r="E244" t="str">
        <f t="shared" si="3"/>
        <v>Not enough CAR</v>
      </c>
      <c r="F244">
        <f>VLOOKUP(A244&amp;B244,'Hanke Index'!$A$2:$I$2617,8,FALSE)</f>
        <v>4.52727821346231</v>
      </c>
      <c r="G244">
        <f>(F244-MIN($F$2:$F$1464))/(MAX($F$2:$F$1464)-MIN($F$2:$F$1464))</f>
        <v>0.64463666597800784</v>
      </c>
    </row>
    <row r="245" spans="1:7" x14ac:dyDescent="0.4">
      <c r="A245" t="s">
        <v>24</v>
      </c>
      <c r="B245">
        <v>2018</v>
      </c>
      <c r="C245">
        <v>-4.6474549651381383E-2</v>
      </c>
      <c r="D245">
        <v>0.28499830451000341</v>
      </c>
      <c r="E245" t="str">
        <f t="shared" si="3"/>
        <v>Not enough CAR</v>
      </c>
      <c r="F245">
        <f>VLOOKUP(A245&amp;B245,'Hanke Index'!$A$2:$I$2617,8,FALSE)</f>
        <v>3.7894435927546226</v>
      </c>
      <c r="G245">
        <f>(F245-MIN($F$2:$F$1464))/(MAX($F$2:$F$1464)-MIN($F$2:$F$1464))</f>
        <v>0.62493070231817982</v>
      </c>
    </row>
    <row r="246" spans="1:7" x14ac:dyDescent="0.4">
      <c r="A246" t="s">
        <v>24</v>
      </c>
      <c r="B246">
        <v>2019</v>
      </c>
      <c r="C246">
        <v>1.4262877073515062E-2</v>
      </c>
      <c r="D246">
        <v>0.30268011436830367</v>
      </c>
      <c r="E246" t="str">
        <f t="shared" si="3"/>
        <v>Not enough CAR</v>
      </c>
      <c r="F246">
        <f>VLOOKUP(A246&amp;B246,'Hanke Index'!$A$2:$I$2617,8,FALSE)</f>
        <v>3.0999999999999943</v>
      </c>
      <c r="G246">
        <f>(F246-MIN($F$2:$F$1464))/(MAX($F$2:$F$1464)-MIN($F$2:$F$1464))</f>
        <v>0.60651715814036267</v>
      </c>
    </row>
    <row r="247" spans="1:7" x14ac:dyDescent="0.4">
      <c r="A247" t="s">
        <v>24</v>
      </c>
      <c r="B247">
        <v>2020</v>
      </c>
      <c r="C247">
        <v>0.13348951263300785</v>
      </c>
      <c r="D247">
        <v>0.23885951562884053</v>
      </c>
      <c r="E247" t="str">
        <f t="shared" si="3"/>
        <v>Not enough CAR</v>
      </c>
      <c r="F247">
        <f>VLOOKUP(A247&amp;B247,'Hanke Index'!$A$2:$I$2617,8,FALSE)</f>
        <v>0.899999996857062</v>
      </c>
      <c r="G247">
        <f>(F247-MIN($F$2:$F$1464))/(MAX($F$2:$F$1464)-MIN($F$2:$F$1464))</f>
        <v>0.54775992596823408</v>
      </c>
    </row>
    <row r="248" spans="1:7" x14ac:dyDescent="0.4">
      <c r="A248" t="s">
        <v>24</v>
      </c>
      <c r="B248">
        <v>2021</v>
      </c>
      <c r="C248">
        <v>3.2376909677031815E-2</v>
      </c>
      <c r="D248">
        <v>0.21030225448665582</v>
      </c>
      <c r="E248" t="str">
        <f t="shared" si="3"/>
        <v>Not enough CAR</v>
      </c>
      <c r="F248">
        <f>VLOOKUP(A248&amp;B248,'Hanke Index'!$A$2:$I$2617,8,FALSE)</f>
        <v>0.98291999626422921</v>
      </c>
      <c r="G248">
        <f>(F248-MIN($F$2:$F$1464))/(MAX($F$2:$F$1464)-MIN($F$2:$F$1464))</f>
        <v>0.54997453944547015</v>
      </c>
    </row>
    <row r="249" spans="1:7" x14ac:dyDescent="0.4">
      <c r="A249" t="s">
        <v>24</v>
      </c>
      <c r="B249">
        <v>2022</v>
      </c>
      <c r="C249">
        <v>6.3222755359177055E-2</v>
      </c>
      <c r="D249">
        <v>0.23496348085634453</v>
      </c>
      <c r="E249" t="str">
        <f t="shared" si="3"/>
        <v>Not enough CAR</v>
      </c>
      <c r="F249">
        <f>VLOOKUP(A249&amp;B249,'Hanke Index'!$A$2:$I$2617,8,FALSE)</f>
        <v>0.50211000342703471</v>
      </c>
      <c r="G249">
        <f>(F249-MIN($F$2:$F$1464))/(MAX($F$2:$F$1464)-MIN($F$2:$F$1464))</f>
        <v>0.53713314656389965</v>
      </c>
    </row>
    <row r="250" spans="1:7" x14ac:dyDescent="0.4">
      <c r="A250" t="s">
        <v>24</v>
      </c>
      <c r="B250">
        <v>2023</v>
      </c>
      <c r="C250">
        <v>4.6300813008130083E-2</v>
      </c>
      <c r="D250">
        <v>0.1894778191565156</v>
      </c>
      <c r="E250" t="str">
        <f t="shared" si="3"/>
        <v>Not enough CAR</v>
      </c>
      <c r="F250">
        <f>VLOOKUP(A250&amp;B250,'Hanke Index'!$A$2:$I$2617,8,FALSE)</f>
        <v>0.87025145084275835</v>
      </c>
      <c r="G250">
        <f>(F250-MIN($F$2:$F$1464))/(MAX($F$2:$F$1464)-MIN($F$2:$F$1464))</f>
        <v>0.54696540677621197</v>
      </c>
    </row>
    <row r="251" spans="1:7" x14ac:dyDescent="0.4">
      <c r="A251" t="s">
        <v>25</v>
      </c>
      <c r="B251">
        <v>2010</v>
      </c>
      <c r="C251">
        <v>-0.31256849315068491</v>
      </c>
      <c r="D251">
        <v>0.12545649838882922</v>
      </c>
      <c r="E251" t="str">
        <f t="shared" si="3"/>
        <v>Not enough CAR</v>
      </c>
      <c r="F251">
        <f>VLOOKUP(A251&amp;B251,'Hanke Index'!$A$2:$I$2617,8,FALSE)</f>
        <v>13.550100859548948</v>
      </c>
      <c r="G251">
        <f>(F251-MIN($F$2:$F$1464))/(MAX($F$2:$F$1464)-MIN($F$2:$F$1464))</f>
        <v>0.88561670429922101</v>
      </c>
    </row>
    <row r="252" spans="1:7" x14ac:dyDescent="0.4">
      <c r="A252" t="s">
        <v>25</v>
      </c>
      <c r="B252">
        <v>2011</v>
      </c>
      <c r="C252">
        <v>-8.8354006694231144E-2</v>
      </c>
      <c r="D252">
        <v>0.20015566349100009</v>
      </c>
      <c r="E252" t="str">
        <f t="shared" si="3"/>
        <v>Not enough CAR</v>
      </c>
      <c r="F252">
        <f>VLOOKUP(A252&amp;B252,'Hanke Index'!$A$2:$I$2617,8,FALSE)</f>
        <v>8.2869798438196085E-2</v>
      </c>
      <c r="G252">
        <f>(F252-MIN($F$2:$F$1464))/(MAX($F$2:$F$1464)-MIN($F$2:$F$1464))</f>
        <v>0.52593614927970489</v>
      </c>
    </row>
    <row r="253" spans="1:7" x14ac:dyDescent="0.4">
      <c r="A253" t="s">
        <v>25</v>
      </c>
      <c r="B253">
        <v>2012</v>
      </c>
      <c r="C253">
        <v>-8.370056699921051E-2</v>
      </c>
      <c r="D253">
        <v>0.18119042355358467</v>
      </c>
      <c r="E253" t="str">
        <f t="shared" si="3"/>
        <v>Not enough CAR</v>
      </c>
      <c r="F253">
        <f>VLOOKUP(A253&amp;B253,'Hanke Index'!$A$2:$I$2617,8,FALSE)</f>
        <v>8.8825760717031557</v>
      </c>
      <c r="G253">
        <f>(F253-MIN($F$2:$F$1464))/(MAX($F$2:$F$1464)-MIN($F$2:$F$1464))</f>
        <v>0.76095723282793715</v>
      </c>
    </row>
    <row r="254" spans="1:7" x14ac:dyDescent="0.4">
      <c r="A254" t="s">
        <v>25</v>
      </c>
      <c r="B254">
        <v>2013</v>
      </c>
      <c r="C254">
        <v>-2.5973878349038911E-2</v>
      </c>
      <c r="D254">
        <v>0.2198714856627286</v>
      </c>
      <c r="E254" t="str">
        <f t="shared" si="3"/>
        <v>Not enough CAR</v>
      </c>
      <c r="F254">
        <f>VLOOKUP(A254&amp;B254,'Hanke Index'!$A$2:$I$2617,8,FALSE)</f>
        <v>5.700001362858643</v>
      </c>
      <c r="G254">
        <f>(F254-MIN($F$2:$F$1464))/(MAX($F$2:$F$1464)-MIN($F$2:$F$1464))</f>
        <v>0.67595755973449456</v>
      </c>
    </row>
    <row r="255" spans="1:7" x14ac:dyDescent="0.4">
      <c r="A255" t="s">
        <v>25</v>
      </c>
      <c r="B255">
        <v>2014</v>
      </c>
      <c r="C255">
        <v>-8.3188769382689695E-2</v>
      </c>
      <c r="D255">
        <v>0.1343309534095411</v>
      </c>
      <c r="E255" t="str">
        <f t="shared" si="3"/>
        <v>Not enough CAR</v>
      </c>
      <c r="F255">
        <f>VLOOKUP(A255&amp;B255,'Hanke Index'!$A$2:$I$2617,8,FALSE)</f>
        <v>6.8999850453216567</v>
      </c>
      <c r="G255">
        <f>(F255-MIN($F$2:$F$1464))/(MAX($F$2:$F$1464)-MIN($F$2:$F$1464))</f>
        <v>0.70800652324927527</v>
      </c>
    </row>
    <row r="256" spans="1:7" x14ac:dyDescent="0.4">
      <c r="A256" t="s">
        <v>25</v>
      </c>
      <c r="B256">
        <v>2015</v>
      </c>
      <c r="C256">
        <v>0.21970776503585079</v>
      </c>
      <c r="D256">
        <v>0.14661444688372588</v>
      </c>
      <c r="E256" t="str">
        <f t="shared" si="3"/>
        <v>OK</v>
      </c>
      <c r="F256">
        <f>VLOOKUP(A256&amp;B256,'Hanke Index'!$A$2:$I$2617,8,FALSE)</f>
        <v>2.7676756848447326</v>
      </c>
      <c r="G256">
        <f>(F256-MIN($F$2:$F$1464))/(MAX($F$2:$F$1464)-MIN($F$2:$F$1464))</f>
        <v>0.59764149590666915</v>
      </c>
    </row>
    <row r="257" spans="1:7" x14ac:dyDescent="0.4">
      <c r="A257" t="s">
        <v>25</v>
      </c>
      <c r="B257">
        <v>2016</v>
      </c>
      <c r="C257">
        <v>0.16987690792712951</v>
      </c>
      <c r="D257">
        <v>0.13168541773648912</v>
      </c>
      <c r="E257" t="str">
        <f t="shared" si="3"/>
        <v>OK</v>
      </c>
      <c r="F257">
        <f>VLOOKUP(A257&amp;B257,'Hanke Index'!$A$2:$I$2617,8,FALSE)</f>
        <v>-6.2555270854528118</v>
      </c>
      <c r="G257">
        <f>(F257-MIN($F$2:$F$1464))/(MAX($F$2:$F$1464)-MIN($F$2:$F$1464))</f>
        <v>0.35665130529160033</v>
      </c>
    </row>
    <row r="258" spans="1:7" x14ac:dyDescent="0.4">
      <c r="A258" t="s">
        <v>25</v>
      </c>
      <c r="B258">
        <v>2017</v>
      </c>
      <c r="C258">
        <v>9.6837477974968666E-2</v>
      </c>
      <c r="D258">
        <v>0.18022503985831068</v>
      </c>
      <c r="E258" t="str">
        <f t="shared" ref="E258:E315" si="4">IF(D258&gt;C258, "Not enough CAR", "OK")</f>
        <v>Not enough CAR</v>
      </c>
      <c r="F258">
        <f>VLOOKUP(A258&amp;B258,'Hanke Index'!$A$2:$I$2617,8,FALSE)</f>
        <v>-2.9886959855393087</v>
      </c>
      <c r="G258">
        <f>(F258-MIN($F$2:$F$1464))/(MAX($F$2:$F$1464)-MIN($F$2:$F$1464))</f>
        <v>0.44390128398729456</v>
      </c>
    </row>
    <row r="259" spans="1:7" x14ac:dyDescent="0.4">
      <c r="A259" t="s">
        <v>25</v>
      </c>
      <c r="B259">
        <v>2018</v>
      </c>
      <c r="C259">
        <v>7.4033587328124831E-2</v>
      </c>
      <c r="D259">
        <v>0.16750140019818191</v>
      </c>
      <c r="E259" t="str">
        <f t="shared" si="4"/>
        <v>Not enough CAR</v>
      </c>
      <c r="F259">
        <f>VLOOKUP(A259&amp;B259,'Hanke Index'!$A$2:$I$2617,8,FALSE)</f>
        <v>2.3740378003778631</v>
      </c>
      <c r="G259">
        <f>(F259-MIN($F$2:$F$1464))/(MAX($F$2:$F$1464)-MIN($F$2:$F$1464))</f>
        <v>0.58712828111743143</v>
      </c>
    </row>
    <row r="260" spans="1:7" x14ac:dyDescent="0.4">
      <c r="A260" t="s">
        <v>25</v>
      </c>
      <c r="B260">
        <v>2019</v>
      </c>
      <c r="C260">
        <v>0.31341682466819681</v>
      </c>
      <c r="D260">
        <v>6.8038850244596299E-2</v>
      </c>
      <c r="E260" t="str">
        <f t="shared" si="4"/>
        <v>OK</v>
      </c>
      <c r="F260">
        <f>VLOOKUP(A260&amp;B260,'Hanke Index'!$A$2:$I$2617,8,FALSE)</f>
        <v>3.2471819174342897</v>
      </c>
      <c r="G260">
        <f>(F260-MIN($F$2:$F$1464))/(MAX($F$2:$F$1464)-MIN($F$2:$F$1464))</f>
        <v>0.61044806817757702</v>
      </c>
    </row>
    <row r="261" spans="1:7" x14ac:dyDescent="0.4">
      <c r="A261" t="s">
        <v>25</v>
      </c>
      <c r="B261">
        <v>2020</v>
      </c>
      <c r="C261">
        <v>0.79223850148367958</v>
      </c>
      <c r="D261">
        <v>2.9357438519932104E-2</v>
      </c>
      <c r="E261" t="str">
        <f t="shared" si="4"/>
        <v>OK</v>
      </c>
      <c r="F261">
        <f>VLOOKUP(A261&amp;B261,'Hanke Index'!$A$2:$I$2617,8,FALSE)</f>
        <v>-1.6000067370552387</v>
      </c>
      <c r="G261">
        <f>(F261-MIN($F$2:$F$1464))/(MAX($F$2:$F$1464)-MIN($F$2:$F$1464))</f>
        <v>0.48099016420163526</v>
      </c>
    </row>
    <row r="262" spans="1:7" x14ac:dyDescent="0.4">
      <c r="A262" t="s">
        <v>25</v>
      </c>
      <c r="B262">
        <v>2021</v>
      </c>
      <c r="C262">
        <v>0.21236961560749468</v>
      </c>
      <c r="D262">
        <v>9.1163124454525749E-2</v>
      </c>
      <c r="E262" t="str">
        <f t="shared" si="4"/>
        <v>OK</v>
      </c>
      <c r="F262">
        <f>VLOOKUP(A262&amp;B262,'Hanke Index'!$A$2:$I$2617,8,FALSE)</f>
        <v>-1.169187003975523</v>
      </c>
      <c r="G262">
        <f>(F262-MIN($F$2:$F$1464))/(MAX($F$2:$F$1464)-MIN($F$2:$F$1464))</f>
        <v>0.49249642558560619</v>
      </c>
    </row>
    <row r="263" spans="1:7" x14ac:dyDescent="0.4">
      <c r="A263" t="s">
        <v>25</v>
      </c>
      <c r="B263">
        <v>2022</v>
      </c>
      <c r="C263">
        <v>0.37387319194616092</v>
      </c>
      <c r="D263">
        <v>6.0040042670315624E-2</v>
      </c>
      <c r="E263" t="str">
        <f t="shared" si="4"/>
        <v>OK</v>
      </c>
      <c r="F263">
        <f>VLOOKUP(A263&amp;B263,'Hanke Index'!$A$2:$I$2617,8,FALSE)</f>
        <v>2.804340748394111</v>
      </c>
      <c r="G263">
        <f>(F263-MIN($F$2:$F$1464))/(MAX($F$2:$F$1464)-MIN($F$2:$F$1464))</f>
        <v>0.59862074029235057</v>
      </c>
    </row>
    <row r="264" spans="1:7" x14ac:dyDescent="0.4">
      <c r="A264" t="s">
        <v>26</v>
      </c>
      <c r="B264">
        <v>2001</v>
      </c>
      <c r="C264">
        <v>0</v>
      </c>
      <c r="D264">
        <v>0.12733529403440608</v>
      </c>
      <c r="E264" t="str">
        <f t="shared" si="4"/>
        <v>Not enough CAR</v>
      </c>
      <c r="F264">
        <f>VLOOKUP(A264&amp;B264,'Hanke Index'!$A$2:$I$2617,8,FALSE)</f>
        <v>3.1540349243740025</v>
      </c>
      <c r="G264">
        <f>(F264-MIN($F$2:$F$1464))/(MAX($F$2:$F$1464)-MIN($F$2:$F$1464))</f>
        <v>0.60796031386414051</v>
      </c>
    </row>
    <row r="265" spans="1:7" x14ac:dyDescent="0.4">
      <c r="A265" t="s">
        <v>26</v>
      </c>
      <c r="B265">
        <v>2002</v>
      </c>
      <c r="C265">
        <v>0</v>
      </c>
      <c r="D265">
        <v>0.14011755497288464</v>
      </c>
      <c r="E265" t="str">
        <f t="shared" si="4"/>
        <v>Not enough CAR</v>
      </c>
      <c r="F265">
        <f>VLOOKUP(A265&amp;B265,'Hanke Index'!$A$2:$I$2617,8,FALSE)</f>
        <v>3.2027991398553297</v>
      </c>
      <c r="G265">
        <f>(F265-MIN($F$2:$F$1464))/(MAX($F$2:$F$1464)-MIN($F$2:$F$1464))</f>
        <v>0.6092627003762473</v>
      </c>
    </row>
    <row r="266" spans="1:7" x14ac:dyDescent="0.4">
      <c r="A266" t="s">
        <v>26</v>
      </c>
      <c r="B266">
        <v>2003</v>
      </c>
      <c r="C266">
        <v>0</v>
      </c>
      <c r="D266">
        <v>0.14064122082892277</v>
      </c>
      <c r="E266" t="str">
        <f t="shared" si="4"/>
        <v>Not enough CAR</v>
      </c>
      <c r="F266">
        <f>VLOOKUP(A266&amp;B266,'Hanke Index'!$A$2:$I$2617,8,FALSE)</f>
        <v>4.723245266811162</v>
      </c>
      <c r="G266">
        <f>(F266-MIN($F$2:$F$1464))/(MAX($F$2:$F$1464)-MIN($F$2:$F$1464))</f>
        <v>0.64987052126676093</v>
      </c>
    </row>
    <row r="267" spans="1:7" x14ac:dyDescent="0.4">
      <c r="A267" t="s">
        <v>26</v>
      </c>
      <c r="B267">
        <v>2004</v>
      </c>
      <c r="C267">
        <v>0</v>
      </c>
      <c r="D267">
        <v>0.13546638594320418</v>
      </c>
      <c r="E267" t="str">
        <f t="shared" si="4"/>
        <v>Not enough CAR</v>
      </c>
      <c r="F267">
        <f>VLOOKUP(A267&amp;B267,'Hanke Index'!$A$2:$I$2617,8,FALSE)</f>
        <v>6.674254167459722</v>
      </c>
      <c r="G267">
        <f>(F267-MIN($F$2:$F$1464))/(MAX($F$2:$F$1464)-MIN($F$2:$F$1464))</f>
        <v>0.70197774071290975</v>
      </c>
    </row>
    <row r="268" spans="1:7" x14ac:dyDescent="0.4">
      <c r="A268" t="s">
        <v>26</v>
      </c>
      <c r="B268">
        <v>2005</v>
      </c>
      <c r="C268">
        <v>4.1774820168295333E-2</v>
      </c>
      <c r="D268">
        <v>0.12950216417324298</v>
      </c>
      <c r="E268" t="str">
        <f t="shared" si="4"/>
        <v>Not enough CAR</v>
      </c>
      <c r="F268">
        <f>VLOOKUP(A268&amp;B268,'Hanke Index'!$A$2:$I$2617,8,FALSE)</f>
        <v>5.837045715257446</v>
      </c>
      <c r="G268">
        <f>(F268-MIN($F$2:$F$1464))/(MAX($F$2:$F$1464)-MIN($F$2:$F$1464))</f>
        <v>0.67961771738007271</v>
      </c>
    </row>
    <row r="269" spans="1:7" x14ac:dyDescent="0.4">
      <c r="A269" t="s">
        <v>26</v>
      </c>
      <c r="B269">
        <v>2006</v>
      </c>
      <c r="C269">
        <v>0</v>
      </c>
      <c r="D269">
        <v>0.1253571059867003</v>
      </c>
      <c r="E269" t="str">
        <f t="shared" si="4"/>
        <v>Not enough CAR</v>
      </c>
      <c r="F269">
        <f>VLOOKUP(A269&amp;B269,'Hanke Index'!$A$2:$I$2617,8,FALSE)</f>
        <v>6.0499908290438213</v>
      </c>
      <c r="G269">
        <f>(F269-MIN($F$2:$F$1464))/(MAX($F$2:$F$1464)-MIN($F$2:$F$1464))</f>
        <v>0.6853050198677052</v>
      </c>
    </row>
    <row r="270" spans="1:7" x14ac:dyDescent="0.4">
      <c r="A270" t="s">
        <v>26</v>
      </c>
      <c r="B270">
        <v>2007</v>
      </c>
      <c r="C270">
        <v>0</v>
      </c>
      <c r="D270">
        <v>0.12180330333455117</v>
      </c>
      <c r="E270" t="str">
        <f t="shared" si="4"/>
        <v>Not enough CAR</v>
      </c>
      <c r="F270">
        <f>VLOOKUP(A270&amp;B270,'Hanke Index'!$A$2:$I$2617,8,FALSE)</f>
        <v>5.1682309872242911</v>
      </c>
      <c r="G270">
        <f>(F270-MIN($F$2:$F$1464))/(MAX($F$2:$F$1464)-MIN($F$2:$F$1464))</f>
        <v>0.66175512547141713</v>
      </c>
    </row>
    <row r="271" spans="1:7" x14ac:dyDescent="0.4">
      <c r="A271" t="s">
        <v>26</v>
      </c>
      <c r="B271">
        <v>2008</v>
      </c>
      <c r="C271">
        <v>0.11292715856500715</v>
      </c>
      <c r="D271">
        <v>0.12526017579433629</v>
      </c>
      <c r="E271" t="str">
        <f t="shared" si="4"/>
        <v>Not enough CAR</v>
      </c>
      <c r="F271">
        <f>VLOOKUP(A271&amp;B271,'Hanke Index'!$A$2:$I$2617,8,FALSE)</f>
        <v>3.7893928023371046</v>
      </c>
      <c r="G271">
        <f>(F271-MIN($F$2:$F$1464))/(MAX($F$2:$F$1464)-MIN($F$2:$F$1464))</f>
        <v>0.62492934581620263</v>
      </c>
    </row>
    <row r="272" spans="1:7" x14ac:dyDescent="0.4">
      <c r="A272" t="s">
        <v>26</v>
      </c>
      <c r="B272">
        <v>2009</v>
      </c>
      <c r="C272">
        <v>0.12963465298016974</v>
      </c>
      <c r="D272">
        <v>0.14338511845818991</v>
      </c>
      <c r="E272" t="str">
        <f t="shared" si="4"/>
        <v>Not enough CAR</v>
      </c>
      <c r="F272">
        <f>VLOOKUP(A272&amp;B272,'Hanke Index'!$A$2:$I$2617,8,FALSE)</f>
        <v>-1.1180372326977022</v>
      </c>
      <c r="G272">
        <f>(F272-MIN($F$2:$F$1464))/(MAX($F$2:$F$1464)-MIN($F$2:$F$1464))</f>
        <v>0.49386252512298284</v>
      </c>
    </row>
    <row r="273" spans="1:7" x14ac:dyDescent="0.4">
      <c r="A273" t="s">
        <v>26</v>
      </c>
      <c r="B273">
        <v>2010</v>
      </c>
      <c r="C273">
        <v>9.2286936613788825E-2</v>
      </c>
      <c r="D273">
        <v>0.14138363299330481</v>
      </c>
      <c r="E273" t="str">
        <f t="shared" si="4"/>
        <v>Not enough CAR</v>
      </c>
      <c r="F273">
        <f>VLOOKUP(A273&amp;B273,'Hanke Index'!$A$2:$I$2617,8,FALSE)</f>
        <v>5.8516510173094929</v>
      </c>
      <c r="G273">
        <f>(F273-MIN($F$2:$F$1464))/(MAX($F$2:$F$1464)-MIN($F$2:$F$1464))</f>
        <v>0.68000779334479555</v>
      </c>
    </row>
    <row r="274" spans="1:7" x14ac:dyDescent="0.4">
      <c r="A274" t="s">
        <v>26</v>
      </c>
      <c r="B274">
        <v>2011</v>
      </c>
      <c r="C274">
        <v>7.5626142289933945E-2</v>
      </c>
      <c r="D274">
        <v>0.13934589933817859</v>
      </c>
      <c r="E274" t="str">
        <f t="shared" si="4"/>
        <v>Not enough CAR</v>
      </c>
      <c r="F274">
        <f>VLOOKUP(A274&amp;B274,'Hanke Index'!$A$2:$I$2617,8,FALSE)</f>
        <v>6.2238967869385107</v>
      </c>
      <c r="G274">
        <f>(F274-MIN($F$2:$F$1464))/(MAX($F$2:$F$1464)-MIN($F$2:$F$1464))</f>
        <v>0.68994967110840377</v>
      </c>
    </row>
    <row r="275" spans="1:7" x14ac:dyDescent="0.4">
      <c r="A275" t="s">
        <v>26</v>
      </c>
      <c r="B275">
        <v>2012</v>
      </c>
      <c r="C275">
        <v>9.1984153290615656E-2</v>
      </c>
      <c r="D275">
        <v>0.13312122485950875</v>
      </c>
      <c r="E275" t="str">
        <f t="shared" si="4"/>
        <v>Not enough CAR</v>
      </c>
      <c r="F275">
        <f>VLOOKUP(A275&amp;B275,'Hanke Index'!$A$2:$I$2617,8,FALSE)</f>
        <v>6.1553400209645872</v>
      </c>
      <c r="G275">
        <f>(F275-MIN($F$2:$F$1464))/(MAX($F$2:$F$1464)-MIN($F$2:$F$1464))</f>
        <v>0.68811866846770131</v>
      </c>
    </row>
    <row r="276" spans="1:7" x14ac:dyDescent="0.4">
      <c r="A276" t="s">
        <v>26</v>
      </c>
      <c r="B276">
        <v>2013</v>
      </c>
      <c r="C276">
        <v>9.4858089609402521E-2</v>
      </c>
      <c r="D276">
        <v>0.13324353756301754</v>
      </c>
      <c r="E276" t="str">
        <f t="shared" si="4"/>
        <v>Not enough CAR</v>
      </c>
      <c r="F276">
        <f>VLOOKUP(A276&amp;B276,'Hanke Index'!$A$2:$I$2617,8,FALSE)</f>
        <v>3.3085082446911258</v>
      </c>
      <c r="G276">
        <f>(F276-MIN($F$2:$F$1464))/(MAX($F$2:$F$1464)-MIN($F$2:$F$1464))</f>
        <v>0.61208596147018879</v>
      </c>
    </row>
    <row r="277" spans="1:7" x14ac:dyDescent="0.4">
      <c r="A277" t="s">
        <v>26</v>
      </c>
      <c r="B277">
        <v>2014</v>
      </c>
      <c r="C277">
        <v>9.4443989559730643E-2</v>
      </c>
      <c r="D277">
        <v>0.13385049776324975</v>
      </c>
      <c r="E277" t="str">
        <f t="shared" si="4"/>
        <v>Not enough CAR</v>
      </c>
      <c r="F277">
        <f>VLOOKUP(A277&amp;B277,'Hanke Index'!$A$2:$I$2617,8,FALSE)</f>
        <v>1.7926494736180558</v>
      </c>
      <c r="G277">
        <f>(F277-MIN($F$2:$F$1464))/(MAX($F$2:$F$1464)-MIN($F$2:$F$1464))</f>
        <v>0.57160065891343637</v>
      </c>
    </row>
    <row r="278" spans="1:7" x14ac:dyDescent="0.4">
      <c r="A278" t="s">
        <v>26</v>
      </c>
      <c r="B278">
        <v>2015</v>
      </c>
      <c r="C278">
        <v>9.6791198603240799E-2</v>
      </c>
      <c r="D278">
        <v>0.1262035091045231</v>
      </c>
      <c r="E278" t="str">
        <f t="shared" si="4"/>
        <v>Not enough CAR</v>
      </c>
      <c r="F278">
        <f>VLOOKUP(A278&amp;B278,'Hanke Index'!$A$2:$I$2617,8,FALSE)</f>
        <v>2.1519424985363429</v>
      </c>
      <c r="G278">
        <f>(F278-MIN($F$2:$F$1464))/(MAX($F$2:$F$1464)-MIN($F$2:$F$1464))</f>
        <v>0.5811965969374322</v>
      </c>
    </row>
    <row r="279" spans="1:7" x14ac:dyDescent="0.4">
      <c r="A279" t="s">
        <v>26</v>
      </c>
      <c r="B279">
        <v>2016</v>
      </c>
      <c r="C279">
        <v>9.0232843084274816E-2</v>
      </c>
      <c r="D279">
        <v>0.13779784370824003</v>
      </c>
      <c r="E279" t="str">
        <f t="shared" si="4"/>
        <v>Not enough CAR</v>
      </c>
      <c r="F279">
        <f>VLOOKUP(A279&amp;B279,'Hanke Index'!$A$2:$I$2617,8,FALSE)</f>
        <v>1.7530387455330469</v>
      </c>
      <c r="G279">
        <f>(F279-MIN($F$2:$F$1464))/(MAX($F$2:$F$1464)-MIN($F$2:$F$1464))</f>
        <v>0.57054274221194867</v>
      </c>
    </row>
    <row r="280" spans="1:7" x14ac:dyDescent="0.4">
      <c r="A280" t="s">
        <v>26</v>
      </c>
      <c r="B280">
        <v>2017</v>
      </c>
      <c r="C280">
        <v>8.9591915486817664E-2</v>
      </c>
      <c r="D280">
        <v>0.1376440914040645</v>
      </c>
      <c r="E280" t="str">
        <f t="shared" si="4"/>
        <v>Not enough CAR</v>
      </c>
      <c r="F280">
        <f>VLOOKUP(A280&amp;B280,'Hanke Index'!$A$2:$I$2617,8,FALSE)</f>
        <v>1.3576953779721066</v>
      </c>
      <c r="G280">
        <f>(F280-MIN($F$2:$F$1464))/(MAX($F$2:$F$1464)-MIN($F$2:$F$1464))</f>
        <v>0.55998397766544683</v>
      </c>
    </row>
    <row r="281" spans="1:7" x14ac:dyDescent="0.4">
      <c r="A281" t="s">
        <v>26</v>
      </c>
      <c r="B281">
        <v>2018</v>
      </c>
      <c r="C281">
        <v>8.5821270963503643E-2</v>
      </c>
      <c r="D281">
        <v>0.13320456173772569</v>
      </c>
      <c r="E281" t="str">
        <f t="shared" si="4"/>
        <v>Not enough CAR</v>
      </c>
      <c r="F281">
        <f>VLOOKUP(A281&amp;B281,'Hanke Index'!$A$2:$I$2617,8,FALSE)</f>
        <v>3.9900294752167582</v>
      </c>
      <c r="G281">
        <f>(F281-MIN($F$2:$F$1464))/(MAX($F$2:$F$1464)-MIN($F$2:$F$1464))</f>
        <v>0.63028791652247151</v>
      </c>
    </row>
    <row r="282" spans="1:7" x14ac:dyDescent="0.4">
      <c r="A282" t="s">
        <v>26</v>
      </c>
      <c r="B282">
        <v>2019</v>
      </c>
      <c r="C282">
        <v>0.1169328266638163</v>
      </c>
      <c r="D282">
        <v>0.12836554346813955</v>
      </c>
      <c r="E282" t="str">
        <f t="shared" si="4"/>
        <v>Not enough CAR</v>
      </c>
      <c r="F282">
        <f>VLOOKUP(A282&amp;B282,'Hanke Index'!$A$2:$I$2617,8,FALSE)</f>
        <v>0.63436753382843847</v>
      </c>
      <c r="G282">
        <f>(F282-MIN($F$2:$F$1464))/(MAX($F$2:$F$1464)-MIN($F$2:$F$1464))</f>
        <v>0.54066545856808412</v>
      </c>
    </row>
    <row r="283" spans="1:7" x14ac:dyDescent="0.4">
      <c r="A283" t="s">
        <v>26</v>
      </c>
      <c r="B283">
        <v>2020</v>
      </c>
      <c r="C283">
        <v>0.10792800071299796</v>
      </c>
      <c r="D283">
        <v>0.14668478719596592</v>
      </c>
      <c r="E283" t="str">
        <f t="shared" si="4"/>
        <v>Not enough CAR</v>
      </c>
      <c r="F283">
        <f>VLOOKUP(A283&amp;B283,'Hanke Index'!$A$2:$I$2617,8,FALSE)</f>
        <v>-6.143474792240923</v>
      </c>
      <c r="G283">
        <f>(F283-MIN($F$2:$F$1464))/(MAX($F$2:$F$1464)-MIN($F$2:$F$1464))</f>
        <v>0.35964397919990243</v>
      </c>
    </row>
    <row r="284" spans="1:7" x14ac:dyDescent="0.4">
      <c r="A284" t="s">
        <v>26</v>
      </c>
      <c r="B284">
        <v>2021</v>
      </c>
      <c r="C284">
        <v>5.755086392320384E-2</v>
      </c>
      <c r="D284">
        <v>0.1484528537232411</v>
      </c>
      <c r="E284" t="str">
        <f t="shared" si="4"/>
        <v>Not enough CAR</v>
      </c>
      <c r="F284">
        <f>VLOOKUP(A284&amp;B284,'Hanke Index'!$A$2:$I$2617,8,FALSE)</f>
        <v>11.333957069191115</v>
      </c>
      <c r="G284">
        <f>(F284-MIN($F$2:$F$1464))/(MAX($F$2:$F$1464)-MIN($F$2:$F$1464))</f>
        <v>0.82642830655792499</v>
      </c>
    </row>
    <row r="285" spans="1:7" x14ac:dyDescent="0.4">
      <c r="A285" t="s">
        <v>26</v>
      </c>
      <c r="B285">
        <v>2022</v>
      </c>
      <c r="C285">
        <v>8.2783841107615844E-2</v>
      </c>
      <c r="D285">
        <v>0.15603366912280731</v>
      </c>
      <c r="E285" t="str">
        <f t="shared" si="4"/>
        <v>Not enough CAR</v>
      </c>
      <c r="F285">
        <f>VLOOKUP(A285&amp;B285,'Hanke Index'!$A$2:$I$2617,8,FALSE)</f>
        <v>2.0587400809533278</v>
      </c>
      <c r="G285">
        <f>(F285-MIN($F$2:$F$1464))/(MAX($F$2:$F$1464)-MIN($F$2:$F$1464))</f>
        <v>0.57870736235511155</v>
      </c>
    </row>
    <row r="286" spans="1:7" x14ac:dyDescent="0.4">
      <c r="A286" t="s">
        <v>26</v>
      </c>
      <c r="B286">
        <v>2023</v>
      </c>
      <c r="C286">
        <v>9.2394396719092484E-2</v>
      </c>
      <c r="D286">
        <v>0.16163731060399708</v>
      </c>
      <c r="E286" t="str">
        <f t="shared" si="4"/>
        <v>Not enough CAR</v>
      </c>
      <c r="F286">
        <f>VLOOKUP(A286&amp;B286,'Hanke Index'!$A$2:$I$2617,8,FALSE)</f>
        <v>0.21878066690155151</v>
      </c>
      <c r="G286">
        <f>(F286-MIN($F$2:$F$1464))/(MAX($F$2:$F$1464)-MIN($F$2:$F$1464))</f>
        <v>0.52956603402589053</v>
      </c>
    </row>
    <row r="287" spans="1:7" x14ac:dyDescent="0.4">
      <c r="A287" t="s">
        <v>27</v>
      </c>
      <c r="B287">
        <v>2012</v>
      </c>
      <c r="C287">
        <v>3.3468526501226906E-2</v>
      </c>
      <c r="D287">
        <v>0.1458798407713201</v>
      </c>
      <c r="E287" t="str">
        <f t="shared" si="4"/>
        <v>Not enough CAR</v>
      </c>
      <c r="F287">
        <f>VLOOKUP(A287&amp;B287,'Hanke Index'!$A$2:$I$2617,8,FALSE)</f>
        <v>9.2422277340199912</v>
      </c>
      <c r="G287">
        <f>(F287-MIN($F$2:$F$1464))/(MAX($F$2:$F$1464)-MIN($F$2:$F$1464))</f>
        <v>0.77056274927959745</v>
      </c>
    </row>
    <row r="288" spans="1:7" x14ac:dyDescent="0.4">
      <c r="A288" t="s">
        <v>27</v>
      </c>
      <c r="B288">
        <v>2013</v>
      </c>
      <c r="C288">
        <v>4.6962132149293345E-2</v>
      </c>
      <c r="D288">
        <v>0.14800857862154923</v>
      </c>
      <c r="E288" t="str">
        <f t="shared" si="4"/>
        <v>Not enough CAR</v>
      </c>
      <c r="F288">
        <f>VLOOKUP(A288&amp;B288,'Hanke Index'!$A$2:$I$2617,8,FALSE)</f>
        <v>10.752872206057901</v>
      </c>
      <c r="G288">
        <f>(F288-MIN($F$2:$F$1464))/(MAX($F$2:$F$1464)-MIN($F$2:$F$1464))</f>
        <v>0.81090878920971987</v>
      </c>
    </row>
    <row r="289" spans="1:7" x14ac:dyDescent="0.4">
      <c r="A289" t="s">
        <v>27</v>
      </c>
      <c r="B289">
        <v>2014</v>
      </c>
      <c r="C289">
        <v>4.6616325269119331E-2</v>
      </c>
      <c r="D289">
        <v>0.14236606363944912</v>
      </c>
      <c r="E289" t="str">
        <f t="shared" si="4"/>
        <v>Not enough CAR</v>
      </c>
      <c r="F289">
        <f>VLOOKUP(A289&amp;B289,'Hanke Index'!$A$2:$I$2617,8,FALSE)</f>
        <v>-2.0484652159965009</v>
      </c>
      <c r="G289">
        <f>(F289-MIN($F$2:$F$1464))/(MAX($F$2:$F$1464)-MIN($F$2:$F$1464))</f>
        <v>0.46901281014296831</v>
      </c>
    </row>
    <row r="290" spans="1:7" x14ac:dyDescent="0.4">
      <c r="A290" t="s">
        <v>27</v>
      </c>
      <c r="B290">
        <v>2016</v>
      </c>
      <c r="C290">
        <v>1.2041710905412726E-2</v>
      </c>
      <c r="D290">
        <v>0.160968946359828</v>
      </c>
      <c r="E290" t="str">
        <f t="shared" si="4"/>
        <v>Not enough CAR</v>
      </c>
      <c r="F290">
        <f>VLOOKUP(A290&amp;B290,'Hanke Index'!$A$2:$I$2617,8,FALSE)</f>
        <v>-0.6791193077003328</v>
      </c>
      <c r="G290">
        <f>(F290-MIN($F$2:$F$1464))/(MAX($F$2:$F$1464)-MIN($F$2:$F$1464))</f>
        <v>0.5055850716624084</v>
      </c>
    </row>
    <row r="291" spans="1:7" x14ac:dyDescent="0.4">
      <c r="A291" t="s">
        <v>27</v>
      </c>
      <c r="B291">
        <v>2017</v>
      </c>
      <c r="C291">
        <v>2.170085837799152E-2</v>
      </c>
      <c r="D291">
        <v>0.15740878485924151</v>
      </c>
      <c r="E291" t="str">
        <f t="shared" si="4"/>
        <v>Not enough CAR</v>
      </c>
      <c r="F291">
        <f>VLOOKUP(A291&amp;B291,'Hanke Index'!$A$2:$I$2617,8,FALSE)</f>
        <v>9.8601219449710555</v>
      </c>
      <c r="G291">
        <f>(F291-MIN($F$2:$F$1464))/(MAX($F$2:$F$1464)-MIN($F$2:$F$1464))</f>
        <v>0.78706536453359721</v>
      </c>
    </row>
    <row r="292" spans="1:7" x14ac:dyDescent="0.4">
      <c r="A292" t="s">
        <v>27</v>
      </c>
      <c r="B292">
        <v>2018</v>
      </c>
      <c r="C292">
        <v>2.008243362558888E-2</v>
      </c>
      <c r="D292">
        <v>0.14760838568135703</v>
      </c>
      <c r="E292" t="str">
        <f t="shared" si="4"/>
        <v>Not enough CAR</v>
      </c>
      <c r="F292">
        <f>VLOOKUP(A292&amp;B292,'Hanke Index'!$A$2:$I$2617,8,FALSE)</f>
        <v>6.405365321294326</v>
      </c>
      <c r="G292">
        <f>(F292-MIN($F$2:$F$1464))/(MAX($F$2:$F$1464)-MIN($F$2:$F$1464))</f>
        <v>0.69479630237651646</v>
      </c>
    </row>
    <row r="293" spans="1:7" x14ac:dyDescent="0.4">
      <c r="A293" t="s">
        <v>27</v>
      </c>
      <c r="B293">
        <v>2019</v>
      </c>
      <c r="C293">
        <v>1.2543967656082714E-2</v>
      </c>
      <c r="D293">
        <v>0.14243637908182571</v>
      </c>
      <c r="E293" t="str">
        <f t="shared" si="4"/>
        <v>Not enough CAR</v>
      </c>
      <c r="F293">
        <f>VLOOKUP(A293&amp;B293,'Hanke Index'!$A$2:$I$2617,8,FALSE)</f>
        <v>-2.5634675736802421</v>
      </c>
      <c r="G293">
        <f>(F293-MIN($F$2:$F$1464))/(MAX($F$2:$F$1464)-MIN($F$2:$F$1464))</f>
        <v>0.45525821329915578</v>
      </c>
    </row>
    <row r="294" spans="1:7" x14ac:dyDescent="0.4">
      <c r="A294" t="s">
        <v>27</v>
      </c>
      <c r="B294">
        <v>2022</v>
      </c>
      <c r="C294">
        <v>4.3747357460198352E-2</v>
      </c>
      <c r="D294">
        <v>0.15098122864465774</v>
      </c>
      <c r="E294" t="str">
        <f t="shared" si="4"/>
        <v>Not enough CAR</v>
      </c>
      <c r="F294">
        <f>VLOOKUP(A294&amp;B294,'Hanke Index'!$A$2:$I$2617,8,FALSE)</f>
        <v>-19.609336374220504</v>
      </c>
      <c r="G294">
        <f>(F294-MIN($F$2:$F$1464))/(MAX($F$2:$F$1464)-MIN($F$2:$F$1464))</f>
        <v>0</v>
      </c>
    </row>
    <row r="295" spans="1:7" x14ac:dyDescent="0.4">
      <c r="A295" t="s">
        <v>29</v>
      </c>
      <c r="B295">
        <v>2010</v>
      </c>
      <c r="C295">
        <v>4.0920056358646123E-2</v>
      </c>
      <c r="D295">
        <v>0.21202197425570432</v>
      </c>
      <c r="E295" t="str">
        <f t="shared" si="4"/>
        <v>Not enough CAR</v>
      </c>
      <c r="F295">
        <f>VLOOKUP(A295&amp;B295,'Hanke Index'!$A$2:$I$2617,8,FALSE)</f>
        <v>3.7777667498225469</v>
      </c>
      <c r="G295">
        <f>(F295-MIN($F$2:$F$1464))/(MAX($F$2:$F$1464)-MIN($F$2:$F$1464))</f>
        <v>0.62461883914989924</v>
      </c>
    </row>
    <row r="296" spans="1:7" x14ac:dyDescent="0.4">
      <c r="A296" t="s">
        <v>29</v>
      </c>
      <c r="B296">
        <v>2011</v>
      </c>
      <c r="C296">
        <v>4.356591785111482E-2</v>
      </c>
      <c r="D296">
        <v>0.34771718489425524</v>
      </c>
      <c r="E296" t="str">
        <f t="shared" si="4"/>
        <v>Not enough CAR</v>
      </c>
      <c r="F296">
        <f>VLOOKUP(A296&amp;B296,'Hanke Index'!$A$2:$I$2617,8,FALSE)</f>
        <v>4.1435066947590968</v>
      </c>
      <c r="G296">
        <f>(F296-MIN($F$2:$F$1464))/(MAX($F$2:$F$1464)-MIN($F$2:$F$1464))</f>
        <v>0.63438696043560738</v>
      </c>
    </row>
    <row r="297" spans="1:7" x14ac:dyDescent="0.4">
      <c r="A297" t="s">
        <v>29</v>
      </c>
      <c r="B297">
        <v>2012</v>
      </c>
      <c r="C297">
        <v>0.21510568296859103</v>
      </c>
      <c r="D297">
        <v>0.24152064637979764</v>
      </c>
      <c r="E297" t="str">
        <f t="shared" si="4"/>
        <v>Not enough CAR</v>
      </c>
      <c r="F297">
        <f>VLOOKUP(A297&amp;B297,'Hanke Index'!$A$2:$I$2617,8,FALSE)</f>
        <v>3.1684098690874833</v>
      </c>
      <c r="G297">
        <f>(F297-MIN($F$2:$F$1464))/(MAX($F$2:$F$1464)-MIN($F$2:$F$1464))</f>
        <v>0.60834423748358823</v>
      </c>
    </row>
    <row r="298" spans="1:7" x14ac:dyDescent="0.4">
      <c r="A298" t="s">
        <v>29</v>
      </c>
      <c r="B298">
        <v>2013</v>
      </c>
      <c r="C298">
        <v>0.10337117899563233</v>
      </c>
      <c r="D298">
        <v>0.22540618125702877</v>
      </c>
      <c r="E298" t="str">
        <f t="shared" si="4"/>
        <v>Not enough CAR</v>
      </c>
      <c r="F298">
        <f>VLOOKUP(A298&amp;B298,'Hanke Index'!$A$2:$I$2617,8,FALSE)</f>
        <v>4.4662473147817963</v>
      </c>
      <c r="G298">
        <f>(F298-MIN($F$2:$F$1464))/(MAX($F$2:$F$1464)-MIN($F$2:$F$1464))</f>
        <v>0.64300666294240705</v>
      </c>
    </row>
    <row r="299" spans="1:7" x14ac:dyDescent="0.4">
      <c r="A299" t="s">
        <v>29</v>
      </c>
      <c r="B299">
        <v>2014</v>
      </c>
      <c r="C299">
        <v>5.7671920542125173E-2</v>
      </c>
      <c r="D299">
        <v>0.24817663822360497</v>
      </c>
      <c r="E299" t="str">
        <f t="shared" si="4"/>
        <v>Not enough CAR</v>
      </c>
      <c r="F299">
        <f>VLOOKUP(A299&amp;B299,'Hanke Index'!$A$2:$I$2617,8,FALSE)</f>
        <v>2.1066575894247421</v>
      </c>
      <c r="G299">
        <f>(F299-MIN($F$2:$F$1464))/(MAX($F$2:$F$1464)-MIN($F$2:$F$1464))</f>
        <v>0.57998713515799449</v>
      </c>
    </row>
    <row r="300" spans="1:7" x14ac:dyDescent="0.4">
      <c r="A300" t="s">
        <v>29</v>
      </c>
      <c r="B300">
        <v>2015</v>
      </c>
      <c r="C300">
        <v>9.5697052962136236E-2</v>
      </c>
      <c r="D300">
        <v>0.22408100048872986</v>
      </c>
      <c r="E300" t="str">
        <f t="shared" si="4"/>
        <v>Not enough CAR</v>
      </c>
      <c r="F300">
        <f>VLOOKUP(A300&amp;B300,'Hanke Index'!$A$2:$I$2617,8,FALSE)</f>
        <v>1.1473507610891431</v>
      </c>
      <c r="G300">
        <f>(F300-MIN($F$2:$F$1464))/(MAX($F$2:$F$1464)-MIN($F$2:$F$1464))</f>
        <v>0.55436612881422265</v>
      </c>
    </row>
    <row r="301" spans="1:7" x14ac:dyDescent="0.4">
      <c r="A301" t="s">
        <v>29</v>
      </c>
      <c r="B301">
        <v>2016</v>
      </c>
      <c r="C301">
        <v>-3.3631984650006795E-2</v>
      </c>
      <c r="D301">
        <v>0.34845155698134833</v>
      </c>
      <c r="E301" t="str">
        <f t="shared" si="4"/>
        <v>Not enough CAR</v>
      </c>
      <c r="F301">
        <f>VLOOKUP(A301&amp;B301,'Hanke Index'!$A$2:$I$2617,8,FALSE)</f>
        <v>3.3204465624002637</v>
      </c>
      <c r="G301">
        <f>(F301-MIN($F$2:$F$1464))/(MAX($F$2:$F$1464)-MIN($F$2:$F$1464))</f>
        <v>0.61240480806308806</v>
      </c>
    </row>
    <row r="302" spans="1:7" x14ac:dyDescent="0.4">
      <c r="A302" t="s">
        <v>29</v>
      </c>
      <c r="B302">
        <v>2017</v>
      </c>
      <c r="C302">
        <v>0.19972270139263879</v>
      </c>
      <c r="D302">
        <v>5.9923851262876103E-2</v>
      </c>
      <c r="E302" t="str">
        <f t="shared" si="4"/>
        <v>OK</v>
      </c>
      <c r="F302">
        <f>VLOOKUP(A302&amp;B302,'Hanke Index'!$A$2:$I$2617,8,FALSE)</f>
        <v>3.8157628768240102</v>
      </c>
      <c r="G302">
        <f>(F302-MIN($F$2:$F$1464))/(MAX($F$2:$F$1464)-MIN($F$2:$F$1464))</f>
        <v>0.62563363335566169</v>
      </c>
    </row>
    <row r="303" spans="1:7" x14ac:dyDescent="0.4">
      <c r="A303" t="s">
        <v>29</v>
      </c>
      <c r="B303">
        <v>2018</v>
      </c>
      <c r="C303">
        <v>0.1355431573619634</v>
      </c>
      <c r="D303">
        <v>0.21359720931546025</v>
      </c>
      <c r="E303" t="str">
        <f t="shared" si="4"/>
        <v>Not enough CAR</v>
      </c>
      <c r="F303">
        <f>VLOOKUP(A303&amp;B303,'Hanke Index'!$A$2:$I$2617,8,FALSE)</f>
        <v>3.6424511379731968</v>
      </c>
      <c r="G303">
        <f>(F303-MIN($F$2:$F$1464))/(MAX($F$2:$F$1464)-MIN($F$2:$F$1464))</f>
        <v>0.62100485241781411</v>
      </c>
    </row>
    <row r="304" spans="1:7" x14ac:dyDescent="0.4">
      <c r="A304" t="s">
        <v>29</v>
      </c>
      <c r="B304">
        <v>2019</v>
      </c>
      <c r="C304">
        <v>0.1770808543664843</v>
      </c>
      <c r="D304">
        <v>0.1232679978943278</v>
      </c>
      <c r="E304" t="str">
        <f t="shared" si="4"/>
        <v>OK</v>
      </c>
      <c r="F304">
        <f>VLOOKUP(A304&amp;B304,'Hanke Index'!$A$2:$I$2617,8,FALSE)</f>
        <v>1.7607802392317637</v>
      </c>
      <c r="G304">
        <f>(F304-MIN($F$2:$F$1464))/(MAX($F$2:$F$1464)-MIN($F$2:$F$1464))</f>
        <v>0.57074950073102348</v>
      </c>
    </row>
    <row r="305" spans="1:7" x14ac:dyDescent="0.4">
      <c r="A305" t="s">
        <v>29</v>
      </c>
      <c r="B305">
        <v>2020</v>
      </c>
      <c r="C305">
        <v>0.16487682223165764</v>
      </c>
      <c r="D305">
        <v>0.11493821204256524</v>
      </c>
      <c r="E305" t="str">
        <f t="shared" si="4"/>
        <v>OK</v>
      </c>
      <c r="F305">
        <f>VLOOKUP(A305&amp;B305,'Hanke Index'!$A$2:$I$2617,8,FALSE)</f>
        <v>-0.19555682714978673</v>
      </c>
      <c r="G305">
        <f>(F305-MIN($F$2:$F$1464))/(MAX($F$2:$F$1464)-MIN($F$2:$F$1464))</f>
        <v>0.51849997752552124</v>
      </c>
    </row>
    <row r="306" spans="1:7" x14ac:dyDescent="0.4">
      <c r="A306" t="s">
        <v>29</v>
      </c>
      <c r="B306">
        <v>2021</v>
      </c>
      <c r="C306">
        <v>0.12047820152812154</v>
      </c>
      <c r="D306">
        <v>6.6588851382702652E-2</v>
      </c>
      <c r="E306" t="str">
        <f t="shared" si="4"/>
        <v>OK</v>
      </c>
      <c r="F306">
        <f>VLOOKUP(A306&amp;B306,'Hanke Index'!$A$2:$I$2617,8,FALSE)</f>
        <v>2.000161989337613</v>
      </c>
      <c r="G306">
        <f>(F306-MIN($F$2:$F$1464))/(MAX($F$2:$F$1464)-MIN($F$2:$F$1464))</f>
        <v>0.57714286848040808</v>
      </c>
    </row>
    <row r="307" spans="1:7" x14ac:dyDescent="0.4">
      <c r="A307" t="s">
        <v>29</v>
      </c>
      <c r="B307">
        <v>2022</v>
      </c>
      <c r="C307">
        <v>0.11120185607010896</v>
      </c>
      <c r="D307">
        <v>7.8797020714372765E-2</v>
      </c>
      <c r="E307" t="str">
        <f t="shared" si="4"/>
        <v>OK</v>
      </c>
      <c r="F307">
        <f>VLOOKUP(A307&amp;B307,'Hanke Index'!$A$2:$I$2617,8,FALSE)</f>
        <v>2.6030103192784253</v>
      </c>
      <c r="G307">
        <f>(F307-MIN($F$2:$F$1464))/(MAX($F$2:$F$1464)-MIN($F$2:$F$1464))</f>
        <v>0.59324364086054837</v>
      </c>
    </row>
    <row r="308" spans="1:7" x14ac:dyDescent="0.4">
      <c r="A308" t="s">
        <v>30</v>
      </c>
      <c r="B308">
        <v>2018</v>
      </c>
      <c r="C308">
        <v>0.11483950382700939</v>
      </c>
      <c r="D308">
        <v>0.13320502503832149</v>
      </c>
      <c r="E308" t="str">
        <f t="shared" si="4"/>
        <v>Not enough CAR</v>
      </c>
      <c r="F308">
        <f>VLOOKUP(A308&amp;B308,'Hanke Index'!$A$2:$I$2617,8,FALSE)</f>
        <v>5.8211210996902452</v>
      </c>
      <c r="G308">
        <f>(F308-MIN($F$2:$F$1464))/(MAX($F$2:$F$1464)-MIN($F$2:$F$1464))</f>
        <v>0.67919240541061943</v>
      </c>
    </row>
    <row r="309" spans="1:7" x14ac:dyDescent="0.4">
      <c r="A309" t="s">
        <v>30</v>
      </c>
      <c r="B309">
        <v>2019</v>
      </c>
      <c r="C309">
        <v>0.12320844767241945</v>
      </c>
      <c r="D309">
        <v>0.14340193695247794</v>
      </c>
      <c r="E309" t="str">
        <f t="shared" si="4"/>
        <v>Not enough CAR</v>
      </c>
      <c r="F309">
        <f>VLOOKUP(A309&amp;B309,'Hanke Index'!$A$2:$I$2617,8,FALSE)</f>
        <v>4.3845288742983399</v>
      </c>
      <c r="G309">
        <f>(F309-MIN($F$2:$F$1464))/(MAX($F$2:$F$1464)-MIN($F$2:$F$1464))</f>
        <v>0.64082414049996561</v>
      </c>
    </row>
    <row r="310" spans="1:7" x14ac:dyDescent="0.4">
      <c r="A310" t="s">
        <v>30</v>
      </c>
      <c r="B310">
        <v>2020</v>
      </c>
      <c r="C310">
        <v>0.22862964966745841</v>
      </c>
      <c r="D310">
        <v>0.13984884590463001</v>
      </c>
      <c r="E310" t="str">
        <f t="shared" si="4"/>
        <v>OK</v>
      </c>
      <c r="F310">
        <f>VLOOKUP(A310&amp;B310,'Hanke Index'!$A$2:$I$2617,8,FALSE)</f>
        <v>1.7354227668149349</v>
      </c>
      <c r="G310">
        <f>(F310-MIN($F$2:$F$1464))/(MAX($F$2:$F$1464)-MIN($F$2:$F$1464))</f>
        <v>0.57007225759831193</v>
      </c>
    </row>
    <row r="311" spans="1:7" x14ac:dyDescent="0.4">
      <c r="A311" t="s">
        <v>30</v>
      </c>
      <c r="B311">
        <v>2021</v>
      </c>
      <c r="C311">
        <v>0.20163726737731807</v>
      </c>
      <c r="D311">
        <v>0.12141745726567549</v>
      </c>
      <c r="E311" t="str">
        <f t="shared" si="4"/>
        <v>OK</v>
      </c>
      <c r="F311">
        <f>VLOOKUP(A311&amp;B311,'Hanke Index'!$A$2:$I$2617,8,FALSE)</f>
        <v>6.2001540107594622</v>
      </c>
      <c r="G311">
        <f>(F311-MIN($F$2:$F$1464))/(MAX($F$2:$F$1464)-MIN($F$2:$F$1464))</f>
        <v>0.68931555301278102</v>
      </c>
    </row>
    <row r="312" spans="1:7" x14ac:dyDescent="0.4">
      <c r="A312" t="s">
        <v>30</v>
      </c>
      <c r="B312">
        <v>2022</v>
      </c>
      <c r="C312">
        <v>0.23034392471329243</v>
      </c>
      <c r="D312">
        <v>0.12065277071674695</v>
      </c>
      <c r="E312" t="str">
        <f t="shared" si="4"/>
        <v>OK</v>
      </c>
      <c r="F312">
        <f>VLOOKUP(A312&amp;B312,'Hanke Index'!$A$2:$I$2617,8,FALSE)</f>
        <v>8.924447625631089</v>
      </c>
      <c r="G312">
        <f>(F312-MIN($F$2:$F$1464))/(MAX($F$2:$F$1464)-MIN($F$2:$F$1464))</f>
        <v>0.7620755312879538</v>
      </c>
    </row>
    <row r="313" spans="1:7" x14ac:dyDescent="0.4">
      <c r="A313" t="s">
        <v>30</v>
      </c>
      <c r="B313">
        <v>2023</v>
      </c>
      <c r="C313">
        <v>0.20583595438260335</v>
      </c>
      <c r="D313">
        <v>0.13181880359986098</v>
      </c>
      <c r="E313" t="str">
        <f t="shared" si="4"/>
        <v>OK</v>
      </c>
      <c r="F313">
        <f>VLOOKUP(A313&amp;B313,'Hanke Index'!$A$2:$I$2617,8,FALSE)</f>
        <v>8.5608625090408879</v>
      </c>
      <c r="G313">
        <f>(F313-MIN($F$2:$F$1464))/(MAX($F$2:$F$1464)-MIN($F$2:$F$1464))</f>
        <v>0.75236496079736226</v>
      </c>
    </row>
    <row r="314" spans="1:7" x14ac:dyDescent="0.4">
      <c r="A314" t="s">
        <v>31</v>
      </c>
      <c r="B314">
        <v>2010</v>
      </c>
      <c r="C314">
        <v>-2.0792043529962886E-2</v>
      </c>
      <c r="D314">
        <v>0.13080006692951426</v>
      </c>
      <c r="E314" t="str">
        <f t="shared" si="4"/>
        <v>Not enough CAR</v>
      </c>
      <c r="F314">
        <f>VLOOKUP(A314&amp;B314,'Hanke Index'!$A$2:$I$2617,8,FALSE)</f>
        <v>9.9312654309557757</v>
      </c>
      <c r="G314">
        <f>(F314-MIN($F$2:$F$1464))/(MAX($F$2:$F$1464)-MIN($F$2:$F$1464))</f>
        <v>0.78896545285976394</v>
      </c>
    </row>
    <row r="315" spans="1:7" x14ac:dyDescent="0.4">
      <c r="A315" t="s">
        <v>31</v>
      </c>
      <c r="B315">
        <v>2011</v>
      </c>
      <c r="C315">
        <v>-3.0163724112651964E-2</v>
      </c>
      <c r="D315">
        <v>9.9187876162097552E-2</v>
      </c>
      <c r="E315" t="str">
        <f t="shared" si="4"/>
        <v>Not enough CAR</v>
      </c>
      <c r="F315">
        <f>VLOOKUP(A315&amp;B315,'Hanke Index'!$A$2:$I$2617,8,FALSE)</f>
        <v>2.2059193628671778</v>
      </c>
      <c r="G315">
        <f>(F315-MIN($F$2:$F$1464))/(MAX($F$2:$F$1464)-MIN($F$2:$F$1464))</f>
        <v>0.58263820200328653</v>
      </c>
    </row>
    <row r="316" spans="1:7" x14ac:dyDescent="0.4">
      <c r="A316" t="s">
        <v>31</v>
      </c>
      <c r="B316">
        <v>2012</v>
      </c>
      <c r="C316">
        <v>-4.4717832957110612E-2</v>
      </c>
      <c r="D316">
        <v>0.12777248997721438</v>
      </c>
      <c r="E316" t="str">
        <f t="shared" ref="E316:E379" si="5">IF(D316&gt;C316, "Not enough CAR", "OK")</f>
        <v>Not enough CAR</v>
      </c>
      <c r="F316">
        <f>VLOOKUP(A316&amp;B316,'Hanke Index'!$A$2:$I$2617,8,FALSE)</f>
        <v>9.9471531425756439</v>
      </c>
      <c r="G316">
        <f>(F316-MIN($F$2:$F$1464))/(MAX($F$2:$F$1464)-MIN($F$2:$F$1464))</f>
        <v>0.78938977920476339</v>
      </c>
    </row>
    <row r="317" spans="1:7" x14ac:dyDescent="0.4">
      <c r="A317" t="s">
        <v>31</v>
      </c>
      <c r="B317">
        <v>2013</v>
      </c>
      <c r="C317">
        <v>-2.4219479735817551E-2</v>
      </c>
      <c r="D317">
        <v>0.118599785891589</v>
      </c>
      <c r="E317" t="str">
        <f t="shared" si="5"/>
        <v>Not enough CAR</v>
      </c>
      <c r="F317">
        <f>VLOOKUP(A317&amp;B317,'Hanke Index'!$A$2:$I$2617,8,FALSE)</f>
        <v>-0.71243445187644738</v>
      </c>
      <c r="G317">
        <f>(F317-MIN($F$2:$F$1464))/(MAX($F$2:$F$1464)-MIN($F$2:$F$1464))</f>
        <v>0.50469529636313226</v>
      </c>
    </row>
    <row r="318" spans="1:7" x14ac:dyDescent="0.4">
      <c r="A318" t="s">
        <v>31</v>
      </c>
      <c r="B318">
        <v>2014</v>
      </c>
      <c r="C318">
        <v>-6.761090326028861E-2</v>
      </c>
      <c r="D318">
        <v>0.16108777604900157</v>
      </c>
      <c r="E318" t="str">
        <f t="shared" si="5"/>
        <v>Not enough CAR</v>
      </c>
      <c r="F318">
        <f>VLOOKUP(A318&amp;B318,'Hanke Index'!$A$2:$I$2617,8,FALSE)</f>
        <v>6.6460654092844749</v>
      </c>
      <c r="G318">
        <f>(F318-MIN($F$2:$F$1464))/(MAX($F$2:$F$1464)-MIN($F$2:$F$1464))</f>
        <v>0.70122488007364581</v>
      </c>
    </row>
    <row r="319" spans="1:7" x14ac:dyDescent="0.4">
      <c r="A319" t="s">
        <v>31</v>
      </c>
      <c r="B319">
        <v>2015</v>
      </c>
      <c r="C319">
        <v>7.1037492383239545E-2</v>
      </c>
      <c r="D319">
        <v>0.1954031340914523</v>
      </c>
      <c r="E319" t="str">
        <f t="shared" si="5"/>
        <v>Not enough CAR</v>
      </c>
      <c r="F319">
        <f>VLOOKUP(A319&amp;B319,'Hanke Index'!$A$2:$I$2617,8,FALSE)</f>
        <v>0.41519306129376332</v>
      </c>
      <c r="G319">
        <f>(F319-MIN($F$2:$F$1464))/(MAX($F$2:$F$1464)-MIN($F$2:$F$1464))</f>
        <v>0.53481178340875413</v>
      </c>
    </row>
    <row r="320" spans="1:7" x14ac:dyDescent="0.4">
      <c r="A320" t="s">
        <v>31</v>
      </c>
      <c r="B320">
        <v>2016</v>
      </c>
      <c r="C320">
        <v>6.4957352426011278E-2</v>
      </c>
      <c r="D320">
        <v>0.19091357230562522</v>
      </c>
      <c r="E320" t="str">
        <f t="shared" si="5"/>
        <v>Not enough CAR</v>
      </c>
      <c r="F320">
        <f>VLOOKUP(A320&amp;B320,'Hanke Index'!$A$2:$I$2617,8,FALSE)</f>
        <v>-8.6852434391378637</v>
      </c>
      <c r="G320">
        <f>(F320-MIN($F$2:$F$1464))/(MAX($F$2:$F$1464)-MIN($F$2:$F$1464))</f>
        <v>0.29175884724526491</v>
      </c>
    </row>
    <row r="321" spans="1:7" x14ac:dyDescent="0.4">
      <c r="A321" t="s">
        <v>31</v>
      </c>
      <c r="B321">
        <v>2017</v>
      </c>
      <c r="C321">
        <v>0.11417645348946949</v>
      </c>
      <c r="D321">
        <v>0.2278391844830211</v>
      </c>
      <c r="E321" t="str">
        <f t="shared" si="5"/>
        <v>Not enough CAR</v>
      </c>
      <c r="F321">
        <f>VLOOKUP(A321&amp;B321,'Hanke Index'!$A$2:$I$2617,8,FALSE)</f>
        <v>-5.5947737191554694</v>
      </c>
      <c r="G321">
        <f>(F321-MIN($F$2:$F$1464))/(MAX($F$2:$F$1464)-MIN($F$2:$F$1464))</f>
        <v>0.37429859569913865</v>
      </c>
    </row>
    <row r="322" spans="1:7" x14ac:dyDescent="0.4">
      <c r="A322" t="s">
        <v>31</v>
      </c>
      <c r="B322">
        <v>2018</v>
      </c>
      <c r="C322">
        <v>0.14598814080912709</v>
      </c>
      <c r="D322">
        <v>0.24946586039837748</v>
      </c>
      <c r="E322" t="str">
        <f t="shared" si="5"/>
        <v>Not enough CAR</v>
      </c>
      <c r="F322">
        <f>VLOOKUP(A322&amp;B322,'Hanke Index'!$A$2:$I$2617,8,FALSE)</f>
        <v>-2.3043178012584207</v>
      </c>
      <c r="G322">
        <f>(F322-MIN($F$2:$F$1464))/(MAX($F$2:$F$1464)-MIN($F$2:$F$1464))</f>
        <v>0.46217954208269668</v>
      </c>
    </row>
    <row r="323" spans="1:7" x14ac:dyDescent="0.4">
      <c r="A323" t="s">
        <v>31</v>
      </c>
      <c r="B323">
        <v>2019</v>
      </c>
      <c r="C323">
        <v>9.0606977436529415E-2</v>
      </c>
      <c r="D323">
        <v>0.29638650883955625</v>
      </c>
      <c r="E323" t="str">
        <f t="shared" si="5"/>
        <v>Not enough CAR</v>
      </c>
      <c r="F323">
        <f>VLOOKUP(A323&amp;B323,'Hanke Index'!$A$2:$I$2617,8,FALSE)</f>
        <v>1.1244739197652933</v>
      </c>
      <c r="G323">
        <f>(F323-MIN($F$2:$F$1464))/(MAX($F$2:$F$1464)-MIN($F$2:$F$1464))</f>
        <v>0.5537551379618999</v>
      </c>
    </row>
    <row r="324" spans="1:7" x14ac:dyDescent="0.4">
      <c r="A324" t="s">
        <v>31</v>
      </c>
      <c r="B324">
        <v>2020</v>
      </c>
      <c r="C324">
        <v>6.5068911908047582E-4</v>
      </c>
      <c r="D324">
        <v>0.18811371207235775</v>
      </c>
      <c r="E324" t="str">
        <f t="shared" si="5"/>
        <v>Not enough CAR</v>
      </c>
      <c r="F324">
        <f>VLOOKUP(A324&amp;B324,'Hanke Index'!$A$2:$I$2617,8,FALSE)</f>
        <v>-6.2677722796322541</v>
      </c>
      <c r="G324">
        <f>(F324-MIN($F$2:$F$1464))/(MAX($F$2:$F$1464)-MIN($F$2:$F$1464))</f>
        <v>0.35632426269325196</v>
      </c>
    </row>
    <row r="325" spans="1:7" x14ac:dyDescent="0.4">
      <c r="A325" t="s">
        <v>31</v>
      </c>
      <c r="B325">
        <v>2021</v>
      </c>
      <c r="C325">
        <v>2.5351988227977584E-2</v>
      </c>
      <c r="D325">
        <v>0.21843024947592835</v>
      </c>
      <c r="E325" t="str">
        <f t="shared" si="5"/>
        <v>Not enough CAR</v>
      </c>
      <c r="F325">
        <f>VLOOKUP(A325&amp;B325,'Hanke Index'!$A$2:$I$2617,8,FALSE)</f>
        <v>1.0150703699090826</v>
      </c>
      <c r="G325">
        <f>(F325-MIN($F$2:$F$1464))/(MAX($F$2:$F$1464)-MIN($F$2:$F$1464))</f>
        <v>0.55083320624818488</v>
      </c>
    </row>
    <row r="326" spans="1:7" x14ac:dyDescent="0.4">
      <c r="A326" t="s">
        <v>31</v>
      </c>
      <c r="B326">
        <v>2022</v>
      </c>
      <c r="C326">
        <v>3.0044794377088277E-2</v>
      </c>
      <c r="D326">
        <v>0.23070150267861736</v>
      </c>
      <c r="E326" t="str">
        <f t="shared" si="5"/>
        <v>Not enough CAR</v>
      </c>
      <c r="F326">
        <f>VLOOKUP(A326&amp;B326,'Hanke Index'!$A$2:$I$2617,8,FALSE)</f>
        <v>1.4753561324713331</v>
      </c>
      <c r="G326">
        <f>(F326-MIN($F$2:$F$1464))/(MAX($F$2:$F$1464)-MIN($F$2:$F$1464))</f>
        <v>0.56312644141989343</v>
      </c>
    </row>
    <row r="327" spans="1:7" x14ac:dyDescent="0.4">
      <c r="A327" t="s">
        <v>31</v>
      </c>
      <c r="B327">
        <v>2023</v>
      </c>
      <c r="C327">
        <v>8.9989894822441868E-4</v>
      </c>
      <c r="D327">
        <v>0.17382885277696791</v>
      </c>
      <c r="E327" t="str">
        <f t="shared" si="5"/>
        <v>Not enough CAR</v>
      </c>
      <c r="F327">
        <f>VLOOKUP(A327&amp;B327,'Hanke Index'!$A$2:$I$2617,8,FALSE)</f>
        <v>1.9068642634675399</v>
      </c>
      <c r="G327">
        <f>(F327-MIN($F$2:$F$1464))/(MAX($F$2:$F$1464)-MIN($F$2:$F$1464))</f>
        <v>0.57465108842029533</v>
      </c>
    </row>
    <row r="328" spans="1:7" x14ac:dyDescent="0.4">
      <c r="A328" t="s">
        <v>32</v>
      </c>
      <c r="B328">
        <v>2008</v>
      </c>
      <c r="C328">
        <v>5.9907812638566253E-2</v>
      </c>
      <c r="D328">
        <v>0.15418279810308019</v>
      </c>
      <c r="E328" t="str">
        <f t="shared" si="5"/>
        <v>Not enough CAR</v>
      </c>
      <c r="F328">
        <f>VLOOKUP(A328&amp;B328,'Hanke Index'!$A$2:$I$2617,8,FALSE)</f>
        <v>4.7381748775402173</v>
      </c>
      <c r="G328">
        <f>(F328-MIN($F$2:$F$1464))/(MAX($F$2:$F$1464)-MIN($F$2:$F$1464))</f>
        <v>0.65026925881339426</v>
      </c>
    </row>
    <row r="329" spans="1:7" x14ac:dyDescent="0.4">
      <c r="A329" t="s">
        <v>32</v>
      </c>
      <c r="B329">
        <v>2009</v>
      </c>
      <c r="C329">
        <v>8.0422999215861463E-2</v>
      </c>
      <c r="D329">
        <v>0.1626485796528227</v>
      </c>
      <c r="E329" t="str">
        <f t="shared" si="5"/>
        <v>Not enough CAR</v>
      </c>
      <c r="F329">
        <f>VLOOKUP(A329&amp;B329,'Hanke Index'!$A$2:$I$2617,8,FALSE)</f>
        <v>-0.87345594278778549</v>
      </c>
      <c r="G329">
        <f>(F329-MIN($F$2:$F$1464))/(MAX($F$2:$F$1464)-MIN($F$2:$F$1464))</f>
        <v>0.50039476131192162</v>
      </c>
    </row>
    <row r="330" spans="1:7" x14ac:dyDescent="0.4">
      <c r="A330" t="s">
        <v>32</v>
      </c>
      <c r="B330">
        <v>2010</v>
      </c>
      <c r="C330">
        <v>6.6845107214337438E-2</v>
      </c>
      <c r="D330">
        <v>0.17626039122239376</v>
      </c>
      <c r="E330" t="str">
        <f t="shared" si="5"/>
        <v>Not enough CAR</v>
      </c>
      <c r="F330">
        <f>VLOOKUP(A330&amp;B330,'Hanke Index'!$A$2:$I$2617,8,FALSE)</f>
        <v>5.3603435263411114</v>
      </c>
      <c r="G330">
        <f>(F330-MIN($F$2:$F$1464))/(MAX($F$2:$F$1464)-MIN($F$2:$F$1464))</f>
        <v>0.66688603503866173</v>
      </c>
    </row>
    <row r="331" spans="1:7" x14ac:dyDescent="0.4">
      <c r="A331" t="s">
        <v>32</v>
      </c>
      <c r="B331">
        <v>2011</v>
      </c>
      <c r="C331">
        <v>7.1110673837950944E-2</v>
      </c>
      <c r="D331">
        <v>0.17624975111943481</v>
      </c>
      <c r="E331" t="str">
        <f t="shared" si="5"/>
        <v>Not enough CAR</v>
      </c>
      <c r="F331">
        <f>VLOOKUP(A331&amp;B331,'Hanke Index'!$A$2:$I$2617,8,FALSE)</f>
        <v>4.4031592397043084</v>
      </c>
      <c r="G331">
        <f>(F331-MIN($F$2:$F$1464))/(MAX($F$2:$F$1464)-MIN($F$2:$F$1464))</f>
        <v>0.64132171718362307</v>
      </c>
    </row>
    <row r="332" spans="1:7" x14ac:dyDescent="0.4">
      <c r="A332" t="s">
        <v>32</v>
      </c>
      <c r="B332">
        <v>2012</v>
      </c>
      <c r="C332">
        <v>6.4844398636840633E-2</v>
      </c>
      <c r="D332">
        <v>0.16762000473804953</v>
      </c>
      <c r="E332" t="str">
        <f t="shared" si="5"/>
        <v>Not enough CAR</v>
      </c>
      <c r="F332">
        <f>VLOOKUP(A332&amp;B332,'Hanke Index'!$A$2:$I$2617,8,FALSE)</f>
        <v>4.8825924102573879</v>
      </c>
      <c r="G332">
        <f>(F332-MIN($F$2:$F$1464))/(MAX($F$2:$F$1464)-MIN($F$2:$F$1464))</f>
        <v>0.65412633812587895</v>
      </c>
    </row>
    <row r="333" spans="1:7" x14ac:dyDescent="0.4">
      <c r="A333" t="s">
        <v>32</v>
      </c>
      <c r="B333">
        <v>2013</v>
      </c>
      <c r="C333">
        <v>6.4426856525605092E-2</v>
      </c>
      <c r="D333">
        <v>0.16506283847564326</v>
      </c>
      <c r="E333" t="str">
        <f t="shared" si="5"/>
        <v>Not enough CAR</v>
      </c>
      <c r="F333">
        <f>VLOOKUP(A333&amp;B333,'Hanke Index'!$A$2:$I$2617,8,FALSE)</f>
        <v>2.4947661120995406</v>
      </c>
      <c r="G333">
        <f>(F333-MIN($F$2:$F$1464))/(MAX($F$2:$F$1464)-MIN($F$2:$F$1464))</f>
        <v>0.5903526726771795</v>
      </c>
    </row>
    <row r="334" spans="1:7" x14ac:dyDescent="0.4">
      <c r="A334" t="s">
        <v>32</v>
      </c>
      <c r="B334">
        <v>2014</v>
      </c>
      <c r="C334">
        <v>7.3931335213330521E-2</v>
      </c>
      <c r="D334">
        <v>0.16571339490606904</v>
      </c>
      <c r="E334" t="str">
        <f t="shared" si="5"/>
        <v>Not enough CAR</v>
      </c>
      <c r="F334">
        <f>VLOOKUP(A334&amp;B334,'Hanke Index'!$A$2:$I$2617,8,FALSE)</f>
        <v>3.5421098776597688</v>
      </c>
      <c r="G334">
        <f>(F334-MIN($F$2:$F$1464))/(MAX($F$2:$F$1464)-MIN($F$2:$F$1464))</f>
        <v>0.61832495481769711</v>
      </c>
    </row>
    <row r="335" spans="1:7" x14ac:dyDescent="0.4">
      <c r="A335" t="s">
        <v>32</v>
      </c>
      <c r="B335">
        <v>2015</v>
      </c>
      <c r="C335">
        <v>9.063870120903296E-2</v>
      </c>
      <c r="D335">
        <v>0.16126034439797532</v>
      </c>
      <c r="E335" t="str">
        <f t="shared" si="5"/>
        <v>Not enough CAR</v>
      </c>
      <c r="F335">
        <f>VLOOKUP(A335&amp;B335,'Hanke Index'!$A$2:$I$2617,8,FALSE)</f>
        <v>3.6520809680288266</v>
      </c>
      <c r="G335">
        <f>(F335-MIN($F$2:$F$1464))/(MAX($F$2:$F$1464)-MIN($F$2:$F$1464))</f>
        <v>0.62126204430851795</v>
      </c>
    </row>
    <row r="336" spans="1:7" x14ac:dyDescent="0.4">
      <c r="A336" t="s">
        <v>32</v>
      </c>
      <c r="B336">
        <v>2016</v>
      </c>
      <c r="C336">
        <v>9.5060211775303868E-2</v>
      </c>
      <c r="D336">
        <v>0.16378428745431808</v>
      </c>
      <c r="E336" t="str">
        <f t="shared" si="5"/>
        <v>Not enough CAR</v>
      </c>
      <c r="F336">
        <f>VLOOKUP(A336&amp;B336,'Hanke Index'!$A$2:$I$2617,8,FALSE)</f>
        <v>4.2043232517589928</v>
      </c>
      <c r="G336">
        <f>(F336-MIN($F$2:$F$1464))/(MAX($F$2:$F$1464)-MIN($F$2:$F$1464))</f>
        <v>0.6360112388694471</v>
      </c>
    </row>
    <row r="337" spans="1:7" x14ac:dyDescent="0.4">
      <c r="A337" t="s">
        <v>32</v>
      </c>
      <c r="B337">
        <v>2017</v>
      </c>
      <c r="C337">
        <v>0.13470845495349368</v>
      </c>
      <c r="D337">
        <v>0.16408358232668954</v>
      </c>
      <c r="E337" t="str">
        <f t="shared" si="5"/>
        <v>Not enough CAR</v>
      </c>
      <c r="F337">
        <f>VLOOKUP(A337&amp;B337,'Hanke Index'!$A$2:$I$2617,8,FALSE)</f>
        <v>4.1576989627609038</v>
      </c>
      <c r="G337">
        <f>(F337-MIN($F$2:$F$1464))/(MAX($F$2:$F$1464)-MIN($F$2:$F$1464))</f>
        <v>0.63476600515598913</v>
      </c>
    </row>
    <row r="338" spans="1:7" x14ac:dyDescent="0.4">
      <c r="A338" t="s">
        <v>32</v>
      </c>
      <c r="B338">
        <v>2018</v>
      </c>
      <c r="C338">
        <v>0.14252921728052695</v>
      </c>
      <c r="D338">
        <v>0.16629275496201848</v>
      </c>
      <c r="E338" t="str">
        <f t="shared" si="5"/>
        <v>Not enough CAR</v>
      </c>
      <c r="F338">
        <f>VLOOKUP(A338&amp;B338,'Hanke Index'!$A$2:$I$2617,8,FALSE)</f>
        <v>2.6159044043378969</v>
      </c>
      <c r="G338">
        <f>(F338-MIN($F$2:$F$1464))/(MAX($F$2:$F$1464)-MIN($F$2:$F$1464))</f>
        <v>0.59358801392800487</v>
      </c>
    </row>
    <row r="339" spans="1:7" x14ac:dyDescent="0.4">
      <c r="A339" t="s">
        <v>32</v>
      </c>
      <c r="B339">
        <v>2019</v>
      </c>
      <c r="C339">
        <v>0.12626674287832995</v>
      </c>
      <c r="D339">
        <v>0.17412569317426191</v>
      </c>
      <c r="E339" t="str">
        <f t="shared" si="5"/>
        <v>Not enough CAR</v>
      </c>
      <c r="F339">
        <f>VLOOKUP(A339&amp;B339,'Hanke Index'!$A$2:$I$2617,8,FALSE)</f>
        <v>2.417511817625126</v>
      </c>
      <c r="G339">
        <f>(F339-MIN($F$2:$F$1464))/(MAX($F$2:$F$1464)-MIN($F$2:$F$1464))</f>
        <v>0.58828937789979652</v>
      </c>
    </row>
    <row r="340" spans="1:7" x14ac:dyDescent="0.4">
      <c r="A340" t="s">
        <v>32</v>
      </c>
      <c r="B340">
        <v>2020</v>
      </c>
      <c r="C340">
        <v>0.13222301082288565</v>
      </c>
      <c r="D340">
        <v>0.16660386507350236</v>
      </c>
      <c r="E340" t="str">
        <f t="shared" si="5"/>
        <v>Not enough CAR</v>
      </c>
      <c r="F340">
        <f>VLOOKUP(A340&amp;B340,'Hanke Index'!$A$2:$I$2617,8,FALSE)</f>
        <v>-4.2733543216146188</v>
      </c>
      <c r="G340">
        <f>(F340-MIN($F$2:$F$1464))/(MAX($F$2:$F$1464)-MIN($F$2:$F$1464))</f>
        <v>0.4095908439842027</v>
      </c>
    </row>
    <row r="341" spans="1:7" x14ac:dyDescent="0.4">
      <c r="A341" t="s">
        <v>32</v>
      </c>
      <c r="B341">
        <v>2021</v>
      </c>
      <c r="C341">
        <v>0.12955509804246071</v>
      </c>
      <c r="D341">
        <v>0.16379580167847141</v>
      </c>
      <c r="E341" t="str">
        <f t="shared" si="5"/>
        <v>Not enough CAR</v>
      </c>
      <c r="F341">
        <f>VLOOKUP(A341&amp;B341,'Hanke Index'!$A$2:$I$2617,8,FALSE)</f>
        <v>7.9357622474314695</v>
      </c>
      <c r="G341">
        <f>(F341-MIN($F$2:$F$1464))/(MAX($F$2:$F$1464)-MIN($F$2:$F$1464))</f>
        <v>0.73566988754746621</v>
      </c>
    </row>
    <row r="342" spans="1:7" x14ac:dyDescent="0.4">
      <c r="A342" t="s">
        <v>32</v>
      </c>
      <c r="B342">
        <v>2022</v>
      </c>
      <c r="C342">
        <v>8.1614148680825505E-2</v>
      </c>
      <c r="D342">
        <v>0.17578390840188943</v>
      </c>
      <c r="E342" t="str">
        <f t="shared" si="5"/>
        <v>Not enough CAR</v>
      </c>
      <c r="F342">
        <f>VLOOKUP(A342&amp;B342,'Hanke Index'!$A$2:$I$2617,8,FALSE)</f>
        <v>4.5514917795839835</v>
      </c>
      <c r="G342">
        <f>(F342-MIN($F$2:$F$1464))/(MAX($F$2:$F$1464)-MIN($F$2:$F$1464))</f>
        <v>0.64528335785268687</v>
      </c>
    </row>
    <row r="343" spans="1:7" x14ac:dyDescent="0.4">
      <c r="A343" t="s">
        <v>32</v>
      </c>
      <c r="B343">
        <v>2023</v>
      </c>
      <c r="C343">
        <v>9.0050499703968834E-2</v>
      </c>
      <c r="D343">
        <v>0.18530583236268958</v>
      </c>
      <c r="E343" t="str">
        <f t="shared" si="5"/>
        <v>Not enough CAR</v>
      </c>
      <c r="F343">
        <f>VLOOKUP(A343&amp;B343,'Hanke Index'!$A$2:$I$2617,8,FALSE)</f>
        <v>5.111921832245983</v>
      </c>
      <c r="G343">
        <f>(F343-MIN($F$2:$F$1464))/(MAX($F$2:$F$1464)-MIN($F$2:$F$1464))</f>
        <v>0.66025122997698527</v>
      </c>
    </row>
    <row r="344" spans="1:7" ht="27" x14ac:dyDescent="0.4">
      <c r="A344" t="s">
        <v>33</v>
      </c>
      <c r="B344">
        <v>2018</v>
      </c>
      <c r="C344">
        <v>-2.4675689952048076E-2</v>
      </c>
      <c r="D344">
        <v>0.13104394588854396</v>
      </c>
      <c r="E344" t="str">
        <f t="shared" si="5"/>
        <v>Not enough CAR</v>
      </c>
      <c r="F344">
        <f>VLOOKUP(A344&amp;B344,'Hanke Index'!$A$2:$I$2617,8,FALSE)</f>
        <v>-2.1041113310102872</v>
      </c>
      <c r="G344">
        <f>(F344-MIN($F$2:$F$1464))/(MAX($F$2:$F$1464)-MIN($F$2:$F$1464))</f>
        <v>0.46752662300902692</v>
      </c>
    </row>
    <row r="345" spans="1:7" ht="27" x14ac:dyDescent="0.4">
      <c r="A345" t="s">
        <v>33</v>
      </c>
      <c r="B345">
        <v>2019</v>
      </c>
      <c r="C345">
        <v>1.260149624369042E-2</v>
      </c>
      <c r="D345">
        <v>0.1470722560595184</v>
      </c>
      <c r="E345" t="str">
        <f t="shared" si="5"/>
        <v>Not enough CAR</v>
      </c>
      <c r="F345">
        <f>VLOOKUP(A345&amp;B345,'Hanke Index'!$A$2:$I$2617,8,FALSE)</f>
        <v>-3.2061321961917741</v>
      </c>
      <c r="G345">
        <f>(F345-MIN($F$2:$F$1464))/(MAX($F$2:$F$1464)-MIN($F$2:$F$1464))</f>
        <v>0.43809403403562047</v>
      </c>
    </row>
    <row r="346" spans="1:7" ht="27" x14ac:dyDescent="0.4">
      <c r="A346" t="s">
        <v>33</v>
      </c>
      <c r="B346">
        <v>2020</v>
      </c>
      <c r="C346">
        <v>8.9527020932970477E-2</v>
      </c>
      <c r="D346">
        <v>0.15622359606100897</v>
      </c>
      <c r="E346" t="str">
        <f t="shared" si="5"/>
        <v>Not enough CAR</v>
      </c>
      <c r="F346">
        <f>VLOOKUP(A346&amp;B346,'Hanke Index'!$A$2:$I$2617,8,FALSE)</f>
        <v>-18.438470350539319</v>
      </c>
      <c r="G346">
        <f>(F346-MIN($F$2:$F$1464))/(MAX($F$2:$F$1464)-MIN($F$2:$F$1464))</f>
        <v>3.1271293953458609E-2</v>
      </c>
    </row>
    <row r="347" spans="1:7" ht="27" x14ac:dyDescent="0.4">
      <c r="A347" t="s">
        <v>33</v>
      </c>
      <c r="B347">
        <v>2021</v>
      </c>
      <c r="C347">
        <v>-1.9627481731556894E-2</v>
      </c>
      <c r="D347">
        <v>0.17450840353338612</v>
      </c>
      <c r="E347" t="str">
        <f t="shared" si="5"/>
        <v>Not enough CAR</v>
      </c>
      <c r="F347">
        <f>VLOOKUP(A347&amp;B347,'Hanke Index'!$A$2:$I$2617,8,FALSE)</f>
        <v>4.183711930535793</v>
      </c>
      <c r="G347">
        <f>(F347-MIN($F$2:$F$1464))/(MAX($F$2:$F$1464)-MIN($F$2:$F$1464))</f>
        <v>0.63546075514910361</v>
      </c>
    </row>
    <row r="348" spans="1:7" ht="27" x14ac:dyDescent="0.4">
      <c r="A348" t="s">
        <v>33</v>
      </c>
      <c r="B348">
        <v>2022</v>
      </c>
      <c r="C348">
        <v>-3.3139342563587526E-2</v>
      </c>
      <c r="D348">
        <v>0.18114501074073938</v>
      </c>
      <c r="E348" t="str">
        <f t="shared" si="5"/>
        <v>Not enough CAR</v>
      </c>
      <c r="F348">
        <f>VLOOKUP(A348&amp;B348,'Hanke Index'!$A$2:$I$2617,8,FALSE)</f>
        <v>6.9059999999999917</v>
      </c>
      <c r="G348">
        <f>(F348-MIN($F$2:$F$1464))/(MAX($F$2:$F$1464)-MIN($F$2:$F$1464))</f>
        <v>0.70816716965292748</v>
      </c>
    </row>
    <row r="349" spans="1:7" x14ac:dyDescent="0.4">
      <c r="A349" t="s">
        <v>34</v>
      </c>
      <c r="B349">
        <v>2005</v>
      </c>
      <c r="C349">
        <v>6.3924398258660376E-3</v>
      </c>
      <c r="D349">
        <v>0.11579390868806941</v>
      </c>
      <c r="E349" t="str">
        <f t="shared" si="5"/>
        <v>Not enough CAR</v>
      </c>
      <c r="F349">
        <f>VLOOKUP(A349&amp;B349,'Hanke Index'!$A$2:$I$2617,8,FALSE)</f>
        <v>6.3750288583165542</v>
      </c>
      <c r="G349">
        <f>(F349-MIN($F$2:$F$1464))/(MAX($F$2:$F$1464)-MIN($F$2:$F$1464))</f>
        <v>0.69398608119655303</v>
      </c>
    </row>
    <row r="350" spans="1:7" x14ac:dyDescent="0.4">
      <c r="A350" t="s">
        <v>34</v>
      </c>
      <c r="B350">
        <v>2007</v>
      </c>
      <c r="C350">
        <v>0</v>
      </c>
      <c r="D350">
        <v>0.1104984720098411</v>
      </c>
      <c r="E350" t="str">
        <f t="shared" si="5"/>
        <v>Not enough CAR</v>
      </c>
      <c r="F350">
        <f>VLOOKUP(A350&amp;B350,'Hanke Index'!$A$2:$I$2617,8,FALSE)</f>
        <v>5.4888259611399519</v>
      </c>
      <c r="G350">
        <f>(F350-MIN($F$2:$F$1464))/(MAX($F$2:$F$1464)-MIN($F$2:$F$1464))</f>
        <v>0.67031752242081211</v>
      </c>
    </row>
    <row r="351" spans="1:7" x14ac:dyDescent="0.4">
      <c r="A351" t="s">
        <v>34</v>
      </c>
      <c r="B351">
        <v>2008</v>
      </c>
      <c r="C351">
        <v>7.5179786262041179E-2</v>
      </c>
      <c r="D351">
        <v>0.11576871341825377</v>
      </c>
      <c r="E351" t="str">
        <f t="shared" si="5"/>
        <v>Not enough CAR</v>
      </c>
      <c r="F351">
        <f>VLOOKUP(A351&amp;B351,'Hanke Index'!$A$2:$I$2617,8,FALSE)</f>
        <v>2.6122680524294424</v>
      </c>
      <c r="G351">
        <f>(F351-MIN($F$2:$F$1464))/(MAX($F$2:$F$1464)-MIN($F$2:$F$1464))</f>
        <v>0.59349089484935058</v>
      </c>
    </row>
    <row r="352" spans="1:7" x14ac:dyDescent="0.4">
      <c r="A352" t="s">
        <v>34</v>
      </c>
      <c r="B352">
        <v>2009</v>
      </c>
      <c r="C352">
        <v>0.12048403912990145</v>
      </c>
      <c r="D352">
        <v>0.13978743402892221</v>
      </c>
      <c r="E352" t="str">
        <f t="shared" si="5"/>
        <v>Not enough CAR</v>
      </c>
      <c r="F352">
        <f>VLOOKUP(A352&amp;B352,'Hanke Index'!$A$2:$I$2617,8,FALSE)</f>
        <v>-4.7983241683279374</v>
      </c>
      <c r="G352">
        <f>(F352-MIN($F$2:$F$1464))/(MAX($F$2:$F$1464)-MIN($F$2:$F$1464))</f>
        <v>0.39557003711027783</v>
      </c>
    </row>
    <row r="353" spans="1:7" x14ac:dyDescent="0.4">
      <c r="A353" t="s">
        <v>34</v>
      </c>
      <c r="B353">
        <v>2010</v>
      </c>
      <c r="C353">
        <v>8.8049294135529449E-2</v>
      </c>
      <c r="D353">
        <v>0.15274717374793859</v>
      </c>
      <c r="E353" t="str">
        <f t="shared" si="5"/>
        <v>Not enough CAR</v>
      </c>
      <c r="F353">
        <f>VLOOKUP(A353&amp;B353,'Hanke Index'!$A$2:$I$2617,8,FALSE)</f>
        <v>2.714665115018505</v>
      </c>
      <c r="G353">
        <f>(F353-MIN($F$2:$F$1464))/(MAX($F$2:$F$1464)-MIN($F$2:$F$1464))</f>
        <v>0.5962256984728479</v>
      </c>
    </row>
    <row r="354" spans="1:7" x14ac:dyDescent="0.4">
      <c r="A354" t="s">
        <v>34</v>
      </c>
      <c r="B354">
        <v>2011</v>
      </c>
      <c r="C354">
        <v>5.4182762964327925E-2</v>
      </c>
      <c r="D354">
        <v>0.14973612031806854</v>
      </c>
      <c r="E354" t="str">
        <f t="shared" si="5"/>
        <v>Not enough CAR</v>
      </c>
      <c r="F354">
        <f>VLOOKUP(A354&amp;B354,'Hanke Index'!$A$2:$I$2617,8,FALSE)</f>
        <v>1.7723808369102301</v>
      </c>
      <c r="G354">
        <f>(F354-MIN($F$2:$F$1464))/(MAX($F$2:$F$1464)-MIN($F$2:$F$1464))</f>
        <v>0.57105932755382138</v>
      </c>
    </row>
    <row r="355" spans="1:7" x14ac:dyDescent="0.4">
      <c r="A355" t="s">
        <v>34</v>
      </c>
      <c r="B355">
        <v>2012</v>
      </c>
      <c r="C355">
        <v>5.5399380842843814E-2</v>
      </c>
      <c r="D355">
        <v>0.15621717758045484</v>
      </c>
      <c r="E355" t="str">
        <f t="shared" si="5"/>
        <v>Not enough CAR</v>
      </c>
      <c r="F355">
        <f>VLOOKUP(A355&amp;B355,'Hanke Index'!$A$2:$I$2617,8,FALSE)</f>
        <v>-0.77066817649551922</v>
      </c>
      <c r="G355">
        <f>(F355-MIN($F$2:$F$1464))/(MAX($F$2:$F$1464)-MIN($F$2:$F$1464))</f>
        <v>0.50313999978458568</v>
      </c>
    </row>
    <row r="356" spans="1:7" x14ac:dyDescent="0.4">
      <c r="A356" t="s">
        <v>34</v>
      </c>
      <c r="B356">
        <v>2013</v>
      </c>
      <c r="C356">
        <v>6.5067227751882714E-2</v>
      </c>
      <c r="D356">
        <v>0.16521051101922801</v>
      </c>
      <c r="E356" t="str">
        <f t="shared" si="5"/>
        <v>Not enough CAR</v>
      </c>
      <c r="F356">
        <f>VLOOKUP(A356&amp;B356,'Hanke Index'!$A$2:$I$2617,8,FALSE)</f>
        <v>-4.18124078092319E-2</v>
      </c>
      <c r="G356">
        <f>(F356-MIN($F$2:$F$1464))/(MAX($F$2:$F$1464)-MIN($F$2:$F$1464))</f>
        <v>0.52260615776618335</v>
      </c>
    </row>
    <row r="357" spans="1:7" x14ac:dyDescent="0.4">
      <c r="A357" t="s">
        <v>34</v>
      </c>
      <c r="B357">
        <v>2014</v>
      </c>
      <c r="C357">
        <v>4.8716616486238568E-2</v>
      </c>
      <c r="D357">
        <v>0.16982534972608965</v>
      </c>
      <c r="E357" t="str">
        <f t="shared" si="5"/>
        <v>Not enough CAR</v>
      </c>
      <c r="F357">
        <f>VLOOKUP(A357&amp;B357,'Hanke Index'!$A$2:$I$2617,8,FALSE)</f>
        <v>2.2452121860648759</v>
      </c>
      <c r="G357">
        <f>(F357-MIN($F$2:$F$1464))/(MAX($F$2:$F$1464)-MIN($F$2:$F$1464))</f>
        <v>0.58368762815420794</v>
      </c>
    </row>
    <row r="358" spans="1:7" x14ac:dyDescent="0.4">
      <c r="A358" t="s">
        <v>34</v>
      </c>
      <c r="B358">
        <v>2015</v>
      </c>
      <c r="C358">
        <v>4.4617584169818432E-2</v>
      </c>
      <c r="D358">
        <v>0.17573082256912767</v>
      </c>
      <c r="E358" t="str">
        <f t="shared" si="5"/>
        <v>Not enough CAR</v>
      </c>
      <c r="F358">
        <f>VLOOKUP(A358&amp;B358,'Hanke Index'!$A$2:$I$2617,8,FALSE)</f>
        <v>4.9587584903178197</v>
      </c>
      <c r="G358">
        <f>(F358-MIN($F$2:$F$1464))/(MAX($F$2:$F$1464)-MIN($F$2:$F$1464))</f>
        <v>0.65616056905467812</v>
      </c>
    </row>
    <row r="359" spans="1:7" x14ac:dyDescent="0.4">
      <c r="A359" t="s">
        <v>34</v>
      </c>
      <c r="B359">
        <v>2016</v>
      </c>
      <c r="C359">
        <v>3.0610237648732247E-2</v>
      </c>
      <c r="D359">
        <v>0.17656947752273508</v>
      </c>
      <c r="E359" t="str">
        <f t="shared" si="5"/>
        <v>Not enough CAR</v>
      </c>
      <c r="F359">
        <f>VLOOKUP(A359&amp;B359,'Hanke Index'!$A$2:$I$2617,8,FALSE)</f>
        <v>2.5808701467578317</v>
      </c>
      <c r="G359">
        <f>(F359-MIN($F$2:$F$1464))/(MAX($F$2:$F$1464)-MIN($F$2:$F$1464))</f>
        <v>0.59265232483542785</v>
      </c>
    </row>
    <row r="360" spans="1:7" x14ac:dyDescent="0.4">
      <c r="A360" t="s">
        <v>34</v>
      </c>
      <c r="B360">
        <v>2017</v>
      </c>
      <c r="C360">
        <v>1.4381728261121478E-2</v>
      </c>
      <c r="D360">
        <v>0.18067228088865453</v>
      </c>
      <c r="E360" t="str">
        <f t="shared" si="5"/>
        <v>Not enough CAR</v>
      </c>
      <c r="F360">
        <f>VLOOKUP(A360&amp;B360,'Hanke Index'!$A$2:$I$2617,8,FALSE)</f>
        <v>5.1735652880501704</v>
      </c>
      <c r="G360">
        <f>(F360-MIN($F$2:$F$1464))/(MAX($F$2:$F$1464)-MIN($F$2:$F$1464))</f>
        <v>0.66189759308580542</v>
      </c>
    </row>
    <row r="361" spans="1:7" x14ac:dyDescent="0.4">
      <c r="A361" t="s">
        <v>34</v>
      </c>
      <c r="B361">
        <v>2018</v>
      </c>
      <c r="C361">
        <v>1.3687123738459022E-2</v>
      </c>
      <c r="D361">
        <v>0.18288696970311805</v>
      </c>
      <c r="E361" t="str">
        <f t="shared" si="5"/>
        <v>Not enough CAR</v>
      </c>
      <c r="F361">
        <f>VLOOKUP(A361&amp;B361,'Hanke Index'!$A$2:$I$2617,8,FALSE)</f>
        <v>2.8303058941211248</v>
      </c>
      <c r="G361">
        <f>(F361-MIN($F$2:$F$1464))/(MAX($F$2:$F$1464)-MIN($F$2:$F$1464))</f>
        <v>0.59931421306220767</v>
      </c>
    </row>
    <row r="362" spans="1:7" x14ac:dyDescent="0.4">
      <c r="A362" t="s">
        <v>34</v>
      </c>
      <c r="B362">
        <v>2019</v>
      </c>
      <c r="C362">
        <v>8.8820634213260218E-3</v>
      </c>
      <c r="D362">
        <v>0.1968521419398607</v>
      </c>
      <c r="E362" t="str">
        <f t="shared" si="5"/>
        <v>Not enough CAR</v>
      </c>
      <c r="F362">
        <f>VLOOKUP(A362&amp;B362,'Hanke Index'!$A$2:$I$2617,8,FALSE)</f>
        <v>3.5657765720484349</v>
      </c>
      <c r="G362">
        <f>(F362-MIN($F$2:$F$1464))/(MAX($F$2:$F$1464)-MIN($F$2:$F$1464))</f>
        <v>0.61895704093358572</v>
      </c>
    </row>
    <row r="363" spans="1:7" x14ac:dyDescent="0.4">
      <c r="A363" t="s">
        <v>34</v>
      </c>
      <c r="B363">
        <v>2020</v>
      </c>
      <c r="C363">
        <v>5.4055474285957937E-2</v>
      </c>
      <c r="D363">
        <v>0.2211094272982575</v>
      </c>
      <c r="E363" t="str">
        <f t="shared" si="5"/>
        <v>Not enough CAR</v>
      </c>
      <c r="F363">
        <f>VLOOKUP(A363&amp;B363,'Hanke Index'!$A$2:$I$2617,8,FALSE)</f>
        <v>-5.3048795455127902</v>
      </c>
      <c r="G363">
        <f>(F363-MIN($F$2:$F$1464))/(MAX($F$2:$F$1464)-MIN($F$2:$F$1464))</f>
        <v>0.38204104080901879</v>
      </c>
    </row>
    <row r="364" spans="1:7" x14ac:dyDescent="0.4">
      <c r="A364" t="s">
        <v>34</v>
      </c>
      <c r="B364">
        <v>2021</v>
      </c>
      <c r="C364">
        <v>5.3228119824300021E-3</v>
      </c>
      <c r="D364">
        <v>0.21189694415037111</v>
      </c>
      <c r="E364" t="str">
        <f t="shared" si="5"/>
        <v>Not enough CAR</v>
      </c>
      <c r="F364">
        <f>VLOOKUP(A364&amp;B364,'Hanke Index'!$A$2:$I$2617,8,FALSE)</f>
        <v>4.0290183063385427</v>
      </c>
      <c r="G364">
        <f>(F364-MIN($F$2:$F$1464))/(MAX($F$2:$F$1464)-MIN($F$2:$F$1464))</f>
        <v>0.6313292237038669</v>
      </c>
    </row>
    <row r="365" spans="1:7" x14ac:dyDescent="0.4">
      <c r="A365" t="s">
        <v>34</v>
      </c>
      <c r="B365">
        <v>2022</v>
      </c>
      <c r="C365">
        <v>1.4612431146173919E-2</v>
      </c>
      <c r="D365">
        <v>0.2027337077738918</v>
      </c>
      <c r="E365" t="str">
        <f t="shared" si="5"/>
        <v>Not enough CAR</v>
      </c>
      <c r="F365">
        <f>VLOOKUP(A365&amp;B365,'Hanke Index'!$A$2:$I$2617,8,FALSE)</f>
        <v>2.847170657171489</v>
      </c>
      <c r="G365">
        <f>(F365-MIN($F$2:$F$1464))/(MAX($F$2:$F$1464)-MIN($F$2:$F$1464))</f>
        <v>0.59976463433341798</v>
      </c>
    </row>
    <row r="366" spans="1:7" x14ac:dyDescent="0.4">
      <c r="A366" t="s">
        <v>34</v>
      </c>
      <c r="B366">
        <v>2023</v>
      </c>
      <c r="C366">
        <v>8.1717183095062779E-3</v>
      </c>
      <c r="D366">
        <v>0.20617017412544036</v>
      </c>
      <c r="E366" t="str">
        <f t="shared" si="5"/>
        <v>Not enough CAR</v>
      </c>
      <c r="F366">
        <f>VLOOKUP(A366&amp;B366,'Hanke Index'!$A$2:$I$2617,8,FALSE)</f>
        <v>-8.5330275927375965E-2</v>
      </c>
      <c r="G366">
        <f>(F366-MIN($F$2:$F$1464))/(MAX($F$2:$F$1464)-MIN($F$2:$F$1464))</f>
        <v>0.521443889822092</v>
      </c>
    </row>
    <row r="367" spans="1:7" x14ac:dyDescent="0.4">
      <c r="A367" t="s">
        <v>35</v>
      </c>
      <c r="B367">
        <v>2010</v>
      </c>
      <c r="C367">
        <v>0</v>
      </c>
      <c r="D367">
        <v>0.16006470183075278</v>
      </c>
      <c r="E367" t="str">
        <f t="shared" si="5"/>
        <v>Not enough CAR</v>
      </c>
      <c r="F367">
        <f>VLOOKUP(A367&amp;B367,'Hanke Index'!$A$2:$I$2617,8,FALSE)</f>
        <v>1.5828970207819566</v>
      </c>
      <c r="G367">
        <f>(F367-MIN($F$2:$F$1464))/(MAX($F$2:$F$1464)-MIN($F$2:$F$1464))</f>
        <v>0.56599862548054669</v>
      </c>
    </row>
    <row r="368" spans="1:7" x14ac:dyDescent="0.4">
      <c r="A368" t="s">
        <v>35</v>
      </c>
      <c r="B368">
        <v>2011</v>
      </c>
      <c r="C368">
        <v>0</v>
      </c>
      <c r="D368">
        <v>0.17192129492927635</v>
      </c>
      <c r="E368" t="str">
        <f t="shared" si="5"/>
        <v>Not enough CAR</v>
      </c>
      <c r="F368">
        <f>VLOOKUP(A368&amp;B368,'Hanke Index'!$A$2:$I$2617,8,FALSE)</f>
        <v>1.3108037793961387</v>
      </c>
      <c r="G368">
        <f>(F368-MIN($F$2:$F$1464))/(MAX($F$2:$F$1464)-MIN($F$2:$F$1464))</f>
        <v>0.55873160469248584</v>
      </c>
    </row>
    <row r="369" spans="1:7" x14ac:dyDescent="0.4">
      <c r="A369" t="s">
        <v>35</v>
      </c>
      <c r="B369">
        <v>2012</v>
      </c>
      <c r="C369">
        <v>0</v>
      </c>
      <c r="D369">
        <v>0.18877233907062435</v>
      </c>
      <c r="E369" t="str">
        <f t="shared" si="5"/>
        <v>Not enough CAR</v>
      </c>
      <c r="F369">
        <f>VLOOKUP(A369&amp;B369,'Hanke Index'!$A$2:$I$2617,8,FALSE)</f>
        <v>-5.4323186932663248E-3</v>
      </c>
      <c r="G369">
        <f>(F369-MIN($F$2:$F$1464))/(MAX($F$2:$F$1464)-MIN($F$2:$F$1464))</f>
        <v>0.52357779110235414</v>
      </c>
    </row>
    <row r="370" spans="1:7" x14ac:dyDescent="0.4">
      <c r="A370" t="s">
        <v>35</v>
      </c>
      <c r="B370">
        <v>2013</v>
      </c>
      <c r="C370">
        <v>0</v>
      </c>
      <c r="D370">
        <v>0.19235342998014168</v>
      </c>
      <c r="E370" t="str">
        <f t="shared" si="5"/>
        <v>Not enough CAR</v>
      </c>
      <c r="F370">
        <f>VLOOKUP(A370&amp;B370,'Hanke Index'!$A$2:$I$2617,8,FALSE)</f>
        <v>1.3926734701729515</v>
      </c>
      <c r="G370">
        <f>(F370-MIN($F$2:$F$1464))/(MAX($F$2:$F$1464)-MIN($F$2:$F$1464))</f>
        <v>0.5609181667024683</v>
      </c>
    </row>
    <row r="371" spans="1:7" x14ac:dyDescent="0.4">
      <c r="A371" t="s">
        <v>35</v>
      </c>
      <c r="B371">
        <v>2014</v>
      </c>
      <c r="C371">
        <v>0</v>
      </c>
      <c r="D371">
        <v>0.18209503440926758</v>
      </c>
      <c r="E371" t="str">
        <f t="shared" si="5"/>
        <v>Not enough CAR</v>
      </c>
      <c r="F371">
        <f>VLOOKUP(A371&amp;B371,'Hanke Index'!$A$2:$I$2617,8,FALSE)</f>
        <v>1.277999793806444</v>
      </c>
      <c r="G371">
        <f>(F371-MIN($F$2:$F$1464))/(MAX($F$2:$F$1464)-MIN($F$2:$F$1464))</f>
        <v>0.5578554813312534</v>
      </c>
    </row>
    <row r="372" spans="1:7" x14ac:dyDescent="0.4">
      <c r="A372" t="s">
        <v>35</v>
      </c>
      <c r="B372">
        <v>2015</v>
      </c>
      <c r="C372">
        <v>1.9484634334692469E-2</v>
      </c>
      <c r="D372">
        <v>0.1919120306817125</v>
      </c>
      <c r="E372" t="str">
        <f t="shared" si="5"/>
        <v>Not enough CAR</v>
      </c>
      <c r="F372">
        <f>VLOOKUP(A372&amp;B372,'Hanke Index'!$A$2:$I$2617,8,FALSE)</f>
        <v>2.1044145871258735</v>
      </c>
      <c r="G372">
        <f>(F372-MIN($F$2:$F$1464))/(MAX($F$2:$F$1464)-MIN($F$2:$F$1464))</f>
        <v>0.57992722942769959</v>
      </c>
    </row>
    <row r="373" spans="1:7" x14ac:dyDescent="0.4">
      <c r="A373" t="s">
        <v>35</v>
      </c>
      <c r="B373">
        <v>2016</v>
      </c>
      <c r="C373">
        <v>9.5289532326802498E-3</v>
      </c>
      <c r="D373">
        <v>0.20753435440427676</v>
      </c>
      <c r="E373" t="str">
        <f t="shared" si="5"/>
        <v>Not enough CAR</v>
      </c>
      <c r="F373">
        <f>VLOOKUP(A373&amp;B373,'Hanke Index'!$A$2:$I$2617,8,FALSE)</f>
        <v>3.0730454747985476</v>
      </c>
      <c r="G373">
        <f>(F373-MIN($F$2:$F$1464))/(MAX($F$2:$F$1464)-MIN($F$2:$F$1464))</f>
        <v>0.60579726118895894</v>
      </c>
    </row>
    <row r="374" spans="1:7" x14ac:dyDescent="0.4">
      <c r="A374" t="s">
        <v>35</v>
      </c>
      <c r="B374">
        <v>2017</v>
      </c>
      <c r="C374">
        <v>-4.6575519117269214E-4</v>
      </c>
      <c r="D374">
        <v>0.22146090555909845</v>
      </c>
      <c r="E374" t="str">
        <f t="shared" si="5"/>
        <v>Not enough CAR</v>
      </c>
      <c r="F374">
        <f>VLOOKUP(A374&amp;B374,'Hanke Index'!$A$2:$I$2617,8,FALSE)</f>
        <v>3.0564772439351628</v>
      </c>
      <c r="G374">
        <f>(F374-MIN($F$2:$F$1464))/(MAX($F$2:$F$1464)-MIN($F$2:$F$1464))</f>
        <v>0.60535475964980867</v>
      </c>
    </row>
    <row r="375" spans="1:7" x14ac:dyDescent="0.4">
      <c r="A375" t="s">
        <v>35</v>
      </c>
      <c r="B375">
        <v>2018</v>
      </c>
      <c r="C375">
        <v>4.1068532972806651E-3</v>
      </c>
      <c r="D375">
        <v>0.21678999168084653</v>
      </c>
      <c r="E375" t="str">
        <f t="shared" si="5"/>
        <v>Not enough CAR</v>
      </c>
      <c r="F375">
        <f>VLOOKUP(A375&amp;B375,'Hanke Index'!$A$2:$I$2617,8,FALSE)</f>
        <v>1.8600074888522613</v>
      </c>
      <c r="G375">
        <f>(F375-MIN($F$2:$F$1464))/(MAX($F$2:$F$1464)-MIN($F$2:$F$1464))</f>
        <v>0.57339964551985267</v>
      </c>
    </row>
    <row r="376" spans="1:7" x14ac:dyDescent="0.4">
      <c r="A376" t="s">
        <v>35</v>
      </c>
      <c r="B376">
        <v>2019</v>
      </c>
      <c r="C376">
        <v>7.913444575223116E-3</v>
      </c>
      <c r="D376">
        <v>0.22467846066726829</v>
      </c>
      <c r="E376" t="str">
        <f t="shared" si="5"/>
        <v>Not enough CAR</v>
      </c>
      <c r="F376">
        <f>VLOOKUP(A376&amp;B376,'Hanke Index'!$A$2:$I$2617,8,FALSE)</f>
        <v>1.7114009439059004</v>
      </c>
      <c r="G376">
        <f>(F376-MIN($F$2:$F$1464))/(MAX($F$2:$F$1464)-MIN($F$2:$F$1464))</f>
        <v>0.56943068676929043</v>
      </c>
    </row>
    <row r="377" spans="1:7" x14ac:dyDescent="0.4">
      <c r="A377" t="s">
        <v>35</v>
      </c>
      <c r="B377">
        <v>2020</v>
      </c>
      <c r="C377">
        <v>2.9354526483492523E-2</v>
      </c>
      <c r="D377">
        <v>0.23286965304728194</v>
      </c>
      <c r="E377" t="str">
        <f t="shared" si="5"/>
        <v>Not enough CAR</v>
      </c>
      <c r="F377">
        <f>VLOOKUP(A377&amp;B377,'Hanke Index'!$A$2:$I$2617,8,FALSE)</f>
        <v>-1.7801059882174997</v>
      </c>
      <c r="G377">
        <f>(F377-MIN($F$2:$F$1464))/(MAX($F$2:$F$1464)-MIN($F$2:$F$1464))</f>
        <v>0.47618010352006718</v>
      </c>
    </row>
    <row r="378" spans="1:7" x14ac:dyDescent="0.4">
      <c r="A378" t="s">
        <v>35</v>
      </c>
      <c r="B378">
        <v>2021</v>
      </c>
      <c r="C378">
        <v>-2.5646447261705218E-3</v>
      </c>
      <c r="D378">
        <v>0.22867124092102445</v>
      </c>
      <c r="E378" t="str">
        <f t="shared" si="5"/>
        <v>Not enough CAR</v>
      </c>
      <c r="F378">
        <f>VLOOKUP(A378&amp;B378,'Hanke Index'!$A$2:$I$2617,8,FALSE)</f>
        <v>7.3820662897755511</v>
      </c>
      <c r="G378">
        <f>(F378-MIN($F$2:$F$1464))/(MAX($F$2:$F$1464)-MIN($F$2:$F$1464))</f>
        <v>0.72088186850642977</v>
      </c>
    </row>
    <row r="379" spans="1:7" x14ac:dyDescent="0.4">
      <c r="A379" t="s">
        <v>35</v>
      </c>
      <c r="B379">
        <v>2022</v>
      </c>
      <c r="C379">
        <v>2.6057111008611282E-3</v>
      </c>
      <c r="D379">
        <v>0.22564567026667892</v>
      </c>
      <c r="E379" t="str">
        <f t="shared" si="5"/>
        <v>Not enough CAR</v>
      </c>
      <c r="F379">
        <f>VLOOKUP(A379&amp;B379,'Hanke Index'!$A$2:$I$2617,8,FALSE)</f>
        <v>1.5401731070956686</v>
      </c>
      <c r="G379">
        <f>(F379-MIN($F$2:$F$1464))/(MAX($F$2:$F$1464)-MIN($F$2:$F$1464))</f>
        <v>0.56485756233864626</v>
      </c>
    </row>
    <row r="380" spans="1:7" x14ac:dyDescent="0.4">
      <c r="A380" t="s">
        <v>35</v>
      </c>
      <c r="B380">
        <v>2023</v>
      </c>
      <c r="C380">
        <v>3.1945148212614355E-3</v>
      </c>
      <c r="D380">
        <v>0.23467823494830228</v>
      </c>
      <c r="E380" t="str">
        <f t="shared" ref="E380:E443" si="6">IF(D380&gt;C380, "Not enough CAR", "OK")</f>
        <v>Not enough CAR</v>
      </c>
      <c r="F380">
        <f>VLOOKUP(A380&amp;B380,'Hanke Index'!$A$2:$I$2617,8,FALSE)</f>
        <v>2.495184331488943</v>
      </c>
      <c r="G380">
        <f>(F380-MIN($F$2:$F$1464))/(MAX($F$2:$F$1464)-MIN($F$2:$F$1464))</f>
        <v>0.59036384241069173</v>
      </c>
    </row>
    <row r="381" spans="1:7" x14ac:dyDescent="0.4">
      <c r="A381" t="s">
        <v>36</v>
      </c>
      <c r="B381">
        <v>2012</v>
      </c>
      <c r="C381">
        <v>0.33988159630998943</v>
      </c>
      <c r="D381">
        <v>9.4710327651864143E-2</v>
      </c>
      <c r="E381" t="str">
        <f t="shared" si="6"/>
        <v>OK</v>
      </c>
      <c r="F381">
        <f>VLOOKUP(A381&amp;B381,'Hanke Index'!$A$2:$I$2617,8,FALSE)</f>
        <v>0</v>
      </c>
      <c r="G381">
        <f>(F381-MIN($F$2:$F$1464))/(MAX($F$2:$F$1464)-MIN($F$2:$F$1464))</f>
        <v>0.52372287656155281</v>
      </c>
    </row>
    <row r="382" spans="1:7" x14ac:dyDescent="0.4">
      <c r="A382" t="s">
        <v>36</v>
      </c>
      <c r="B382">
        <v>2013</v>
      </c>
      <c r="C382">
        <v>0.17816343022899964</v>
      </c>
      <c r="D382">
        <v>0.10451589811178251</v>
      </c>
      <c r="E382" t="str">
        <f t="shared" si="6"/>
        <v>OK</v>
      </c>
      <c r="F382">
        <f>VLOOKUP(A382&amp;B382,'Hanke Index'!$A$2:$I$2617,8,FALSE)</f>
        <v>0</v>
      </c>
      <c r="G382">
        <f>(F382-MIN($F$2:$F$1464))/(MAX($F$2:$F$1464)-MIN($F$2:$F$1464))</f>
        <v>0.52372287656155281</v>
      </c>
    </row>
    <row r="383" spans="1:7" x14ac:dyDescent="0.4">
      <c r="A383" t="s">
        <v>36</v>
      </c>
      <c r="B383">
        <v>2014</v>
      </c>
      <c r="C383">
        <v>0.1826447191809924</v>
      </c>
      <c r="D383">
        <v>0.1172386753473053</v>
      </c>
      <c r="E383" t="str">
        <f t="shared" si="6"/>
        <v>OK</v>
      </c>
      <c r="F383">
        <f>VLOOKUP(A383&amp;B383,'Hanke Index'!$A$2:$I$2617,8,FALSE)</f>
        <v>7.0615432423392122</v>
      </c>
      <c r="G383">
        <f>(F383-MIN($F$2:$F$1464))/(MAX($F$2:$F$1464)-MIN($F$2:$F$1464))</f>
        <v>0.712321392557416</v>
      </c>
    </row>
    <row r="384" spans="1:7" x14ac:dyDescent="0.4">
      <c r="A384" t="s">
        <v>36</v>
      </c>
      <c r="B384">
        <v>2015</v>
      </c>
      <c r="C384">
        <v>0.10043708986523844</v>
      </c>
      <c r="D384">
        <v>0.13819165480063131</v>
      </c>
      <c r="E384" t="str">
        <f t="shared" si="6"/>
        <v>Not enough CAR</v>
      </c>
      <c r="F384">
        <f>VLOOKUP(A384&amp;B384,'Hanke Index'!$A$2:$I$2617,8,FALSE)</f>
        <v>7.5261089188101664</v>
      </c>
      <c r="G384">
        <f>(F384-MIN($F$2:$F$1464))/(MAX($F$2:$F$1464)-MIN($F$2:$F$1464))</f>
        <v>0.72472893495405677</v>
      </c>
    </row>
    <row r="385" spans="1:7" x14ac:dyDescent="0.4">
      <c r="A385" t="s">
        <v>36</v>
      </c>
      <c r="B385">
        <v>2016</v>
      </c>
      <c r="C385">
        <v>8.6129594461755235E-2</v>
      </c>
      <c r="D385">
        <v>0.13666392301835176</v>
      </c>
      <c r="E385" t="str">
        <f t="shared" si="6"/>
        <v>Not enough CAR</v>
      </c>
      <c r="F385">
        <f>VLOOKUP(A385&amp;B385,'Hanke Index'!$A$2:$I$2617,8,FALSE)</f>
        <v>7.1234323372871984</v>
      </c>
      <c r="G385">
        <f>(F385-MIN($F$2:$F$1464))/(MAX($F$2:$F$1464)-MIN($F$2:$F$1464))</f>
        <v>0.71397431615540996</v>
      </c>
    </row>
    <row r="386" spans="1:7" x14ac:dyDescent="0.4">
      <c r="A386" t="s">
        <v>36</v>
      </c>
      <c r="B386">
        <v>2017</v>
      </c>
      <c r="C386">
        <v>7.1693742821304141E-2</v>
      </c>
      <c r="D386">
        <v>0.13928742566768562</v>
      </c>
      <c r="E386" t="str">
        <f t="shared" si="6"/>
        <v>Not enough CAR</v>
      </c>
      <c r="F386">
        <f>VLOOKUP(A386&amp;B386,'Hanke Index'!$A$2:$I$2617,8,FALSE)</f>
        <v>5.4580915172119973</v>
      </c>
      <c r="G386">
        <f>(F386-MIN($F$2:$F$1464))/(MAX($F$2:$F$1464)-MIN($F$2:$F$1464))</f>
        <v>0.66949667203218655</v>
      </c>
    </row>
    <row r="387" spans="1:7" x14ac:dyDescent="0.4">
      <c r="A387" t="s">
        <v>36</v>
      </c>
      <c r="B387">
        <v>2018</v>
      </c>
      <c r="C387">
        <v>8.3700442350605628E-2</v>
      </c>
      <c r="D387">
        <v>0.15572930408193689</v>
      </c>
      <c r="E387" t="str">
        <f t="shared" si="6"/>
        <v>Not enough CAR</v>
      </c>
      <c r="F387">
        <f>VLOOKUP(A387&amp;B387,'Hanke Index'!$A$2:$I$2617,8,FALSE)</f>
        <v>4.7744168883373987</v>
      </c>
      <c r="G387">
        <f>(F387-MIN($F$2:$F$1464))/(MAX($F$2:$F$1464)-MIN($F$2:$F$1464))</f>
        <v>0.65123720437691823</v>
      </c>
    </row>
    <row r="388" spans="1:7" x14ac:dyDescent="0.4">
      <c r="A388" t="s">
        <v>36</v>
      </c>
      <c r="B388">
        <v>2019</v>
      </c>
      <c r="C388">
        <v>7.5245775831885839E-2</v>
      </c>
      <c r="D388">
        <v>0.17066027680603804</v>
      </c>
      <c r="E388" t="str">
        <f t="shared" si="6"/>
        <v>Not enough CAR</v>
      </c>
      <c r="F388">
        <f>VLOOKUP(A388&amp;B388,'Hanke Index'!$A$2:$I$2617,8,FALSE)</f>
        <v>5.5451305999467024</v>
      </c>
      <c r="G388">
        <f>(F388-MIN($F$2:$F$1464))/(MAX($F$2:$F$1464)-MIN($F$2:$F$1464))</f>
        <v>0.67182129729808926</v>
      </c>
    </row>
    <row r="389" spans="1:7" x14ac:dyDescent="0.4">
      <c r="A389" t="s">
        <v>36</v>
      </c>
      <c r="B389">
        <v>2020</v>
      </c>
      <c r="C389">
        <v>5.39908874589533E-2</v>
      </c>
      <c r="D389">
        <v>0.15161909000684601</v>
      </c>
      <c r="E389" t="str">
        <f t="shared" si="6"/>
        <v>Not enough CAR</v>
      </c>
      <c r="F389">
        <f>VLOOKUP(A389&amp;B389,'Hanke Index'!$A$2:$I$2617,8,FALSE)</f>
        <v>1.316363241584412</v>
      </c>
      <c r="G389">
        <f>(F389-MIN($F$2:$F$1464))/(MAX($F$2:$F$1464)-MIN($F$2:$F$1464))</f>
        <v>0.55888008587888671</v>
      </c>
    </row>
    <row r="390" spans="1:7" x14ac:dyDescent="0.4">
      <c r="A390" t="s">
        <v>36</v>
      </c>
      <c r="B390">
        <v>2021</v>
      </c>
      <c r="C390">
        <v>2.7937397123047564E-2</v>
      </c>
      <c r="D390">
        <v>0.11289034595741639</v>
      </c>
      <c r="E390" t="str">
        <f t="shared" si="6"/>
        <v>Not enough CAR</v>
      </c>
      <c r="F390">
        <f>VLOOKUP(A390&amp;B390,'Hanke Index'!$A$2:$I$2617,8,FALSE)</f>
        <v>4.522347746437049</v>
      </c>
      <c r="G390">
        <f>(F390-MIN($F$2:$F$1464))/(MAX($F$2:$F$1464)-MIN($F$2:$F$1464))</f>
        <v>0.64450498388923216</v>
      </c>
    </row>
    <row r="391" spans="1:7" x14ac:dyDescent="0.4">
      <c r="A391" t="s">
        <v>36</v>
      </c>
      <c r="B391">
        <v>2022</v>
      </c>
      <c r="C391">
        <v>6.8135624050381051E-3</v>
      </c>
      <c r="D391">
        <v>0.166825837119535</v>
      </c>
      <c r="E391" t="str">
        <f t="shared" si="6"/>
        <v>Not enough CAR</v>
      </c>
      <c r="F391">
        <f>VLOOKUP(A391&amp;B391,'Hanke Index'!$A$2:$I$2617,8,FALSE)</f>
        <v>3.7285764700503137</v>
      </c>
      <c r="G391">
        <f>(F391-MIN($F$2:$F$1464))/(MAX($F$2:$F$1464)-MIN($F$2:$F$1464))</f>
        <v>0.6233050733839629</v>
      </c>
    </row>
    <row r="392" spans="1:7" x14ac:dyDescent="0.4">
      <c r="A392" t="s">
        <v>36</v>
      </c>
      <c r="B392">
        <v>2023</v>
      </c>
      <c r="C392">
        <v>1.4850066314935899E-2</v>
      </c>
      <c r="D392">
        <v>0.19384470599071602</v>
      </c>
      <c r="E392" t="str">
        <f t="shared" si="6"/>
        <v>Not enough CAR</v>
      </c>
      <c r="F392">
        <f>VLOOKUP(A392&amp;B392,'Hanke Index'!$A$2:$I$2617,8,FALSE)</f>
        <v>6.6766496436143399</v>
      </c>
      <c r="G392">
        <f>(F392-MIN($F$2:$F$1464))/(MAX($F$2:$F$1464)-MIN($F$2:$F$1464))</f>
        <v>0.70204171868944554</v>
      </c>
    </row>
    <row r="393" spans="1:7" x14ac:dyDescent="0.4">
      <c r="A393" t="s">
        <v>37</v>
      </c>
      <c r="B393">
        <v>2017</v>
      </c>
      <c r="C393">
        <v>0.10054128939950457</v>
      </c>
      <c r="D393">
        <v>0.18255402329479858</v>
      </c>
      <c r="E393" t="str">
        <f t="shared" si="6"/>
        <v>Not enough CAR</v>
      </c>
      <c r="F393">
        <f>VLOOKUP(A393&amp;B393,'Hanke Index'!$A$2:$I$2617,8,FALSE)</f>
        <v>4.6667046773236649</v>
      </c>
      <c r="G393">
        <f>(F393-MIN($F$2:$F$1464))/(MAX($F$2:$F$1464)-MIN($F$2:$F$1464))</f>
        <v>0.64836044465816101</v>
      </c>
    </row>
    <row r="394" spans="1:7" x14ac:dyDescent="0.4">
      <c r="A394" t="s">
        <v>37</v>
      </c>
      <c r="B394">
        <v>2018</v>
      </c>
      <c r="C394">
        <v>7.7620255733226506E-2</v>
      </c>
      <c r="D394">
        <v>0.17104241164477044</v>
      </c>
      <c r="E394" t="str">
        <f t="shared" si="6"/>
        <v>Not enough CAR</v>
      </c>
      <c r="F394">
        <f>VLOOKUP(A394&amp;B394,'Hanke Index'!$A$2:$I$2617,8,FALSE)</f>
        <v>6.9825275845805805</v>
      </c>
      <c r="G394">
        <f>(F394-MIN($F$2:$F$1464))/(MAX($F$2:$F$1464)-MIN($F$2:$F$1464))</f>
        <v>0.71021105558399567</v>
      </c>
    </row>
    <row r="395" spans="1:7" x14ac:dyDescent="0.4">
      <c r="A395" t="s">
        <v>37</v>
      </c>
      <c r="B395">
        <v>2019</v>
      </c>
      <c r="C395">
        <v>7.5753871602722483E-2</v>
      </c>
      <c r="D395">
        <v>0.16568069699150526</v>
      </c>
      <c r="E395" t="str">
        <f t="shared" si="6"/>
        <v>Not enough CAR</v>
      </c>
      <c r="F395">
        <f>VLOOKUP(A395&amp;B395,'Hanke Index'!$A$2:$I$2617,8,FALSE)</f>
        <v>5.0521680201625259</v>
      </c>
      <c r="G395">
        <f>(F395-MIN($F$2:$F$1464))/(MAX($F$2:$F$1464)-MIN($F$2:$F$1464))</f>
        <v>0.65865533515664809</v>
      </c>
    </row>
    <row r="396" spans="1:7" x14ac:dyDescent="0.4">
      <c r="A396" t="s">
        <v>37</v>
      </c>
      <c r="B396">
        <v>2020</v>
      </c>
      <c r="C396">
        <v>0.12092714229476072</v>
      </c>
      <c r="D396">
        <v>0.21018734193427641</v>
      </c>
      <c r="E396" t="str">
        <f t="shared" si="6"/>
        <v>Not enough CAR</v>
      </c>
      <c r="F396">
        <f>VLOOKUP(A396&amp;B396,'Hanke Index'!$A$2:$I$2617,8,FALSE)</f>
        <v>-6.7202393728340439</v>
      </c>
      <c r="G396">
        <f>(F396-MIN($F$2:$F$1464))/(MAX($F$2:$F$1464)-MIN($F$2:$F$1464))</f>
        <v>0.34423984723528595</v>
      </c>
    </row>
    <row r="397" spans="1:7" x14ac:dyDescent="0.4">
      <c r="A397" t="s">
        <v>37</v>
      </c>
      <c r="B397">
        <v>2021</v>
      </c>
      <c r="C397">
        <v>9.290966944287439E-2</v>
      </c>
      <c r="D397">
        <v>0.19056095271209572</v>
      </c>
      <c r="E397" t="str">
        <f t="shared" si="6"/>
        <v>Not enough CAR</v>
      </c>
      <c r="F397">
        <f>VLOOKUP(A397&amp;B397,'Hanke Index'!$A$2:$I$2617,8,FALSE)</f>
        <v>12.271990234789598</v>
      </c>
      <c r="G397">
        <f>(F397-MIN($F$2:$F$1464))/(MAX($F$2:$F$1464)-MIN($F$2:$F$1464))</f>
        <v>0.85148113947496473</v>
      </c>
    </row>
    <row r="398" spans="1:7" x14ac:dyDescent="0.4">
      <c r="A398" t="s">
        <v>37</v>
      </c>
      <c r="B398">
        <v>2022</v>
      </c>
      <c r="C398">
        <v>4.7578268069839162E-2</v>
      </c>
      <c r="D398">
        <v>0.16716081289135101</v>
      </c>
      <c r="E398" t="str">
        <f t="shared" si="6"/>
        <v>Not enough CAR</v>
      </c>
      <c r="F398">
        <f>VLOOKUP(A398&amp;B398,'Hanke Index'!$A$2:$I$2617,8,FALSE)</f>
        <v>4.8583240358245092</v>
      </c>
      <c r="G398">
        <f>(F398-MIN($F$2:$F$1464))/(MAX($F$2:$F$1464)-MIN($F$2:$F$1464))</f>
        <v>0.65347818243999001</v>
      </c>
    </row>
    <row r="399" spans="1:7" x14ac:dyDescent="0.4">
      <c r="A399" t="s">
        <v>37</v>
      </c>
      <c r="B399">
        <v>2023</v>
      </c>
      <c r="C399">
        <v>4.9715447754387909E-2</v>
      </c>
      <c r="D399">
        <v>0.16113738359542878</v>
      </c>
      <c r="E399" t="str">
        <f t="shared" si="6"/>
        <v>Not enough CAR</v>
      </c>
      <c r="F399">
        <f>VLOOKUP(A399&amp;B399,'Hanke Index'!$A$2:$I$2617,8,FALSE)</f>
        <v>2.3606156872329365</v>
      </c>
      <c r="G399">
        <f>(F399-MIN($F$2:$F$1464))/(MAX($F$2:$F$1464)-MIN($F$2:$F$1464))</f>
        <v>0.58676980556417213</v>
      </c>
    </row>
    <row r="400" spans="1:7" x14ac:dyDescent="0.4">
      <c r="A400" t="s">
        <v>38</v>
      </c>
      <c r="B400">
        <v>2010</v>
      </c>
      <c r="C400">
        <v>-8.3413642739234559E-2</v>
      </c>
      <c r="D400">
        <v>0.2024271244582139</v>
      </c>
      <c r="E400" t="str">
        <f t="shared" si="6"/>
        <v>Not enough CAR</v>
      </c>
      <c r="F400">
        <f>VLOOKUP(A400&amp;B400,'Hanke Index'!$A$2:$I$2617,8,FALSE)</f>
        <v>-8.9241758885180644</v>
      </c>
      <c r="G400">
        <f>(F400-MIN($F$2:$F$1464))/(MAX($F$2:$F$1464)-MIN($F$2:$F$1464))</f>
        <v>0.28537747934452329</v>
      </c>
    </row>
    <row r="401" spans="1:7" x14ac:dyDescent="0.4">
      <c r="A401" t="s">
        <v>38</v>
      </c>
      <c r="B401">
        <v>2011</v>
      </c>
      <c r="C401">
        <v>-5.6384234833425501E-2</v>
      </c>
      <c r="D401">
        <v>0.18203930712586197</v>
      </c>
      <c r="E401" t="str">
        <f t="shared" si="6"/>
        <v>Not enough CAR</v>
      </c>
      <c r="F401">
        <f>VLOOKUP(A401&amp;B401,'Hanke Index'!$A$2:$I$2617,8,FALSE)</f>
        <v>6.5239236298987322</v>
      </c>
      <c r="G401">
        <f>(F401-MIN($F$2:$F$1464))/(MAX($F$2:$F$1464)-MIN($F$2:$F$1464))</f>
        <v>0.69796273785590379</v>
      </c>
    </row>
    <row r="402" spans="1:7" x14ac:dyDescent="0.4">
      <c r="A402" t="s">
        <v>38</v>
      </c>
      <c r="B402">
        <v>2012</v>
      </c>
      <c r="C402">
        <v>-5.6673732246919344E-2</v>
      </c>
      <c r="D402">
        <v>0.24473002899911797</v>
      </c>
      <c r="E402" t="str">
        <f t="shared" si="6"/>
        <v>Not enough CAR</v>
      </c>
      <c r="F402">
        <f>VLOOKUP(A402&amp;B402,'Hanke Index'!$A$2:$I$2617,8,FALSE)</f>
        <v>8.31287184445641</v>
      </c>
      <c r="G402">
        <f>(F402-MIN($F$2:$F$1464))/(MAX($F$2:$F$1464)-MIN($F$2:$F$1464))</f>
        <v>0.74574166759977412</v>
      </c>
    </row>
    <row r="403" spans="1:7" x14ac:dyDescent="0.4">
      <c r="A403" t="s">
        <v>38</v>
      </c>
      <c r="B403">
        <v>2013</v>
      </c>
      <c r="C403">
        <v>-3.9154432684647772E-2</v>
      </c>
      <c r="D403">
        <v>0.2229074364630092</v>
      </c>
      <c r="E403" t="str">
        <f t="shared" si="6"/>
        <v>Not enough CAR</v>
      </c>
      <c r="F403">
        <f>VLOOKUP(A403&amp;B403,'Hanke Index'!$A$2:$I$2617,8,FALSE)</f>
        <v>-4.1331985013158317</v>
      </c>
      <c r="G403">
        <f>(F403-MIN($F$2:$F$1464))/(MAX($F$2:$F$1464)-MIN($F$2:$F$1464))</f>
        <v>0.41333410219411459</v>
      </c>
    </row>
    <row r="404" spans="1:7" x14ac:dyDescent="0.4">
      <c r="A404" t="s">
        <v>38</v>
      </c>
      <c r="B404">
        <v>2014</v>
      </c>
      <c r="C404">
        <v>-0.1680793149543755</v>
      </c>
      <c r="D404">
        <v>0.25479338791981093</v>
      </c>
      <c r="E404" t="str">
        <f t="shared" si="6"/>
        <v>Not enough CAR</v>
      </c>
      <c r="F404">
        <f>VLOOKUP(A404&amp;B404,'Hanke Index'!$A$2:$I$2617,8,FALSE)</f>
        <v>0.41506630159686608</v>
      </c>
      <c r="G404">
        <f>(F404-MIN($F$2:$F$1464))/(MAX($F$2:$F$1464)-MIN($F$2:$F$1464))</f>
        <v>0.53480839793196777</v>
      </c>
    </row>
    <row r="405" spans="1:7" x14ac:dyDescent="0.4">
      <c r="A405" t="s">
        <v>38</v>
      </c>
      <c r="B405">
        <v>2015</v>
      </c>
      <c r="C405">
        <v>0.10010016361567992</v>
      </c>
      <c r="D405">
        <v>0.23847476624200586</v>
      </c>
      <c r="E405" t="str">
        <f t="shared" si="6"/>
        <v>Not enough CAR</v>
      </c>
      <c r="F405">
        <f>VLOOKUP(A405&amp;B405,'Hanke Index'!$A$2:$I$2617,8,FALSE)</f>
        <v>-9.1100411488153696</v>
      </c>
      <c r="G405">
        <f>(F405-MIN($F$2:$F$1464))/(MAX($F$2:$F$1464)-MIN($F$2:$F$1464))</f>
        <v>0.28041342105524136</v>
      </c>
    </row>
    <row r="406" spans="1:7" x14ac:dyDescent="0.4">
      <c r="A406" t="s">
        <v>38</v>
      </c>
      <c r="B406">
        <v>2016</v>
      </c>
      <c r="C406">
        <v>8.866924197106707E-2</v>
      </c>
      <c r="D406">
        <v>0.27267420640723394</v>
      </c>
      <c r="E406" t="str">
        <f t="shared" si="6"/>
        <v>Not enough CAR</v>
      </c>
      <c r="F406">
        <f>VLOOKUP(A406&amp;B406,'Hanke Index'!$A$2:$I$2617,8,FALSE)</f>
        <v>-8.8164172321975656</v>
      </c>
      <c r="G406">
        <f>(F406-MIN($F$2:$F$1464))/(MAX($F$2:$F$1464)-MIN($F$2:$F$1464))</f>
        <v>0.28825547951676639</v>
      </c>
    </row>
    <row r="407" spans="1:7" x14ac:dyDescent="0.4">
      <c r="A407" t="s">
        <v>38</v>
      </c>
      <c r="B407">
        <v>2017</v>
      </c>
      <c r="C407">
        <v>7.1513499152900395E-2</v>
      </c>
      <c r="D407">
        <v>0.31785938750252646</v>
      </c>
      <c r="E407" t="str">
        <f t="shared" si="6"/>
        <v>Not enough CAR</v>
      </c>
      <c r="F407">
        <f>VLOOKUP(A407&amp;B407,'Hanke Index'!$A$2:$I$2617,8,FALSE)</f>
        <v>-5.6675085048668592</v>
      </c>
      <c r="G407">
        <f>(F407-MIN($F$2:$F$1464))/(MAX($F$2:$F$1464)-MIN($F$2:$F$1464))</f>
        <v>0.37235600720598921</v>
      </c>
    </row>
    <row r="408" spans="1:7" x14ac:dyDescent="0.4">
      <c r="A408" t="s">
        <v>38</v>
      </c>
      <c r="B408">
        <v>2018</v>
      </c>
      <c r="C408">
        <v>8.9864632782293938E-2</v>
      </c>
      <c r="D408">
        <v>0.29518331481012083</v>
      </c>
      <c r="E408" t="str">
        <f t="shared" si="6"/>
        <v>Not enough CAR</v>
      </c>
      <c r="F408">
        <f>VLOOKUP(A408&amp;B408,'Hanke Index'!$A$2:$I$2617,8,FALSE)</f>
        <v>-6.2365440673457471</v>
      </c>
      <c r="G408">
        <f>(F408-MIN($F$2:$F$1464))/(MAX($F$2:$F$1464)-MIN($F$2:$F$1464))</f>
        <v>0.35715830056462355</v>
      </c>
    </row>
    <row r="409" spans="1:7" x14ac:dyDescent="0.4">
      <c r="A409" t="s">
        <v>39</v>
      </c>
      <c r="B409">
        <v>2009</v>
      </c>
      <c r="C409">
        <v>5.1840525903782686E-2</v>
      </c>
      <c r="D409">
        <v>0.20424985724210629</v>
      </c>
      <c r="E409" t="str">
        <f t="shared" si="6"/>
        <v>Not enough CAR</v>
      </c>
      <c r="F409">
        <f>VLOOKUP(A409&amp;B409,'Hanke Index'!$A$2:$I$2617,8,FALSE)</f>
        <v>1.5650488524352255</v>
      </c>
      <c r="G409">
        <f>(F409-MIN($F$2:$F$1464))/(MAX($F$2:$F$1464)-MIN($F$2:$F$1464))</f>
        <v>0.56552193958513852</v>
      </c>
    </row>
    <row r="410" spans="1:7" x14ac:dyDescent="0.4">
      <c r="A410" t="s">
        <v>39</v>
      </c>
      <c r="B410">
        <v>2010</v>
      </c>
      <c r="C410">
        <v>2.8933052755801207E-2</v>
      </c>
      <c r="D410">
        <v>0.23000005366197079</v>
      </c>
      <c r="E410" t="str">
        <f t="shared" si="6"/>
        <v>Not enough CAR</v>
      </c>
      <c r="F410">
        <f>VLOOKUP(A410&amp;B410,'Hanke Index'!$A$2:$I$2617,8,FALSE)</f>
        <v>3.7937549682814904</v>
      </c>
      <c r="G410">
        <f>(F410-MIN($F$2:$F$1464))/(MAX($F$2:$F$1464)-MIN($F$2:$F$1464))</f>
        <v>0.62504584981474876</v>
      </c>
    </row>
    <row r="411" spans="1:7" x14ac:dyDescent="0.4">
      <c r="A411" t="s">
        <v>39</v>
      </c>
      <c r="B411">
        <v>2011</v>
      </c>
      <c r="C411">
        <v>2.8538984810662572E-2</v>
      </c>
      <c r="D411">
        <v>0.20637518814049288</v>
      </c>
      <c r="E411" t="str">
        <f t="shared" si="6"/>
        <v>Not enough CAR</v>
      </c>
      <c r="F411">
        <f>VLOOKUP(A411&amp;B411,'Hanke Index'!$A$2:$I$2617,8,FALSE)</f>
        <v>2.2472297610678993</v>
      </c>
      <c r="G411">
        <f>(F411-MIN($F$2:$F$1464))/(MAX($F$2:$F$1464)-MIN($F$2:$F$1464))</f>
        <v>0.58374151320998435</v>
      </c>
    </row>
    <row r="412" spans="1:7" x14ac:dyDescent="0.4">
      <c r="A412" t="s">
        <v>39</v>
      </c>
      <c r="B412">
        <v>2012</v>
      </c>
      <c r="C412">
        <v>1.3090485960975612E-2</v>
      </c>
      <c r="D412">
        <v>0.21066141844870873</v>
      </c>
      <c r="E412" t="str">
        <f t="shared" si="6"/>
        <v>Not enough CAR</v>
      </c>
      <c r="F412">
        <f>VLOOKUP(A412&amp;B412,'Hanke Index'!$A$2:$I$2617,8,FALSE)</f>
        <v>5.396630696667188</v>
      </c>
      <c r="G412">
        <f>(F412-MIN($F$2:$F$1464))/(MAX($F$2:$F$1464)-MIN($F$2:$F$1464))</f>
        <v>0.66785518671533117</v>
      </c>
    </row>
    <row r="413" spans="1:7" x14ac:dyDescent="0.4">
      <c r="A413" t="s">
        <v>39</v>
      </c>
      <c r="B413">
        <v>2013</v>
      </c>
      <c r="C413">
        <v>4.1885878529808525E-2</v>
      </c>
      <c r="D413">
        <v>0.22242073684311559</v>
      </c>
      <c r="E413" t="str">
        <f t="shared" si="6"/>
        <v>Not enough CAR</v>
      </c>
      <c r="F413">
        <f>VLOOKUP(A413&amp;B413,'Hanke Index'!$A$2:$I$2617,8,FALSE)</f>
        <v>3.8612137976662808</v>
      </c>
      <c r="G413">
        <f>(F413-MIN($F$2:$F$1464))/(MAX($F$2:$F$1464)-MIN($F$2:$F$1464))</f>
        <v>0.62684752894863949</v>
      </c>
    </row>
    <row r="414" spans="1:7" x14ac:dyDescent="0.4">
      <c r="A414" t="s">
        <v>39</v>
      </c>
      <c r="B414">
        <v>2014</v>
      </c>
      <c r="C414">
        <v>5.1757833757960829E-2</v>
      </c>
      <c r="D414">
        <v>0.248944048982496</v>
      </c>
      <c r="E414" t="str">
        <f t="shared" si="6"/>
        <v>Not enough CAR</v>
      </c>
      <c r="F414">
        <f>VLOOKUP(A414&amp;B414,'Hanke Index'!$A$2:$I$2617,8,FALSE)</f>
        <v>1.7168878329689505</v>
      </c>
      <c r="G414">
        <f>(F414-MIN($F$2:$F$1464))/(MAX($F$2:$F$1464)-MIN($F$2:$F$1464))</f>
        <v>0.5695772296847994</v>
      </c>
    </row>
    <row r="415" spans="1:7" x14ac:dyDescent="0.4">
      <c r="A415" t="s">
        <v>39</v>
      </c>
      <c r="B415">
        <v>2015</v>
      </c>
      <c r="C415">
        <v>4.1169579788262051E-2</v>
      </c>
      <c r="D415">
        <v>0.22476788093980271</v>
      </c>
      <c r="E415" t="str">
        <f t="shared" si="6"/>
        <v>Not enough CAR</v>
      </c>
      <c r="F415">
        <f>VLOOKUP(A415&amp;B415,'Hanke Index'!$A$2:$I$2617,8,FALSE)</f>
        <v>1.354894931839894</v>
      </c>
      <c r="G415">
        <f>(F415-MIN($F$2:$F$1464))/(MAX($F$2:$F$1464)-MIN($F$2:$F$1464))</f>
        <v>0.55990918381847377</v>
      </c>
    </row>
    <row r="416" spans="1:7" x14ac:dyDescent="0.4">
      <c r="A416" t="s">
        <v>39</v>
      </c>
      <c r="B416">
        <v>2016</v>
      </c>
      <c r="C416">
        <v>4.3990533541815056E-2</v>
      </c>
      <c r="D416">
        <v>0.22209319413442896</v>
      </c>
      <c r="E416" t="str">
        <f t="shared" si="6"/>
        <v>Not enough CAR</v>
      </c>
      <c r="F416">
        <f>VLOOKUP(A416&amp;B416,'Hanke Index'!$A$2:$I$2617,8,FALSE)</f>
        <v>3.5289979506085984</v>
      </c>
      <c r="G416">
        <f>(F416-MIN($F$2:$F$1464))/(MAX($F$2:$F$1464)-MIN($F$2:$F$1464))</f>
        <v>0.61797476366275661</v>
      </c>
    </row>
    <row r="417" spans="1:7" x14ac:dyDescent="0.4">
      <c r="A417" t="s">
        <v>39</v>
      </c>
      <c r="B417">
        <v>2017</v>
      </c>
      <c r="C417">
        <v>4.2523934611850223E-2</v>
      </c>
      <c r="D417">
        <v>0.23192223416217012</v>
      </c>
      <c r="E417" t="str">
        <f t="shared" si="6"/>
        <v>Not enough CAR</v>
      </c>
      <c r="F417">
        <f>VLOOKUP(A417&amp;B417,'Hanke Index'!$A$2:$I$2617,8,FALSE)</f>
        <v>2.4650586049137786</v>
      </c>
      <c r="G417">
        <f>(F417-MIN($F$2:$F$1464))/(MAX($F$2:$F$1464)-MIN($F$2:$F$1464))</f>
        <v>0.58955924954332706</v>
      </c>
    </row>
    <row r="418" spans="1:7" x14ac:dyDescent="0.4">
      <c r="A418" t="s">
        <v>39</v>
      </c>
      <c r="B418">
        <v>2018</v>
      </c>
      <c r="C418">
        <v>2.3281923059199194E-2</v>
      </c>
      <c r="D418">
        <v>0.18754800467523794</v>
      </c>
      <c r="E418" t="str">
        <f t="shared" si="6"/>
        <v>Not enough CAR</v>
      </c>
      <c r="F418">
        <f>VLOOKUP(A418&amp;B418,'Hanke Index'!$A$2:$I$2617,8,FALSE)</f>
        <v>0.76917143373688646</v>
      </c>
      <c r="G418">
        <f>(F418-MIN($F$2:$F$1464))/(MAX($F$2:$F$1464)-MIN($F$2:$F$1464))</f>
        <v>0.54426577858322667</v>
      </c>
    </row>
    <row r="419" spans="1:7" x14ac:dyDescent="0.4">
      <c r="A419" t="s">
        <v>39</v>
      </c>
      <c r="B419">
        <v>2019</v>
      </c>
      <c r="C419">
        <v>7.808682341359216E-2</v>
      </c>
      <c r="D419">
        <v>0.31577691564706073</v>
      </c>
      <c r="E419" t="str">
        <f t="shared" si="6"/>
        <v>Not enough CAR</v>
      </c>
      <c r="F419">
        <f>VLOOKUP(A419&amp;B419,'Hanke Index'!$A$2:$I$2617,8,FALSE)</f>
        <v>4.9621214247939065</v>
      </c>
      <c r="G419">
        <f>(F419-MIN($F$2:$F$1464))/(MAX($F$2:$F$1464)-MIN($F$2:$F$1464))</f>
        <v>0.65625038574627304</v>
      </c>
    </row>
    <row r="420" spans="1:7" x14ac:dyDescent="0.4">
      <c r="A420" t="s">
        <v>39</v>
      </c>
      <c r="B420">
        <v>2020</v>
      </c>
      <c r="C420">
        <v>4.4749062176319847E-2</v>
      </c>
      <c r="D420">
        <v>0.21508273837001249</v>
      </c>
      <c r="E420" t="str">
        <f t="shared" si="6"/>
        <v>Not enough CAR</v>
      </c>
      <c r="F420">
        <f>VLOOKUP(A420&amp;B420,'Hanke Index'!$A$2:$I$2617,8,FALSE)</f>
        <v>-2.8870629603835596</v>
      </c>
      <c r="G420">
        <f>(F420-MIN($F$2:$F$1464))/(MAX($F$2:$F$1464)-MIN($F$2:$F$1464))</f>
        <v>0.44661568182679501</v>
      </c>
    </row>
    <row r="421" spans="1:7" x14ac:dyDescent="0.4">
      <c r="A421" t="s">
        <v>39</v>
      </c>
      <c r="B421">
        <v>2021</v>
      </c>
      <c r="C421">
        <v>4.5596305629371454E-2</v>
      </c>
      <c r="D421">
        <v>0.23459289397826169</v>
      </c>
      <c r="E421" t="str">
        <f t="shared" si="6"/>
        <v>Not enough CAR</v>
      </c>
      <c r="F421">
        <f>VLOOKUP(A421&amp;B421,'Hanke Index'!$A$2:$I$2617,8,FALSE)</f>
        <v>3.3993385813369343</v>
      </c>
      <c r="G421">
        <f>(F421-MIN($F$2:$F$1464))/(MAX($F$2:$F$1464)-MIN($F$2:$F$1464))</f>
        <v>0.61451184291152794</v>
      </c>
    </row>
    <row r="422" spans="1:7" x14ac:dyDescent="0.4">
      <c r="A422" t="s">
        <v>39</v>
      </c>
      <c r="B422">
        <v>2022</v>
      </c>
      <c r="C422">
        <v>3.5550635614900579E-2</v>
      </c>
      <c r="D422">
        <v>0.18397179665108135</v>
      </c>
      <c r="E422" t="str">
        <f t="shared" si="6"/>
        <v>Not enough CAR</v>
      </c>
      <c r="F422">
        <f>VLOOKUP(A422&amp;B422,'Hanke Index'!$A$2:$I$2617,8,FALSE)</f>
        <v>-6.761925834641147E-2</v>
      </c>
      <c r="G422">
        <f>(F422-MIN($F$2:$F$1464))/(MAX($F$2:$F$1464)-MIN($F$2:$F$1464))</f>
        <v>0.52191691271778407</v>
      </c>
    </row>
    <row r="423" spans="1:7" x14ac:dyDescent="0.4">
      <c r="A423" t="s">
        <v>39</v>
      </c>
      <c r="B423">
        <v>2023</v>
      </c>
      <c r="C423">
        <v>3.8834653513710252E-2</v>
      </c>
      <c r="D423">
        <v>0.247001154409038</v>
      </c>
      <c r="E423" t="str">
        <f t="shared" si="6"/>
        <v>Not enough CAR</v>
      </c>
      <c r="F423">
        <f>VLOOKUP(A423&amp;B423,'Hanke Index'!$A$2:$I$2617,8,FALSE)</f>
        <v>5.0149047125705408</v>
      </c>
      <c r="G423">
        <f>(F423-MIN($F$2:$F$1464))/(MAX($F$2:$F$1464)-MIN($F$2:$F$1464))</f>
        <v>0.65766011296912275</v>
      </c>
    </row>
    <row r="424" spans="1:7" ht="27" x14ac:dyDescent="0.4">
      <c r="A424" t="s">
        <v>40</v>
      </c>
      <c r="B424">
        <v>2017</v>
      </c>
      <c r="C424">
        <v>3.528959991934524E-3</v>
      </c>
      <c r="D424">
        <v>0.23223644593793966</v>
      </c>
      <c r="E424" t="str">
        <f t="shared" si="6"/>
        <v>Not enough CAR</v>
      </c>
      <c r="F424">
        <f>VLOOKUP(A424&amp;B424,'Hanke Index'!$A$2:$I$2617,8,FALSE)</f>
        <v>9.564189642956066</v>
      </c>
      <c r="G424">
        <f>(F424-MIN($F$2:$F$1464))/(MAX($F$2:$F$1464)-MIN($F$2:$F$1464))</f>
        <v>0.77916165410092153</v>
      </c>
    </row>
    <row r="425" spans="1:7" ht="27" x14ac:dyDescent="0.4">
      <c r="A425" t="s">
        <v>40</v>
      </c>
      <c r="B425">
        <v>2018</v>
      </c>
      <c r="C425">
        <v>1.3016599967313429E-2</v>
      </c>
      <c r="D425">
        <v>0.20954208844557703</v>
      </c>
      <c r="E425" t="str">
        <f t="shared" si="6"/>
        <v>Not enough CAR</v>
      </c>
      <c r="F425">
        <f>VLOOKUP(A425&amp;B425,'Hanke Index'!$A$2:$I$2617,8,FALSE)</f>
        <v>6.8161477968170345</v>
      </c>
      <c r="G425">
        <f>(F425-MIN($F$2:$F$1464))/(MAX($F$2:$F$1464)-MIN($F$2:$F$1464))</f>
        <v>0.70576741203653837</v>
      </c>
    </row>
    <row r="426" spans="1:7" ht="27" x14ac:dyDescent="0.4">
      <c r="A426" t="s">
        <v>40</v>
      </c>
      <c r="B426">
        <v>2019</v>
      </c>
      <c r="C426">
        <v>1.7996739296626044E-2</v>
      </c>
      <c r="D426">
        <v>0.1769083306885082</v>
      </c>
      <c r="E426" t="str">
        <f t="shared" si="6"/>
        <v>Not enough CAR</v>
      </c>
      <c r="F426">
        <f>VLOOKUP(A426&amp;B426,'Hanke Index'!$A$2:$I$2617,8,FALSE)</f>
        <v>8.364085699078899</v>
      </c>
      <c r="G426">
        <f>(F426-MIN($F$2:$F$1464))/(MAX($F$2:$F$1464)-MIN($F$2:$F$1464))</f>
        <v>0.74710947866440325</v>
      </c>
    </row>
    <row r="427" spans="1:7" ht="27" x14ac:dyDescent="0.4">
      <c r="A427" t="s">
        <v>40</v>
      </c>
      <c r="B427">
        <v>2020</v>
      </c>
      <c r="C427">
        <v>1.7992107411298777E-2</v>
      </c>
      <c r="D427">
        <v>0.16179218779529381</v>
      </c>
      <c r="E427" t="str">
        <f t="shared" si="6"/>
        <v>Not enough CAR</v>
      </c>
      <c r="F427">
        <f>VLOOKUP(A427&amp;B427,'Hanke Index'!$A$2:$I$2617,8,FALSE)</f>
        <v>6.0595308864336914</v>
      </c>
      <c r="G427">
        <f>(F427-MIN($F$2:$F$1464))/(MAX($F$2:$F$1464)-MIN($F$2:$F$1464))</f>
        <v>0.68555981412506484</v>
      </c>
    </row>
    <row r="428" spans="1:7" ht="27" x14ac:dyDescent="0.4">
      <c r="A428" t="s">
        <v>40</v>
      </c>
      <c r="B428">
        <v>2021</v>
      </c>
      <c r="C428">
        <v>0.15131403146570727</v>
      </c>
      <c r="D428">
        <v>0.16522896573220175</v>
      </c>
      <c r="E428" t="str">
        <f t="shared" si="6"/>
        <v>Not enough CAR</v>
      </c>
      <c r="F428">
        <f>VLOOKUP(A428&amp;B428,'Hanke Index'!$A$2:$I$2617,8,FALSE)</f>
        <v>5.6415307173465692</v>
      </c>
      <c r="G428">
        <f>(F428-MIN($F$2:$F$1464))/(MAX($F$2:$F$1464)-MIN($F$2:$F$1464))</f>
        <v>0.67439593551235866</v>
      </c>
    </row>
    <row r="429" spans="1:7" x14ac:dyDescent="0.4">
      <c r="A429" t="s">
        <v>41</v>
      </c>
      <c r="B429">
        <v>2000</v>
      </c>
      <c r="C429">
        <v>0</v>
      </c>
      <c r="D429">
        <v>0.11443039648757013</v>
      </c>
      <c r="E429" t="str">
        <f t="shared" si="6"/>
        <v>Not enough CAR</v>
      </c>
      <c r="F429">
        <f>VLOOKUP(A429&amp;B429,'Hanke Index'!$A$2:$I$2617,8,FALSE)</f>
        <v>-1.6999984160551094</v>
      </c>
      <c r="G429">
        <f>(F429-MIN($F$2:$F$1464))/(MAX($F$2:$F$1464)-MIN($F$2:$F$1464))</f>
        <v>0.47831960316077937</v>
      </c>
    </row>
    <row r="430" spans="1:7" x14ac:dyDescent="0.4">
      <c r="A430" t="s">
        <v>41</v>
      </c>
      <c r="B430">
        <v>2001</v>
      </c>
      <c r="C430">
        <v>0</v>
      </c>
      <c r="D430">
        <v>0.13969657975235231</v>
      </c>
      <c r="E430" t="str">
        <f t="shared" si="6"/>
        <v>Not enough CAR</v>
      </c>
      <c r="F430">
        <f>VLOOKUP(A430&amp;B430,'Hanke Index'!$A$2:$I$2617,8,FALSE)</f>
        <v>2.0000001467520576</v>
      </c>
      <c r="G430">
        <f>(F430-MIN($F$2:$F$1464))/(MAX($F$2:$F$1464)-MIN($F$2:$F$1464))</f>
        <v>0.57713854601569836</v>
      </c>
    </row>
    <row r="431" spans="1:7" x14ac:dyDescent="0.4">
      <c r="A431" t="s">
        <v>41</v>
      </c>
      <c r="B431">
        <v>2002</v>
      </c>
      <c r="C431">
        <v>0</v>
      </c>
      <c r="D431">
        <v>0.12982289128814711</v>
      </c>
      <c r="E431" t="str">
        <f t="shared" si="6"/>
        <v>Not enough CAR</v>
      </c>
      <c r="F431">
        <f>VLOOKUP(A431&amp;B431,'Hanke Index'!$A$2:$I$2617,8,FALSE)</f>
        <v>3.1999991137326731</v>
      </c>
      <c r="G431">
        <f>(F431-MIN($F$2:$F$1464))/(MAX($F$2:$F$1464)-MIN($F$2:$F$1464))</f>
        <v>0.60918791774681913</v>
      </c>
    </row>
    <row r="432" spans="1:7" x14ac:dyDescent="0.4">
      <c r="A432" t="s">
        <v>41</v>
      </c>
      <c r="B432">
        <v>2003</v>
      </c>
      <c r="C432">
        <v>0</v>
      </c>
      <c r="D432">
        <v>0.13534253500426557</v>
      </c>
      <c r="E432" t="str">
        <f t="shared" si="6"/>
        <v>Not enough CAR</v>
      </c>
      <c r="F432">
        <f>VLOOKUP(A432&amp;B432,'Hanke Index'!$A$2:$I$2617,8,FALSE)</f>
        <v>0.99999934475729901</v>
      </c>
      <c r="G432">
        <f>(F432-MIN($F$2:$F$1464))/(MAX($F$2:$F$1464)-MIN($F$2:$F$1464))</f>
        <v>0.55043069182879845</v>
      </c>
    </row>
    <row r="433" spans="1:7" x14ac:dyDescent="0.4">
      <c r="A433" t="s">
        <v>41</v>
      </c>
      <c r="B433">
        <v>2004</v>
      </c>
      <c r="C433">
        <v>0</v>
      </c>
      <c r="D433">
        <v>0.13192493623641105</v>
      </c>
      <c r="E433" t="str">
        <f t="shared" si="6"/>
        <v>Not enough CAR</v>
      </c>
      <c r="F433">
        <f>VLOOKUP(A433&amp;B433,'Hanke Index'!$A$2:$I$2617,8,FALSE)</f>
        <v>5.2999997046093483</v>
      </c>
      <c r="G433">
        <f>(F433-MIN($F$2:$F$1464))/(MAX($F$2:$F$1464)-MIN($F$2:$F$1464))</f>
        <v>0.66527438233930647</v>
      </c>
    </row>
    <row r="434" spans="1:7" x14ac:dyDescent="0.4">
      <c r="A434" t="s">
        <v>41</v>
      </c>
      <c r="B434">
        <v>2005</v>
      </c>
      <c r="C434">
        <v>3.3223284466081547E-2</v>
      </c>
      <c r="D434">
        <v>0.13081932435702004</v>
      </c>
      <c r="E434" t="str">
        <f t="shared" si="6"/>
        <v>Not enough CAR</v>
      </c>
      <c r="F434">
        <f>VLOOKUP(A434&amp;B434,'Hanke Index'!$A$2:$I$2617,8,FALSE)</f>
        <v>0.70000040243243689</v>
      </c>
      <c r="G434">
        <f>(F434-MIN($F$2:$F$1464))/(MAX($F$2:$F$1464)-MIN($F$2:$F$1464))</f>
        <v>0.54241837024680173</v>
      </c>
    </row>
    <row r="435" spans="1:7" x14ac:dyDescent="0.4">
      <c r="A435" t="s">
        <v>41</v>
      </c>
      <c r="B435">
        <v>2006</v>
      </c>
      <c r="C435">
        <v>5.2511767756899565E-3</v>
      </c>
      <c r="D435">
        <v>0.12784971735188516</v>
      </c>
      <c r="E435" t="str">
        <f t="shared" si="6"/>
        <v>Not enough CAR</v>
      </c>
      <c r="F435">
        <f>VLOOKUP(A435&amp;B435,'Hanke Index'!$A$2:$I$2617,8,FALSE)</f>
        <v>1.8524838719948633</v>
      </c>
      <c r="G435">
        <f>(F435-MIN($F$2:$F$1464))/(MAX($F$2:$F$1464)-MIN($F$2:$F$1464))</f>
        <v>0.57319870601901957</v>
      </c>
    </row>
    <row r="436" spans="1:7" x14ac:dyDescent="0.4">
      <c r="A436" t="s">
        <v>41</v>
      </c>
      <c r="B436">
        <v>2007</v>
      </c>
      <c r="C436">
        <v>7.626044846669057E-2</v>
      </c>
      <c r="D436">
        <v>0.14125369443398003</v>
      </c>
      <c r="E436" t="str">
        <f t="shared" si="6"/>
        <v>Not enough CAR</v>
      </c>
      <c r="F436">
        <f>VLOOKUP(A436&amp;B436,'Hanke Index'!$A$2:$I$2617,8,FALSE)</f>
        <v>-0.85065431004582592</v>
      </c>
      <c r="G436">
        <f>(F436-MIN($F$2:$F$1464))/(MAX($F$2:$F$1464)-MIN($F$2:$F$1464))</f>
        <v>0.50100374350601662</v>
      </c>
    </row>
    <row r="437" spans="1:7" x14ac:dyDescent="0.4">
      <c r="A437" t="s">
        <v>41</v>
      </c>
      <c r="B437">
        <v>2008</v>
      </c>
      <c r="C437">
        <v>1.9305978421890888E-2</v>
      </c>
      <c r="D437">
        <v>0.15434206800488512</v>
      </c>
      <c r="E437" t="str">
        <f t="shared" si="6"/>
        <v>Not enough CAR</v>
      </c>
      <c r="F437">
        <f>VLOOKUP(A437&amp;B437,'Hanke Index'!$A$2:$I$2617,8,FALSE)</f>
        <v>1.0327942202596745</v>
      </c>
      <c r="G437">
        <f>(F437-MIN($F$2:$F$1464))/(MAX($F$2:$F$1464)-MIN($F$2:$F$1464))</f>
        <v>0.55130657187934218</v>
      </c>
    </row>
    <row r="438" spans="1:7" x14ac:dyDescent="0.4">
      <c r="A438" t="s">
        <v>41</v>
      </c>
      <c r="B438">
        <v>2009</v>
      </c>
      <c r="C438">
        <v>6.4516038453858851E-2</v>
      </c>
      <c r="D438">
        <v>0.17535538162302775</v>
      </c>
      <c r="E438" t="str">
        <f t="shared" si="6"/>
        <v>Not enough CAR</v>
      </c>
      <c r="F438">
        <f>VLOOKUP(A438&amp;B438,'Hanke Index'!$A$2:$I$2617,8,FALSE)</f>
        <v>-1.3860377076358077</v>
      </c>
      <c r="G438">
        <f>(F438-MIN($F$2:$F$1464))/(MAX($F$2:$F$1464)-MIN($F$2:$F$1464))</f>
        <v>0.48670481325676335</v>
      </c>
    </row>
    <row r="439" spans="1:7" x14ac:dyDescent="0.4">
      <c r="A439" t="s">
        <v>41</v>
      </c>
      <c r="B439">
        <v>2010</v>
      </c>
      <c r="C439">
        <v>-5.9101158813815707E-3</v>
      </c>
      <c r="D439">
        <v>0.19452278002292525</v>
      </c>
      <c r="E439" t="str">
        <f t="shared" si="6"/>
        <v>Not enough CAR</v>
      </c>
      <c r="F439">
        <f>VLOOKUP(A439&amp;B439,'Hanke Index'!$A$2:$I$2617,8,FALSE)</f>
        <v>2.9546724221224139</v>
      </c>
      <c r="G439">
        <f>(F439-MIN($F$2:$F$1464))/(MAX($F$2:$F$1464)-MIN($F$2:$F$1464))</f>
        <v>0.60263577349392305</v>
      </c>
    </row>
    <row r="440" spans="1:7" x14ac:dyDescent="0.4">
      <c r="A440" t="s">
        <v>41</v>
      </c>
      <c r="B440">
        <v>2011</v>
      </c>
      <c r="C440">
        <v>1.880968583485346E-2</v>
      </c>
      <c r="D440">
        <v>0.1653878677700292</v>
      </c>
      <c r="E440" t="str">
        <f t="shared" si="6"/>
        <v>Not enough CAR</v>
      </c>
      <c r="F440">
        <f>VLOOKUP(A440&amp;B440,'Hanke Index'!$A$2:$I$2617,8,FALSE)</f>
        <v>2.7051430290104861</v>
      </c>
      <c r="G440">
        <f>(F440-MIN($F$2:$F$1464))/(MAX($F$2:$F$1464)-MIN($F$2:$F$1464))</f>
        <v>0.59597138419214934</v>
      </c>
    </row>
    <row r="441" spans="1:7" x14ac:dyDescent="0.4">
      <c r="A441" t="s">
        <v>41</v>
      </c>
      <c r="B441">
        <v>2012</v>
      </c>
      <c r="C441">
        <v>1.6826065726875353E-2</v>
      </c>
      <c r="D441">
        <v>0.1575638355762547</v>
      </c>
      <c r="E441" t="str">
        <f t="shared" si="6"/>
        <v>Not enough CAR</v>
      </c>
      <c r="F441">
        <f>VLOOKUP(A441&amp;B441,'Hanke Index'!$A$2:$I$2617,8,FALSE)</f>
        <v>1.4113143817796754</v>
      </c>
      <c r="G441">
        <f>(F441-MIN($F$2:$F$1464))/(MAX($F$2:$F$1464)-MIN($F$2:$F$1464))</f>
        <v>0.56141602505229171</v>
      </c>
    </row>
    <row r="442" spans="1:7" x14ac:dyDescent="0.4">
      <c r="A442" t="s">
        <v>41</v>
      </c>
      <c r="B442">
        <v>2013</v>
      </c>
      <c r="C442">
        <v>2.5894807394271975E-2</v>
      </c>
      <c r="D442">
        <v>0.14896143413328888</v>
      </c>
      <c r="E442" t="str">
        <f t="shared" si="6"/>
        <v>Not enough CAR</v>
      </c>
      <c r="F442">
        <f>VLOOKUP(A442&amp;B442,'Hanke Index'!$A$2:$I$2617,8,FALSE)</f>
        <v>4.7342194895653193</v>
      </c>
      <c r="G442">
        <f>(F442-MIN($F$2:$F$1464))/(MAX($F$2:$F$1464)-MIN($F$2:$F$1464))</f>
        <v>0.6501636189728307</v>
      </c>
    </row>
    <row r="443" spans="1:7" x14ac:dyDescent="0.4">
      <c r="A443" t="s">
        <v>41</v>
      </c>
      <c r="B443">
        <v>2014</v>
      </c>
      <c r="C443">
        <v>4.9155884777472736E-2</v>
      </c>
      <c r="D443">
        <v>0.14711663250739218</v>
      </c>
      <c r="E443" t="str">
        <f t="shared" si="6"/>
        <v>Not enough CAR</v>
      </c>
      <c r="F443">
        <f>VLOOKUP(A443&amp;B443,'Hanke Index'!$A$2:$I$2617,8,FALSE)</f>
        <v>5.6035148964158452</v>
      </c>
      <c r="G443">
        <f>(F443-MIN($F$2:$F$1464))/(MAX($F$2:$F$1464)-MIN($F$2:$F$1464))</f>
        <v>0.67338061532442706</v>
      </c>
    </row>
    <row r="444" spans="1:7" x14ac:dyDescent="0.4">
      <c r="A444" t="s">
        <v>41</v>
      </c>
      <c r="B444">
        <v>2015</v>
      </c>
      <c r="C444">
        <v>1.6692798225379505E-2</v>
      </c>
      <c r="D444">
        <v>0.15570268790668457</v>
      </c>
      <c r="E444" t="str">
        <f t="shared" ref="E444:E507" si="7">IF(D444&gt;C444, "Not enough CAR", "OK")</f>
        <v>Not enough CAR</v>
      </c>
      <c r="F444">
        <f>VLOOKUP(A444&amp;B444,'Hanke Index'!$A$2:$I$2617,8,FALSE)</f>
        <v>4.5011993833587383</v>
      </c>
      <c r="G444">
        <f>(F444-MIN($F$2:$F$1464))/(MAX($F$2:$F$1464)-MIN($F$2:$F$1464))</f>
        <v>0.64394015694483331</v>
      </c>
    </row>
    <row r="445" spans="1:7" x14ac:dyDescent="0.4">
      <c r="A445" t="s">
        <v>41</v>
      </c>
      <c r="B445">
        <v>2016</v>
      </c>
      <c r="C445">
        <v>2.8337819881843199E-2</v>
      </c>
      <c r="D445">
        <v>0.16430814720839579</v>
      </c>
      <c r="E445" t="str">
        <f t="shared" si="7"/>
        <v>Not enough CAR</v>
      </c>
      <c r="F445">
        <f>VLOOKUP(A445&amp;B445,'Hanke Index'!$A$2:$I$2617,8,FALSE)</f>
        <v>2.4456520076996782</v>
      </c>
      <c r="G445">
        <f>(F445-MIN($F$2:$F$1464))/(MAX($F$2:$F$1464)-MIN($F$2:$F$1464))</f>
        <v>0.58904094139034935</v>
      </c>
    </row>
    <row r="446" spans="1:7" x14ac:dyDescent="0.4">
      <c r="A446" t="s">
        <v>41</v>
      </c>
      <c r="B446">
        <v>2017</v>
      </c>
      <c r="C446">
        <v>2.7316455095827249E-2</v>
      </c>
      <c r="D446">
        <v>0.15541928035567942</v>
      </c>
      <c r="E446" t="str">
        <f t="shared" si="7"/>
        <v>Not enough CAR</v>
      </c>
      <c r="F446">
        <f>VLOOKUP(A446&amp;B446,'Hanke Index'!$A$2:$I$2617,8,FALSE)</f>
        <v>5.3533649370696565</v>
      </c>
      <c r="G446">
        <f>(F446-MIN($F$2:$F$1464))/(MAX($F$2:$F$1464)-MIN($F$2:$F$1464))</f>
        <v>0.66669965204344761</v>
      </c>
    </row>
    <row r="447" spans="1:7" x14ac:dyDescent="0.4">
      <c r="A447" t="s">
        <v>41</v>
      </c>
      <c r="B447">
        <v>2018</v>
      </c>
      <c r="C447">
        <v>8.7977783409688964E-3</v>
      </c>
      <c r="D447">
        <v>0.16941420046609815</v>
      </c>
      <c r="E447" t="str">
        <f t="shared" si="7"/>
        <v>Not enough CAR</v>
      </c>
      <c r="F447">
        <f>VLOOKUP(A447&amp;B447,'Hanke Index'!$A$2:$I$2617,8,FALSE)</f>
        <v>3.8123509704722096</v>
      </c>
      <c r="G447">
        <f>(F447-MIN($F$2:$F$1464))/(MAX($F$2:$F$1464)-MIN($F$2:$F$1464))</f>
        <v>0.62554250873139983</v>
      </c>
    </row>
    <row r="448" spans="1:7" x14ac:dyDescent="0.4">
      <c r="A448" t="s">
        <v>41</v>
      </c>
      <c r="B448">
        <v>2019</v>
      </c>
      <c r="C448">
        <v>2.191586164603453E-2</v>
      </c>
      <c r="D448">
        <v>0.18486704947866814</v>
      </c>
      <c r="E448" t="str">
        <f t="shared" si="7"/>
        <v>Not enough CAR</v>
      </c>
      <c r="F448">
        <f>VLOOKUP(A448&amp;B448,'Hanke Index'!$A$2:$I$2617,8,FALSE)</f>
        <v>-0.58194637101209423</v>
      </c>
      <c r="G448">
        <f>(F448-MIN($F$2:$F$1464))/(MAX($F$2:$F$1464)-MIN($F$2:$F$1464))</f>
        <v>0.50818035020499097</v>
      </c>
    </row>
    <row r="449" spans="1:7" x14ac:dyDescent="0.4">
      <c r="A449" t="s">
        <v>41</v>
      </c>
      <c r="B449">
        <v>2020</v>
      </c>
      <c r="C449">
        <v>0.10367776570451351</v>
      </c>
      <c r="D449">
        <v>0.19657101473295316</v>
      </c>
      <c r="E449" t="str">
        <f t="shared" si="7"/>
        <v>Not enough CAR</v>
      </c>
      <c r="F449">
        <f>VLOOKUP(A449&amp;B449,'Hanke Index'!$A$2:$I$2617,8,FALSE)</f>
        <v>-17.038667527409814</v>
      </c>
      <c r="G449">
        <f>(F449-MIN($F$2:$F$1464))/(MAX($F$2:$F$1464)-MIN($F$2:$F$1464))</f>
        <v>6.8656993660877144E-2</v>
      </c>
    </row>
    <row r="450" spans="1:7" x14ac:dyDescent="0.4">
      <c r="A450" t="s">
        <v>41</v>
      </c>
      <c r="B450">
        <v>2021</v>
      </c>
      <c r="C450">
        <v>4.8427134496935996E-2</v>
      </c>
      <c r="D450">
        <v>0.21137305029790965</v>
      </c>
      <c r="E450" t="str">
        <f t="shared" si="7"/>
        <v>Not enough CAR</v>
      </c>
      <c r="F450">
        <f>VLOOKUP(A450&amp;B450,'Hanke Index'!$A$2:$I$2617,8,FALSE)</f>
        <v>-4.8810360557838814</v>
      </c>
      <c r="G450">
        <f>(F450-MIN($F$2:$F$1464))/(MAX($F$2:$F$1464)-MIN($F$2:$F$1464))</f>
        <v>0.39336098185223195</v>
      </c>
    </row>
    <row r="451" spans="1:7" x14ac:dyDescent="0.4">
      <c r="A451" t="s">
        <v>42</v>
      </c>
      <c r="B451">
        <v>2007</v>
      </c>
      <c r="C451">
        <v>3.0705752530825695E-3</v>
      </c>
      <c r="D451">
        <v>0.150992465951898</v>
      </c>
      <c r="E451" t="str">
        <f t="shared" si="7"/>
        <v>Not enough CAR</v>
      </c>
      <c r="F451">
        <f>VLOOKUP(A451&amp;B451,'Hanke Index'!$A$2:$I$2617,8,FALSE)</f>
        <v>5.3128017822482718</v>
      </c>
      <c r="G451">
        <f>(F451-MIN($F$2:$F$1464))/(MAX($F$2:$F$1464)-MIN($F$2:$F$1464))</f>
        <v>0.66561629808796163</v>
      </c>
    </row>
    <row r="452" spans="1:7" x14ac:dyDescent="0.4">
      <c r="A452" t="s">
        <v>42</v>
      </c>
      <c r="B452">
        <v>2008</v>
      </c>
      <c r="C452">
        <v>1.2232859491345132E-2</v>
      </c>
      <c r="D452">
        <v>0.13614909122028609</v>
      </c>
      <c r="E452" t="str">
        <f t="shared" si="7"/>
        <v>Not enough CAR</v>
      </c>
      <c r="F452">
        <f>VLOOKUP(A452&amp;B452,'Hanke Index'!$A$2:$I$2617,8,FALSE)</f>
        <v>0.78443121927303139</v>
      </c>
      <c r="G452">
        <f>(F452-MIN($F$2:$F$1464))/(MAX($F$2:$F$1464)-MIN($F$2:$F$1464))</f>
        <v>0.54467333438339172</v>
      </c>
    </row>
    <row r="453" spans="1:7" x14ac:dyDescent="0.4">
      <c r="A453" t="s">
        <v>42</v>
      </c>
      <c r="B453">
        <v>2009</v>
      </c>
      <c r="C453">
        <v>4.0194767996944818E-2</v>
      </c>
      <c r="D453">
        <v>0.14556421071649445</v>
      </c>
      <c r="E453" t="str">
        <f t="shared" si="7"/>
        <v>Not enough CAR</v>
      </c>
      <c r="F453">
        <f>VLOOKUP(A453&amp;B453,'Hanke Index'!$A$2:$I$2617,8,FALSE)</f>
        <v>-8.0760308988131442</v>
      </c>
      <c r="G453">
        <f>(F453-MIN($F$2:$F$1464))/(MAX($F$2:$F$1464)-MIN($F$2:$F$1464))</f>
        <v>0.30802959389203494</v>
      </c>
    </row>
    <row r="454" spans="1:7" x14ac:dyDescent="0.4">
      <c r="A454" t="s">
        <v>42</v>
      </c>
      <c r="B454">
        <v>2010</v>
      </c>
      <c r="C454">
        <v>2.2442274767479526E-2</v>
      </c>
      <c r="D454">
        <v>0.14408582077113349</v>
      </c>
      <c r="E454" t="str">
        <f t="shared" si="7"/>
        <v>Not enough CAR</v>
      </c>
      <c r="F454">
        <f>VLOOKUP(A454&amp;B454,'Hanke Index'!$A$2:$I$2617,8,FALSE)</f>
        <v>3.1682877232525755</v>
      </c>
      <c r="G454">
        <f>(F454-MIN($F$2:$F$1464))/(MAX($F$2:$F$1464)-MIN($F$2:$F$1464))</f>
        <v>0.6083409752330563</v>
      </c>
    </row>
    <row r="455" spans="1:7" x14ac:dyDescent="0.4">
      <c r="A455" t="s">
        <v>42</v>
      </c>
      <c r="B455">
        <v>2011</v>
      </c>
      <c r="C455">
        <v>1.1924067537918534E-2</v>
      </c>
      <c r="D455">
        <v>0.1418797750603967</v>
      </c>
      <c r="E455" t="str">
        <f t="shared" si="7"/>
        <v>Not enough CAR</v>
      </c>
      <c r="F455">
        <f>VLOOKUP(A455&amp;B455,'Hanke Index'!$A$2:$I$2617,8,FALSE)</f>
        <v>2.3903947262183607</v>
      </c>
      <c r="G455">
        <f>(F455-MIN($F$2:$F$1464))/(MAX($F$2:$F$1464)-MIN($F$2:$F$1464))</f>
        <v>0.58756513915736752</v>
      </c>
    </row>
    <row r="456" spans="1:7" x14ac:dyDescent="0.4">
      <c r="A456" t="s">
        <v>42</v>
      </c>
      <c r="B456">
        <v>2012</v>
      </c>
      <c r="C456">
        <v>1.5828583061889251E-2</v>
      </c>
      <c r="D456">
        <v>0.16982143165828278</v>
      </c>
      <c r="E456" t="str">
        <f t="shared" si="7"/>
        <v>Not enough CAR</v>
      </c>
      <c r="F456">
        <f>VLOOKUP(A456&amp;B456,'Hanke Index'!$A$2:$I$2617,8,FALSE)</f>
        <v>-1.5228402849933218</v>
      </c>
      <c r="G456">
        <f>(F456-MIN($F$2:$F$1464))/(MAX($F$2:$F$1464)-MIN($F$2:$F$1464))</f>
        <v>0.48305111289855529</v>
      </c>
    </row>
    <row r="457" spans="1:7" x14ac:dyDescent="0.4">
      <c r="A457" t="s">
        <v>42</v>
      </c>
      <c r="B457">
        <v>2013</v>
      </c>
      <c r="C457">
        <v>7.4135492366970684E-3</v>
      </c>
      <c r="D457">
        <v>0.1597628064269796</v>
      </c>
      <c r="E457" t="str">
        <f t="shared" si="7"/>
        <v>Not enough CAR</v>
      </c>
      <c r="F457">
        <f>VLOOKUP(A457&amp;B457,'Hanke Index'!$A$2:$I$2617,8,FALSE)</f>
        <v>-0.97974102806863073</v>
      </c>
      <c r="G457">
        <f>(F457-MIN($F$2:$F$1464))/(MAX($F$2:$F$1464)-MIN($F$2:$F$1464))</f>
        <v>0.49755611702857638</v>
      </c>
    </row>
    <row r="458" spans="1:7" x14ac:dyDescent="0.4">
      <c r="A458" t="s">
        <v>42</v>
      </c>
      <c r="B458">
        <v>2014</v>
      </c>
      <c r="C458">
        <v>8.5171032641222777E-3</v>
      </c>
      <c r="D458">
        <v>0.17285257277458579</v>
      </c>
      <c r="E458" t="str">
        <f t="shared" si="7"/>
        <v>Not enough CAR</v>
      </c>
      <c r="F458">
        <f>VLOOKUP(A458&amp;B458,'Hanke Index'!$A$2:$I$2617,8,FALSE)</f>
        <v>-0.47806831857901955</v>
      </c>
      <c r="G458">
        <f>(F458-MIN($F$2:$F$1464))/(MAX($F$2:$F$1464)-MIN($F$2:$F$1464))</f>
        <v>0.51095470785757235</v>
      </c>
    </row>
    <row r="459" spans="1:7" x14ac:dyDescent="0.4">
      <c r="A459" t="s">
        <v>42</v>
      </c>
      <c r="B459">
        <v>2015</v>
      </c>
      <c r="C459">
        <v>7.9696394686907014E-3</v>
      </c>
      <c r="D459">
        <v>0.22907266863138862</v>
      </c>
      <c r="E459" t="str">
        <f t="shared" si="7"/>
        <v>Not enough CAR</v>
      </c>
      <c r="F459">
        <f>VLOOKUP(A459&amp;B459,'Hanke Index'!$A$2:$I$2617,8,FALSE)</f>
        <v>0.46650351789539002</v>
      </c>
      <c r="G459">
        <f>(F459-MIN($F$2:$F$1464))/(MAX($F$2:$F$1464)-MIN($F$2:$F$1464))</f>
        <v>0.53618217450288719</v>
      </c>
    </row>
    <row r="460" spans="1:7" x14ac:dyDescent="0.4">
      <c r="A460" t="s">
        <v>42</v>
      </c>
      <c r="B460">
        <v>2016</v>
      </c>
      <c r="C460">
        <v>6.1148227833767409E-3</v>
      </c>
      <c r="D460">
        <v>0.2333650441308599</v>
      </c>
      <c r="E460" t="str">
        <f t="shared" si="7"/>
        <v>Not enough CAR</v>
      </c>
      <c r="F460">
        <f>VLOOKUP(A460&amp;B460,'Hanke Index'!$A$2:$I$2617,8,FALSE)</f>
        <v>2.5719342315597231</v>
      </c>
      <c r="G460">
        <f>(F460-MIN($F$2:$F$1464))/(MAX($F$2:$F$1464)-MIN($F$2:$F$1464))</f>
        <v>0.59241366590669353</v>
      </c>
    </row>
    <row r="461" spans="1:7" x14ac:dyDescent="0.4">
      <c r="A461" t="s">
        <v>42</v>
      </c>
      <c r="B461">
        <v>2017</v>
      </c>
      <c r="C461">
        <v>4.4807267370488586E-3</v>
      </c>
      <c r="D461">
        <v>0.21418805216659656</v>
      </c>
      <c r="E461" t="str">
        <f t="shared" si="7"/>
        <v>Not enough CAR</v>
      </c>
      <c r="F461">
        <f>VLOOKUP(A461&amp;B461,'Hanke Index'!$A$2:$I$2617,8,FALSE)</f>
        <v>3.3033701611332162</v>
      </c>
      <c r="G461">
        <f>(F461-MIN($F$2:$F$1464))/(MAX($F$2:$F$1464)-MIN($F$2:$F$1464))</f>
        <v>0.6119487343937795</v>
      </c>
    </row>
    <row r="462" spans="1:7" x14ac:dyDescent="0.4">
      <c r="A462" t="s">
        <v>42</v>
      </c>
      <c r="B462">
        <v>2018</v>
      </c>
      <c r="C462">
        <v>1.6650977874919207E-2</v>
      </c>
      <c r="D462">
        <v>0.21526570227217459</v>
      </c>
      <c r="E462" t="str">
        <f t="shared" si="7"/>
        <v>Not enough CAR</v>
      </c>
      <c r="F462">
        <f>VLOOKUP(A462&amp;B462,'Hanke Index'!$A$2:$I$2617,8,FALSE)</f>
        <v>1.1929777298850439</v>
      </c>
      <c r="G462">
        <f>(F462-MIN($F$2:$F$1464))/(MAX($F$2:$F$1464)-MIN($F$2:$F$1464))</f>
        <v>0.55558472626650512</v>
      </c>
    </row>
    <row r="463" spans="1:7" x14ac:dyDescent="0.4">
      <c r="A463" t="s">
        <v>42</v>
      </c>
      <c r="B463">
        <v>2019</v>
      </c>
      <c r="C463">
        <v>1.3779071345387474E-2</v>
      </c>
      <c r="D463">
        <v>0.20503651677553722</v>
      </c>
      <c r="E463" t="str">
        <f t="shared" si="7"/>
        <v>Not enough CAR</v>
      </c>
      <c r="F463">
        <f>VLOOKUP(A463&amp;B463,'Hanke Index'!$A$2:$I$2617,8,FALSE)</f>
        <v>1.3497384382612267</v>
      </c>
      <c r="G463">
        <f>(F463-MIN($F$2:$F$1464))/(MAX($F$2:$F$1464)-MIN($F$2:$F$1464))</f>
        <v>0.55977146505030873</v>
      </c>
    </row>
    <row r="464" spans="1:7" x14ac:dyDescent="0.4">
      <c r="A464" t="s">
        <v>42</v>
      </c>
      <c r="B464">
        <v>2020</v>
      </c>
      <c r="C464">
        <v>2.3259928788373505E-2</v>
      </c>
      <c r="D464">
        <v>0.20563156646034206</v>
      </c>
      <c r="E464" t="str">
        <f t="shared" si="7"/>
        <v>Not enough CAR</v>
      </c>
      <c r="F464">
        <f>VLOOKUP(A464&amp;B464,'Hanke Index'!$A$2:$I$2617,8,FALSE)</f>
        <v>-2.491036209772389</v>
      </c>
      <c r="G464">
        <f>(F464-MIN($F$2:$F$1464))/(MAX($F$2:$F$1464)-MIN($F$2:$F$1464))</f>
        <v>0.45719269805351836</v>
      </c>
    </row>
    <row r="465" spans="1:7" x14ac:dyDescent="0.4">
      <c r="A465" t="s">
        <v>42</v>
      </c>
      <c r="B465">
        <v>2021</v>
      </c>
      <c r="C465">
        <v>7.440964631569188E-3</v>
      </c>
      <c r="D465">
        <v>0.20585775223250766</v>
      </c>
      <c r="E465" t="str">
        <f t="shared" si="7"/>
        <v>Not enough CAR</v>
      </c>
      <c r="F465">
        <f>VLOOKUP(A465&amp;B465,'Hanke Index'!$A$2:$I$2617,8,FALSE)</f>
        <v>2.7347134858954263</v>
      </c>
      <c r="G465">
        <f>(F465-MIN($F$2:$F$1464))/(MAX($F$2:$F$1464)-MIN($F$2:$F$1464))</f>
        <v>0.59676114700948668</v>
      </c>
    </row>
    <row r="466" spans="1:7" x14ac:dyDescent="0.4">
      <c r="A466" t="s">
        <v>42</v>
      </c>
      <c r="B466">
        <v>2022</v>
      </c>
      <c r="C466">
        <v>5.9045770795053366E-3</v>
      </c>
      <c r="D466">
        <v>0.20328704111739251</v>
      </c>
      <c r="E466" t="str">
        <f t="shared" si="7"/>
        <v>Not enough CAR</v>
      </c>
      <c r="F466">
        <f>VLOOKUP(A466&amp;B466,'Hanke Index'!$A$2:$I$2617,8,FALSE)</f>
        <v>1.4500480727209037</v>
      </c>
      <c r="G466">
        <f>(F466-MIN($F$2:$F$1464))/(MAX($F$2:$F$1464)-MIN($F$2:$F$1464))</f>
        <v>0.56245051799241264</v>
      </c>
    </row>
    <row r="467" spans="1:7" x14ac:dyDescent="0.4">
      <c r="A467" t="s">
        <v>42</v>
      </c>
      <c r="B467">
        <v>2023</v>
      </c>
      <c r="C467">
        <v>1.1479930548462873E-2</v>
      </c>
      <c r="D467">
        <v>0.20739250158864647</v>
      </c>
      <c r="E467" t="str">
        <f t="shared" si="7"/>
        <v>Not enough CAR</v>
      </c>
      <c r="F467">
        <f>VLOOKUP(A467&amp;B467,'Hanke Index'!$A$2:$I$2617,8,FALSE)</f>
        <v>-1.1639628152219785</v>
      </c>
      <c r="G467">
        <f>(F467-MIN($F$2:$F$1464))/(MAX($F$2:$F$1464)-MIN($F$2:$F$1464))</f>
        <v>0.49263595234518093</v>
      </c>
    </row>
    <row r="468" spans="1:7" x14ac:dyDescent="0.4">
      <c r="A468" t="s">
        <v>43</v>
      </c>
      <c r="B468">
        <v>2010</v>
      </c>
      <c r="C468">
        <v>-0.11866110171796115</v>
      </c>
      <c r="D468">
        <v>0.24684969449150748</v>
      </c>
      <c r="E468" t="str">
        <f t="shared" si="7"/>
        <v>Not enough CAR</v>
      </c>
      <c r="F468">
        <f>VLOOKUP(A468&amp;B468,'Hanke Index'!$A$2:$I$2617,8,FALSE)</f>
        <v>7.0898873145512624</v>
      </c>
      <c r="G468">
        <f>(F468-MIN($F$2:$F$1464))/(MAX($F$2:$F$1464)-MIN($F$2:$F$1464))</f>
        <v>0.71307840129800137</v>
      </c>
    </row>
    <row r="469" spans="1:7" x14ac:dyDescent="0.4">
      <c r="A469" t="s">
        <v>43</v>
      </c>
      <c r="B469">
        <v>2011</v>
      </c>
      <c r="C469">
        <v>-2.7167945462016747E-2</v>
      </c>
      <c r="D469">
        <v>0.12855692905107569</v>
      </c>
      <c r="E469" t="str">
        <f t="shared" si="7"/>
        <v>Not enough CAR</v>
      </c>
      <c r="F469">
        <f>VLOOKUP(A469&amp;B469,'Hanke Index'!$A$2:$I$2617,8,FALSE)</f>
        <v>7.0917533425865429</v>
      </c>
      <c r="G469">
        <f>(F469-MIN($F$2:$F$1464))/(MAX($F$2:$F$1464)-MIN($F$2:$F$1464))</f>
        <v>0.71312823886270682</v>
      </c>
    </row>
    <row r="470" spans="1:7" x14ac:dyDescent="0.4">
      <c r="A470" t="s">
        <v>43</v>
      </c>
      <c r="B470">
        <v>2012</v>
      </c>
      <c r="C470">
        <v>-6.1736688574990622E-2</v>
      </c>
      <c r="D470">
        <v>0.10870629287817664</v>
      </c>
      <c r="E470" t="str">
        <f t="shared" si="7"/>
        <v>Not enough CAR</v>
      </c>
      <c r="F470">
        <f>VLOOKUP(A470&amp;B470,'Hanke Index'!$A$2:$I$2617,8,FALSE)</f>
        <v>5.251076917504065</v>
      </c>
      <c r="G470">
        <f>(F470-MIN($F$2:$F$1464))/(MAX($F$2:$F$1464)-MIN($F$2:$F$1464))</f>
        <v>0.66396776072278552</v>
      </c>
    </row>
    <row r="471" spans="1:7" x14ac:dyDescent="0.4">
      <c r="A471" t="s">
        <v>43</v>
      </c>
      <c r="B471">
        <v>2013</v>
      </c>
      <c r="C471">
        <v>-5.8128639133378471E-2</v>
      </c>
      <c r="D471">
        <v>0.12278529250000499</v>
      </c>
      <c r="E471" t="str">
        <f t="shared" si="7"/>
        <v>Not enough CAR</v>
      </c>
      <c r="F471">
        <f>VLOOKUP(A471&amp;B471,'Hanke Index'!$A$2:$I$2617,8,FALSE)</f>
        <v>5.6386990033869608</v>
      </c>
      <c r="G471">
        <f>(F471-MIN($F$2:$F$1464))/(MAX($F$2:$F$1464)-MIN($F$2:$F$1464))</f>
        <v>0.67432030656948039</v>
      </c>
    </row>
    <row r="472" spans="1:7" x14ac:dyDescent="0.4">
      <c r="A472" t="s">
        <v>43</v>
      </c>
      <c r="B472">
        <v>2014</v>
      </c>
      <c r="C472">
        <v>-6.237488626023658E-2</v>
      </c>
      <c r="D472">
        <v>9.3684714948453929E-2</v>
      </c>
      <c r="E472" t="str">
        <f t="shared" si="7"/>
        <v>Not enough CAR</v>
      </c>
      <c r="F472">
        <f>VLOOKUP(A472&amp;B472,'Hanke Index'!$A$2:$I$2617,8,FALSE)</f>
        <v>4.314964441074693</v>
      </c>
      <c r="G472">
        <f>(F472-MIN($F$2:$F$1464))/(MAX($F$2:$F$1464)-MIN($F$2:$F$1464))</f>
        <v>0.63896622525087243</v>
      </c>
    </row>
    <row r="473" spans="1:7" x14ac:dyDescent="0.4">
      <c r="A473" t="s">
        <v>43</v>
      </c>
      <c r="B473">
        <v>2015</v>
      </c>
      <c r="C473">
        <v>9.1612943508733585E-2</v>
      </c>
      <c r="D473">
        <v>8.3073551532755849E-2</v>
      </c>
      <c r="E473" t="str">
        <f t="shared" si="7"/>
        <v>OK</v>
      </c>
      <c r="F473">
        <f>VLOOKUP(A473&amp;B473,'Hanke Index'!$A$2:$I$2617,8,FALSE)</f>
        <v>3.8788993950789035</v>
      </c>
      <c r="G473">
        <f>(F473-MIN($F$2:$F$1464))/(MAX($F$2:$F$1464)-MIN($F$2:$F$1464))</f>
        <v>0.62731987292672653</v>
      </c>
    </row>
    <row r="474" spans="1:7" x14ac:dyDescent="0.4">
      <c r="A474" t="s">
        <v>43</v>
      </c>
      <c r="B474">
        <v>2016</v>
      </c>
      <c r="C474">
        <v>0.15149614433826514</v>
      </c>
      <c r="D474">
        <v>8.1082277734997404E-2</v>
      </c>
      <c r="E474" t="str">
        <f t="shared" si="7"/>
        <v>OK</v>
      </c>
      <c r="F474">
        <f>VLOOKUP(A474&amp;B474,'Hanke Index'!$A$2:$I$2617,8,FALSE)</f>
        <v>2.0914422082956179</v>
      </c>
      <c r="G474">
        <f>(F474-MIN($F$2:$F$1464))/(MAX($F$2:$F$1464)-MIN($F$2:$F$1464))</f>
        <v>0.57958076530330627</v>
      </c>
    </row>
    <row r="475" spans="1:7" x14ac:dyDescent="0.4">
      <c r="A475" t="s">
        <v>43</v>
      </c>
      <c r="B475">
        <v>2017</v>
      </c>
      <c r="C475">
        <v>5.7611338921550868E-2</v>
      </c>
      <c r="D475">
        <v>0.12906066529271362</v>
      </c>
      <c r="E475" t="str">
        <f t="shared" si="7"/>
        <v>Not enough CAR</v>
      </c>
      <c r="F475">
        <f>VLOOKUP(A475&amp;B475,'Hanke Index'!$A$2:$I$2617,8,FALSE)</f>
        <v>0.47264203091114609</v>
      </c>
      <c r="G475">
        <f>(F475-MIN($F$2:$F$1464))/(MAX($F$2:$F$1464)-MIN($F$2:$F$1464))</f>
        <v>0.53634612088195222</v>
      </c>
    </row>
    <row r="476" spans="1:7" x14ac:dyDescent="0.4">
      <c r="A476" t="s">
        <v>43</v>
      </c>
      <c r="B476">
        <v>2018</v>
      </c>
      <c r="C476">
        <v>0.12227211564734571</v>
      </c>
      <c r="D476">
        <v>0.13661972723808666</v>
      </c>
      <c r="E476" t="str">
        <f t="shared" si="7"/>
        <v>Not enough CAR</v>
      </c>
      <c r="F476">
        <f>VLOOKUP(A476&amp;B476,'Hanke Index'!$A$2:$I$2617,8,FALSE)</f>
        <v>0.83791658082157028</v>
      </c>
      <c r="G476">
        <f>(F476-MIN($F$2:$F$1464))/(MAX($F$2:$F$1464)-MIN($F$2:$F$1464))</f>
        <v>0.54610181247513179</v>
      </c>
    </row>
    <row r="477" spans="1:7" x14ac:dyDescent="0.4">
      <c r="A477" t="s">
        <v>43</v>
      </c>
      <c r="B477">
        <v>2019</v>
      </c>
      <c r="C477">
        <v>3.8429812217963023E-2</v>
      </c>
      <c r="D477">
        <v>0.17023422081643702</v>
      </c>
      <c r="E477" t="str">
        <f t="shared" si="7"/>
        <v>Not enough CAR</v>
      </c>
      <c r="F477">
        <f>VLOOKUP(A477&amp;B477,'Hanke Index'!$A$2:$I$2617,8,FALSE)</f>
        <v>3.9208087945283125</v>
      </c>
      <c r="G477">
        <f>(F477-MIN($F$2:$F$1464))/(MAX($F$2:$F$1464)-MIN($F$2:$F$1464))</f>
        <v>0.62843918215860184</v>
      </c>
    </row>
    <row r="478" spans="1:7" x14ac:dyDescent="0.4">
      <c r="A478" t="s">
        <v>43</v>
      </c>
      <c r="B478">
        <v>2020</v>
      </c>
      <c r="C478">
        <v>4.4743288506723988E-2</v>
      </c>
      <c r="D478">
        <v>0.17466752656731238</v>
      </c>
      <c r="E478" t="str">
        <f t="shared" si="7"/>
        <v>Not enough CAR</v>
      </c>
      <c r="F478">
        <f>VLOOKUP(A478&amp;B478,'Hanke Index'!$A$2:$I$2617,8,FALSE)</f>
        <v>-1.8377610635094044</v>
      </c>
      <c r="G478">
        <f>(F478-MIN($F$2:$F$1464))/(MAX($F$2:$F$1464)-MIN($F$2:$F$1464))</f>
        <v>0.47464026141098159</v>
      </c>
    </row>
    <row r="479" spans="1:7" x14ac:dyDescent="0.4">
      <c r="A479" t="s">
        <v>43</v>
      </c>
      <c r="B479">
        <v>2021</v>
      </c>
      <c r="C479">
        <v>1.1103977149989199E-2</v>
      </c>
      <c r="D479">
        <v>0.16862721488151461</v>
      </c>
      <c r="E479" t="str">
        <f t="shared" si="7"/>
        <v>Not enough CAR</v>
      </c>
      <c r="F479">
        <f>VLOOKUP(A479&amp;B479,'Hanke Index'!$A$2:$I$2617,8,FALSE)</f>
        <v>1.4679573150809091</v>
      </c>
      <c r="G479">
        <f>(F479-MIN($F$2:$F$1464))/(MAX($F$2:$F$1464)-MIN($F$2:$F$1464))</f>
        <v>0.56292883504235369</v>
      </c>
    </row>
    <row r="480" spans="1:7" x14ac:dyDescent="0.4">
      <c r="A480" t="s">
        <v>43</v>
      </c>
      <c r="B480">
        <v>2022</v>
      </c>
      <c r="C480">
        <v>1.8698859605148898E-2</v>
      </c>
      <c r="D480">
        <v>0.16057367692953961</v>
      </c>
      <c r="E480" t="str">
        <f t="shared" si="7"/>
        <v>Not enough CAR</v>
      </c>
      <c r="F480">
        <f>VLOOKUP(A480&amp;B480,'Hanke Index'!$A$2:$I$2617,8,FALSE)</f>
        <v>3.0376144950268866</v>
      </c>
      <c r="G480">
        <f>(F480-MIN($F$2:$F$1464))/(MAX($F$2:$F$1464)-MIN($F$2:$F$1464))</f>
        <v>0.60485097650643382</v>
      </c>
    </row>
    <row r="481" spans="1:7" x14ac:dyDescent="0.4">
      <c r="A481" t="s">
        <v>43</v>
      </c>
      <c r="B481">
        <v>2023</v>
      </c>
      <c r="C481">
        <v>1.7861932811879699E-2</v>
      </c>
      <c r="D481">
        <v>0.14726697857857288</v>
      </c>
      <c r="E481" t="str">
        <f t="shared" si="7"/>
        <v>Not enough CAR</v>
      </c>
      <c r="F481">
        <f>VLOOKUP(A481&amp;B481,'Hanke Index'!$A$2:$I$2617,8,FALSE)</f>
        <v>2.4458808311946854</v>
      </c>
      <c r="G481">
        <f>(F481-MIN($F$2:$F$1464))/(MAX($F$2:$F$1464)-MIN($F$2:$F$1464))</f>
        <v>0.58904705276998726</v>
      </c>
    </row>
    <row r="482" spans="1:7" x14ac:dyDescent="0.4">
      <c r="A482" t="s">
        <v>44</v>
      </c>
      <c r="B482">
        <v>2005</v>
      </c>
      <c r="C482">
        <v>8.4000457390494832E-2</v>
      </c>
      <c r="D482">
        <v>0.22112310937891083</v>
      </c>
      <c r="E482" t="str">
        <f t="shared" si="7"/>
        <v>Not enough CAR</v>
      </c>
      <c r="F482">
        <f>VLOOKUP(A482&amp;B482,'Hanke Index'!$A$2:$I$2617,8,FALSE)</f>
        <v>-2.3517293617601922</v>
      </c>
      <c r="G482">
        <f>(F482-MIN($F$2:$F$1464))/(MAX($F$2:$F$1464)-MIN($F$2:$F$1464))</f>
        <v>0.4609132820535759</v>
      </c>
    </row>
    <row r="483" spans="1:7" x14ac:dyDescent="0.4">
      <c r="A483" t="s">
        <v>44</v>
      </c>
      <c r="B483">
        <v>2006</v>
      </c>
      <c r="C483">
        <v>8.9752824831697886E-2</v>
      </c>
      <c r="D483">
        <v>0.23495869031567038</v>
      </c>
      <c r="E483" t="str">
        <f t="shared" si="7"/>
        <v>Not enough CAR</v>
      </c>
      <c r="F483">
        <f>VLOOKUP(A483&amp;B483,'Hanke Index'!$A$2:$I$2617,8,FALSE)</f>
        <v>-0.555580977246521</v>
      </c>
      <c r="G483">
        <f>(F483-MIN($F$2:$F$1464))/(MAX($F$2:$F$1464)-MIN($F$2:$F$1464))</f>
        <v>0.50888451273252744</v>
      </c>
    </row>
    <row r="484" spans="1:7" x14ac:dyDescent="0.4">
      <c r="A484" t="s">
        <v>44</v>
      </c>
      <c r="B484">
        <v>2007</v>
      </c>
      <c r="C484">
        <v>2.2030041203253678E-2</v>
      </c>
      <c r="D484">
        <v>0.2046172824120438</v>
      </c>
      <c r="E484" t="str">
        <f t="shared" si="7"/>
        <v>Not enough CAR</v>
      </c>
      <c r="F484">
        <f>VLOOKUP(A484&amp;B484,'Hanke Index'!$A$2:$I$2617,8,FALSE)</f>
        <v>3.0432495082973929</v>
      </c>
      <c r="G484">
        <f>(F484-MIN($F$2:$F$1464))/(MAX($F$2:$F$1464)-MIN($F$2:$F$1464))</f>
        <v>0.60500147549850425</v>
      </c>
    </row>
    <row r="485" spans="1:7" x14ac:dyDescent="0.4">
      <c r="A485" t="s">
        <v>44</v>
      </c>
      <c r="B485">
        <v>2008</v>
      </c>
      <c r="C485">
        <v>3.0678830226391181E-2</v>
      </c>
      <c r="D485">
        <v>0.19565846273680809</v>
      </c>
      <c r="E485" t="str">
        <f t="shared" si="7"/>
        <v>Not enough CAR</v>
      </c>
      <c r="F485">
        <f>VLOOKUP(A485&amp;B485,'Hanke Index'!$A$2:$I$2617,8,FALSE)</f>
        <v>6.2559055339428653</v>
      </c>
      <c r="G485">
        <f>(F485-MIN($F$2:$F$1464))/(MAX($F$2:$F$1464)-MIN($F$2:$F$1464))</f>
        <v>0.69080455537048879</v>
      </c>
    </row>
    <row r="486" spans="1:7" x14ac:dyDescent="0.4">
      <c r="A486" t="s">
        <v>44</v>
      </c>
      <c r="B486">
        <v>2009</v>
      </c>
      <c r="C486">
        <v>0.13575381188267108</v>
      </c>
      <c r="D486">
        <v>0.1860296757777844</v>
      </c>
      <c r="E486" t="str">
        <f t="shared" si="7"/>
        <v>Not enough CAR</v>
      </c>
      <c r="F486">
        <f>VLOOKUP(A486&amp;B486,'Hanke Index'!$A$2:$I$2617,8,FALSE)</f>
        <v>6.6657243078366974</v>
      </c>
      <c r="G486">
        <f>(F486-MIN($F$2:$F$1464))/(MAX($F$2:$F$1464)-MIN($F$2:$F$1464))</f>
        <v>0.70174992664856894</v>
      </c>
    </row>
    <row r="487" spans="1:7" x14ac:dyDescent="0.4">
      <c r="A487" t="s">
        <v>44</v>
      </c>
      <c r="B487">
        <v>2010</v>
      </c>
      <c r="C487">
        <v>4.1419323426848141E-2</v>
      </c>
      <c r="D487">
        <v>0.25566201845808756</v>
      </c>
      <c r="E487" t="str">
        <f t="shared" si="7"/>
        <v>Not enough CAR</v>
      </c>
      <c r="F487">
        <f>VLOOKUP(A487&amp;B487,'Hanke Index'!$A$2:$I$2617,8,FALSE)</f>
        <v>5.9083358096828817</v>
      </c>
      <c r="G487">
        <f>(F487-MIN($F$2:$F$1464))/(MAX($F$2:$F$1464)-MIN($F$2:$F$1464))</f>
        <v>0.68152172129995636</v>
      </c>
    </row>
    <row r="488" spans="1:7" x14ac:dyDescent="0.4">
      <c r="A488" t="s">
        <v>44</v>
      </c>
      <c r="B488">
        <v>2011</v>
      </c>
      <c r="C488">
        <v>5.5719985841747616E-2</v>
      </c>
      <c r="D488">
        <v>0.26715163405981074</v>
      </c>
      <c r="E488" t="str">
        <f t="shared" si="7"/>
        <v>Not enough CAR</v>
      </c>
      <c r="F488">
        <f>VLOOKUP(A488&amp;B488,'Hanke Index'!$A$2:$I$2617,8,FALSE)</f>
        <v>-8.1304442231565872</v>
      </c>
      <c r="G488">
        <f>(F488-MIN($F$2:$F$1464))/(MAX($F$2:$F$1464)-MIN($F$2:$F$1464))</f>
        <v>0.30657633192515421</v>
      </c>
    </row>
    <row r="489" spans="1:7" x14ac:dyDescent="0.4">
      <c r="A489" t="s">
        <v>44</v>
      </c>
      <c r="B489">
        <v>2012</v>
      </c>
      <c r="C489">
        <v>5.1038108912006983E-2</v>
      </c>
      <c r="D489">
        <v>0.28899559378679429</v>
      </c>
      <c r="E489" t="str">
        <f t="shared" si="7"/>
        <v>Not enough CAR</v>
      </c>
      <c r="F489">
        <f>VLOOKUP(A489&amp;B489,'Hanke Index'!$A$2:$I$2617,8,FALSE)</f>
        <v>5.2415692463074066</v>
      </c>
      <c r="G489">
        <f>(F489-MIN($F$2:$F$1464))/(MAX($F$2:$F$1464)-MIN($F$2:$F$1464))</f>
        <v>0.66371383143045815</v>
      </c>
    </row>
    <row r="490" spans="1:7" x14ac:dyDescent="0.4">
      <c r="A490" t="s">
        <v>44</v>
      </c>
      <c r="B490">
        <v>2013</v>
      </c>
      <c r="C490">
        <v>2.9158443328588156E-2</v>
      </c>
      <c r="D490">
        <v>0.2781910400630398</v>
      </c>
      <c r="E490" t="str">
        <f t="shared" si="7"/>
        <v>Not enough CAR</v>
      </c>
      <c r="F490">
        <f>VLOOKUP(A490&amp;B490,'Hanke Index'!$A$2:$I$2617,8,FALSE)</f>
        <v>2.8727687903270009</v>
      </c>
      <c r="G490">
        <f>(F490-MIN($F$2:$F$1464))/(MAX($F$2:$F$1464)-MIN($F$2:$F$1464))</f>
        <v>0.60044830499289192</v>
      </c>
    </row>
    <row r="491" spans="1:7" x14ac:dyDescent="0.4">
      <c r="A491" t="s">
        <v>44</v>
      </c>
      <c r="B491">
        <v>2014</v>
      </c>
      <c r="C491">
        <v>1.5767180803332483E-2</v>
      </c>
      <c r="D491">
        <v>0.29562116571487862</v>
      </c>
      <c r="E491" t="str">
        <f t="shared" si="7"/>
        <v>Not enough CAR</v>
      </c>
      <c r="F491">
        <f>VLOOKUP(A491&amp;B491,'Hanke Index'!$A$2:$I$2617,8,FALSE)</f>
        <v>-1.4073824951095446</v>
      </c>
      <c r="G491">
        <f>(F491-MIN($F$2:$F$1464))/(MAX($F$2:$F$1464)-MIN($F$2:$F$1464))</f>
        <v>0.48613474024246001</v>
      </c>
    </row>
    <row r="492" spans="1:7" x14ac:dyDescent="0.4">
      <c r="A492" t="s">
        <v>44</v>
      </c>
      <c r="B492">
        <v>2015</v>
      </c>
      <c r="C492">
        <v>2.3824317456291367E-2</v>
      </c>
      <c r="D492">
        <v>0.33123544416972084</v>
      </c>
      <c r="E492" t="str">
        <f t="shared" si="7"/>
        <v>Not enough CAR</v>
      </c>
      <c r="F492">
        <f>VLOOKUP(A492&amp;B492,'Hanke Index'!$A$2:$I$2617,8,FALSE)</f>
        <v>4.0580738039996049</v>
      </c>
      <c r="G492">
        <f>(F492-MIN($F$2:$F$1464))/(MAX($F$2:$F$1464)-MIN($F$2:$F$1464))</f>
        <v>0.6321052330763709</v>
      </c>
    </row>
    <row r="493" spans="1:7" x14ac:dyDescent="0.4">
      <c r="A493" t="s">
        <v>44</v>
      </c>
      <c r="B493">
        <v>2016</v>
      </c>
      <c r="C493">
        <v>1.0177804204966537E-2</v>
      </c>
      <c r="D493">
        <v>0.37491669640189162</v>
      </c>
      <c r="E493" t="str">
        <f t="shared" si="7"/>
        <v>Not enough CAR</v>
      </c>
      <c r="F493">
        <f>VLOOKUP(A493&amp;B493,'Hanke Index'!$A$2:$I$2617,8,FALSE)</f>
        <v>1.9433596547877556</v>
      </c>
      <c r="G493">
        <f>(F493-MIN($F$2:$F$1464))/(MAX($F$2:$F$1464)-MIN($F$2:$F$1464))</f>
        <v>0.57562580122845497</v>
      </c>
    </row>
    <row r="494" spans="1:7" x14ac:dyDescent="0.4">
      <c r="A494" t="s">
        <v>44</v>
      </c>
      <c r="B494">
        <v>2017</v>
      </c>
      <c r="C494">
        <v>1.8906807063302519E-3</v>
      </c>
      <c r="D494">
        <v>0.33394314504788059</v>
      </c>
      <c r="E494" t="str">
        <f t="shared" si="7"/>
        <v>Not enough CAR</v>
      </c>
      <c r="F494">
        <f>VLOOKUP(A494&amp;B494,'Hanke Index'!$A$2:$I$2617,8,FALSE)</f>
        <v>4.8226112492756954</v>
      </c>
      <c r="G494">
        <f>(F494-MIN($F$2:$F$1464))/(MAX($F$2:$F$1464)-MIN($F$2:$F$1464))</f>
        <v>0.65252437130918794</v>
      </c>
    </row>
    <row r="495" spans="1:7" x14ac:dyDescent="0.4">
      <c r="A495" t="s">
        <v>44</v>
      </c>
      <c r="B495">
        <v>2018</v>
      </c>
      <c r="C495">
        <v>8.8666976941097989E-3</v>
      </c>
      <c r="D495">
        <v>0.31626983196702096</v>
      </c>
      <c r="E495" t="str">
        <f t="shared" si="7"/>
        <v>Not enough CAR</v>
      </c>
      <c r="F495">
        <f>VLOOKUP(A495&amp;B495,'Hanke Index'!$A$2:$I$2617,8,FALSE)</f>
        <v>7.2348903325857918</v>
      </c>
      <c r="G495">
        <f>(F495-MIN($F$2:$F$1464))/(MAX($F$2:$F$1464)-MIN($F$2:$F$1464))</f>
        <v>0.71695111765442976</v>
      </c>
    </row>
    <row r="496" spans="1:7" x14ac:dyDescent="0.4">
      <c r="A496" t="s">
        <v>44</v>
      </c>
      <c r="B496">
        <v>2019</v>
      </c>
      <c r="C496">
        <v>1.8074232281369312E-2</v>
      </c>
      <c r="D496">
        <v>0.31397343412973444</v>
      </c>
      <c r="E496" t="str">
        <f t="shared" si="7"/>
        <v>Not enough CAR</v>
      </c>
      <c r="F496">
        <f>VLOOKUP(A496&amp;B496,'Hanke Index'!$A$2:$I$2617,8,FALSE)</f>
        <v>6.2220531599485867</v>
      </c>
      <c r="G496">
        <f>(F496-MIN($F$2:$F$1464))/(MAX($F$2:$F$1464)-MIN($F$2:$F$1464))</f>
        <v>0.6899004318270715</v>
      </c>
    </row>
    <row r="497" spans="1:7" x14ac:dyDescent="0.4">
      <c r="A497" t="s">
        <v>44</v>
      </c>
      <c r="B497">
        <v>2020</v>
      </c>
      <c r="C497">
        <v>1.5245464572453311E-2</v>
      </c>
      <c r="D497">
        <v>0.34013590965600699</v>
      </c>
      <c r="E497" t="str">
        <f t="shared" si="7"/>
        <v>Not enough CAR</v>
      </c>
      <c r="F497">
        <f>VLOOKUP(A497&amp;B497,'Hanke Index'!$A$2:$I$2617,8,FALSE)</f>
        <v>0.59148728787397431</v>
      </c>
      <c r="G497">
        <f>(F497-MIN($F$2:$F$1464))/(MAX($F$2:$F$1464)-MIN($F$2:$F$1464))</f>
        <v>0.53952022013010914</v>
      </c>
    </row>
    <row r="498" spans="1:7" x14ac:dyDescent="0.4">
      <c r="A498" t="s">
        <v>44</v>
      </c>
      <c r="B498">
        <v>2021</v>
      </c>
      <c r="C498">
        <v>2.1177509824729164E-2</v>
      </c>
      <c r="D498">
        <v>0.28180300411060988</v>
      </c>
      <c r="E498" t="str">
        <f t="shared" si="7"/>
        <v>Not enough CAR</v>
      </c>
      <c r="F498">
        <f>VLOOKUP(A498&amp;B498,'Hanke Index'!$A$2:$I$2617,8,FALSE)</f>
        <v>5.2559687881674364</v>
      </c>
      <c r="G498">
        <f>(F498-MIN($F$2:$F$1464))/(MAX($F$2:$F$1464)-MIN($F$2:$F$1464))</f>
        <v>0.66409841198638242</v>
      </c>
    </row>
    <row r="499" spans="1:7" x14ac:dyDescent="0.4">
      <c r="A499" t="s">
        <v>44</v>
      </c>
      <c r="B499">
        <v>2022</v>
      </c>
      <c r="C499">
        <v>1.9222328106702602E-2</v>
      </c>
      <c r="D499">
        <v>0.26127758143692226</v>
      </c>
      <c r="E499" t="str">
        <f t="shared" si="7"/>
        <v>Not enough CAR</v>
      </c>
      <c r="F499">
        <f>VLOOKUP(A499&amp;B499,'Hanke Index'!$A$2:$I$2617,8,FALSE)</f>
        <v>5.4929982301011364</v>
      </c>
      <c r="G499">
        <f>(F499-MIN($F$2:$F$1464))/(MAX($F$2:$F$1464)-MIN($F$2:$F$1464))</f>
        <v>0.67042895468248787</v>
      </c>
    </row>
    <row r="500" spans="1:7" x14ac:dyDescent="0.4">
      <c r="A500" t="s">
        <v>45</v>
      </c>
      <c r="B500">
        <v>2002</v>
      </c>
      <c r="C500">
        <v>4.110643113814634E-2</v>
      </c>
      <c r="D500">
        <v>0.21932781604523321</v>
      </c>
      <c r="E500" t="str">
        <f t="shared" si="7"/>
        <v>Not enough CAR</v>
      </c>
      <c r="F500">
        <f>VLOOKUP(A500&amp;B500,'Hanke Index'!$A$2:$I$2617,8,FALSE)</f>
        <v>5.4740248870040773</v>
      </c>
      <c r="G500">
        <f>(F500-MIN($F$2:$F$1464))/(MAX($F$2:$F$1464)-MIN($F$2:$F$1464))</f>
        <v>0.66992221780801386</v>
      </c>
    </row>
    <row r="501" spans="1:7" x14ac:dyDescent="0.4">
      <c r="A501" t="s">
        <v>45</v>
      </c>
      <c r="B501">
        <v>2003</v>
      </c>
      <c r="C501">
        <v>5.673543272498182E-2</v>
      </c>
      <c r="D501">
        <v>0.20272974681596692</v>
      </c>
      <c r="E501" t="str">
        <f t="shared" si="7"/>
        <v>Not enough CAR</v>
      </c>
      <c r="F501">
        <f>VLOOKUP(A501&amp;B501,'Hanke Index'!$A$2:$I$2617,8,FALSE)</f>
        <v>11.057031002010362</v>
      </c>
      <c r="G501">
        <f>(F501-MIN($F$2:$F$1464))/(MAX($F$2:$F$1464)-MIN($F$2:$F$1464))</f>
        <v>0.81903221146673921</v>
      </c>
    </row>
    <row r="502" spans="1:7" x14ac:dyDescent="0.4">
      <c r="A502" t="s">
        <v>45</v>
      </c>
      <c r="B502">
        <v>2004</v>
      </c>
      <c r="C502">
        <v>8.6512535921765873E-2</v>
      </c>
      <c r="D502">
        <v>0.18945081524132051</v>
      </c>
      <c r="E502" t="str">
        <f t="shared" si="7"/>
        <v>Not enough CAR</v>
      </c>
      <c r="F502">
        <f>VLOOKUP(A502&amp;B502,'Hanke Index'!$A$2:$I$2617,8,FALSE)</f>
        <v>5.7926829268292579</v>
      </c>
      <c r="G502">
        <f>(F502-MIN($F$2:$F$1464))/(MAX($F$2:$F$1464)-MIN($F$2:$F$1464))</f>
        <v>0.6784328834456389</v>
      </c>
    </row>
    <row r="503" spans="1:7" x14ac:dyDescent="0.4">
      <c r="A503" t="s">
        <v>45</v>
      </c>
      <c r="B503">
        <v>2005</v>
      </c>
      <c r="C503">
        <v>6.4013339243299924E-2</v>
      </c>
      <c r="D503">
        <v>0.17581654931725937</v>
      </c>
      <c r="E503" t="str">
        <f t="shared" si="7"/>
        <v>Not enough CAR</v>
      </c>
      <c r="F503">
        <f>VLOOKUP(A503&amp;B503,'Hanke Index'!$A$2:$I$2617,8,FALSE)</f>
        <v>9.5911383285302634</v>
      </c>
      <c r="G503">
        <f>(F503-MIN($F$2:$F$1464))/(MAX($F$2:$F$1464)-MIN($F$2:$F$1464))</f>
        <v>0.77988139508853727</v>
      </c>
    </row>
    <row r="504" spans="1:7" x14ac:dyDescent="0.4">
      <c r="A504" t="s">
        <v>45</v>
      </c>
      <c r="B504">
        <v>2006</v>
      </c>
      <c r="C504">
        <v>3.6251153041575113E-2</v>
      </c>
      <c r="D504">
        <v>0.20585745930209168</v>
      </c>
      <c r="E504" t="str">
        <f t="shared" si="7"/>
        <v>Not enough CAR</v>
      </c>
      <c r="F504">
        <f>VLOOKUP(A504&amp;B504,'Hanke Index'!$A$2:$I$2617,8,FALSE)</f>
        <v>9.4214808118990874</v>
      </c>
      <c r="G504">
        <f>(F504-MIN($F$2:$F$1464))/(MAX($F$2:$F$1464)-MIN($F$2:$F$1464))</f>
        <v>0.77535021050662656</v>
      </c>
    </row>
    <row r="505" spans="1:7" x14ac:dyDescent="0.4">
      <c r="A505" t="s">
        <v>45</v>
      </c>
      <c r="B505">
        <v>2007</v>
      </c>
      <c r="C505">
        <v>8.0811040859226427E-2</v>
      </c>
      <c r="D505">
        <v>0.16007757552314286</v>
      </c>
      <c r="E505" t="str">
        <f t="shared" si="7"/>
        <v>Not enough CAR</v>
      </c>
      <c r="F505">
        <f>VLOOKUP(A505&amp;B505,'Hanke Index'!$A$2:$I$2617,8,FALSE)</f>
        <v>12.575569824640453</v>
      </c>
      <c r="G505">
        <f>(F505-MIN($F$2:$F$1464))/(MAX($F$2:$F$1464)-MIN($F$2:$F$1464))</f>
        <v>0.85958909239228454</v>
      </c>
    </row>
    <row r="506" spans="1:7" x14ac:dyDescent="0.4">
      <c r="A506" t="s">
        <v>45</v>
      </c>
      <c r="B506">
        <v>2008</v>
      </c>
      <c r="C506">
        <v>0.37451394382376113</v>
      </c>
      <c r="D506">
        <v>0.13909557007815848</v>
      </c>
      <c r="E506" t="str">
        <f t="shared" si="7"/>
        <v>OK</v>
      </c>
      <c r="F506">
        <f>VLOOKUP(A506&amp;B506,'Hanke Index'!$A$2:$I$2617,8,FALSE)</f>
        <v>2.4216144096064056</v>
      </c>
      <c r="G506">
        <f>(F506-MIN($F$2:$F$1464))/(MAX($F$2:$F$1464)-MIN($F$2:$F$1464))</f>
        <v>0.5883989492403453</v>
      </c>
    </row>
    <row r="507" spans="1:7" x14ac:dyDescent="0.4">
      <c r="A507" t="s">
        <v>45</v>
      </c>
      <c r="B507">
        <v>2009</v>
      </c>
      <c r="C507">
        <v>0.20075366323913227</v>
      </c>
      <c r="D507">
        <v>0.19079770299058624</v>
      </c>
      <c r="E507" t="str">
        <f t="shared" si="7"/>
        <v>OK</v>
      </c>
      <c r="F507">
        <f>VLOOKUP(A507&amp;B507,'Hanke Index'!$A$2:$I$2617,8,FALSE)</f>
        <v>-3.6507522959682177</v>
      </c>
      <c r="G507">
        <f>(F507-MIN($F$2:$F$1464))/(MAX($F$2:$F$1464)-MIN($F$2:$F$1464))</f>
        <v>0.42621919476578518</v>
      </c>
    </row>
    <row r="508" spans="1:7" x14ac:dyDescent="0.4">
      <c r="A508" t="s">
        <v>45</v>
      </c>
      <c r="B508">
        <v>2010</v>
      </c>
      <c r="C508">
        <v>5.6664234555558184E-2</v>
      </c>
      <c r="D508">
        <v>0.17378746145192742</v>
      </c>
      <c r="E508" t="str">
        <f t="shared" ref="E508:E571" si="8">IF(D508&gt;C508, "Not enough CAR", "OK")</f>
        <v>Not enough CAR</v>
      </c>
      <c r="F508">
        <f>VLOOKUP(A508&amp;B508,'Hanke Index'!$A$2:$I$2617,8,FALSE)</f>
        <v>6.246408653033626</v>
      </c>
      <c r="G508">
        <f>(F508-MIN($F$2:$F$1464))/(MAX($F$2:$F$1464)-MIN($F$2:$F$1464))</f>
        <v>0.69055091426335335</v>
      </c>
    </row>
    <row r="509" spans="1:7" x14ac:dyDescent="0.4">
      <c r="A509" t="s">
        <v>45</v>
      </c>
      <c r="B509">
        <v>2011</v>
      </c>
      <c r="C509">
        <v>1.2487152303933489E-2</v>
      </c>
      <c r="D509">
        <v>0.17135707791896643</v>
      </c>
      <c r="E509" t="str">
        <f t="shared" si="8"/>
        <v>Not enough CAR</v>
      </c>
      <c r="F509">
        <f>VLOOKUP(A509&amp;B509,'Hanke Index'!$A$2:$I$2617,8,FALSE)</f>
        <v>7.9343365253077991</v>
      </c>
      <c r="G509">
        <f>(F509-MIN($F$2:$F$1464))/(MAX($F$2:$F$1464)-MIN($F$2:$F$1464))</f>
        <v>0.73563180959941443</v>
      </c>
    </row>
    <row r="510" spans="1:7" x14ac:dyDescent="0.4">
      <c r="A510" t="s">
        <v>45</v>
      </c>
      <c r="B510">
        <v>2012</v>
      </c>
      <c r="C510">
        <v>0.1023689401598596</v>
      </c>
      <c r="D510">
        <v>0.1698577365495994</v>
      </c>
      <c r="E510" t="str">
        <f t="shared" si="8"/>
        <v>Not enough CAR</v>
      </c>
      <c r="F510">
        <f>VLOOKUP(A510&amp;B510,'Hanke Index'!$A$2:$I$2617,8,FALSE)</f>
        <v>6.5788310195419513</v>
      </c>
      <c r="G510">
        <f>(F510-MIN($F$2:$F$1464))/(MAX($F$2:$F$1464)-MIN($F$2:$F$1464))</f>
        <v>0.69942919523618707</v>
      </c>
    </row>
    <row r="511" spans="1:7" x14ac:dyDescent="0.4">
      <c r="A511" t="s">
        <v>45</v>
      </c>
      <c r="B511">
        <v>2013</v>
      </c>
      <c r="C511">
        <v>4.4760697343809615E-2</v>
      </c>
      <c r="D511">
        <v>0.17163436546751626</v>
      </c>
      <c r="E511" t="str">
        <f t="shared" si="8"/>
        <v>Not enough CAR</v>
      </c>
      <c r="F511">
        <f>VLOOKUP(A511&amp;B511,'Hanke Index'!$A$2:$I$2617,8,FALSE)</f>
        <v>5.1328853120938192</v>
      </c>
      <c r="G511">
        <f>(F511-MIN($F$2:$F$1464))/(MAX($F$2:$F$1464)-MIN($F$2:$F$1464))</f>
        <v>0.66081111909098311</v>
      </c>
    </row>
    <row r="512" spans="1:7" x14ac:dyDescent="0.4">
      <c r="A512" t="s">
        <v>45</v>
      </c>
      <c r="B512">
        <v>2014</v>
      </c>
      <c r="C512">
        <v>5.9579564876715112E-2</v>
      </c>
      <c r="D512">
        <v>0.17352216095782896</v>
      </c>
      <c r="E512" t="str">
        <f t="shared" si="8"/>
        <v>Not enough CAR</v>
      </c>
      <c r="F512">
        <f>VLOOKUP(A512&amp;B512,'Hanke Index'!$A$2:$I$2617,8,FALSE)</f>
        <v>4.0904905958174282</v>
      </c>
      <c r="G512">
        <f>(F512-MIN($F$2:$F$1464))/(MAX($F$2:$F$1464)-MIN($F$2:$F$1464))</f>
        <v>0.63297101533109557</v>
      </c>
    </row>
    <row r="513" spans="1:7" x14ac:dyDescent="0.4">
      <c r="A513" t="s">
        <v>45</v>
      </c>
      <c r="B513">
        <v>2015</v>
      </c>
      <c r="C513">
        <v>8.9898486477555342E-2</v>
      </c>
      <c r="D513">
        <v>0.17485734664404604</v>
      </c>
      <c r="E513" t="str">
        <f t="shared" si="8"/>
        <v>Not enough CAR</v>
      </c>
      <c r="F513">
        <f>VLOOKUP(A513&amp;B513,'Hanke Index'!$A$2:$I$2617,8,FALSE)</f>
        <v>3.3510235026535327</v>
      </c>
      <c r="G513">
        <f>(F513-MIN($F$2:$F$1464))/(MAX($F$2:$F$1464)-MIN($F$2:$F$1464))</f>
        <v>0.61322145186990984</v>
      </c>
    </row>
    <row r="514" spans="1:7" x14ac:dyDescent="0.4">
      <c r="A514" t="s">
        <v>45</v>
      </c>
      <c r="B514">
        <v>2016</v>
      </c>
      <c r="C514">
        <v>6.3087365568688228E-2</v>
      </c>
      <c r="D514">
        <v>0.15002231868597107</v>
      </c>
      <c r="E514" t="str">
        <f t="shared" si="8"/>
        <v>Not enough CAR</v>
      </c>
      <c r="F514">
        <f>VLOOKUP(A514&amp;B514,'Hanke Index'!$A$2:$I$2617,8,FALSE)</f>
        <v>3.4502151799687084</v>
      </c>
      <c r="G514">
        <f>(F514-MIN($F$2:$F$1464))/(MAX($F$2:$F$1464)-MIN($F$2:$F$1464))</f>
        <v>0.61587064659955737</v>
      </c>
    </row>
    <row r="515" spans="1:7" x14ac:dyDescent="0.4">
      <c r="A515" t="s">
        <v>45</v>
      </c>
      <c r="B515">
        <v>2017</v>
      </c>
      <c r="C515">
        <v>3.6733326430223943E-2</v>
      </c>
      <c r="D515">
        <v>0.15951740780297144</v>
      </c>
      <c r="E515" t="str">
        <f t="shared" si="8"/>
        <v>Not enough CAR</v>
      </c>
      <c r="F515">
        <f>VLOOKUP(A515&amp;B515,'Hanke Index'!$A$2:$I$2617,8,FALSE)</f>
        <v>5.1599026165882691</v>
      </c>
      <c r="G515">
        <f>(F515-MIN($F$2:$F$1464))/(MAX($F$2:$F$1464)-MIN($F$2:$F$1464))</f>
        <v>0.66153269274124571</v>
      </c>
    </row>
    <row r="516" spans="1:7" x14ac:dyDescent="0.4">
      <c r="A516" t="s">
        <v>45</v>
      </c>
      <c r="B516">
        <v>2018</v>
      </c>
      <c r="C516">
        <v>5.9043218371006241E-2</v>
      </c>
      <c r="D516">
        <v>0.18399204365417543</v>
      </c>
      <c r="E516" t="str">
        <f t="shared" si="8"/>
        <v>Not enough CAR</v>
      </c>
      <c r="F516">
        <f>VLOOKUP(A516&amp;B516,'Hanke Index'!$A$2:$I$2617,8,FALSE)</f>
        <v>6.0620364126770028</v>
      </c>
      <c r="G516">
        <f>(F516-MIN($F$2:$F$1464))/(MAX($F$2:$F$1464)-MIN($F$2:$F$1464))</f>
        <v>0.68562673130096552</v>
      </c>
    </row>
    <row r="517" spans="1:7" x14ac:dyDescent="0.4">
      <c r="A517" t="s">
        <v>45</v>
      </c>
      <c r="B517">
        <v>2019</v>
      </c>
      <c r="C517">
        <v>3.968407129133944E-2</v>
      </c>
      <c r="D517">
        <v>0.1945337395480824</v>
      </c>
      <c r="E517" t="str">
        <f t="shared" si="8"/>
        <v>Not enough CAR</v>
      </c>
      <c r="F517">
        <f>VLOOKUP(A517&amp;B517,'Hanke Index'!$A$2:$I$2617,8,FALSE)</f>
        <v>5.3807192658995149</v>
      </c>
      <c r="G517">
        <f>(F517-MIN($F$2:$F$1464))/(MAX($F$2:$F$1464)-MIN($F$2:$F$1464))</f>
        <v>0.66743022688329878</v>
      </c>
    </row>
    <row r="518" spans="1:7" x14ac:dyDescent="0.4">
      <c r="A518" t="s">
        <v>45</v>
      </c>
      <c r="B518">
        <v>2020</v>
      </c>
      <c r="C518">
        <v>0.13948108570161907</v>
      </c>
      <c r="D518">
        <v>0.17587926159640496</v>
      </c>
      <c r="E518" t="str">
        <f t="shared" si="8"/>
        <v>Not enough CAR</v>
      </c>
      <c r="F518">
        <f>VLOOKUP(A518&amp;B518,'Hanke Index'!$A$2:$I$2617,8,FALSE)</f>
        <v>-6.2904717853839003</v>
      </c>
      <c r="G518">
        <f>(F518-MIN($F$2:$F$1464))/(MAX($F$2:$F$1464)-MIN($F$2:$F$1464))</f>
        <v>0.3557180080897353</v>
      </c>
    </row>
    <row r="519" spans="1:7" x14ac:dyDescent="0.4">
      <c r="A519" t="s">
        <v>45</v>
      </c>
      <c r="B519">
        <v>2021</v>
      </c>
      <c r="C519">
        <v>-2.2120973257372691E-2</v>
      </c>
      <c r="D519">
        <v>0.19567149603005821</v>
      </c>
      <c r="E519" t="str">
        <f t="shared" si="8"/>
        <v>Not enough CAR</v>
      </c>
      <c r="F519">
        <f>VLOOKUP(A519&amp;B519,'Hanke Index'!$A$2:$I$2617,8,FALSE)</f>
        <v>10.644233658096923</v>
      </c>
      <c r="G519">
        <f>(F519-MIN($F$2:$F$1464))/(MAX($F$2:$F$1464)-MIN($F$2:$F$1464))</f>
        <v>0.80800728903868946</v>
      </c>
    </row>
    <row r="520" spans="1:7" x14ac:dyDescent="0.4">
      <c r="A520" t="s">
        <v>45</v>
      </c>
      <c r="B520">
        <v>2022</v>
      </c>
      <c r="C520">
        <v>2.060599796840884E-2</v>
      </c>
      <c r="D520">
        <v>0.20326957006361757</v>
      </c>
      <c r="E520" t="str">
        <f t="shared" si="8"/>
        <v>Not enough CAR</v>
      </c>
      <c r="F520">
        <f>VLOOKUP(A520&amp;B520,'Hanke Index'!$A$2:$I$2617,8,FALSE)</f>
        <v>10.95853213856239</v>
      </c>
      <c r="G520">
        <f>(F520-MIN($F$2:$F$1464))/(MAX($F$2:$F$1464)-MIN($F$2:$F$1464))</f>
        <v>0.81640152029399593</v>
      </c>
    </row>
    <row r="521" spans="1:7" x14ac:dyDescent="0.4">
      <c r="A521" t="s">
        <v>45</v>
      </c>
      <c r="B521">
        <v>2023</v>
      </c>
      <c r="C521">
        <v>2.4278165930912365E-2</v>
      </c>
      <c r="D521">
        <v>0.22136166494854614</v>
      </c>
      <c r="E521" t="str">
        <f t="shared" si="8"/>
        <v>Not enough CAR</v>
      </c>
      <c r="F521">
        <f>VLOOKUP(A521&amp;B521,'Hanke Index'!$A$2:$I$2617,8,FALSE)</f>
        <v>7.8322012152783032</v>
      </c>
      <c r="G521">
        <f>(F521-MIN($F$2:$F$1464))/(MAX($F$2:$F$1464)-MIN($F$2:$F$1464))</f>
        <v>0.73290399681950436</v>
      </c>
    </row>
    <row r="522" spans="1:7" x14ac:dyDescent="0.4">
      <c r="A522" t="s">
        <v>46</v>
      </c>
      <c r="B522">
        <v>2008</v>
      </c>
      <c r="C522">
        <v>0.11037903729666762</v>
      </c>
      <c r="D522">
        <v>0.13841527527322794</v>
      </c>
      <c r="E522" t="str">
        <f t="shared" si="8"/>
        <v>Not enough CAR</v>
      </c>
      <c r="F522">
        <f>VLOOKUP(A522&amp;B522,'Hanke Index'!$A$2:$I$2617,8,FALSE)</f>
        <v>9.1497989383181704</v>
      </c>
      <c r="G522">
        <f>(F522-MIN($F$2:$F$1464))/(MAX($F$2:$F$1464)-MIN($F$2:$F$1464))</f>
        <v>0.768094176461105</v>
      </c>
    </row>
    <row r="523" spans="1:7" x14ac:dyDescent="0.4">
      <c r="A523" t="s">
        <v>46</v>
      </c>
      <c r="B523">
        <v>2009</v>
      </c>
      <c r="C523">
        <v>0.14336505719451009</v>
      </c>
      <c r="D523">
        <v>0.18243733034997384</v>
      </c>
      <c r="E523" t="str">
        <f t="shared" si="8"/>
        <v>Not enough CAR</v>
      </c>
      <c r="F523">
        <f>VLOOKUP(A523&amp;B523,'Hanke Index'!$A$2:$I$2617,8,FALSE)</f>
        <v>4.844487051750761</v>
      </c>
      <c r="G523">
        <f>(F523-MIN($F$2:$F$1464))/(MAX($F$2:$F$1464)-MIN($F$2:$F$1464))</f>
        <v>0.65310862658334368</v>
      </c>
    </row>
    <row r="524" spans="1:7" x14ac:dyDescent="0.4">
      <c r="A524" t="s">
        <v>46</v>
      </c>
      <c r="B524">
        <v>2010</v>
      </c>
      <c r="C524">
        <v>0.10869301176369588</v>
      </c>
      <c r="D524">
        <v>0.19133002326850926</v>
      </c>
      <c r="E524" t="str">
        <f t="shared" si="8"/>
        <v>Not enough CAR</v>
      </c>
      <c r="F524">
        <f>VLOOKUP(A524&amp;B524,'Hanke Index'!$A$2:$I$2617,8,FALSE)</f>
        <v>7.8997119405162124</v>
      </c>
      <c r="G524">
        <f>(F524-MIN($F$2:$F$1464))/(MAX($F$2:$F$1464)-MIN($F$2:$F$1464))</f>
        <v>0.73470706197916158</v>
      </c>
    </row>
    <row r="525" spans="1:7" x14ac:dyDescent="0.4">
      <c r="A525" t="s">
        <v>46</v>
      </c>
      <c r="B525">
        <v>2011</v>
      </c>
      <c r="C525">
        <v>7.5509578106303085E-2</v>
      </c>
      <c r="D525">
        <v>0.1740954089977356</v>
      </c>
      <c r="E525" t="str">
        <f t="shared" si="8"/>
        <v>Not enough CAR</v>
      </c>
      <c r="F525">
        <f>VLOOKUP(A525&amp;B525,'Hanke Index'!$A$2:$I$2617,8,FALSE)</f>
        <v>14.047123580314903</v>
      </c>
      <c r="G525">
        <f>(F525-MIN($F$2:$F$1464))/(MAX($F$2:$F$1464)-MIN($F$2:$F$1464))</f>
        <v>0.89889110400701544</v>
      </c>
    </row>
    <row r="526" spans="1:7" x14ac:dyDescent="0.4">
      <c r="A526" t="s">
        <v>46</v>
      </c>
      <c r="B526">
        <v>2012</v>
      </c>
      <c r="C526">
        <v>8.9131327519257092E-2</v>
      </c>
      <c r="D526">
        <v>0.1855866044485622</v>
      </c>
      <c r="E526" t="str">
        <f t="shared" si="8"/>
        <v>Not enough CAR</v>
      </c>
      <c r="F526">
        <f>VLOOKUP(A526&amp;B526,'Hanke Index'!$A$2:$I$2617,8,FALSE)</f>
        <v>9.2927894063004999</v>
      </c>
      <c r="G526">
        <f>(F526-MIN($F$2:$F$1464))/(MAX($F$2:$F$1464)-MIN($F$2:$F$1464))</f>
        <v>0.77191314196730332</v>
      </c>
    </row>
    <row r="527" spans="1:7" x14ac:dyDescent="0.4">
      <c r="A527" t="s">
        <v>46</v>
      </c>
      <c r="B527">
        <v>2013</v>
      </c>
      <c r="C527">
        <v>9.005818545809148E-2</v>
      </c>
      <c r="D527">
        <v>0.18454273017618483</v>
      </c>
      <c r="E527" t="str">
        <f t="shared" si="8"/>
        <v>Not enough CAR</v>
      </c>
      <c r="F527">
        <f>VLOOKUP(A527&amp;B527,'Hanke Index'!$A$2:$I$2617,8,FALSE)</f>
        <v>7.3125250167814499</v>
      </c>
      <c r="G527">
        <f>(F527-MIN($F$2:$F$1464))/(MAX($F$2:$F$1464)-MIN($F$2:$F$1464))</f>
        <v>0.71902457181687407</v>
      </c>
    </row>
    <row r="528" spans="1:7" x14ac:dyDescent="0.4">
      <c r="A528" t="s">
        <v>46</v>
      </c>
      <c r="B528">
        <v>2014</v>
      </c>
      <c r="C528">
        <v>7.9952508691215785E-2</v>
      </c>
      <c r="D528">
        <v>0.17926453974248496</v>
      </c>
      <c r="E528" t="str">
        <f t="shared" si="8"/>
        <v>Not enough CAR</v>
      </c>
      <c r="F528">
        <f>VLOOKUP(A528&amp;B528,'Hanke Index'!$A$2:$I$2617,8,FALSE)</f>
        <v>2.8562401633088257</v>
      </c>
      <c r="G528">
        <f>(F528-MIN($F$2:$F$1464))/(MAX($F$2:$F$1464)-MIN($F$2:$F$1464))</f>
        <v>0.6000068611866165</v>
      </c>
    </row>
    <row r="529" spans="1:7" x14ac:dyDescent="0.4">
      <c r="A529" t="s">
        <v>46</v>
      </c>
      <c r="B529">
        <v>2015</v>
      </c>
      <c r="C529">
        <v>0.13776035854814911</v>
      </c>
      <c r="D529">
        <v>0.1780665531155245</v>
      </c>
      <c r="E529" t="str">
        <f t="shared" si="8"/>
        <v>Not enough CAR</v>
      </c>
      <c r="F529">
        <f>VLOOKUP(A529&amp;B529,'Hanke Index'!$A$2:$I$2617,8,FALSE)</f>
        <v>2.1207593381733432</v>
      </c>
      <c r="G529">
        <f>(F529-MIN($F$2:$F$1464))/(MAX($F$2:$F$1464)-MIN($F$2:$F$1464))</f>
        <v>0.58036376230529951</v>
      </c>
    </row>
    <row r="530" spans="1:7" x14ac:dyDescent="0.4">
      <c r="A530" t="s">
        <v>46</v>
      </c>
      <c r="B530">
        <v>2016</v>
      </c>
      <c r="C530">
        <v>0.13131413205660852</v>
      </c>
      <c r="D530">
        <v>0.17754866080402976</v>
      </c>
      <c r="E530" t="str">
        <f t="shared" si="8"/>
        <v>Not enough CAR</v>
      </c>
      <c r="F530">
        <f>VLOOKUP(A530&amp;B530,'Hanke Index'!$A$2:$I$2617,8,FALSE)</f>
        <v>3.3734657496693643</v>
      </c>
      <c r="G530">
        <f>(F530-MIN($F$2:$F$1464))/(MAX($F$2:$F$1464)-MIN($F$2:$F$1464))</f>
        <v>0.61382083565013246</v>
      </c>
    </row>
    <row r="531" spans="1:7" x14ac:dyDescent="0.4">
      <c r="A531" t="s">
        <v>46</v>
      </c>
      <c r="B531">
        <v>2017</v>
      </c>
      <c r="C531">
        <v>8.9631990327600483E-2</v>
      </c>
      <c r="D531">
        <v>0.15630633521732942</v>
      </c>
      <c r="E531" t="str">
        <f t="shared" si="8"/>
        <v>Not enough CAR</v>
      </c>
      <c r="F531">
        <f>VLOOKUP(A531&amp;B531,'Hanke Index'!$A$2:$I$2617,8,FALSE)</f>
        <v>8.1288948810095576</v>
      </c>
      <c r="G531">
        <f>(F531-MIN($F$2:$F$1464))/(MAX($F$2:$F$1464)-MIN($F$2:$F$1464))</f>
        <v>0.74082804162698923</v>
      </c>
    </row>
    <row r="532" spans="1:7" x14ac:dyDescent="0.4">
      <c r="A532" t="s">
        <v>46</v>
      </c>
      <c r="B532">
        <v>2018</v>
      </c>
      <c r="C532">
        <v>6.3404397214984087E-2</v>
      </c>
      <c r="D532">
        <v>0.21945306739604192</v>
      </c>
      <c r="E532" t="str">
        <f t="shared" si="8"/>
        <v>Not enough CAR</v>
      </c>
      <c r="F532">
        <f>VLOOKUP(A532&amp;B532,'Hanke Index'!$A$2:$I$2617,8,FALSE)</f>
        <v>6.2000776812728446</v>
      </c>
      <c r="G532">
        <f>(F532-MIN($F$2:$F$1464))/(MAX($F$2:$F$1464)-MIN($F$2:$F$1464))</f>
        <v>0.68931351441761712</v>
      </c>
    </row>
    <row r="533" spans="1:7" x14ac:dyDescent="0.4">
      <c r="A533" t="s">
        <v>46</v>
      </c>
      <c r="B533">
        <v>2019</v>
      </c>
      <c r="C533">
        <v>6.8959350114205967E-2</v>
      </c>
      <c r="D533">
        <v>0.20915669076142837</v>
      </c>
      <c r="E533" t="str">
        <f t="shared" si="8"/>
        <v>Not enough CAR</v>
      </c>
      <c r="F533">
        <f>VLOOKUP(A533&amp;B533,'Hanke Index'!$A$2:$I$2617,8,FALSE)</f>
        <v>6.5077747939152033</v>
      </c>
      <c r="G533">
        <f>(F533-MIN($F$2:$F$1464))/(MAX($F$2:$F$1464)-MIN($F$2:$F$1464))</f>
        <v>0.69753143744506818</v>
      </c>
    </row>
    <row r="534" spans="1:7" x14ac:dyDescent="0.4">
      <c r="A534" t="s">
        <v>46</v>
      </c>
      <c r="B534">
        <v>2020</v>
      </c>
      <c r="C534">
        <v>7.4175226344228629E-2</v>
      </c>
      <c r="D534">
        <v>0.19829333550102912</v>
      </c>
      <c r="E534" t="str">
        <f t="shared" si="8"/>
        <v>Not enough CAR</v>
      </c>
      <c r="F534">
        <f>VLOOKUP(A534&amp;B534,'Hanke Index'!$A$2:$I$2617,8,FALSE)</f>
        <v>0.51394167062817075</v>
      </c>
      <c r="G534">
        <f>(F534-MIN($F$2:$F$1464))/(MAX($F$2:$F$1464)-MIN($F$2:$F$1464))</f>
        <v>0.53744914475286665</v>
      </c>
    </row>
    <row r="535" spans="1:7" x14ac:dyDescent="0.4">
      <c r="A535" t="s">
        <v>46</v>
      </c>
      <c r="B535">
        <v>2021</v>
      </c>
      <c r="C535">
        <v>6.1706077512060087E-2</v>
      </c>
      <c r="D535">
        <v>0.19602608085627968</v>
      </c>
      <c r="E535" t="str">
        <f t="shared" si="8"/>
        <v>Not enough CAR</v>
      </c>
      <c r="F535">
        <f>VLOOKUP(A535&amp;B535,'Hanke Index'!$A$2:$I$2617,8,FALSE)</f>
        <v>5.0764664353354192</v>
      </c>
      <c r="G535">
        <f>(F535-MIN($F$2:$F$1464))/(MAX($F$2:$F$1464)-MIN($F$2:$F$1464))</f>
        <v>0.65930429316559758</v>
      </c>
    </row>
    <row r="536" spans="1:7" x14ac:dyDescent="0.4">
      <c r="A536" t="s">
        <v>46</v>
      </c>
      <c r="B536">
        <v>2022</v>
      </c>
      <c r="C536">
        <v>0.24766831254962721</v>
      </c>
      <c r="D536">
        <v>0.16560137381842835</v>
      </c>
      <c r="E536" t="str">
        <f t="shared" si="8"/>
        <v>OK</v>
      </c>
      <c r="F536">
        <f>VLOOKUP(A536&amp;B536,'Hanke Index'!$A$2:$I$2617,8,FALSE)</f>
        <v>3.8175046210956651</v>
      </c>
      <c r="G536">
        <f>(F536-MIN($F$2:$F$1464))/(MAX($F$2:$F$1464)-MIN($F$2:$F$1464))</f>
        <v>0.62568015157039247</v>
      </c>
    </row>
    <row r="537" spans="1:7" x14ac:dyDescent="0.4">
      <c r="A537" t="s">
        <v>46</v>
      </c>
      <c r="B537">
        <v>2023</v>
      </c>
      <c r="C537">
        <v>0.17139485837540561</v>
      </c>
      <c r="D537">
        <v>0.13865467635002834</v>
      </c>
      <c r="E537" t="str">
        <f t="shared" si="8"/>
        <v>OK</v>
      </c>
      <c r="F537">
        <f>VLOOKUP(A537&amp;B537,'Hanke Index'!$A$2:$I$2617,8,FALSE)</f>
        <v>2.9447858308222123</v>
      </c>
      <c r="G537">
        <f>(F537-MIN($F$2:$F$1464))/(MAX($F$2:$F$1464)-MIN($F$2:$F$1464))</f>
        <v>0.60237172406683814</v>
      </c>
    </row>
    <row r="538" spans="1:7" x14ac:dyDescent="0.4">
      <c r="A538" t="s">
        <v>47</v>
      </c>
      <c r="B538">
        <v>2009</v>
      </c>
      <c r="C538">
        <v>9.2552680376357208E-2</v>
      </c>
      <c r="D538">
        <v>0.15935636649269747</v>
      </c>
      <c r="E538" t="str">
        <f t="shared" si="8"/>
        <v>Not enough CAR</v>
      </c>
      <c r="F538">
        <f>VLOOKUP(A538&amp;B538,'Hanke Index'!$A$2:$I$2617,8,FALSE)</f>
        <v>0.4768981065963942</v>
      </c>
      <c r="G538">
        <f>(F538-MIN($F$2:$F$1464))/(MAX($F$2:$F$1464)-MIN($F$2:$F$1464))</f>
        <v>0.5364597914395991</v>
      </c>
    </row>
    <row r="539" spans="1:7" x14ac:dyDescent="0.4">
      <c r="A539" t="s">
        <v>47</v>
      </c>
      <c r="B539">
        <v>2010</v>
      </c>
      <c r="C539">
        <v>6.9400595589762276E-2</v>
      </c>
      <c r="D539">
        <v>0.15719191195047605</v>
      </c>
      <c r="E539" t="str">
        <f t="shared" si="8"/>
        <v>Not enough CAR</v>
      </c>
      <c r="F539">
        <f>VLOOKUP(A539&amp;B539,'Hanke Index'!$A$2:$I$2617,8,FALSE)</f>
        <v>2.8841754280037719</v>
      </c>
      <c r="G539">
        <f>(F539-MIN($F$2:$F$1464))/(MAX($F$2:$F$1464)-MIN($F$2:$F$1464))</f>
        <v>0.60075295156440101</v>
      </c>
    </row>
    <row r="540" spans="1:7" x14ac:dyDescent="0.4">
      <c r="A540" t="s">
        <v>47</v>
      </c>
      <c r="B540">
        <v>2011</v>
      </c>
      <c r="C540">
        <v>6.3134288944487915E-2</v>
      </c>
      <c r="D540">
        <v>0.15339799230574999</v>
      </c>
      <c r="E540" t="str">
        <f t="shared" si="8"/>
        <v>Not enough CAR</v>
      </c>
      <c r="F540">
        <f>VLOOKUP(A540&amp;B540,'Hanke Index'!$A$2:$I$2617,8,FALSE)</f>
        <v>4.1639068829334889</v>
      </c>
      <c r="G540">
        <f>(F540-MIN($F$2:$F$1464))/(MAX($F$2:$F$1464)-MIN($F$2:$F$1464))</f>
        <v>0.63493180524979165</v>
      </c>
    </row>
    <row r="541" spans="1:7" x14ac:dyDescent="0.4">
      <c r="A541" t="s">
        <v>47</v>
      </c>
      <c r="B541">
        <v>2012</v>
      </c>
      <c r="C541">
        <v>6.9940612435653915E-2</v>
      </c>
      <c r="D541">
        <v>0.1466158727717127</v>
      </c>
      <c r="E541" t="str">
        <f t="shared" si="8"/>
        <v>Not enough CAR</v>
      </c>
      <c r="F541">
        <f>VLOOKUP(A541&amp;B541,'Hanke Index'!$A$2:$I$2617,8,FALSE)</f>
        <v>2.9747085684766148</v>
      </c>
      <c r="G541">
        <f>(F541-MIN($F$2:$F$1464))/(MAX($F$2:$F$1464)-MIN($F$2:$F$1464))</f>
        <v>0.60317089554005343</v>
      </c>
    </row>
    <row r="542" spans="1:7" x14ac:dyDescent="0.4">
      <c r="A542" t="s">
        <v>47</v>
      </c>
      <c r="B542">
        <v>2013</v>
      </c>
      <c r="C542">
        <v>6.9824246031814585E-2</v>
      </c>
      <c r="D542">
        <v>0.14777432002172003</v>
      </c>
      <c r="E542" t="str">
        <f t="shared" si="8"/>
        <v>Not enough CAR</v>
      </c>
      <c r="F542">
        <f>VLOOKUP(A542&amp;B542,'Hanke Index'!$A$2:$I$2617,8,FALSE)</f>
        <v>3.6948191988175125</v>
      </c>
      <c r="G542">
        <f>(F542-MIN($F$2:$F$1464))/(MAX($F$2:$F$1464)-MIN($F$2:$F$1464))</f>
        <v>0.62240348982919491</v>
      </c>
    </row>
    <row r="543" spans="1:7" x14ac:dyDescent="0.4">
      <c r="A543" t="s">
        <v>47</v>
      </c>
      <c r="B543">
        <v>2014</v>
      </c>
      <c r="C543">
        <v>7.4825716211787588E-2</v>
      </c>
      <c r="D543">
        <v>0.14558301536837187</v>
      </c>
      <c r="E543" t="str">
        <f t="shared" si="8"/>
        <v>Not enough CAR</v>
      </c>
      <c r="F543">
        <f>VLOOKUP(A543&amp;B543,'Hanke Index'!$A$2:$I$2617,8,FALSE)</f>
        <v>4.443977582852682</v>
      </c>
      <c r="G543">
        <f>(F543-MIN($F$2:$F$1464))/(MAX($F$2:$F$1464)-MIN($F$2:$F$1464))</f>
        <v>0.64241188666627047</v>
      </c>
    </row>
    <row r="544" spans="1:7" x14ac:dyDescent="0.4">
      <c r="A544" t="s">
        <v>47</v>
      </c>
      <c r="B544">
        <v>2015</v>
      </c>
      <c r="C544">
        <v>8.6834428414274717E-2</v>
      </c>
      <c r="D544">
        <v>0.14109800045157195</v>
      </c>
      <c r="E544" t="str">
        <f t="shared" si="8"/>
        <v>Not enough CAR</v>
      </c>
      <c r="F544">
        <f>VLOOKUP(A544&amp;B544,'Hanke Index'!$A$2:$I$2617,8,FALSE)</f>
        <v>4.0921708162124446</v>
      </c>
      <c r="G544">
        <f>(F544-MIN($F$2:$F$1464))/(MAX($F$2:$F$1464)-MIN($F$2:$F$1464))</f>
        <v>0.63301589037641803</v>
      </c>
    </row>
    <row r="545" spans="1:7" x14ac:dyDescent="0.4">
      <c r="A545" t="s">
        <v>47</v>
      </c>
      <c r="B545">
        <v>2016</v>
      </c>
      <c r="C545">
        <v>9.9666583703045319E-2</v>
      </c>
      <c r="D545">
        <v>0.14942717494293786</v>
      </c>
      <c r="E545" t="str">
        <f t="shared" si="8"/>
        <v>Not enough CAR</v>
      </c>
      <c r="F545">
        <f>VLOOKUP(A545&amp;B545,'Hanke Index'!$A$2:$I$2617,8,FALSE)</f>
        <v>2.6778025553282561</v>
      </c>
      <c r="G545">
        <f>(F545-MIN($F$2:$F$1464))/(MAX($F$2:$F$1464)-MIN($F$2:$F$1464))</f>
        <v>0.59524117939326404</v>
      </c>
    </row>
    <row r="546" spans="1:7" x14ac:dyDescent="0.4">
      <c r="A546" t="s">
        <v>47</v>
      </c>
      <c r="B546">
        <v>2017</v>
      </c>
      <c r="C546">
        <v>9.9955395423256155E-2</v>
      </c>
      <c r="D546">
        <v>0.15908316059888933</v>
      </c>
      <c r="E546" t="str">
        <f t="shared" si="8"/>
        <v>Not enough CAR</v>
      </c>
      <c r="F546">
        <f>VLOOKUP(A546&amp;B546,'Hanke Index'!$A$2:$I$2617,8,FALSE)</f>
        <v>3.0798514912568891</v>
      </c>
      <c r="G546">
        <f>(F546-MIN($F$2:$F$1464))/(MAX($F$2:$F$1464)-MIN($F$2:$F$1464))</f>
        <v>0.60597903513834017</v>
      </c>
    </row>
    <row r="547" spans="1:7" x14ac:dyDescent="0.4">
      <c r="A547" t="s">
        <v>47</v>
      </c>
      <c r="B547">
        <v>2018</v>
      </c>
      <c r="C547">
        <v>9.8490140031363499E-2</v>
      </c>
      <c r="D547">
        <v>0.1590235316845045</v>
      </c>
      <c r="E547" t="str">
        <f t="shared" si="8"/>
        <v>Not enough CAR</v>
      </c>
      <c r="F547">
        <f>VLOOKUP(A547&amp;B547,'Hanke Index'!$A$2:$I$2617,8,FALSE)</f>
        <v>3.4068733999794887</v>
      </c>
      <c r="G547">
        <f>(F547-MIN($F$2:$F$1464))/(MAX($F$2:$F$1464)-MIN($F$2:$F$1464))</f>
        <v>0.61471308158776561</v>
      </c>
    </row>
    <row r="548" spans="1:7" x14ac:dyDescent="0.4">
      <c r="A548" t="s">
        <v>47</v>
      </c>
      <c r="B548">
        <v>2019</v>
      </c>
      <c r="C548">
        <v>0.1062033451158905</v>
      </c>
      <c r="D548">
        <v>0.16422205388143321</v>
      </c>
      <c r="E548" t="str">
        <f t="shared" si="8"/>
        <v>Not enough CAR</v>
      </c>
      <c r="F548">
        <f>VLOOKUP(A548&amp;B548,'Hanke Index'!$A$2:$I$2617,8,FALSE)</f>
        <v>4.0178979343828019</v>
      </c>
      <c r="G548">
        <f>(F548-MIN($F$2:$F$1464))/(MAX($F$2:$F$1464)-MIN($F$2:$F$1464))</f>
        <v>0.6310322226693621</v>
      </c>
    </row>
    <row r="549" spans="1:7" x14ac:dyDescent="0.4">
      <c r="A549" t="s">
        <v>47</v>
      </c>
      <c r="B549">
        <v>2020</v>
      </c>
      <c r="C549">
        <v>0.12233995315969075</v>
      </c>
      <c r="D549">
        <v>0.16241881602786742</v>
      </c>
      <c r="E549" t="str">
        <f t="shared" si="8"/>
        <v>Not enough CAR</v>
      </c>
      <c r="F549">
        <f>VLOOKUP(A549&amp;B549,'Hanke Index'!$A$2:$I$2617,8,FALSE)</f>
        <v>-1.7855519446760439</v>
      </c>
      <c r="G549">
        <f>(F549-MIN($F$2:$F$1464))/(MAX($F$2:$F$1464)-MIN($F$2:$F$1464))</f>
        <v>0.47603465382571408</v>
      </c>
    </row>
    <row r="550" spans="1:7" x14ac:dyDescent="0.4">
      <c r="A550" t="s">
        <v>47</v>
      </c>
      <c r="B550">
        <v>2021</v>
      </c>
      <c r="C550">
        <v>8.7682839101711915E-2</v>
      </c>
      <c r="D550">
        <v>0.17364416539977506</v>
      </c>
      <c r="E550" t="str">
        <f t="shared" si="8"/>
        <v>Not enough CAR</v>
      </c>
      <c r="F550">
        <f>VLOOKUP(A550&amp;B550,'Hanke Index'!$A$2:$I$2617,8,FALSE)</f>
        <v>8.0332677151648824</v>
      </c>
      <c r="G550">
        <f>(F550-MIN($F$2:$F$1464))/(MAX($F$2:$F$1464)-MIN($F$2:$F$1464))</f>
        <v>0.73827404727359314</v>
      </c>
    </row>
    <row r="551" spans="1:7" x14ac:dyDescent="0.4">
      <c r="A551" t="s">
        <v>47</v>
      </c>
      <c r="B551">
        <v>2022</v>
      </c>
      <c r="C551">
        <v>7.7642514756408029E-2</v>
      </c>
      <c r="D551">
        <v>0.16583095818054486</v>
      </c>
      <c r="E551" t="str">
        <f t="shared" si="8"/>
        <v>Not enough CAR</v>
      </c>
      <c r="F551">
        <f>VLOOKUP(A551&amp;B551,'Hanke Index'!$A$2:$I$2617,8,FALSE)</f>
        <v>4.2001558889256785</v>
      </c>
      <c r="G551">
        <f>(F551-MIN($F$2:$F$1464))/(MAX($F$2:$F$1464)-MIN($F$2:$F$1464))</f>
        <v>0.63589993763981401</v>
      </c>
    </row>
    <row r="552" spans="1:7" x14ac:dyDescent="0.4">
      <c r="A552" t="s">
        <v>47</v>
      </c>
      <c r="B552">
        <v>2023</v>
      </c>
      <c r="C552">
        <v>9.1068754977136915E-2</v>
      </c>
      <c r="D552">
        <v>0.16785750367054769</v>
      </c>
      <c r="E552" t="str">
        <f t="shared" si="8"/>
        <v>Not enough CAR</v>
      </c>
      <c r="F552">
        <f>VLOOKUP(A552&amp;B552,'Hanke Index'!$A$2:$I$2617,8,FALSE)</f>
        <v>3.5267921416682384</v>
      </c>
      <c r="G552">
        <f>(F552-MIN($F$2:$F$1464))/(MAX($F$2:$F$1464)-MIN($F$2:$F$1464))</f>
        <v>0.61791585128646076</v>
      </c>
    </row>
    <row r="553" spans="1:7" x14ac:dyDescent="0.4">
      <c r="A553" t="s">
        <v>48</v>
      </c>
      <c r="B553">
        <v>2013</v>
      </c>
      <c r="C553">
        <v>0</v>
      </c>
      <c r="D553">
        <v>0.15674721006335826</v>
      </c>
      <c r="E553" t="str">
        <f t="shared" si="8"/>
        <v>Not enough CAR</v>
      </c>
      <c r="F553">
        <f>VLOOKUP(A553&amp;B553,'Hanke Index'!$A$2:$I$2617,8,FALSE)</f>
        <v>3.9456870862405253</v>
      </c>
      <c r="G553">
        <f>(F553-MIN($F$2:$F$1464))/(MAX($F$2:$F$1464)-MIN($F$2:$F$1464))</f>
        <v>0.62910362741318915</v>
      </c>
    </row>
    <row r="554" spans="1:7" x14ac:dyDescent="0.4">
      <c r="A554" t="s">
        <v>48</v>
      </c>
      <c r="B554">
        <v>2014</v>
      </c>
      <c r="C554">
        <v>0</v>
      </c>
      <c r="D554">
        <v>0.1834030958491811</v>
      </c>
      <c r="E554" t="str">
        <f t="shared" si="8"/>
        <v>Not enough CAR</v>
      </c>
      <c r="F554">
        <f>VLOOKUP(A554&amp;B554,'Hanke Index'!$A$2:$I$2617,8,FALSE)</f>
        <v>3.6965531166408567</v>
      </c>
      <c r="G554">
        <f>(F554-MIN($F$2:$F$1464))/(MAX($F$2:$F$1464)-MIN($F$2:$F$1464))</f>
        <v>0.62244979901645314</v>
      </c>
    </row>
    <row r="555" spans="1:7" x14ac:dyDescent="0.4">
      <c r="A555" t="s">
        <v>48</v>
      </c>
      <c r="B555">
        <v>2015</v>
      </c>
      <c r="C555">
        <v>0</v>
      </c>
      <c r="D555">
        <v>0.16460499786288255</v>
      </c>
      <c r="E555" t="str">
        <f t="shared" si="8"/>
        <v>Not enough CAR</v>
      </c>
      <c r="F555">
        <f>VLOOKUP(A555&amp;B555,'Hanke Index'!$A$2:$I$2617,8,FALSE)</f>
        <v>3.8259105694943543</v>
      </c>
      <c r="G555">
        <f>(F555-MIN($F$2:$F$1464))/(MAX($F$2:$F$1464)-MIN($F$2:$F$1464))</f>
        <v>0.62590465623447578</v>
      </c>
    </row>
    <row r="556" spans="1:7" x14ac:dyDescent="0.4">
      <c r="A556" t="s">
        <v>48</v>
      </c>
      <c r="B556">
        <v>2016</v>
      </c>
      <c r="C556">
        <v>0</v>
      </c>
      <c r="D556">
        <v>0.17890453738874726</v>
      </c>
      <c r="E556" t="str">
        <f t="shared" si="8"/>
        <v>Not enough CAR</v>
      </c>
      <c r="F556">
        <f>VLOOKUP(A556&amp;B556,'Hanke Index'!$A$2:$I$2617,8,FALSE)</f>
        <v>10.82062719659001</v>
      </c>
      <c r="G556">
        <f>(F556-MIN($F$2:$F$1464))/(MAX($F$2:$F$1464)-MIN($F$2:$F$1464))</f>
        <v>0.81271837816600545</v>
      </c>
    </row>
    <row r="557" spans="1:7" x14ac:dyDescent="0.4">
      <c r="A557" t="s">
        <v>48</v>
      </c>
      <c r="B557">
        <v>2017</v>
      </c>
      <c r="C557">
        <v>0</v>
      </c>
      <c r="D557">
        <v>0.16831377746558426</v>
      </c>
      <c r="E557" t="str">
        <f t="shared" si="8"/>
        <v>Not enough CAR</v>
      </c>
      <c r="F557">
        <f>VLOOKUP(A557&amp;B557,'Hanke Index'!$A$2:$I$2617,8,FALSE)</f>
        <v>10.300005342735517</v>
      </c>
      <c r="G557">
        <f>(F557-MIN($F$2:$F$1464))/(MAX($F$2:$F$1464)-MIN($F$2:$F$1464))</f>
        <v>0.79881369675822766</v>
      </c>
    </row>
    <row r="558" spans="1:7" x14ac:dyDescent="0.4">
      <c r="A558" t="s">
        <v>48</v>
      </c>
      <c r="B558">
        <v>2018</v>
      </c>
      <c r="C558">
        <v>0.12108804503765237</v>
      </c>
      <c r="D558">
        <v>0.152386750266641</v>
      </c>
      <c r="E558" t="str">
        <f t="shared" si="8"/>
        <v>Not enough CAR</v>
      </c>
      <c r="F558">
        <f>VLOOKUP(A558&amp;B558,'Hanke Index'!$A$2:$I$2617,8,FALSE)</f>
        <v>6.3584919273671545</v>
      </c>
      <c r="G558">
        <f>(F558-MIN($F$2:$F$1464))/(MAX($F$2:$F$1464)-MIN($F$2:$F$1464))</f>
        <v>0.69354441561027114</v>
      </c>
    </row>
    <row r="559" spans="1:7" x14ac:dyDescent="0.4">
      <c r="A559" t="s">
        <v>48</v>
      </c>
      <c r="B559">
        <v>2019</v>
      </c>
      <c r="C559">
        <v>0.12306649037605091</v>
      </c>
      <c r="D559">
        <v>0.1540832839184382</v>
      </c>
      <c r="E559" t="str">
        <f t="shared" si="8"/>
        <v>Not enough CAR</v>
      </c>
      <c r="F559">
        <f>VLOOKUP(A559&amp;B559,'Hanke Index'!$A$2:$I$2617,8,FALSE)</f>
        <v>5.6169144688987558</v>
      </c>
      <c r="G559">
        <f>(F559-MIN($F$2:$F$1464))/(MAX($F$2:$F$1464)-MIN($F$2:$F$1464))</f>
        <v>0.67373848886545473</v>
      </c>
    </row>
    <row r="560" spans="1:7" x14ac:dyDescent="0.4">
      <c r="A560" t="s">
        <v>48</v>
      </c>
      <c r="B560">
        <v>2020</v>
      </c>
      <c r="C560">
        <v>8.6173227084232695E-2</v>
      </c>
      <c r="D560">
        <v>0.14022606800374957</v>
      </c>
      <c r="E560" t="str">
        <f t="shared" si="8"/>
        <v>Not enough CAR</v>
      </c>
      <c r="F560">
        <f>VLOOKUP(A560&amp;B560,'Hanke Index'!$A$2:$I$2617,8,FALSE)</f>
        <v>4.7045909611357501</v>
      </c>
      <c r="G560">
        <f>(F560-MIN($F$2:$F$1464))/(MAX($F$2:$F$1464)-MIN($F$2:$F$1464))</f>
        <v>0.6493723051903908</v>
      </c>
    </row>
    <row r="561" spans="1:7" x14ac:dyDescent="0.4">
      <c r="A561" t="s">
        <v>48</v>
      </c>
      <c r="B561">
        <v>2021</v>
      </c>
      <c r="C561">
        <v>8.4499812538671504E-2</v>
      </c>
      <c r="D561">
        <v>0.18470329027216537</v>
      </c>
      <c r="E561" t="str">
        <f t="shared" si="8"/>
        <v>Not enough CAR</v>
      </c>
      <c r="F561">
        <f>VLOOKUP(A561&amp;B561,'Hanke Index'!$A$2:$I$2617,8,FALSE)</f>
        <v>5.5823328114905024</v>
      </c>
      <c r="G561">
        <f>(F561-MIN($F$2:$F$1464))/(MAX($F$2:$F$1464)-MIN($F$2:$F$1464))</f>
        <v>0.67281488774257703</v>
      </c>
    </row>
    <row r="562" spans="1:7" x14ac:dyDescent="0.4">
      <c r="A562" t="s">
        <v>49</v>
      </c>
      <c r="B562">
        <v>2010</v>
      </c>
      <c r="C562">
        <v>0.10825835690263368</v>
      </c>
      <c r="D562">
        <v>0.15296699933755564</v>
      </c>
      <c r="E562" t="str">
        <f t="shared" si="8"/>
        <v>Not enough CAR</v>
      </c>
      <c r="F562">
        <f>VLOOKUP(A562&amp;B562,'Hanke Index'!$A$2:$I$2617,8,FALSE)</f>
        <v>3.7311403443300861</v>
      </c>
      <c r="G562">
        <f>(F562-MIN($F$2:$F$1464))/(MAX($F$2:$F$1464)-MIN($F$2:$F$1464))</f>
        <v>0.62337354890946362</v>
      </c>
    </row>
    <row r="563" spans="1:7" x14ac:dyDescent="0.4">
      <c r="A563" t="s">
        <v>49</v>
      </c>
      <c r="B563">
        <v>2011</v>
      </c>
      <c r="C563">
        <v>0.11114748277820284</v>
      </c>
      <c r="D563">
        <v>0.15250910935203338</v>
      </c>
      <c r="E563" t="str">
        <f t="shared" si="8"/>
        <v>Not enough CAR</v>
      </c>
      <c r="F563">
        <f>VLOOKUP(A563&amp;B563,'Hanke Index'!$A$2:$I$2617,8,FALSE)</f>
        <v>3.8356906620750522</v>
      </c>
      <c r="G563">
        <f>(F563-MIN($F$2:$F$1464))/(MAX($F$2:$F$1464)-MIN($F$2:$F$1464))</f>
        <v>0.62616586131157026</v>
      </c>
    </row>
    <row r="564" spans="1:7" x14ac:dyDescent="0.4">
      <c r="A564" t="s">
        <v>49</v>
      </c>
      <c r="B564">
        <v>2012</v>
      </c>
      <c r="C564">
        <v>0.1059836370842103</v>
      </c>
      <c r="D564">
        <v>0.14972273165588038</v>
      </c>
      <c r="E564" t="str">
        <f t="shared" si="8"/>
        <v>Not enough CAR</v>
      </c>
      <c r="F564">
        <f>VLOOKUP(A564&amp;B564,'Hanke Index'!$A$2:$I$2617,8,FALSE)</f>
        <v>4.1286877486693925</v>
      </c>
      <c r="G564">
        <f>(F564-MIN($F$2:$F$1464))/(MAX($F$2:$F$1464)-MIN($F$2:$F$1464))</f>
        <v>0.63399117850165509</v>
      </c>
    </row>
    <row r="565" spans="1:7" x14ac:dyDescent="0.4">
      <c r="A565" t="s">
        <v>49</v>
      </c>
      <c r="B565">
        <v>2013</v>
      </c>
      <c r="C565">
        <v>0.11320331469765577</v>
      </c>
      <c r="D565">
        <v>0.14843402518812623</v>
      </c>
      <c r="E565" t="str">
        <f t="shared" si="8"/>
        <v>Not enough CAR</v>
      </c>
      <c r="F565">
        <f>VLOOKUP(A565&amp;B565,'Hanke Index'!$A$2:$I$2617,8,FALSE)</f>
        <v>2.7915597574680078</v>
      </c>
      <c r="G565">
        <f>(F565-MIN($F$2:$F$1464))/(MAX($F$2:$F$1464)-MIN($F$2:$F$1464))</f>
        <v>0.59827938772409506</v>
      </c>
    </row>
    <row r="566" spans="1:7" x14ac:dyDescent="0.4">
      <c r="A566" t="s">
        <v>49</v>
      </c>
      <c r="B566">
        <v>2014</v>
      </c>
      <c r="C566">
        <v>0.10321303055171198</v>
      </c>
      <c r="D566">
        <v>0.14949278641590666</v>
      </c>
      <c r="E566" t="str">
        <f t="shared" si="8"/>
        <v>Not enough CAR</v>
      </c>
      <c r="F566">
        <f>VLOOKUP(A566&amp;B566,'Hanke Index'!$A$2:$I$2617,8,FALSE)</f>
        <v>3.0580805621437008</v>
      </c>
      <c r="G566">
        <f>(F566-MIN($F$2:$F$1464))/(MAX($F$2:$F$1464)-MIN($F$2:$F$1464))</f>
        <v>0.60539758080439521</v>
      </c>
    </row>
    <row r="567" spans="1:7" x14ac:dyDescent="0.4">
      <c r="A567" t="s">
        <v>49</v>
      </c>
      <c r="B567">
        <v>2015</v>
      </c>
      <c r="C567">
        <v>0.10590122997723808</v>
      </c>
      <c r="D567">
        <v>0.14382716647889721</v>
      </c>
      <c r="E567" t="str">
        <f t="shared" si="8"/>
        <v>Not enough CAR</v>
      </c>
      <c r="F567">
        <f>VLOOKUP(A567&amp;B567,'Hanke Index'!$A$2:$I$2617,8,FALSE)</f>
        <v>3.840079970939513</v>
      </c>
      <c r="G567">
        <f>(F567-MIN($F$2:$F$1464))/(MAX($F$2:$F$1464)-MIN($F$2:$F$1464))</f>
        <v>0.62628309023868656</v>
      </c>
    </row>
    <row r="568" spans="1:7" x14ac:dyDescent="0.4">
      <c r="A568" t="s">
        <v>49</v>
      </c>
      <c r="B568">
        <v>2016</v>
      </c>
      <c r="C568">
        <v>0.12014506616432158</v>
      </c>
      <c r="D568">
        <v>0.14026953583946966</v>
      </c>
      <c r="E568" t="str">
        <f t="shared" si="8"/>
        <v>Not enough CAR</v>
      </c>
      <c r="F568">
        <f>VLOOKUP(A568&amp;B568,'Hanke Index'!$A$2:$I$2617,8,FALSE)</f>
        <v>3.8929721972641289</v>
      </c>
      <c r="G568">
        <f>(F568-MIN($F$2:$F$1464))/(MAX($F$2:$F$1464)-MIN($F$2:$F$1464))</f>
        <v>0.62769572697405773</v>
      </c>
    </row>
    <row r="569" spans="1:7" x14ac:dyDescent="0.4">
      <c r="A569" t="s">
        <v>49</v>
      </c>
      <c r="B569">
        <v>2017</v>
      </c>
      <c r="C569">
        <v>0.10700589462099774</v>
      </c>
      <c r="D569">
        <v>0.14027948731401932</v>
      </c>
      <c r="E569" t="str">
        <f t="shared" si="8"/>
        <v>Not enough CAR</v>
      </c>
      <c r="F569">
        <f>VLOOKUP(A569&amp;B569,'Hanke Index'!$A$2:$I$2617,8,FALSE)</f>
        <v>4.8429139105038672</v>
      </c>
      <c r="G569">
        <f>(F569-MIN($F$2:$F$1464))/(MAX($F$2:$F$1464)-MIN($F$2:$F$1464))</f>
        <v>0.65306661139000222</v>
      </c>
    </row>
    <row r="570" spans="1:7" x14ac:dyDescent="0.4">
      <c r="A570" t="s">
        <v>49</v>
      </c>
      <c r="B570">
        <v>2018</v>
      </c>
      <c r="C570">
        <v>9.8037070156721265E-2</v>
      </c>
      <c r="D570">
        <v>0.13795741473112966</v>
      </c>
      <c r="E570" t="str">
        <f t="shared" si="8"/>
        <v>Not enough CAR</v>
      </c>
      <c r="F570">
        <f>VLOOKUP(A570&amp;B570,'Hanke Index'!$A$2:$I$2617,8,FALSE)</f>
        <v>3.8449947696673519</v>
      </c>
      <c r="G570">
        <f>(F570-MIN($F$2:$F$1464))/(MAX($F$2:$F$1464)-MIN($F$2:$F$1464))</f>
        <v>0.62641435386119493</v>
      </c>
    </row>
    <row r="571" spans="1:7" x14ac:dyDescent="0.4">
      <c r="A571" t="s">
        <v>49</v>
      </c>
      <c r="B571">
        <v>2019</v>
      </c>
      <c r="C571">
        <v>9.11920137541926E-2</v>
      </c>
      <c r="D571">
        <v>0.14052920237533786</v>
      </c>
      <c r="E571" t="str">
        <f t="shared" si="8"/>
        <v>Not enough CAR</v>
      </c>
      <c r="F571">
        <f>VLOOKUP(A571&amp;B571,'Hanke Index'!$A$2:$I$2617,8,FALSE)</f>
        <v>2.5596343459231434</v>
      </c>
      <c r="G571">
        <f>(F571-MIN($F$2:$F$1464))/(MAX($F$2:$F$1464)-MIN($F$2:$F$1464))</f>
        <v>0.59208516261805411</v>
      </c>
    </row>
    <row r="572" spans="1:7" x14ac:dyDescent="0.4">
      <c r="A572" t="s">
        <v>49</v>
      </c>
      <c r="B572">
        <v>2020</v>
      </c>
      <c r="C572">
        <v>0.11461048497173189</v>
      </c>
      <c r="D572">
        <v>0.14481724916533675</v>
      </c>
      <c r="E572" t="str">
        <f t="shared" ref="E572:E635" si="9">IF(D572&gt;C572, "Not enough CAR", "OK")</f>
        <v>Not enough CAR</v>
      </c>
      <c r="F572">
        <f>VLOOKUP(A572&amp;B572,'Hanke Index'!$A$2:$I$2617,8,FALSE)</f>
        <v>-8.9650822326729553</v>
      </c>
      <c r="G572">
        <f>(F572-MIN($F$2:$F$1464))/(MAX($F$2:$F$1464)-MIN($F$2:$F$1464))</f>
        <v>0.28428495954571048</v>
      </c>
    </row>
    <row r="573" spans="1:7" x14ac:dyDescent="0.4">
      <c r="A573" t="s">
        <v>49</v>
      </c>
      <c r="B573">
        <v>2021</v>
      </c>
      <c r="C573">
        <v>9.8812684988719229E-2</v>
      </c>
      <c r="D573">
        <v>0.14441579931005566</v>
      </c>
      <c r="E573" t="str">
        <f t="shared" si="9"/>
        <v>Not enough CAR</v>
      </c>
      <c r="F573">
        <f>VLOOKUP(A573&amp;B573,'Hanke Index'!$A$2:$I$2617,8,FALSE)</f>
        <v>12.565284377127895</v>
      </c>
      <c r="G573">
        <f>(F573-MIN($F$2:$F$1464))/(MAX($F$2:$F$1464)-MIN($F$2:$F$1464))</f>
        <v>0.85931439038018165</v>
      </c>
    </row>
    <row r="574" spans="1:7" x14ac:dyDescent="0.4">
      <c r="A574" t="s">
        <v>49</v>
      </c>
      <c r="B574">
        <v>2022</v>
      </c>
      <c r="C574">
        <v>7.9843624261815488E-2</v>
      </c>
      <c r="D574">
        <v>0.13965223153135342</v>
      </c>
      <c r="E574" t="str">
        <f t="shared" si="9"/>
        <v>Not enough CAR</v>
      </c>
      <c r="F574">
        <f>VLOOKUP(A574&amp;B574,'Hanke Index'!$A$2:$I$2617,8,FALSE)</f>
        <v>4.1435619401376727</v>
      </c>
      <c r="G574">
        <f>(F574-MIN($F$2:$F$1464))/(MAX($F$2:$F$1464)-MIN($F$2:$F$1464))</f>
        <v>0.63438843591993954</v>
      </c>
    </row>
    <row r="575" spans="1:7" x14ac:dyDescent="0.4">
      <c r="A575" t="s">
        <v>49</v>
      </c>
      <c r="B575">
        <v>2023</v>
      </c>
      <c r="C575">
        <v>8.8519196453044402E-2</v>
      </c>
      <c r="D575">
        <v>0.13876423212507433</v>
      </c>
      <c r="E575" t="str">
        <f t="shared" si="9"/>
        <v>Not enough CAR</v>
      </c>
      <c r="F575">
        <f>VLOOKUP(A575&amp;B575,'Hanke Index'!$A$2:$I$2617,8,FALSE)</f>
        <v>3.5826036263265593</v>
      </c>
      <c r="G575">
        <f>(F575-MIN($F$2:$F$1464))/(MAX($F$2:$F$1464)-MIN($F$2:$F$1464))</f>
        <v>0.61940645508521319</v>
      </c>
    </row>
    <row r="576" spans="1:7" x14ac:dyDescent="0.4">
      <c r="A576" t="s">
        <v>50</v>
      </c>
      <c r="B576">
        <v>2008</v>
      </c>
      <c r="C576">
        <v>0</v>
      </c>
      <c r="D576">
        <v>0.12278312865863854</v>
      </c>
      <c r="E576" t="str">
        <f t="shared" si="9"/>
        <v>Not enough CAR</v>
      </c>
      <c r="F576">
        <f>VLOOKUP(A576&amp;B576,'Hanke Index'!$A$2:$I$2617,8,FALSE)</f>
        <v>1.0039430290089655</v>
      </c>
      <c r="G576">
        <f>(F576-MIN($F$2:$F$1464))/(MAX($F$2:$F$1464)-MIN($F$2:$F$1464))</f>
        <v>0.5505360190882792</v>
      </c>
    </row>
    <row r="577" spans="1:7" x14ac:dyDescent="0.4">
      <c r="A577" t="s">
        <v>50</v>
      </c>
      <c r="B577">
        <v>2009</v>
      </c>
      <c r="C577">
        <v>0</v>
      </c>
      <c r="D577">
        <v>0.13883515012549613</v>
      </c>
      <c r="E577" t="str">
        <f t="shared" si="9"/>
        <v>Not enough CAR</v>
      </c>
      <c r="F577">
        <f>VLOOKUP(A577&amp;B577,'Hanke Index'!$A$2:$I$2617,8,FALSE)</f>
        <v>-6.5978672185016904</v>
      </c>
      <c r="G577">
        <f>(F577-MIN($F$2:$F$1464))/(MAX($F$2:$F$1464)-MIN($F$2:$F$1464))</f>
        <v>0.34750814226857574</v>
      </c>
    </row>
    <row r="578" spans="1:7" x14ac:dyDescent="0.4">
      <c r="A578" t="s">
        <v>50</v>
      </c>
      <c r="B578">
        <v>2010</v>
      </c>
      <c r="C578">
        <v>0</v>
      </c>
      <c r="D578">
        <v>0.13891681837635189</v>
      </c>
      <c r="E578" t="str">
        <f t="shared" si="9"/>
        <v>Not enough CAR</v>
      </c>
      <c r="F578">
        <f>VLOOKUP(A578&amp;B578,'Hanke Index'!$A$2:$I$2617,8,FALSE)</f>
        <v>1.0762540427766965</v>
      </c>
      <c r="G578">
        <f>(F578-MIN($F$2:$F$1464))/(MAX($F$2:$F$1464)-MIN($F$2:$F$1464))</f>
        <v>0.55246728955122593</v>
      </c>
    </row>
    <row r="579" spans="1:7" x14ac:dyDescent="0.4">
      <c r="A579" t="s">
        <v>50</v>
      </c>
      <c r="B579">
        <v>2011</v>
      </c>
      <c r="C579">
        <v>0</v>
      </c>
      <c r="D579">
        <v>0.13815243092000795</v>
      </c>
      <c r="E579" t="str">
        <f t="shared" si="9"/>
        <v>Not enough CAR</v>
      </c>
      <c r="F579">
        <f>VLOOKUP(A579&amp;B579,'Hanke Index'!$A$2:$I$2617,8,FALSE)</f>
        <v>1.8668374754429777</v>
      </c>
      <c r="G579">
        <f>(F579-MIN($F$2:$F$1464))/(MAX($F$2:$F$1464)-MIN($F$2:$F$1464))</f>
        <v>0.5735820596595208</v>
      </c>
    </row>
    <row r="580" spans="1:7" x14ac:dyDescent="0.4">
      <c r="A580" t="s">
        <v>50</v>
      </c>
      <c r="B580">
        <v>2012</v>
      </c>
      <c r="C580">
        <v>0</v>
      </c>
      <c r="D580">
        <v>0.16312016942847235</v>
      </c>
      <c r="E580" t="str">
        <f t="shared" si="9"/>
        <v>Not enough CAR</v>
      </c>
      <c r="F580">
        <f>VLOOKUP(A580&amp;B580,'Hanke Index'!$A$2:$I$2617,8,FALSE)</f>
        <v>-1.2502260234706313</v>
      </c>
      <c r="G580">
        <f>(F580-MIN($F$2:$F$1464))/(MAX($F$2:$F$1464)-MIN($F$2:$F$1464))</f>
        <v>0.49033204900530014</v>
      </c>
    </row>
    <row r="581" spans="1:7" x14ac:dyDescent="0.4">
      <c r="A581" t="s">
        <v>50</v>
      </c>
      <c r="B581">
        <v>2013</v>
      </c>
      <c r="C581">
        <v>0</v>
      </c>
      <c r="D581">
        <v>0.17415037874916861</v>
      </c>
      <c r="E581" t="str">
        <f t="shared" si="9"/>
        <v>Not enough CAR</v>
      </c>
      <c r="F581">
        <f>VLOOKUP(A581&amp;B581,'Hanke Index'!$A$2:$I$2617,8,FALSE)</f>
        <v>1.8025221008226566</v>
      </c>
      <c r="G581">
        <f>(F581-MIN($F$2:$F$1464))/(MAX($F$2:$F$1464)-MIN($F$2:$F$1464))</f>
        <v>0.57186433538979131</v>
      </c>
    </row>
    <row r="582" spans="1:7" x14ac:dyDescent="0.4">
      <c r="A582" t="s">
        <v>50</v>
      </c>
      <c r="B582">
        <v>2014</v>
      </c>
      <c r="C582">
        <v>0</v>
      </c>
      <c r="D582">
        <v>0.16922187547918438</v>
      </c>
      <c r="E582" t="str">
        <f t="shared" si="9"/>
        <v>Not enough CAR</v>
      </c>
      <c r="F582">
        <f>VLOOKUP(A582&amp;B582,'Hanke Index'!$A$2:$I$2617,8,FALSE)</f>
        <v>4.2322098061426914</v>
      </c>
      <c r="G582">
        <f>(F582-MIN($F$2:$F$1464))/(MAX($F$2:$F$1464)-MIN($F$2:$F$1464))</f>
        <v>0.6367560283003848</v>
      </c>
    </row>
    <row r="583" spans="1:7" x14ac:dyDescent="0.4">
      <c r="A583" t="s">
        <v>50</v>
      </c>
      <c r="B583">
        <v>2015</v>
      </c>
      <c r="C583">
        <v>0</v>
      </c>
      <c r="D583">
        <v>0.16949213992450529</v>
      </c>
      <c r="E583" t="str">
        <f t="shared" si="9"/>
        <v>Not enough CAR</v>
      </c>
      <c r="F583">
        <f>VLOOKUP(A583&amp;B583,'Hanke Index'!$A$2:$I$2617,8,FALSE)</f>
        <v>3.7073159793626047</v>
      </c>
      <c r="G583">
        <f>(F583-MIN($F$2:$F$1464))/(MAX($F$2:$F$1464)-MIN($F$2:$F$1464))</f>
        <v>0.62273725175412364</v>
      </c>
    </row>
    <row r="584" spans="1:7" x14ac:dyDescent="0.4">
      <c r="A584" t="s">
        <v>50</v>
      </c>
      <c r="B584">
        <v>2016</v>
      </c>
      <c r="C584">
        <v>0</v>
      </c>
      <c r="D584">
        <v>0.1797377345296621</v>
      </c>
      <c r="E584" t="str">
        <f t="shared" si="9"/>
        <v>Not enough CAR</v>
      </c>
      <c r="F584">
        <f>VLOOKUP(A584&amp;B584,'Hanke Index'!$A$2:$I$2617,8,FALSE)</f>
        <v>2.2010018929385637</v>
      </c>
      <c r="G584">
        <f>(F584-MIN($F$2:$F$1464))/(MAX($F$2:$F$1464)-MIN($F$2:$F$1464))</f>
        <v>0.58250686703879451</v>
      </c>
    </row>
    <row r="585" spans="1:7" x14ac:dyDescent="0.4">
      <c r="A585" t="s">
        <v>50</v>
      </c>
      <c r="B585">
        <v>2017</v>
      </c>
      <c r="C585">
        <v>0</v>
      </c>
      <c r="D585">
        <v>0.18139725868441953</v>
      </c>
      <c r="E585" t="str">
        <f t="shared" si="9"/>
        <v>Not enough CAR</v>
      </c>
      <c r="F585">
        <f>VLOOKUP(A585&amp;B585,'Hanke Index'!$A$2:$I$2617,8,FALSE)</f>
        <v>4.2719760162069491</v>
      </c>
      <c r="G585">
        <f>(F585-MIN($F$2:$F$1464))/(MAX($F$2:$F$1464)-MIN($F$2:$F$1464))</f>
        <v>0.63781809758857255</v>
      </c>
    </row>
    <row r="586" spans="1:7" x14ac:dyDescent="0.4">
      <c r="A586" t="s">
        <v>50</v>
      </c>
      <c r="B586">
        <v>2018</v>
      </c>
      <c r="C586">
        <v>0</v>
      </c>
      <c r="D586">
        <v>0.18457136346668146</v>
      </c>
      <c r="E586" t="str">
        <f t="shared" si="9"/>
        <v>Not enough CAR</v>
      </c>
      <c r="F586">
        <f>VLOOKUP(A586&amp;B586,'Hanke Index'!$A$2:$I$2617,8,FALSE)</f>
        <v>5.3623483617622298</v>
      </c>
      <c r="G586">
        <f>(F586-MIN($F$2:$F$1464))/(MAX($F$2:$F$1464)-MIN($F$2:$F$1464))</f>
        <v>0.66693957984781504</v>
      </c>
    </row>
    <row r="587" spans="1:7" x14ac:dyDescent="0.4">
      <c r="A587" t="s">
        <v>50</v>
      </c>
      <c r="B587">
        <v>2019</v>
      </c>
      <c r="C587">
        <v>0</v>
      </c>
      <c r="D587">
        <v>0.1800936909340741</v>
      </c>
      <c r="E587" t="str">
        <f t="shared" si="9"/>
        <v>Not enough CAR</v>
      </c>
      <c r="F587">
        <f>VLOOKUP(A587&amp;B587,'Hanke Index'!$A$2:$I$2617,8,FALSE)</f>
        <v>4.8642257351189073</v>
      </c>
      <c r="G587">
        <f>(F587-MIN($F$2:$F$1464))/(MAX($F$2:$F$1464)-MIN($F$2:$F$1464))</f>
        <v>0.65363580403778798</v>
      </c>
    </row>
    <row r="588" spans="1:7" x14ac:dyDescent="0.4">
      <c r="A588" t="s">
        <v>50</v>
      </c>
      <c r="B588">
        <v>2020</v>
      </c>
      <c r="C588">
        <v>0</v>
      </c>
      <c r="D588">
        <v>0.18309710338515198</v>
      </c>
      <c r="E588" t="str">
        <f t="shared" si="9"/>
        <v>Not enough CAR</v>
      </c>
      <c r="F588">
        <f>VLOOKUP(A588&amp;B588,'Hanke Index'!$A$2:$I$2617,8,FALSE)</f>
        <v>-4.4870460476530809</v>
      </c>
      <c r="G588">
        <f>(F588-MIN($F$2:$F$1464))/(MAX($F$2:$F$1464)-MIN($F$2:$F$1464))</f>
        <v>0.40388360110139937</v>
      </c>
    </row>
    <row r="589" spans="1:7" x14ac:dyDescent="0.4">
      <c r="A589" t="s">
        <v>50</v>
      </c>
      <c r="B589">
        <v>2021</v>
      </c>
      <c r="C589">
        <v>1.5834633541700161E-2</v>
      </c>
      <c r="D589">
        <v>0.19587960785876482</v>
      </c>
      <c r="E589" t="str">
        <f t="shared" si="9"/>
        <v>Not enough CAR</v>
      </c>
      <c r="F589">
        <f>VLOOKUP(A589&amp;B589,'Hanke Index'!$A$2:$I$2617,8,FALSE)</f>
        <v>7.0612206097291192</v>
      </c>
      <c r="G589">
        <f>(F589-MIN($F$2:$F$1464))/(MAX($F$2:$F$1464)-MIN($F$2:$F$1464))</f>
        <v>0.71231277573962037</v>
      </c>
    </row>
    <row r="590" spans="1:7" x14ac:dyDescent="0.4">
      <c r="A590" t="s">
        <v>50</v>
      </c>
      <c r="B590">
        <v>2022</v>
      </c>
      <c r="C590">
        <v>4.8040052111776907E-2</v>
      </c>
      <c r="D590">
        <v>0.19087405624366902</v>
      </c>
      <c r="E590" t="str">
        <f t="shared" si="9"/>
        <v>Not enough CAR</v>
      </c>
      <c r="F590">
        <f>VLOOKUP(A590&amp;B590,'Hanke Index'!$A$2:$I$2617,8,FALSE)</f>
        <v>4.5834076729506847</v>
      </c>
      <c r="G590">
        <f>(F590-MIN($F$2:$F$1464))/(MAX($F$2:$F$1464)-MIN($F$2:$F$1464))</f>
        <v>0.64613576219534552</v>
      </c>
    </row>
    <row r="591" spans="1:7" x14ac:dyDescent="0.4">
      <c r="A591" t="s">
        <v>50</v>
      </c>
      <c r="B591">
        <v>2023</v>
      </c>
      <c r="C591">
        <v>1.7655122100707441E-2</v>
      </c>
      <c r="D591">
        <v>0.19979580982781328</v>
      </c>
      <c r="E591" t="str">
        <f t="shared" si="9"/>
        <v>Not enough CAR</v>
      </c>
      <c r="F591">
        <f>VLOOKUP(A591&amp;B591,'Hanke Index'!$A$2:$I$2617,8,FALSE)</f>
        <v>-0.9076859561402415</v>
      </c>
      <c r="G591">
        <f>(F591-MIN($F$2:$F$1464))/(MAX($F$2:$F$1464)-MIN($F$2:$F$1464))</f>
        <v>0.49948055183967977</v>
      </c>
    </row>
    <row r="592" spans="1:7" x14ac:dyDescent="0.4">
      <c r="A592" t="s">
        <v>51</v>
      </c>
      <c r="B592">
        <v>2014</v>
      </c>
      <c r="C592">
        <v>1.069417855845246E-2</v>
      </c>
      <c r="D592">
        <v>0.28547924725356283</v>
      </c>
      <c r="E592" t="str">
        <f t="shared" si="9"/>
        <v>Not enough CAR</v>
      </c>
      <c r="F592">
        <f>VLOOKUP(A592&amp;B592,'Hanke Index'!$A$2:$I$2617,8,FALSE)</f>
        <v>1.6872150175064178</v>
      </c>
      <c r="G592">
        <f>(F592-MIN($F$2:$F$1464))/(MAX($F$2:$F$1464)-MIN($F$2:$F$1464))</f>
        <v>0.56878473309168942</v>
      </c>
    </row>
    <row r="593" spans="1:7" x14ac:dyDescent="0.4">
      <c r="A593" t="s">
        <v>51</v>
      </c>
      <c r="B593">
        <v>2015</v>
      </c>
      <c r="C593">
        <v>-8.0978973755410234E-3</v>
      </c>
      <c r="D593">
        <v>0.28219875864848076</v>
      </c>
      <c r="E593" t="str">
        <f t="shared" si="9"/>
        <v>Not enough CAR</v>
      </c>
      <c r="F593">
        <f>VLOOKUP(A593&amp;B593,'Hanke Index'!$A$2:$I$2617,8,FALSE)</f>
        <v>4.4366637193717224</v>
      </c>
      <c r="G593">
        <f>(F593-MIN($F$2:$F$1464))/(MAX($F$2:$F$1464)-MIN($F$2:$F$1464))</f>
        <v>0.64221654922353766</v>
      </c>
    </row>
    <row r="594" spans="1:7" x14ac:dyDescent="0.4">
      <c r="A594" t="s">
        <v>51</v>
      </c>
      <c r="B594">
        <v>2016</v>
      </c>
      <c r="C594">
        <v>-1.2566824028472101E-3</v>
      </c>
      <c r="D594">
        <v>0.27661665264494978</v>
      </c>
      <c r="E594" t="str">
        <f t="shared" si="9"/>
        <v>Not enough CAR</v>
      </c>
      <c r="F594">
        <f>VLOOKUP(A594&amp;B594,'Hanke Index'!$A$2:$I$2617,8,FALSE)</f>
        <v>6.303687106501755</v>
      </c>
      <c r="G594">
        <f>(F594-MIN($F$2:$F$1464))/(MAX($F$2:$F$1464)-MIN($F$2:$F$1464))</f>
        <v>0.69208069761975299</v>
      </c>
    </row>
    <row r="595" spans="1:7" x14ac:dyDescent="0.4">
      <c r="A595" t="s">
        <v>51</v>
      </c>
      <c r="B595">
        <v>2017</v>
      </c>
      <c r="C595">
        <v>-7.3422130742974026E-4</v>
      </c>
      <c r="D595">
        <v>0.25050557579367594</v>
      </c>
      <c r="E595" t="str">
        <f t="shared" si="9"/>
        <v>Not enough CAR</v>
      </c>
      <c r="F595">
        <f>VLOOKUP(A595&amp;B595,'Hanke Index'!$A$2:$I$2617,8,FALSE)</f>
        <v>4.1949488290837564</v>
      </c>
      <c r="G595">
        <f>(F595-MIN($F$2:$F$1464))/(MAX($F$2:$F$1464)-MIN($F$2:$F$1464))</f>
        <v>0.63576086835634638</v>
      </c>
    </row>
    <row r="596" spans="1:7" x14ac:dyDescent="0.4">
      <c r="A596" t="s">
        <v>51</v>
      </c>
      <c r="B596">
        <v>2018</v>
      </c>
      <c r="C596">
        <v>2.9518975957907711E-3</v>
      </c>
      <c r="D596">
        <v>0.23180951684377749</v>
      </c>
      <c r="E596" t="str">
        <f t="shared" si="9"/>
        <v>Not enough CAR</v>
      </c>
      <c r="F596">
        <f>VLOOKUP(A596&amp;B596,'Hanke Index'!$A$2:$I$2617,8,FALSE)</f>
        <v>4.8891729948654472</v>
      </c>
      <c r="G596">
        <f>(F596-MIN($F$2:$F$1464))/(MAX($F$2:$F$1464)-MIN($F$2:$F$1464))</f>
        <v>0.65430209127910244</v>
      </c>
    </row>
    <row r="597" spans="1:7" x14ac:dyDescent="0.4">
      <c r="A597" t="s">
        <v>51</v>
      </c>
      <c r="B597">
        <v>2019</v>
      </c>
      <c r="C597">
        <v>1.8030992190016967E-2</v>
      </c>
      <c r="D597">
        <v>0.24172113483868157</v>
      </c>
      <c r="E597" t="str">
        <f t="shared" si="9"/>
        <v>Not enough CAR</v>
      </c>
      <c r="F597">
        <f>VLOOKUP(A597&amp;B597,'Hanke Index'!$A$2:$I$2617,8,FALSE)</f>
        <v>1.8611779429387383</v>
      </c>
      <c r="G597">
        <f>(F597-MIN($F$2:$F$1464))/(MAX($F$2:$F$1464)-MIN($F$2:$F$1464))</f>
        <v>0.57343090581185618</v>
      </c>
    </row>
    <row r="598" spans="1:7" x14ac:dyDescent="0.4">
      <c r="A598" t="s">
        <v>51</v>
      </c>
      <c r="B598">
        <v>2020</v>
      </c>
      <c r="C598">
        <v>3.756774665098337E-2</v>
      </c>
      <c r="D598">
        <v>0.24915722759453174</v>
      </c>
      <c r="E598" t="str">
        <f t="shared" si="9"/>
        <v>Not enough CAR</v>
      </c>
      <c r="F598">
        <f>VLOOKUP(A598&amp;B598,'Hanke Index'!$A$2:$I$2617,8,FALSE)</f>
        <v>-6.9404530948903442</v>
      </c>
      <c r="G598">
        <f>(F598-MIN($F$2:$F$1464))/(MAX($F$2:$F$1464)-MIN($F$2:$F$1464))</f>
        <v>0.33835841597352878</v>
      </c>
    </row>
    <row r="599" spans="1:7" x14ac:dyDescent="0.4">
      <c r="A599" t="s">
        <v>51</v>
      </c>
      <c r="B599">
        <v>2021</v>
      </c>
      <c r="C599">
        <v>-1.7278713661720815E-2</v>
      </c>
      <c r="D599">
        <v>0.25387824854717223</v>
      </c>
      <c r="E599" t="str">
        <f t="shared" si="9"/>
        <v>Not enough CAR</v>
      </c>
      <c r="F599">
        <f>VLOOKUP(A599&amp;B599,'Hanke Index'!$A$2:$I$2617,8,FALSE)</f>
        <v>5.254209753178543</v>
      </c>
      <c r="G599">
        <f>(F599-MIN($F$2:$F$1464))/(MAX($F$2:$F$1464)-MIN($F$2:$F$1464))</f>
        <v>0.66405143197406713</v>
      </c>
    </row>
    <row r="600" spans="1:7" x14ac:dyDescent="0.4">
      <c r="A600" t="s">
        <v>51</v>
      </c>
      <c r="B600">
        <v>2022</v>
      </c>
      <c r="C600">
        <v>-5.7143101418217967E-3</v>
      </c>
      <c r="D600">
        <v>0.2369912063199355</v>
      </c>
      <c r="E600" t="str">
        <f t="shared" si="9"/>
        <v>Not enough CAR</v>
      </c>
      <c r="F600">
        <f>VLOOKUP(A600&amp;B600,'Hanke Index'!$A$2:$I$2617,8,FALSE)</f>
        <v>8.9925076126914973</v>
      </c>
      <c r="G600">
        <f>(F600-MIN($F$2:$F$1464))/(MAX($F$2:$F$1464)-MIN($F$2:$F$1464))</f>
        <v>0.76389326604051166</v>
      </c>
    </row>
    <row r="601" spans="1:7" x14ac:dyDescent="0.4">
      <c r="A601" t="s">
        <v>51</v>
      </c>
      <c r="B601">
        <v>2023</v>
      </c>
      <c r="C601">
        <v>7.3266680574736159E-3</v>
      </c>
      <c r="D601">
        <v>0.24288304094812643</v>
      </c>
      <c r="E601" t="str">
        <f t="shared" si="9"/>
        <v>Not enough CAR</v>
      </c>
      <c r="F601">
        <f>VLOOKUP(A601&amp;B601,'Hanke Index'!$A$2:$I$2617,8,FALSE)</f>
        <v>5.03717943960838</v>
      </c>
      <c r="G601">
        <f>(F601-MIN($F$2:$F$1464))/(MAX($F$2:$F$1464)-MIN($F$2:$F$1464))</f>
        <v>0.65825502265378788</v>
      </c>
    </row>
    <row r="602" spans="1:7" x14ac:dyDescent="0.4">
      <c r="A602" t="s">
        <v>52</v>
      </c>
      <c r="B602">
        <v>2005</v>
      </c>
      <c r="C602">
        <v>3.8929548069245104E-2</v>
      </c>
      <c r="D602">
        <v>0.12680887711379157</v>
      </c>
      <c r="E602" t="str">
        <f t="shared" si="9"/>
        <v>Not enough CAR</v>
      </c>
      <c r="F602">
        <f>VLOOKUP(A602&amp;B602,'Hanke Index'!$A$2:$I$2617,8,FALSE)</f>
        <v>7.9234306214831776</v>
      </c>
      <c r="G602">
        <f>(F602-MIN($F$2:$F$1464))/(MAX($F$2:$F$1464)-MIN($F$2:$F$1464))</f>
        <v>0.73534053654388953</v>
      </c>
    </row>
    <row r="603" spans="1:7" x14ac:dyDescent="0.4">
      <c r="A603" t="s">
        <v>52</v>
      </c>
      <c r="B603">
        <v>2008</v>
      </c>
      <c r="C603">
        <v>3.740974409067932E-2</v>
      </c>
      <c r="D603">
        <v>0.12982785435193828</v>
      </c>
      <c r="E603" t="str">
        <f t="shared" si="9"/>
        <v>Not enough CAR</v>
      </c>
      <c r="F603">
        <f>VLOOKUP(A603&amp;B603,'Hanke Index'!$A$2:$I$2617,8,FALSE)</f>
        <v>3.0866980592198132</v>
      </c>
      <c r="G603">
        <f>(F603-MIN($F$2:$F$1464))/(MAX($F$2:$F$1464)-MIN($F$2:$F$1464))</f>
        <v>0.60616189213052429</v>
      </c>
    </row>
    <row r="604" spans="1:7" x14ac:dyDescent="0.4">
      <c r="A604" t="s">
        <v>52</v>
      </c>
      <c r="B604">
        <v>2011</v>
      </c>
      <c r="C604">
        <v>4.1308992734846117E-2</v>
      </c>
      <c r="D604">
        <v>0.13052356266024673</v>
      </c>
      <c r="E604" t="str">
        <f t="shared" si="9"/>
        <v>Not enough CAR</v>
      </c>
      <c r="F604">
        <f>VLOOKUP(A604&amp;B604,'Hanke Index'!$A$2:$I$2617,8,FALSE)</f>
        <v>5.2413161993769535</v>
      </c>
      <c r="G604">
        <f>(F604-MIN($F$2:$F$1464))/(MAX($F$2:$F$1464)-MIN($F$2:$F$1464))</f>
        <v>0.66370707309535726</v>
      </c>
    </row>
    <row r="605" spans="1:7" x14ac:dyDescent="0.4">
      <c r="A605" t="s">
        <v>52</v>
      </c>
      <c r="B605">
        <v>2012</v>
      </c>
      <c r="C605">
        <v>4.8269441858326136E-2</v>
      </c>
      <c r="D605">
        <v>0.13127012886029912</v>
      </c>
      <c r="E605" t="str">
        <f t="shared" si="9"/>
        <v>Not enough CAR</v>
      </c>
      <c r="F605">
        <f>VLOOKUP(A605&amp;B605,'Hanke Index'!$A$2:$I$2617,8,FALSE)</f>
        <v>5.4563875516658698</v>
      </c>
      <c r="G605">
        <f>(F605-MIN($F$2:$F$1464))/(MAX($F$2:$F$1464)-MIN($F$2:$F$1464))</f>
        <v>0.66945116280533923</v>
      </c>
    </row>
    <row r="606" spans="1:7" x14ac:dyDescent="0.4">
      <c r="A606" t="s">
        <v>52</v>
      </c>
      <c r="B606">
        <v>2013</v>
      </c>
      <c r="C606">
        <v>5.1180341576293406E-2</v>
      </c>
      <c r="D606">
        <v>0.12318221284549362</v>
      </c>
      <c r="E606" t="str">
        <f t="shared" si="9"/>
        <v>Not enough CAR</v>
      </c>
      <c r="F606">
        <f>VLOOKUP(A606&amp;B606,'Hanke Index'!$A$2:$I$2617,8,FALSE)</f>
        <v>6.3861064009482504</v>
      </c>
      <c r="G606">
        <f>(F606-MIN($F$2:$F$1464))/(MAX($F$2:$F$1464)-MIN($F$2:$F$1464))</f>
        <v>0.69428193835263363</v>
      </c>
    </row>
    <row r="607" spans="1:7" x14ac:dyDescent="0.4">
      <c r="A607" t="s">
        <v>52</v>
      </c>
      <c r="B607">
        <v>2014</v>
      </c>
      <c r="C607">
        <v>6.5972625723348499E-2</v>
      </c>
      <c r="D607">
        <v>0.12476665876386063</v>
      </c>
      <c r="E607" t="str">
        <f t="shared" si="9"/>
        <v>Not enough CAR</v>
      </c>
      <c r="F607">
        <f>VLOOKUP(A607&amp;B607,'Hanke Index'!$A$2:$I$2617,8,FALSE)</f>
        <v>7.4102276050885365</v>
      </c>
      <c r="G607">
        <f>(F607-MIN($F$2:$F$1464))/(MAX($F$2:$F$1464)-MIN($F$2:$F$1464))</f>
        <v>0.72163399620631774</v>
      </c>
    </row>
    <row r="608" spans="1:7" x14ac:dyDescent="0.4">
      <c r="A608" t="s">
        <v>52</v>
      </c>
      <c r="B608">
        <v>2015</v>
      </c>
      <c r="C608">
        <v>8.7095581064164151E-2</v>
      </c>
      <c r="D608">
        <v>0.12684558306777713</v>
      </c>
      <c r="E608" t="str">
        <f t="shared" si="9"/>
        <v>Not enough CAR</v>
      </c>
      <c r="F608">
        <f>VLOOKUP(A608&amp;B608,'Hanke Index'!$A$2:$I$2617,8,FALSE)</f>
        <v>7.996253785714714</v>
      </c>
      <c r="G608">
        <f>(F608-MIN($F$2:$F$1464))/(MAX($F$2:$F$1464)-MIN($F$2:$F$1464))</f>
        <v>0.73728548543577532</v>
      </c>
    </row>
    <row r="609" spans="1:7" x14ac:dyDescent="0.4">
      <c r="A609" t="s">
        <v>52</v>
      </c>
      <c r="B609">
        <v>2016</v>
      </c>
      <c r="C609">
        <v>0.11281464475341393</v>
      </c>
      <c r="D609">
        <v>0.12972568285834854</v>
      </c>
      <c r="E609" t="str">
        <f t="shared" si="9"/>
        <v>Not enough CAR</v>
      </c>
      <c r="F609">
        <f>VLOOKUP(A609&amp;B609,'Hanke Index'!$A$2:$I$2617,8,FALSE)</f>
        <v>8.2563055017908624</v>
      </c>
      <c r="G609">
        <f>(F609-MIN($F$2:$F$1464))/(MAX($F$2:$F$1464)-MIN($F$2:$F$1464))</f>
        <v>0.7442309031796015</v>
      </c>
    </row>
    <row r="610" spans="1:7" x14ac:dyDescent="0.4">
      <c r="A610" t="s">
        <v>52</v>
      </c>
      <c r="B610">
        <v>2017</v>
      </c>
      <c r="C610">
        <v>0.13692795787709136</v>
      </c>
      <c r="D610">
        <v>0.12821368537712524</v>
      </c>
      <c r="E610" t="str">
        <f t="shared" si="9"/>
        <v>OK</v>
      </c>
      <c r="F610">
        <f>VLOOKUP(A610&amp;B610,'Hanke Index'!$A$2:$I$2617,8,FALSE)</f>
        <v>6.7953834189791138</v>
      </c>
      <c r="G610">
        <f>(F610-MIN($F$2:$F$1464))/(MAX($F$2:$F$1464)-MIN($F$2:$F$1464))</f>
        <v>0.70521284050572497</v>
      </c>
    </row>
    <row r="611" spans="1:7" x14ac:dyDescent="0.4">
      <c r="A611" t="s">
        <v>52</v>
      </c>
      <c r="B611">
        <v>2018</v>
      </c>
      <c r="C611">
        <v>0.15277664816121944</v>
      </c>
      <c r="D611">
        <v>0.12916110761365573</v>
      </c>
      <c r="E611" t="str">
        <f t="shared" si="9"/>
        <v>OK</v>
      </c>
      <c r="F611">
        <f>VLOOKUP(A611&amp;B611,'Hanke Index'!$A$2:$I$2617,8,FALSE)</f>
        <v>6.4538513449776929</v>
      </c>
      <c r="G611">
        <f>(F611-MIN($F$2:$F$1464))/(MAX($F$2:$F$1464)-MIN($F$2:$F$1464))</f>
        <v>0.69609125898860602</v>
      </c>
    </row>
    <row r="612" spans="1:7" x14ac:dyDescent="0.4">
      <c r="A612" t="s">
        <v>52</v>
      </c>
      <c r="B612">
        <v>2019</v>
      </c>
      <c r="C612">
        <v>0.10726777130063216</v>
      </c>
      <c r="D612">
        <v>0.15421020776142988</v>
      </c>
      <c r="E612" t="str">
        <f t="shared" si="9"/>
        <v>Not enough CAR</v>
      </c>
      <c r="F612">
        <f>VLOOKUP(A612&amp;B612,'Hanke Index'!$A$2:$I$2617,8,FALSE)</f>
        <v>3.8714369407035605</v>
      </c>
      <c r="G612">
        <f>(F612-MIN($F$2:$F$1464))/(MAX($F$2:$F$1464)-MIN($F$2:$F$1464))</f>
        <v>0.62712056694323592</v>
      </c>
    </row>
    <row r="613" spans="1:7" x14ac:dyDescent="0.4">
      <c r="A613" t="s">
        <v>52</v>
      </c>
      <c r="B613">
        <v>2020</v>
      </c>
      <c r="C613">
        <v>5.5047319903542509E-2</v>
      </c>
      <c r="D613">
        <v>0.15586550801844723</v>
      </c>
      <c r="E613" t="str">
        <f t="shared" si="9"/>
        <v>Not enough CAR</v>
      </c>
      <c r="F613">
        <f>VLOOKUP(A613&amp;B613,'Hanke Index'!$A$2:$I$2617,8,FALSE)</f>
        <v>-5.777724706868014</v>
      </c>
      <c r="G613">
        <f>(F613-MIN($F$2:$F$1464))/(MAX($F$2:$F$1464)-MIN($F$2:$F$1464))</f>
        <v>0.36941237131468901</v>
      </c>
    </row>
    <row r="614" spans="1:7" x14ac:dyDescent="0.4">
      <c r="A614" t="s">
        <v>52</v>
      </c>
      <c r="B614">
        <v>2021</v>
      </c>
      <c r="C614">
        <v>5.3598833409428059E-2</v>
      </c>
      <c r="D614">
        <v>0.14789995975713172</v>
      </c>
      <c r="E614" t="str">
        <f t="shared" si="9"/>
        <v>Not enough CAR</v>
      </c>
      <c r="F614">
        <f>VLOOKUP(A614&amp;B614,'Hanke Index'!$A$2:$I$2617,8,FALSE)</f>
        <v>9.6895924919287495</v>
      </c>
      <c r="G614">
        <f>(F614-MIN($F$2:$F$1464))/(MAX($F$2:$F$1464)-MIN($F$2:$F$1464))</f>
        <v>0.78251089241983418</v>
      </c>
    </row>
    <row r="615" spans="1:7" x14ac:dyDescent="0.4">
      <c r="A615" t="s">
        <v>52</v>
      </c>
      <c r="B615">
        <v>2022</v>
      </c>
      <c r="C615">
        <v>3.8078203347525472E-2</v>
      </c>
      <c r="D615">
        <v>0.15818911586368634</v>
      </c>
      <c r="E615" t="str">
        <f t="shared" si="9"/>
        <v>Not enough CAR</v>
      </c>
      <c r="F615">
        <f>VLOOKUP(A615&amp;B615,'Hanke Index'!$A$2:$I$2617,8,FALSE)</f>
        <v>6.9870393257555037</v>
      </c>
      <c r="G615">
        <f>(F615-MIN($F$2:$F$1464))/(MAX($F$2:$F$1464)-MIN($F$2:$F$1464))</f>
        <v>0.71033155441278517</v>
      </c>
    </row>
    <row r="616" spans="1:7" x14ac:dyDescent="0.4">
      <c r="A616" t="s">
        <v>52</v>
      </c>
      <c r="B616">
        <v>2023</v>
      </c>
      <c r="C616">
        <v>3.2144389836045811E-2</v>
      </c>
      <c r="D616">
        <v>0.15588742928073221</v>
      </c>
      <c r="E616" t="str">
        <f t="shared" si="9"/>
        <v>Not enough CAR</v>
      </c>
      <c r="F616">
        <f>VLOOKUP(A616&amp;B616,'Hanke Index'!$A$2:$I$2617,8,FALSE)</f>
        <v>8.1529363109040958</v>
      </c>
      <c r="G616">
        <f>(F616-MIN($F$2:$F$1464))/(MAX($F$2:$F$1464)-MIN($F$2:$F$1464))</f>
        <v>0.74147013611610069</v>
      </c>
    </row>
    <row r="617" spans="1:7" x14ac:dyDescent="0.4">
      <c r="A617" t="s">
        <v>53</v>
      </c>
      <c r="B617">
        <v>2005</v>
      </c>
      <c r="C617">
        <v>0.11619846187840398</v>
      </c>
      <c r="D617">
        <v>0.20184097766986162</v>
      </c>
      <c r="E617" t="str">
        <f t="shared" si="9"/>
        <v>Not enough CAR</v>
      </c>
      <c r="F617">
        <f>VLOOKUP(A617&amp;B617,'Hanke Index'!$A$2:$I$2617,8,FALSE)</f>
        <v>5.6925713038338444</v>
      </c>
      <c r="G617">
        <f>(F617-MIN($F$2:$F$1464))/(MAX($F$2:$F$1464)-MIN($F$2:$F$1464))</f>
        <v>0.6757591189606087</v>
      </c>
    </row>
    <row r="618" spans="1:7" x14ac:dyDescent="0.4">
      <c r="A618" t="s">
        <v>53</v>
      </c>
      <c r="B618">
        <v>2006</v>
      </c>
      <c r="C618">
        <v>0.14104071623989159</v>
      </c>
      <c r="D618">
        <v>0.21258338421173417</v>
      </c>
      <c r="E618" t="str">
        <f t="shared" si="9"/>
        <v>Not enough CAR</v>
      </c>
      <c r="F618">
        <f>VLOOKUP(A618&amp;B618,'Hanke Index'!$A$2:$I$2617,8,FALSE)</f>
        <v>5.5009517852034833</v>
      </c>
      <c r="G618">
        <f>(F618-MIN($F$2:$F$1464))/(MAX($F$2:$F$1464)-MIN($F$2:$F$1464))</f>
        <v>0.67064137690206727</v>
      </c>
    </row>
    <row r="619" spans="1:7" x14ac:dyDescent="0.4">
      <c r="A619" t="s">
        <v>53</v>
      </c>
      <c r="B619">
        <v>2007</v>
      </c>
      <c r="C619">
        <v>0.11114003260189156</v>
      </c>
      <c r="D619">
        <v>0.19526521488351481</v>
      </c>
      <c r="E619" t="str">
        <f t="shared" si="9"/>
        <v>Not enough CAR</v>
      </c>
      <c r="F619">
        <f>VLOOKUP(A619&amp;B619,'Hanke Index'!$A$2:$I$2617,8,FALSE)</f>
        <v>6.3450222266721426</v>
      </c>
      <c r="G619">
        <f>(F619-MIN($F$2:$F$1464))/(MAX($F$2:$F$1464)-MIN($F$2:$F$1464))</f>
        <v>0.6931846690966823</v>
      </c>
    </row>
    <row r="620" spans="1:7" x14ac:dyDescent="0.4">
      <c r="A620" t="s">
        <v>53</v>
      </c>
      <c r="B620">
        <v>2008</v>
      </c>
      <c r="C620">
        <v>0.13750690282890946</v>
      </c>
      <c r="D620">
        <v>0.16632609247723115</v>
      </c>
      <c r="E620" t="str">
        <f t="shared" si="9"/>
        <v>Not enough CAR</v>
      </c>
      <c r="F620">
        <f>VLOOKUP(A620&amp;B620,'Hanke Index'!$A$2:$I$2617,8,FALSE)</f>
        <v>6.0137036000912332</v>
      </c>
      <c r="G620">
        <f>(F620-MIN($F$2:$F$1464))/(MAX($F$2:$F$1464)-MIN($F$2:$F$1464))</f>
        <v>0.6843358666252487</v>
      </c>
    </row>
    <row r="621" spans="1:7" x14ac:dyDescent="0.4">
      <c r="A621" t="s">
        <v>53</v>
      </c>
      <c r="B621">
        <v>2009</v>
      </c>
      <c r="C621">
        <v>0.16232316259721558</v>
      </c>
      <c r="D621">
        <v>0.17156333803823146</v>
      </c>
      <c r="E621" t="str">
        <f t="shared" si="9"/>
        <v>Not enough CAR</v>
      </c>
      <c r="F621">
        <f>VLOOKUP(A621&amp;B621,'Hanke Index'!$A$2:$I$2617,8,FALSE)</f>
        <v>4.6288711825615252</v>
      </c>
      <c r="G621">
        <f>(F621-MIN($F$2:$F$1464))/(MAX($F$2:$F$1464)-MIN($F$2:$F$1464))</f>
        <v>0.64734999400704907</v>
      </c>
    </row>
    <row r="622" spans="1:7" x14ac:dyDescent="0.4">
      <c r="A622" t="s">
        <v>53</v>
      </c>
      <c r="B622">
        <v>2010</v>
      </c>
      <c r="C622">
        <v>0.15767519608027775</v>
      </c>
      <c r="D622">
        <v>0.15837152797697462</v>
      </c>
      <c r="E622" t="str">
        <f t="shared" si="9"/>
        <v>Not enough CAR</v>
      </c>
      <c r="F622">
        <f>VLOOKUP(A622&amp;B622,'Hanke Index'!$A$2:$I$2617,8,FALSE)</f>
        <v>6.2238541806236611</v>
      </c>
      <c r="G622">
        <f>(F622-MIN($F$2:$F$1464))/(MAX($F$2:$F$1464)-MIN($F$2:$F$1464))</f>
        <v>0.68994853318607197</v>
      </c>
    </row>
    <row r="623" spans="1:7" x14ac:dyDescent="0.4">
      <c r="A623" t="s">
        <v>53</v>
      </c>
      <c r="B623">
        <v>2011</v>
      </c>
      <c r="C623">
        <v>0.15477472114851668</v>
      </c>
      <c r="D623">
        <v>0.15249848768540097</v>
      </c>
      <c r="E623" t="str">
        <f t="shared" si="9"/>
        <v>OK</v>
      </c>
      <c r="F623">
        <f>VLOOKUP(A623&amp;B623,'Hanke Index'!$A$2:$I$2617,8,FALSE)</f>
        <v>6.1697842077100802</v>
      </c>
      <c r="G623">
        <f>(F623-MIN($F$2:$F$1464))/(MAX($F$2:$F$1464)-MIN($F$2:$F$1464))</f>
        <v>0.68850444139176048</v>
      </c>
    </row>
    <row r="624" spans="1:7" x14ac:dyDescent="0.4">
      <c r="A624" t="s">
        <v>53</v>
      </c>
      <c r="B624">
        <v>2012</v>
      </c>
      <c r="C624">
        <v>9.8336850173932844E-2</v>
      </c>
      <c r="D624">
        <v>0.161644530685086</v>
      </c>
      <c r="E624" t="str">
        <f t="shared" si="9"/>
        <v>Not enough CAR</v>
      </c>
      <c r="F624">
        <f>VLOOKUP(A624&amp;B624,'Hanke Index'!$A$2:$I$2617,8,FALSE)</f>
        <v>6.0300506530561506</v>
      </c>
      <c r="G624">
        <f>(F624-MIN($F$2:$F$1464))/(MAX($F$2:$F$1464)-MIN($F$2:$F$1464))</f>
        <v>0.68477246098207478</v>
      </c>
    </row>
    <row r="625" spans="1:7" x14ac:dyDescent="0.4">
      <c r="A625" t="s">
        <v>53</v>
      </c>
      <c r="B625">
        <v>2013</v>
      </c>
      <c r="C625">
        <v>7.4941442148646467E-2</v>
      </c>
      <c r="D625">
        <v>0.16507363554680504</v>
      </c>
      <c r="E625" t="str">
        <f t="shared" si="9"/>
        <v>Not enough CAR</v>
      </c>
      <c r="F625">
        <f>VLOOKUP(A625&amp;B625,'Hanke Index'!$A$2:$I$2617,8,FALSE)</f>
        <v>5.5572636889100977</v>
      </c>
      <c r="G625">
        <f>(F625-MIN($F$2:$F$1464))/(MAX($F$2:$F$1464)-MIN($F$2:$F$1464))</f>
        <v>0.67214534580907515</v>
      </c>
    </row>
    <row r="626" spans="1:7" x14ac:dyDescent="0.4">
      <c r="A626" t="s">
        <v>53</v>
      </c>
      <c r="B626">
        <v>2014</v>
      </c>
      <c r="C626">
        <v>8.6214011339570934E-2</v>
      </c>
      <c r="D626">
        <v>0.17095318765600906</v>
      </c>
      <c r="E626" t="str">
        <f t="shared" si="9"/>
        <v>Not enough CAR</v>
      </c>
      <c r="F626">
        <f>VLOOKUP(A626&amp;B626,'Hanke Index'!$A$2:$I$2617,8,FALSE)</f>
        <v>5.0066684257549952</v>
      </c>
      <c r="G626">
        <f>(F626-MIN($F$2:$F$1464))/(MAX($F$2:$F$1464)-MIN($F$2:$F$1464))</f>
        <v>0.65744013959822911</v>
      </c>
    </row>
    <row r="627" spans="1:7" x14ac:dyDescent="0.4">
      <c r="A627" t="s">
        <v>53</v>
      </c>
      <c r="B627">
        <v>2015</v>
      </c>
      <c r="C627">
        <v>0.10895194665149459</v>
      </c>
      <c r="D627">
        <v>0.18858616352060237</v>
      </c>
      <c r="E627" t="str">
        <f t="shared" si="9"/>
        <v>Not enough CAR</v>
      </c>
      <c r="F627">
        <f>VLOOKUP(A627&amp;B627,'Hanke Index'!$A$2:$I$2617,8,FALSE)</f>
        <v>4.8763223002212328</v>
      </c>
      <c r="G627">
        <f>(F627-MIN($F$2:$F$1464))/(MAX($F$2:$F$1464)-MIN($F$2:$F$1464))</f>
        <v>0.65395887707560041</v>
      </c>
    </row>
    <row r="628" spans="1:7" x14ac:dyDescent="0.4">
      <c r="A628" t="s">
        <v>53</v>
      </c>
      <c r="B628">
        <v>2016</v>
      </c>
      <c r="C628">
        <v>0.14239157594798021</v>
      </c>
      <c r="D628">
        <v>0.20660640414418358</v>
      </c>
      <c r="E628" t="str">
        <f t="shared" si="9"/>
        <v>Not enough CAR</v>
      </c>
      <c r="F628">
        <f>VLOOKUP(A628&amp;B628,'Hanke Index'!$A$2:$I$2617,8,FALSE)</f>
        <v>5.0330691828017677</v>
      </c>
      <c r="G628">
        <f>(F628-MIN($F$2:$F$1464))/(MAX($F$2:$F$1464)-MIN($F$2:$F$1464))</f>
        <v>0.65814524660236595</v>
      </c>
    </row>
    <row r="629" spans="1:7" x14ac:dyDescent="0.4">
      <c r="A629" t="s">
        <v>53</v>
      </c>
      <c r="B629">
        <v>2017</v>
      </c>
      <c r="C629">
        <v>7.8162258258567902E-2</v>
      </c>
      <c r="D629">
        <v>0.20727804774915165</v>
      </c>
      <c r="E629" t="str">
        <f t="shared" si="9"/>
        <v>Not enough CAR</v>
      </c>
      <c r="F629">
        <f>VLOOKUP(A629&amp;B629,'Hanke Index'!$A$2:$I$2617,8,FALSE)</f>
        <v>5.0697859013491637</v>
      </c>
      <c r="G629">
        <f>(F629-MIN($F$2:$F$1464))/(MAX($F$2:$F$1464)-MIN($F$2:$F$1464))</f>
        <v>0.65912587058109606</v>
      </c>
    </row>
    <row r="630" spans="1:7" x14ac:dyDescent="0.4">
      <c r="A630" t="s">
        <v>53</v>
      </c>
      <c r="B630">
        <v>2018</v>
      </c>
      <c r="C630">
        <v>7.5792242337970966E-2</v>
      </c>
      <c r="D630">
        <v>0.20967800833402944</v>
      </c>
      <c r="E630" t="str">
        <f t="shared" si="9"/>
        <v>Not enough CAR</v>
      </c>
      <c r="F630">
        <f>VLOOKUP(A630&amp;B630,'Hanke Index'!$A$2:$I$2617,8,FALSE)</f>
        <v>5.1742915395502393</v>
      </c>
      <c r="G630">
        <f>(F630-MIN($F$2:$F$1464))/(MAX($F$2:$F$1464)-MIN($F$2:$F$1464))</f>
        <v>0.66191698968941637</v>
      </c>
    </row>
    <row r="631" spans="1:7" x14ac:dyDescent="0.4">
      <c r="A631" t="s">
        <v>53</v>
      </c>
      <c r="B631">
        <v>2019</v>
      </c>
      <c r="C631">
        <v>9.2054415924395672E-2</v>
      </c>
      <c r="D631">
        <v>0.21591152550732776</v>
      </c>
      <c r="E631" t="str">
        <f t="shared" si="9"/>
        <v>Not enough CAR</v>
      </c>
      <c r="F631">
        <f>VLOOKUP(A631&amp;B631,'Hanke Index'!$A$2:$I$2617,8,FALSE)</f>
        <v>5.0192876804628241</v>
      </c>
      <c r="G631">
        <f>(F631-MIN($F$2:$F$1464))/(MAX($F$2:$F$1464)-MIN($F$2:$F$1464))</f>
        <v>0.65777717254261459</v>
      </c>
    </row>
    <row r="632" spans="1:7" x14ac:dyDescent="0.4">
      <c r="A632" t="s">
        <v>53</v>
      </c>
      <c r="B632">
        <v>2020</v>
      </c>
      <c r="C632">
        <v>0.15121772946389192</v>
      </c>
      <c r="D632">
        <v>0.22142678845499791</v>
      </c>
      <c r="E632" t="str">
        <f t="shared" si="9"/>
        <v>Not enough CAR</v>
      </c>
      <c r="F632">
        <f>VLOOKUP(A632&amp;B632,'Hanke Index'!$A$2:$I$2617,8,FALSE)</f>
        <v>-2.065511829341645</v>
      </c>
      <c r="G632">
        <f>(F632-MIN($F$2:$F$1464))/(MAX($F$2:$F$1464)-MIN($F$2:$F$1464))</f>
        <v>0.46855753204449635</v>
      </c>
    </row>
    <row r="633" spans="1:7" x14ac:dyDescent="0.4">
      <c r="A633" t="s">
        <v>53</v>
      </c>
      <c r="B633">
        <v>2021</v>
      </c>
      <c r="C633">
        <v>0.15579979447474154</v>
      </c>
      <c r="D633">
        <v>0.24019021359133219</v>
      </c>
      <c r="E633" t="str">
        <f t="shared" si="9"/>
        <v>Not enough CAR</v>
      </c>
      <c r="F633">
        <f>VLOOKUP(A633&amp;B633,'Hanke Index'!$A$2:$I$2617,8,FALSE)</f>
        <v>3.7028856282775138</v>
      </c>
      <c r="G633">
        <f>(F633-MIN($F$2:$F$1464))/(MAX($F$2:$F$1464)-MIN($F$2:$F$1464))</f>
        <v>0.62261892667824226</v>
      </c>
    </row>
    <row r="634" spans="1:7" x14ac:dyDescent="0.4">
      <c r="A634" t="s">
        <v>53</v>
      </c>
      <c r="B634">
        <v>2022</v>
      </c>
      <c r="C634">
        <v>9.1725215401027307E-2</v>
      </c>
      <c r="D634">
        <v>0.2413404711584855</v>
      </c>
      <c r="E634" t="str">
        <f t="shared" si="9"/>
        <v>Not enough CAR</v>
      </c>
      <c r="F634">
        <f>VLOOKUP(A634&amp;B634,'Hanke Index'!$A$2:$I$2617,8,FALSE)</f>
        <v>5.3074193477576443</v>
      </c>
      <c r="G634">
        <f>(F634-MIN($F$2:$F$1464))/(MAX($F$2:$F$1464)-MIN($F$2:$F$1464))</f>
        <v>0.66547254492770469</v>
      </c>
    </row>
    <row r="635" spans="1:7" x14ac:dyDescent="0.4">
      <c r="A635" t="s">
        <v>53</v>
      </c>
      <c r="B635">
        <v>2023</v>
      </c>
      <c r="C635">
        <v>8.6603188194299477E-2</v>
      </c>
      <c r="D635">
        <v>0.25841108889813286</v>
      </c>
      <c r="E635" t="str">
        <f t="shared" si="9"/>
        <v>Not enough CAR</v>
      </c>
      <c r="F635">
        <f>VLOOKUP(A635&amp;B635,'Hanke Index'!$A$2:$I$2617,8,FALSE)</f>
        <v>5.0481057706728762</v>
      </c>
      <c r="G635">
        <f>(F635-MIN($F$2:$F$1464))/(MAX($F$2:$F$1464)-MIN($F$2:$F$1464))</f>
        <v>0.65854684127661922</v>
      </c>
    </row>
    <row r="636" spans="1:7" x14ac:dyDescent="0.4">
      <c r="A636" t="s">
        <v>54</v>
      </c>
      <c r="B636">
        <v>2015</v>
      </c>
      <c r="C636">
        <v>1.3451257482721059E-2</v>
      </c>
      <c r="D636">
        <v>0.20501245461679296</v>
      </c>
      <c r="E636" t="str">
        <f t="shared" ref="E636:E699" si="10">IF(D636&gt;C636, "Not enough CAR", "OK")</f>
        <v>Not enough CAR</v>
      </c>
      <c r="F636">
        <f>VLOOKUP(A636&amp;B636,'Hanke Index'!$A$2:$I$2617,8,FALSE)</f>
        <v>2.6067664293954067</v>
      </c>
      <c r="G636">
        <f>(F636-MIN($F$2:$F$1464))/(MAX($F$2:$F$1464)-MIN($F$2:$F$1464))</f>
        <v>0.59334395842140852</v>
      </c>
    </row>
    <row r="637" spans="1:7" x14ac:dyDescent="0.4">
      <c r="A637" t="s">
        <v>54</v>
      </c>
      <c r="B637">
        <v>2016</v>
      </c>
      <c r="C637">
        <v>1.3617519985633583E-2</v>
      </c>
      <c r="D637">
        <v>0.52756834343489389</v>
      </c>
      <c r="E637" t="str">
        <f t="shared" si="10"/>
        <v>Not enough CAR</v>
      </c>
      <c r="F637">
        <f>VLOOKUP(A637&amp;B637,'Hanke Index'!$A$2:$I$2617,8,FALSE)</f>
        <v>13.787373018708934</v>
      </c>
      <c r="G637">
        <f>(F637-MIN($F$2:$F$1464))/(MAX($F$2:$F$1464)-MIN($F$2:$F$1464))</f>
        <v>0.89195372944641582</v>
      </c>
    </row>
    <row r="638" spans="1:7" x14ac:dyDescent="0.4">
      <c r="A638" t="s">
        <v>54</v>
      </c>
      <c r="B638">
        <v>2017</v>
      </c>
      <c r="C638">
        <v>9.7728206602575966E-3</v>
      </c>
      <c r="D638">
        <v>0.4807307578573512</v>
      </c>
      <c r="E638" t="str">
        <f t="shared" si="10"/>
        <v>Not enough CAR</v>
      </c>
      <c r="F638">
        <f>VLOOKUP(A638&amp;B638,'Hanke Index'!$A$2:$I$2617,8,FALSE)</f>
        <v>-1.8197503511830888</v>
      </c>
      <c r="G638">
        <f>(F638-MIN($F$2:$F$1464))/(MAX($F$2:$F$1464)-MIN($F$2:$F$1464))</f>
        <v>0.4751212885038138</v>
      </c>
    </row>
    <row r="639" spans="1:7" x14ac:dyDescent="0.4">
      <c r="A639" t="s">
        <v>54</v>
      </c>
      <c r="B639">
        <v>2018</v>
      </c>
      <c r="C639">
        <v>1.2661675772788528E-2</v>
      </c>
      <c r="D639">
        <v>0.63577035809037119</v>
      </c>
      <c r="E639" t="str">
        <f t="shared" si="10"/>
        <v>Not enough CAR</v>
      </c>
      <c r="F639">
        <f>VLOOKUP(A639&amp;B639,'Hanke Index'!$A$2:$I$2617,8,FALSE)</f>
        <v>2.6338509910562351</v>
      </c>
      <c r="G639">
        <f>(F639-MIN($F$2:$F$1464))/(MAX($F$2:$F$1464)-MIN($F$2:$F$1464))</f>
        <v>0.59406732836482312</v>
      </c>
    </row>
    <row r="640" spans="1:7" x14ac:dyDescent="0.4">
      <c r="A640" t="s">
        <v>54</v>
      </c>
      <c r="B640">
        <v>2019</v>
      </c>
      <c r="C640">
        <v>5.2632409324386573E-3</v>
      </c>
      <c r="D640">
        <v>0.53534927824898126</v>
      </c>
      <c r="E640" t="str">
        <f t="shared" si="10"/>
        <v>Not enough CAR</v>
      </c>
      <c r="F640">
        <f>VLOOKUP(A640&amp;B640,'Hanke Index'!$A$2:$I$2617,8,FALSE)</f>
        <v>5.5137905754051815</v>
      </c>
      <c r="G640">
        <f>(F640-MIN($F$2:$F$1464))/(MAX($F$2:$F$1464)-MIN($F$2:$F$1464))</f>
        <v>0.67098427316370945</v>
      </c>
    </row>
    <row r="641" spans="1:7" x14ac:dyDescent="0.4">
      <c r="A641" t="s">
        <v>54</v>
      </c>
      <c r="B641">
        <v>2020</v>
      </c>
      <c r="C641">
        <v>9.6998631277906353E-3</v>
      </c>
      <c r="D641">
        <v>0.46520889103454732</v>
      </c>
      <c r="E641" t="str">
        <f t="shared" si="10"/>
        <v>Not enough CAR</v>
      </c>
      <c r="F641">
        <f>VLOOKUP(A641&amp;B641,'Hanke Index'!$A$2:$I$2617,8,FALSE)</f>
        <v>-12.03679309310013</v>
      </c>
      <c r="G641">
        <f>(F641-MIN($F$2:$F$1464))/(MAX($F$2:$F$1464)-MIN($F$2:$F$1464))</f>
        <v>0.20224621957574393</v>
      </c>
    </row>
    <row r="642" spans="1:7" x14ac:dyDescent="0.4">
      <c r="A642" t="s">
        <v>54</v>
      </c>
      <c r="B642">
        <v>2021</v>
      </c>
      <c r="C642">
        <v>7.715717249663143E-3</v>
      </c>
      <c r="D642">
        <v>0.52094255639784137</v>
      </c>
      <c r="E642" t="str">
        <f t="shared" si="10"/>
        <v>Not enough CAR</v>
      </c>
      <c r="F642">
        <f>VLOOKUP(A642&amp;B642,'Hanke Index'!$A$2:$I$2617,8,FALSE)</f>
        <v>1.5021807095433957</v>
      </c>
      <c r="G642">
        <f>(F642-MIN($F$2:$F$1464))/(MAX($F$2:$F$1464)-MIN($F$2:$F$1464))</f>
        <v>0.5638428677383891</v>
      </c>
    </row>
    <row r="643" spans="1:7" x14ac:dyDescent="0.4">
      <c r="A643" t="s">
        <v>54</v>
      </c>
      <c r="B643">
        <v>2022</v>
      </c>
      <c r="C643">
        <v>8.6088335495209684E-3</v>
      </c>
      <c r="D643">
        <v>0.34116606669978267</v>
      </c>
      <c r="E643" t="str">
        <f t="shared" si="10"/>
        <v>Not enough CAR</v>
      </c>
      <c r="F643">
        <f>VLOOKUP(A643&amp;B643,'Hanke Index'!$A$2:$I$2617,8,FALSE)</f>
        <v>7.6398114021835539</v>
      </c>
      <c r="G643">
        <f>(F643-MIN($F$2:$F$1464))/(MAX($F$2:$F$1464)-MIN($F$2:$F$1464))</f>
        <v>0.72776568186522661</v>
      </c>
    </row>
    <row r="644" spans="1:7" x14ac:dyDescent="0.4">
      <c r="A644" t="s">
        <v>54</v>
      </c>
      <c r="B644">
        <v>2023</v>
      </c>
      <c r="C644">
        <v>3.0140958559379638E-3</v>
      </c>
      <c r="D644">
        <v>0.41888420653002906</v>
      </c>
      <c r="E644" t="str">
        <f t="shared" si="10"/>
        <v>Not enough CAR</v>
      </c>
      <c r="F644">
        <f>VLOOKUP(A644&amp;B644,'Hanke Index'!$A$2:$I$2617,8,FALSE)</f>
        <v>-2.935557739712209</v>
      </c>
      <c r="G644">
        <f>(F644-MIN($F$2:$F$1464))/(MAX($F$2:$F$1464)-MIN($F$2:$F$1464))</f>
        <v>0.44532049137039553</v>
      </c>
    </row>
    <row r="645" spans="1:7" x14ac:dyDescent="0.4">
      <c r="A645" t="s">
        <v>56</v>
      </c>
      <c r="B645">
        <v>2015</v>
      </c>
      <c r="C645">
        <v>1.9085327748592992E-2</v>
      </c>
      <c r="D645">
        <v>0.18569807643793446</v>
      </c>
      <c r="E645" t="str">
        <f t="shared" si="10"/>
        <v>Not enough CAR</v>
      </c>
      <c r="F645">
        <f>VLOOKUP(A645&amp;B645,'Hanke Index'!$A$2:$I$2617,8,FALSE)</f>
        <v>2.4965287931518816</v>
      </c>
      <c r="G645">
        <f>(F645-MIN($F$2:$F$1464))/(MAX($F$2:$F$1464)-MIN($F$2:$F$1464))</f>
        <v>0.59039975006794754</v>
      </c>
    </row>
    <row r="646" spans="1:7" x14ac:dyDescent="0.4">
      <c r="A646" t="s">
        <v>56</v>
      </c>
      <c r="B646">
        <v>2016</v>
      </c>
      <c r="C646">
        <v>1.6557042233279726E-2</v>
      </c>
      <c r="D646">
        <v>0.18262475377329623</v>
      </c>
      <c r="E646" t="str">
        <f t="shared" si="10"/>
        <v>Not enough CAR</v>
      </c>
      <c r="F646">
        <f>VLOOKUP(A646&amp;B646,'Hanke Index'!$A$2:$I$2617,8,FALSE)</f>
        <v>1.9941808493012019</v>
      </c>
      <c r="G646">
        <f>(F646-MIN($F$2:$F$1464))/(MAX($F$2:$F$1464)-MIN($F$2:$F$1464))</f>
        <v>0.57698312519255746</v>
      </c>
    </row>
    <row r="647" spans="1:7" x14ac:dyDescent="0.4">
      <c r="A647" t="s">
        <v>56</v>
      </c>
      <c r="B647">
        <v>2017</v>
      </c>
      <c r="C647">
        <v>2.5310605232980361E-2</v>
      </c>
      <c r="D647">
        <v>0.17513933277304114</v>
      </c>
      <c r="E647" t="str">
        <f t="shared" si="10"/>
        <v>Not enough CAR</v>
      </c>
      <c r="F647">
        <f>VLOOKUP(A647&amp;B647,'Hanke Index'!$A$2:$I$2617,8,FALSE)</f>
        <v>2.4735981544904462</v>
      </c>
      <c r="G647">
        <f>(F647-MIN($F$2:$F$1464))/(MAX($F$2:$F$1464)-MIN($F$2:$F$1464))</f>
        <v>0.58978732240532927</v>
      </c>
    </row>
    <row r="648" spans="1:7" x14ac:dyDescent="0.4">
      <c r="A648" t="s">
        <v>56</v>
      </c>
      <c r="B648">
        <v>2018</v>
      </c>
      <c r="C648">
        <v>3.1717177236247125E-2</v>
      </c>
      <c r="D648">
        <v>0.16662113845603549</v>
      </c>
      <c r="E648" t="str">
        <f t="shared" si="10"/>
        <v>Not enough CAR</v>
      </c>
      <c r="F648">
        <f>VLOOKUP(A648&amp;B648,'Hanke Index'!$A$2:$I$2617,8,FALSE)</f>
        <v>1.9190709134156378</v>
      </c>
      <c r="G648">
        <f>(F648-MIN($F$2:$F$1464))/(MAX($F$2:$F$1464)-MIN($F$2:$F$1464))</f>
        <v>0.57497710158575877</v>
      </c>
    </row>
    <row r="649" spans="1:7" x14ac:dyDescent="0.4">
      <c r="A649" t="s">
        <v>56</v>
      </c>
      <c r="B649">
        <v>2019</v>
      </c>
      <c r="C649">
        <v>3.1513474642779517E-2</v>
      </c>
      <c r="D649">
        <v>0.17556017971687157</v>
      </c>
      <c r="E649" t="str">
        <f t="shared" si="10"/>
        <v>Not enough CAR</v>
      </c>
      <c r="F649">
        <f>VLOOKUP(A649&amp;B649,'Hanke Index'!$A$2:$I$2617,8,FALSE)</f>
        <v>1.7512407786622504</v>
      </c>
      <c r="G649">
        <f>(F649-MIN($F$2:$F$1464))/(MAX($F$2:$F$1464)-MIN($F$2:$F$1464))</f>
        <v>0.57049472241344212</v>
      </c>
    </row>
    <row r="650" spans="1:7" x14ac:dyDescent="0.4">
      <c r="A650" t="s">
        <v>56</v>
      </c>
      <c r="B650">
        <v>2020</v>
      </c>
      <c r="C650">
        <v>7.8151951876709952E-2</v>
      </c>
      <c r="D650">
        <v>0.17777962947532755</v>
      </c>
      <c r="E650" t="str">
        <f t="shared" si="10"/>
        <v>Not enough CAR</v>
      </c>
      <c r="F650">
        <f>VLOOKUP(A650&amp;B650,'Hanke Index'!$A$2:$I$2617,8,FALSE)</f>
        <v>-1.1027518830904626</v>
      </c>
      <c r="G650">
        <f>(F650-MIN($F$2:$F$1464))/(MAX($F$2:$F$1464)-MIN($F$2:$F$1464))</f>
        <v>0.49427076368408357</v>
      </c>
    </row>
    <row r="651" spans="1:7" x14ac:dyDescent="0.4">
      <c r="A651" t="s">
        <v>56</v>
      </c>
      <c r="B651">
        <v>2021</v>
      </c>
      <c r="C651">
        <v>3.7364907283654644E-2</v>
      </c>
      <c r="D651">
        <v>0.17758629476413293</v>
      </c>
      <c r="E651" t="str">
        <f t="shared" si="10"/>
        <v>Not enough CAR</v>
      </c>
      <c r="F651">
        <f>VLOOKUP(A651&amp;B651,'Hanke Index'!$A$2:$I$2617,8,FALSE)</f>
        <v>3.6556419103039843</v>
      </c>
      <c r="G651">
        <f>(F651-MIN($F$2:$F$1464))/(MAX($F$2:$F$1464)-MIN($F$2:$F$1464))</f>
        <v>0.62135714935929709</v>
      </c>
    </row>
    <row r="652" spans="1:7" x14ac:dyDescent="0.4">
      <c r="A652" t="s">
        <v>56</v>
      </c>
      <c r="B652">
        <v>2022</v>
      </c>
      <c r="C652">
        <v>3.7650368693557361E-2</v>
      </c>
      <c r="D652">
        <v>0.17325350533116221</v>
      </c>
      <c r="E652" t="str">
        <f t="shared" si="10"/>
        <v>Not enough CAR</v>
      </c>
      <c r="F652">
        <f>VLOOKUP(A652&amp;B652,'Hanke Index'!$A$2:$I$2617,8,FALSE)</f>
        <v>2.6474361642907098</v>
      </c>
      <c r="G652">
        <f>(F652-MIN($F$2:$F$1464))/(MAX($F$2:$F$1464)-MIN($F$2:$F$1464))</f>
        <v>0.59443015889968498</v>
      </c>
    </row>
    <row r="653" spans="1:7" x14ac:dyDescent="0.4">
      <c r="A653" t="s">
        <v>56</v>
      </c>
      <c r="B653">
        <v>2023</v>
      </c>
      <c r="C653">
        <v>5.3234301148396793E-2</v>
      </c>
      <c r="D653">
        <v>0.17856304988158572</v>
      </c>
      <c r="E653" t="str">
        <f t="shared" si="10"/>
        <v>Not enough CAR</v>
      </c>
      <c r="F653">
        <f>VLOOKUP(A653&amp;B653,'Hanke Index'!$A$2:$I$2617,8,FALSE)</f>
        <v>2.6782715375440915</v>
      </c>
      <c r="G653">
        <f>(F653-MIN($F$2:$F$1464))/(MAX($F$2:$F$1464)-MIN($F$2:$F$1464))</f>
        <v>0.59525370489185536</v>
      </c>
    </row>
    <row r="654" spans="1:7" x14ac:dyDescent="0.4">
      <c r="A654" t="s">
        <v>57</v>
      </c>
      <c r="B654">
        <v>2008</v>
      </c>
      <c r="C654">
        <v>0</v>
      </c>
      <c r="D654">
        <v>0.14861920188872021</v>
      </c>
      <c r="E654" t="str">
        <f t="shared" si="10"/>
        <v>Not enough CAR</v>
      </c>
      <c r="F654">
        <f>VLOOKUP(A654&amp;B654,'Hanke Index'!$A$2:$I$2617,8,FALSE)</f>
        <v>3.3000000002109147</v>
      </c>
      <c r="G654">
        <f>(F654-MIN($F$2:$F$1464))/(MAX($F$2:$F$1464)-MIN($F$2:$F$1464))</f>
        <v>0.61185872469946756</v>
      </c>
    </row>
    <row r="655" spans="1:7" x14ac:dyDescent="0.4">
      <c r="A655" t="s">
        <v>57</v>
      </c>
      <c r="B655">
        <v>2009</v>
      </c>
      <c r="C655">
        <v>0</v>
      </c>
      <c r="D655">
        <v>9.519266702175827E-2</v>
      </c>
      <c r="E655" t="str">
        <f t="shared" si="10"/>
        <v>Not enough CAR</v>
      </c>
      <c r="F655">
        <f>VLOOKUP(A655&amp;B655,'Hanke Index'!$A$2:$I$2617,8,FALSE)</f>
        <v>1.1999999994287265</v>
      </c>
      <c r="G655">
        <f>(F655-MIN($F$2:$F$1464))/(MAX($F$2:$F$1464)-MIN($F$2:$F$1464))</f>
        <v>0.55577227586712508</v>
      </c>
    </row>
    <row r="656" spans="1:7" x14ac:dyDescent="0.4">
      <c r="A656" t="s">
        <v>57</v>
      </c>
      <c r="B656">
        <v>2010</v>
      </c>
      <c r="C656">
        <v>0</v>
      </c>
      <c r="D656">
        <v>0.17318564088874722</v>
      </c>
      <c r="E656" t="str">
        <f t="shared" si="10"/>
        <v>Not enough CAR</v>
      </c>
      <c r="F656">
        <f>VLOOKUP(A656&amp;B656,'Hanke Index'!$A$2:$I$2617,8,FALSE)</f>
        <v>7.3000000032981376</v>
      </c>
      <c r="G656">
        <f>(F656-MIN($F$2:$F$1464))/(MAX($F$2:$F$1464)-MIN($F$2:$F$1464))</f>
        <v>0.71869005585135282</v>
      </c>
    </row>
    <row r="657" spans="1:7" x14ac:dyDescent="0.4">
      <c r="A657" t="s">
        <v>57</v>
      </c>
      <c r="B657">
        <v>2011</v>
      </c>
      <c r="C657">
        <v>0</v>
      </c>
      <c r="D657">
        <v>0.17531088832564512</v>
      </c>
      <c r="E657" t="str">
        <f t="shared" si="10"/>
        <v>Not enough CAR</v>
      </c>
      <c r="F657">
        <f>VLOOKUP(A657&amp;B657,'Hanke Index'!$A$2:$I$2617,8,FALSE)</f>
        <v>7.4000000014418816</v>
      </c>
      <c r="G657">
        <f>(F657-MIN($F$2:$F$1464))/(MAX($F$2:$F$1464)-MIN($F$2:$F$1464))</f>
        <v>0.72136083907851212</v>
      </c>
    </row>
    <row r="658" spans="1:7" x14ac:dyDescent="0.4">
      <c r="A658" t="s">
        <v>57</v>
      </c>
      <c r="B658">
        <v>2012</v>
      </c>
      <c r="C658">
        <v>0</v>
      </c>
      <c r="D658">
        <v>0.17473195981820414</v>
      </c>
      <c r="E658" t="str">
        <f t="shared" si="10"/>
        <v>Not enough CAR</v>
      </c>
      <c r="F658">
        <f>VLOOKUP(A658&amp;B658,'Hanke Index'!$A$2:$I$2617,8,FALSE)</f>
        <v>4.7999999952829739</v>
      </c>
      <c r="G658">
        <f>(F658-MIN($F$2:$F$1464))/(MAX($F$2:$F$1464)-MIN($F$2:$F$1464))</f>
        <v>0.65192047371889006</v>
      </c>
    </row>
    <row r="659" spans="1:7" x14ac:dyDescent="0.4">
      <c r="A659" t="s">
        <v>57</v>
      </c>
      <c r="B659">
        <v>2013</v>
      </c>
      <c r="C659">
        <v>0</v>
      </c>
      <c r="D659">
        <v>0.17805497998784076</v>
      </c>
      <c r="E659" t="str">
        <f t="shared" si="10"/>
        <v>Not enough CAR</v>
      </c>
      <c r="F659">
        <f>VLOOKUP(A659&amp;B659,'Hanke Index'!$A$2:$I$2617,8,FALSE)</f>
        <v>5.9999999967108408</v>
      </c>
      <c r="G659">
        <f>(F659-MIN($F$2:$F$1464))/(MAX($F$2:$F$1464)-MIN($F$2:$F$1464))</f>
        <v>0.68396987307785495</v>
      </c>
    </row>
    <row r="660" spans="1:7" x14ac:dyDescent="0.4">
      <c r="A660" t="s">
        <v>57</v>
      </c>
      <c r="B660">
        <v>2014</v>
      </c>
      <c r="C660">
        <v>0</v>
      </c>
      <c r="D660">
        <v>0.17898370611500078</v>
      </c>
      <c r="E660" t="str">
        <f t="shared" si="10"/>
        <v>Not enough CAR</v>
      </c>
      <c r="F660">
        <f>VLOOKUP(A660&amp;B660,'Hanke Index'!$A$2:$I$2617,8,FALSE)</f>
        <v>4.2000000056670501</v>
      </c>
      <c r="G660">
        <f>(F660-MIN($F$2:$F$1464))/(MAX($F$2:$F$1464)-MIN($F$2:$F$1464))</f>
        <v>0.63589577433581135</v>
      </c>
    </row>
    <row r="661" spans="1:7" x14ac:dyDescent="0.4">
      <c r="A661" t="s">
        <v>57</v>
      </c>
      <c r="B661">
        <v>2015</v>
      </c>
      <c r="C661">
        <v>0</v>
      </c>
      <c r="D661">
        <v>0.15909965249145602</v>
      </c>
      <c r="E661" t="str">
        <f t="shared" si="10"/>
        <v>Not enough CAR</v>
      </c>
      <c r="F661">
        <f>VLOOKUP(A661&amp;B661,'Hanke Index'!$A$2:$I$2617,8,FALSE)</f>
        <v>1.2000000005328815</v>
      </c>
      <c r="G661">
        <f>(F661-MIN($F$2:$F$1464))/(MAX($F$2:$F$1464)-MIN($F$2:$F$1464))</f>
        <v>0.5557722758966146</v>
      </c>
    </row>
    <row r="662" spans="1:7" x14ac:dyDescent="0.4">
      <c r="A662" t="s">
        <v>57</v>
      </c>
      <c r="B662">
        <v>2016</v>
      </c>
      <c r="C662">
        <v>0</v>
      </c>
      <c r="D662">
        <v>0.16346620896326272</v>
      </c>
      <c r="E662" t="str">
        <f t="shared" si="10"/>
        <v>Not enough CAR</v>
      </c>
      <c r="F662">
        <f>VLOOKUP(A662&amp;B662,'Hanke Index'!$A$2:$I$2617,8,FALSE)</f>
        <v>1.0999999991017262</v>
      </c>
      <c r="G662">
        <f>(F662-MIN($F$2:$F$1464))/(MAX($F$2:$F$1464)-MIN($F$2:$F$1464))</f>
        <v>0.55310149258165575</v>
      </c>
    </row>
    <row r="663" spans="1:7" x14ac:dyDescent="0.4">
      <c r="A663" t="s">
        <v>57</v>
      </c>
      <c r="B663">
        <v>2017</v>
      </c>
      <c r="C663">
        <v>0</v>
      </c>
      <c r="D663">
        <v>0.21818001442695167</v>
      </c>
      <c r="E663" t="str">
        <f t="shared" si="10"/>
        <v>Not enough CAR</v>
      </c>
      <c r="F663">
        <f>VLOOKUP(A663&amp;B663,'Hanke Index'!$A$2:$I$2617,8,FALSE)</f>
        <v>4.1000000025735801</v>
      </c>
      <c r="G663">
        <f>(F663-MIN($F$2:$F$1464))/(MAX($F$2:$F$1464)-MIN($F$2:$F$1464))</f>
        <v>0.63322499097645568</v>
      </c>
    </row>
    <row r="664" spans="1:7" x14ac:dyDescent="0.4">
      <c r="A664" t="s">
        <v>57</v>
      </c>
      <c r="B664">
        <v>2018</v>
      </c>
      <c r="C664">
        <v>0</v>
      </c>
      <c r="D664">
        <v>0.21871653612670378</v>
      </c>
      <c r="E664" t="str">
        <f t="shared" si="10"/>
        <v>Not enough CAR</v>
      </c>
      <c r="F664">
        <f>VLOOKUP(A664&amp;B664,'Hanke Index'!$A$2:$I$2617,8,FALSE)</f>
        <v>4.0999999930984075</v>
      </c>
      <c r="G664">
        <f>(F664-MIN($F$2:$F$1464))/(MAX($F$2:$F$1464)-MIN($F$2:$F$1464))</f>
        <v>0.63322499072339433</v>
      </c>
    </row>
    <row r="665" spans="1:7" x14ac:dyDescent="0.4">
      <c r="A665" t="s">
        <v>57</v>
      </c>
      <c r="B665">
        <v>2019</v>
      </c>
      <c r="C665">
        <v>0</v>
      </c>
      <c r="D665">
        <v>0.24249574800017407</v>
      </c>
      <c r="E665" t="str">
        <f t="shared" si="10"/>
        <v>Not enough CAR</v>
      </c>
      <c r="F665">
        <f>VLOOKUP(A665&amp;B665,'Hanke Index'!$A$2:$I$2617,8,FALSE)</f>
        <v>4.5000000009188312</v>
      </c>
      <c r="G665">
        <f>(F665-MIN($F$2:$F$1464))/(MAX($F$2:$F$1464)-MIN($F$2:$F$1464))</f>
        <v>0.64390812403920417</v>
      </c>
    </row>
    <row r="666" spans="1:7" x14ac:dyDescent="0.4">
      <c r="A666" t="s">
        <v>57</v>
      </c>
      <c r="B666">
        <v>2020</v>
      </c>
      <c r="C666">
        <v>0</v>
      </c>
      <c r="D666">
        <v>0.26964274884388029</v>
      </c>
      <c r="E666" t="str">
        <f t="shared" si="10"/>
        <v>Not enough CAR</v>
      </c>
      <c r="F666">
        <f>VLOOKUP(A666&amp;B666,'Hanke Index'!$A$2:$I$2617,8,FALSE)</f>
        <v>-2.4999999962799961</v>
      </c>
      <c r="G666">
        <f>(F666-MIN($F$2:$F$1464))/(MAX($F$2:$F$1464)-MIN($F$2:$F$1464))</f>
        <v>0.4569532947425109</v>
      </c>
    </row>
    <row r="667" spans="1:7" x14ac:dyDescent="0.4">
      <c r="A667" t="s">
        <v>57</v>
      </c>
      <c r="B667">
        <v>2021</v>
      </c>
      <c r="C667">
        <v>0</v>
      </c>
      <c r="D667">
        <v>0.23384494886102286</v>
      </c>
      <c r="E667" t="str">
        <f t="shared" si="10"/>
        <v>Not enough CAR</v>
      </c>
      <c r="F667">
        <f>VLOOKUP(A667&amp;B667,'Hanke Index'!$A$2:$I$2617,8,FALSE)</f>
        <v>4.2999999972945631</v>
      </c>
      <c r="G667">
        <f>(F667-MIN($F$2:$F$1464))/(MAX($F$2:$F$1464)-MIN($F$2:$F$1464))</f>
        <v>0.6385665573889362</v>
      </c>
    </row>
    <row r="668" spans="1:7" x14ac:dyDescent="0.4">
      <c r="A668" t="s">
        <v>57</v>
      </c>
      <c r="B668">
        <v>2022</v>
      </c>
      <c r="C668">
        <v>6.2595103017383205E-2</v>
      </c>
      <c r="D668">
        <v>0.21695071119852249</v>
      </c>
      <c r="E668" t="str">
        <f t="shared" si="10"/>
        <v>Not enough CAR</v>
      </c>
      <c r="F668">
        <f>VLOOKUP(A668&amp;B668,'Hanke Index'!$A$2:$I$2617,8,FALSE)</f>
        <v>3.1999999997073445</v>
      </c>
      <c r="G668">
        <f>(F668-MIN($F$2:$F$1464))/(MAX($F$2:$F$1464)-MIN($F$2:$F$1464))</f>
        <v>0.60918794140928245</v>
      </c>
    </row>
    <row r="669" spans="1:7" x14ac:dyDescent="0.4">
      <c r="A669" t="s">
        <v>57</v>
      </c>
      <c r="B669">
        <v>2023</v>
      </c>
      <c r="C669">
        <v>5.8879065284674625E-2</v>
      </c>
      <c r="D669">
        <v>0.21497484680834247</v>
      </c>
      <c r="E669" t="str">
        <f t="shared" si="10"/>
        <v>Not enough CAR</v>
      </c>
      <c r="F669">
        <f>VLOOKUP(A669&amp;B669,'Hanke Index'!$A$2:$I$2617,8,FALSE)</f>
        <v>5.0999999997364114</v>
      </c>
      <c r="G669">
        <f>(F669-MIN($F$2:$F$1464))/(MAX($F$2:$F$1464)-MIN($F$2:$F$1464))</f>
        <v>0.65993282366803907</v>
      </c>
    </row>
    <row r="670" spans="1:7" x14ac:dyDescent="0.4">
      <c r="A670" t="s">
        <v>58</v>
      </c>
      <c r="B670">
        <v>2006</v>
      </c>
      <c r="C670">
        <v>8.6605415795228138E-2</v>
      </c>
      <c r="D670">
        <v>0.1651982692187938</v>
      </c>
      <c r="E670" t="str">
        <f t="shared" si="10"/>
        <v>Not enough CAR</v>
      </c>
      <c r="F670">
        <f>VLOOKUP(A670&amp;B670,'Hanke Index'!$A$2:$I$2617,8,FALSE)</f>
        <v>6.4724943001548354</v>
      </c>
      <c r="G670">
        <f>(F670-MIN($F$2:$F$1464))/(MAX($F$2:$F$1464)-MIN($F$2:$F$1464))</f>
        <v>0.69658917191776648</v>
      </c>
    </row>
    <row r="671" spans="1:7" x14ac:dyDescent="0.4">
      <c r="A671" t="s">
        <v>58</v>
      </c>
      <c r="B671">
        <v>2007</v>
      </c>
      <c r="C671">
        <v>3.5761504104866566E-2</v>
      </c>
      <c r="D671">
        <v>0.19347580363166691</v>
      </c>
      <c r="E671" t="str">
        <f t="shared" si="10"/>
        <v>Not enough CAR</v>
      </c>
      <c r="F671">
        <f>VLOOKUP(A671&amp;B671,'Hanke Index'!$A$2:$I$2617,8,FALSE)</f>
        <v>6.8507297699878364</v>
      </c>
      <c r="G671">
        <f>(F671-MIN($F$2:$F$1464))/(MAX($F$2:$F$1464)-MIN($F$2:$F$1464))</f>
        <v>0.70669102159274944</v>
      </c>
    </row>
    <row r="672" spans="1:7" x14ac:dyDescent="0.4">
      <c r="A672" t="s">
        <v>58</v>
      </c>
      <c r="B672">
        <v>2008</v>
      </c>
      <c r="C672">
        <v>5.0278489697205851E-2</v>
      </c>
      <c r="D672">
        <v>0.18869095159148266</v>
      </c>
      <c r="E672" t="str">
        <f t="shared" si="10"/>
        <v>Not enough CAR</v>
      </c>
      <c r="F672">
        <f>VLOOKUP(A672&amp;B672,'Hanke Index'!$A$2:$I$2617,8,FALSE)</f>
        <v>0.23228274481297717</v>
      </c>
      <c r="G672">
        <f>(F672-MIN($F$2:$F$1464))/(MAX($F$2:$F$1464)-MIN($F$2:$F$1464))</f>
        <v>0.52992664526476074</v>
      </c>
    </row>
    <row r="673" spans="1:7" x14ac:dyDescent="0.4">
      <c r="A673" t="s">
        <v>58</v>
      </c>
      <c r="B673">
        <v>2009</v>
      </c>
      <c r="C673">
        <v>4.3713498195481378E-2</v>
      </c>
      <c r="D673">
        <v>0.19582293856395597</v>
      </c>
      <c r="E673" t="str">
        <f t="shared" si="10"/>
        <v>Not enough CAR</v>
      </c>
      <c r="F673">
        <f>VLOOKUP(A673&amp;B673,'Hanke Index'!$A$2:$I$2617,8,FALSE)</f>
        <v>3.3069398163108872</v>
      </c>
      <c r="G673">
        <f>(F673-MIN($F$2:$F$1464))/(MAX($F$2:$F$1464)-MIN($F$2:$F$1464))</f>
        <v>0.61204407214730183</v>
      </c>
    </row>
    <row r="674" spans="1:7" x14ac:dyDescent="0.4">
      <c r="A674" t="s">
        <v>58</v>
      </c>
      <c r="B674">
        <v>2010</v>
      </c>
      <c r="C674">
        <v>4.4112482271324145E-2</v>
      </c>
      <c r="D674">
        <v>0.20838621781259933</v>
      </c>
      <c r="E674" t="str">
        <f t="shared" si="10"/>
        <v>Not enough CAR</v>
      </c>
      <c r="F674">
        <f>VLOOKUP(A674&amp;B674,'Hanke Index'!$A$2:$I$2617,8,FALSE)</f>
        <v>8.0584736029090607</v>
      </c>
      <c r="G674">
        <f>(F674-MIN($F$2:$F$1464))/(MAX($F$2:$F$1464)-MIN($F$2:$F$1464))</f>
        <v>0.73894724190821748</v>
      </c>
    </row>
    <row r="675" spans="1:7" x14ac:dyDescent="0.4">
      <c r="A675" t="s">
        <v>58</v>
      </c>
      <c r="B675">
        <v>2011</v>
      </c>
      <c r="C675">
        <v>2.2909274781490914E-2</v>
      </c>
      <c r="D675">
        <v>0.19437122805191356</v>
      </c>
      <c r="E675" t="str">
        <f t="shared" si="10"/>
        <v>Not enough CAR</v>
      </c>
      <c r="F675">
        <f>VLOOKUP(A675&amp;B675,'Hanke Index'!$A$2:$I$2617,8,FALSE)</f>
        <v>5.1211061197056011</v>
      </c>
      <c r="G675">
        <f>(F675-MIN($F$2:$F$1464))/(MAX($F$2:$F$1464)-MIN($F$2:$F$1464))</f>
        <v>0.66049652239054402</v>
      </c>
    </row>
    <row r="676" spans="1:7" x14ac:dyDescent="0.4">
      <c r="A676" t="s">
        <v>58</v>
      </c>
      <c r="B676">
        <v>2012</v>
      </c>
      <c r="C676">
        <v>2.8124310467803174E-2</v>
      </c>
      <c r="D676">
        <v>0.20977613895724301</v>
      </c>
      <c r="E676" t="str">
        <f t="shared" si="10"/>
        <v>Not enough CAR</v>
      </c>
      <c r="F676">
        <f>VLOOKUP(A676&amp;B676,'Hanke Index'!$A$2:$I$2617,8,FALSE)</f>
        <v>4.5686796144498203</v>
      </c>
      <c r="G676">
        <f>(F676-MIN($F$2:$F$1464))/(MAX($F$2:$F$1464)-MIN($F$2:$F$1464))</f>
        <v>0.6457424076719166</v>
      </c>
    </row>
    <row r="677" spans="1:7" x14ac:dyDescent="0.4">
      <c r="A677" t="s">
        <v>58</v>
      </c>
      <c r="B677">
        <v>2013</v>
      </c>
      <c r="C677">
        <v>2.4277655103702948E-2</v>
      </c>
      <c r="D677">
        <v>0.23157731372419335</v>
      </c>
      <c r="E677" t="str">
        <f t="shared" si="10"/>
        <v>Not enough CAR</v>
      </c>
      <c r="F677">
        <f>VLOOKUP(A677&amp;B677,'Hanke Index'!$A$2:$I$2617,8,FALSE)</f>
        <v>3.7978483925754034</v>
      </c>
      <c r="G677">
        <f>(F677-MIN($F$2:$F$1464))/(MAX($F$2:$F$1464)-MIN($F$2:$F$1464))</f>
        <v>0.6251551763062364</v>
      </c>
    </row>
    <row r="678" spans="1:7" x14ac:dyDescent="0.4">
      <c r="A678" t="s">
        <v>58</v>
      </c>
      <c r="B678">
        <v>2014</v>
      </c>
      <c r="C678">
        <v>2.5078743189343233E-2</v>
      </c>
      <c r="D678">
        <v>0.19193211850785835</v>
      </c>
      <c r="E678" t="str">
        <f t="shared" si="10"/>
        <v>Not enough CAR</v>
      </c>
      <c r="F678">
        <f>VLOOKUP(A678&amp;B678,'Hanke Index'!$A$2:$I$2617,8,FALSE)</f>
        <v>5.020111002324839</v>
      </c>
      <c r="G678">
        <f>(F678-MIN($F$2:$F$1464))/(MAX($F$2:$F$1464)-MIN($F$2:$F$1464))</f>
        <v>0.6577991616852189</v>
      </c>
    </row>
    <row r="679" spans="1:7" x14ac:dyDescent="0.4">
      <c r="A679" t="s">
        <v>58</v>
      </c>
      <c r="B679">
        <v>2015</v>
      </c>
      <c r="C679">
        <v>3.7610376691001118E-2</v>
      </c>
      <c r="D679">
        <v>0.21678541086748909</v>
      </c>
      <c r="E679" t="str">
        <f t="shared" si="10"/>
        <v>Not enough CAR</v>
      </c>
      <c r="F679">
        <f>VLOOKUP(A679&amp;B679,'Hanke Index'!$A$2:$I$2617,8,FALSE)</f>
        <v>4.9677211275976703</v>
      </c>
      <c r="G679">
        <f>(F679-MIN($F$2:$F$1464))/(MAX($F$2:$F$1464)-MIN($F$2:$F$1464))</f>
        <v>0.65639994167230287</v>
      </c>
    </row>
    <row r="680" spans="1:7" x14ac:dyDescent="0.4">
      <c r="A680" t="s">
        <v>58</v>
      </c>
      <c r="B680">
        <v>2016</v>
      </c>
      <c r="C680">
        <v>5.9507129007837604E-2</v>
      </c>
      <c r="D680">
        <v>0.19742136883699396</v>
      </c>
      <c r="E680" t="str">
        <f t="shared" si="10"/>
        <v>Not enough CAR</v>
      </c>
      <c r="F680">
        <f>VLOOKUP(A680&amp;B680,'Hanke Index'!$A$2:$I$2617,8,FALSE)</f>
        <v>4.2135170681474392</v>
      </c>
      <c r="G680">
        <f>(F680-MIN($F$2:$F$1464))/(MAX($F$2:$F$1464)-MIN($F$2:$F$1464))</f>
        <v>0.63625678578004352</v>
      </c>
    </row>
    <row r="681" spans="1:7" x14ac:dyDescent="0.4">
      <c r="A681" t="s">
        <v>58</v>
      </c>
      <c r="B681">
        <v>2017</v>
      </c>
      <c r="C681">
        <v>6.6628834383440846E-2</v>
      </c>
      <c r="D681">
        <v>0.17054683270769078</v>
      </c>
      <c r="E681" t="str">
        <f t="shared" si="10"/>
        <v>Not enough CAR</v>
      </c>
      <c r="F681">
        <f>VLOOKUP(A681&amp;B681,'Hanke Index'!$A$2:$I$2617,8,FALSE)</f>
        <v>3.837958173647209</v>
      </c>
      <c r="G681">
        <f>(F681-MIN($F$2:$F$1464))/(MAX($F$2:$F$1464)-MIN($F$2:$F$1464))</f>
        <v>0.62622642163143749</v>
      </c>
    </row>
    <row r="682" spans="1:7" x14ac:dyDescent="0.4">
      <c r="A682" t="s">
        <v>58</v>
      </c>
      <c r="B682">
        <v>2018</v>
      </c>
      <c r="C682">
        <v>3.6085697001607339E-2</v>
      </c>
      <c r="D682">
        <v>0.18656487261502369</v>
      </c>
      <c r="E682" t="str">
        <f t="shared" si="10"/>
        <v>Not enough CAR</v>
      </c>
      <c r="F682">
        <f>VLOOKUP(A682&amp;B682,'Hanke Index'!$A$2:$I$2617,8,FALSE)</f>
        <v>5.6479464070921921</v>
      </c>
      <c r="G682">
        <f>(F682-MIN($F$2:$F$1464))/(MAX($F$2:$F$1464)-MIN($F$2:$F$1464))</f>
        <v>0.674567284681172</v>
      </c>
    </row>
    <row r="683" spans="1:7" x14ac:dyDescent="0.4">
      <c r="A683" t="s">
        <v>58</v>
      </c>
      <c r="B683">
        <v>2019</v>
      </c>
      <c r="C683">
        <v>4.2683145175920548E-2</v>
      </c>
      <c r="D683">
        <v>0.18794489913808413</v>
      </c>
      <c r="E683" t="str">
        <f t="shared" si="10"/>
        <v>Not enough CAR</v>
      </c>
      <c r="F683">
        <f>VLOOKUP(A683&amp;B683,'Hanke Index'!$A$2:$I$2617,8,FALSE)</f>
        <v>5.1141588576780066</v>
      </c>
      <c r="G683">
        <f>(F683-MIN($F$2:$F$1464))/(MAX($F$2:$F$1464)-MIN($F$2:$F$1464))</f>
        <v>0.66031097607812006</v>
      </c>
    </row>
    <row r="684" spans="1:7" x14ac:dyDescent="0.4">
      <c r="A684" t="s">
        <v>58</v>
      </c>
      <c r="B684">
        <v>2020</v>
      </c>
      <c r="C684">
        <v>0.12465427693015366</v>
      </c>
      <c r="D684">
        <v>0.19154313171589477</v>
      </c>
      <c r="E684" t="str">
        <f t="shared" si="10"/>
        <v>Not enough CAR</v>
      </c>
      <c r="F684">
        <f>VLOOKUP(A684&amp;B684,'Hanke Index'!$A$2:$I$2617,8,FALSE)</f>
        <v>-0.27276632743881635</v>
      </c>
      <c r="G684">
        <f>(F684-MIN($F$2:$F$1464))/(MAX($F$2:$F$1464)-MIN($F$2:$F$1464))</f>
        <v>0.5164378791037505</v>
      </c>
    </row>
    <row r="685" spans="1:7" x14ac:dyDescent="0.4">
      <c r="A685" t="s">
        <v>58</v>
      </c>
      <c r="B685">
        <v>2021</v>
      </c>
      <c r="C685">
        <v>6.1628586055514294E-2</v>
      </c>
      <c r="D685">
        <v>0.19562562222677451</v>
      </c>
      <c r="E685" t="str">
        <f t="shared" si="10"/>
        <v>Not enough CAR</v>
      </c>
      <c r="F685">
        <f>VLOOKUP(A685&amp;B685,'Hanke Index'!$A$2:$I$2617,8,FALSE)</f>
        <v>7.5904894733346708</v>
      </c>
      <c r="G685">
        <f>(F685-MIN($F$2:$F$1464))/(MAX($F$2:$F$1464)-MIN($F$2:$F$1464))</f>
        <v>0.72644840003776712</v>
      </c>
    </row>
    <row r="686" spans="1:7" x14ac:dyDescent="0.4">
      <c r="A686" t="s">
        <v>58</v>
      </c>
      <c r="B686">
        <v>2022</v>
      </c>
      <c r="C686">
        <v>6.071220880429299E-2</v>
      </c>
      <c r="D686">
        <v>0.19011503632927662</v>
      </c>
      <c r="E686" t="str">
        <f t="shared" si="10"/>
        <v>Not enough CAR</v>
      </c>
      <c r="F686">
        <f>VLOOKUP(A686&amp;B686,'Hanke Index'!$A$2:$I$2617,8,FALSE)</f>
        <v>4.8599810428799941</v>
      </c>
      <c r="G686">
        <f>(F686-MIN($F$2:$F$1464))/(MAX($F$2:$F$1464)-MIN($F$2:$F$1464))</f>
        <v>0.6535224375073222</v>
      </c>
    </row>
    <row r="687" spans="1:7" x14ac:dyDescent="0.4">
      <c r="A687" t="s">
        <v>58</v>
      </c>
      <c r="B687">
        <v>2023</v>
      </c>
      <c r="C687">
        <v>8.8021165532257251E-2</v>
      </c>
      <c r="D687">
        <v>0.18254771135662695</v>
      </c>
      <c r="E687" t="str">
        <f t="shared" si="10"/>
        <v>Not enough CAR</v>
      </c>
      <c r="F687">
        <f>VLOOKUP(A687&amp;B687,'Hanke Index'!$A$2:$I$2617,8,FALSE)</f>
        <v>5.5558730131986636</v>
      </c>
      <c r="G687">
        <f>(F687-MIN($F$2:$F$1464))/(MAX($F$2:$F$1464)-MIN($F$2:$F$1464))</f>
        <v>0.67210820387474057</v>
      </c>
    </row>
    <row r="688" spans="1:7" x14ac:dyDescent="0.4">
      <c r="A688" t="s">
        <v>59</v>
      </c>
      <c r="B688">
        <v>2009</v>
      </c>
      <c r="C688">
        <v>7.7580979855365897E-2</v>
      </c>
      <c r="D688">
        <v>0.14361969031078156</v>
      </c>
      <c r="E688" t="str">
        <f t="shared" si="10"/>
        <v>Not enough CAR</v>
      </c>
      <c r="F688">
        <f>VLOOKUP(A688&amp;B688,'Hanke Index'!$A$2:$I$2617,8,FALSE)</f>
        <v>0.79269898951818618</v>
      </c>
      <c r="G688">
        <f>(F688-MIN($F$2:$F$1464))/(MAX($F$2:$F$1464)-MIN($F$2:$F$1464))</f>
        <v>0.54489414860845831</v>
      </c>
    </row>
    <row r="689" spans="1:7" x14ac:dyDescent="0.4">
      <c r="A689" t="s">
        <v>59</v>
      </c>
      <c r="B689">
        <v>2010</v>
      </c>
      <c r="C689">
        <v>8.5797609179025472E-2</v>
      </c>
      <c r="D689">
        <v>0.14550328223636155</v>
      </c>
      <c r="E689" t="str">
        <f t="shared" si="10"/>
        <v>Not enough CAR</v>
      </c>
      <c r="F689">
        <f>VLOOKUP(A689&amp;B689,'Hanke Index'!$A$2:$I$2617,8,FALSE)</f>
        <v>6.8048249178367115</v>
      </c>
      <c r="G689">
        <f>(F689-MIN($F$2:$F$1464))/(MAX($F$2:$F$1464)-MIN($F$2:$F$1464))</f>
        <v>0.70546500247828681</v>
      </c>
    </row>
    <row r="690" spans="1:7" x14ac:dyDescent="0.4">
      <c r="A690" t="s">
        <v>59</v>
      </c>
      <c r="B690">
        <v>2011</v>
      </c>
      <c r="C690">
        <v>5.6969077523429751E-2</v>
      </c>
      <c r="D690">
        <v>0.13963722389852315</v>
      </c>
      <c r="E690" t="str">
        <f t="shared" si="10"/>
        <v>Not enough CAR</v>
      </c>
      <c r="F690">
        <f>VLOOKUP(A690&amp;B690,'Hanke Index'!$A$2:$I$2617,8,FALSE)</f>
        <v>3.6856677821252646</v>
      </c>
      <c r="G690">
        <f>(F690-MIN($F$2:$F$1464))/(MAX($F$2:$F$1464)-MIN($F$2:$F$1464))</f>
        <v>0.62215907532259396</v>
      </c>
    </row>
    <row r="691" spans="1:7" x14ac:dyDescent="0.4">
      <c r="A691" t="s">
        <v>59</v>
      </c>
      <c r="B691">
        <v>2012</v>
      </c>
      <c r="C691">
        <v>5.7751281892805408E-2</v>
      </c>
      <c r="D691">
        <v>0.14303042529187157</v>
      </c>
      <c r="E691" t="str">
        <f t="shared" si="10"/>
        <v>Not enough CAR</v>
      </c>
      <c r="F691">
        <f>VLOOKUP(A691&amp;B691,'Hanke Index'!$A$2:$I$2617,8,FALSE)</f>
        <v>2.4025309924618625</v>
      </c>
      <c r="G691">
        <f>(F691-MIN($F$2:$F$1464))/(MAX($F$2:$F$1464)-MIN($F$2:$F$1464))</f>
        <v>0.58788927252661904</v>
      </c>
    </row>
    <row r="692" spans="1:7" x14ac:dyDescent="0.4">
      <c r="A692" t="s">
        <v>59</v>
      </c>
      <c r="B692">
        <v>2013</v>
      </c>
      <c r="C692">
        <v>5.8647926669959001E-2</v>
      </c>
      <c r="D692">
        <v>0.14514669255293081</v>
      </c>
      <c r="E692" t="str">
        <f t="shared" si="10"/>
        <v>Not enough CAR</v>
      </c>
      <c r="F692">
        <f>VLOOKUP(A692&amp;B692,'Hanke Index'!$A$2:$I$2617,8,FALSE)</f>
        <v>3.1647086364718433</v>
      </c>
      <c r="G692">
        <f>(F692-MIN($F$2:$F$1464))/(MAX($F$2:$F$1464)-MIN($F$2:$F$1464))</f>
        <v>0.60824538558185659</v>
      </c>
    </row>
    <row r="693" spans="1:7" x14ac:dyDescent="0.4">
      <c r="A693" t="s">
        <v>59</v>
      </c>
      <c r="B693">
        <v>2014</v>
      </c>
      <c r="C693">
        <v>4.8264008056338126E-2</v>
      </c>
      <c r="D693">
        <v>0.13950169052451608</v>
      </c>
      <c r="E693" t="str">
        <f t="shared" si="10"/>
        <v>Not enough CAR</v>
      </c>
      <c r="F693">
        <f>VLOOKUP(A693&amp;B693,'Hanke Index'!$A$2:$I$2617,8,FALSE)</f>
        <v>3.2024537945736</v>
      </c>
      <c r="G693">
        <f>(F693-MIN($F$2:$F$1464))/(MAX($F$2:$F$1464)-MIN($F$2:$F$1464))</f>
        <v>0.60925347695221588</v>
      </c>
    </row>
    <row r="694" spans="1:7" x14ac:dyDescent="0.4">
      <c r="A694" t="s">
        <v>59</v>
      </c>
      <c r="B694">
        <v>2015</v>
      </c>
      <c r="C694">
        <v>5.3903874509257876E-2</v>
      </c>
      <c r="D694">
        <v>0.13912612185911838</v>
      </c>
      <c r="E694" t="str">
        <f t="shared" si="10"/>
        <v>Not enough CAR</v>
      </c>
      <c r="F694">
        <f>VLOOKUP(A694&amp;B694,'Hanke Index'!$A$2:$I$2617,8,FALSE)</f>
        <v>2.8091032682413299</v>
      </c>
      <c r="G694">
        <f>(F694-MIN($F$2:$F$1464))/(MAX($F$2:$F$1464)-MIN($F$2:$F$1464))</f>
        <v>0.59874793687598127</v>
      </c>
    </row>
    <row r="695" spans="1:7" x14ac:dyDescent="0.4">
      <c r="A695" t="s">
        <v>59</v>
      </c>
      <c r="B695">
        <v>2016</v>
      </c>
      <c r="C695">
        <v>5.3194252823685853E-2</v>
      </c>
      <c r="D695">
        <v>0.14810523240880363</v>
      </c>
      <c r="E695" t="str">
        <f t="shared" si="10"/>
        <v>Not enough CAR</v>
      </c>
      <c r="F695">
        <f>VLOOKUP(A695&amp;B695,'Hanke Index'!$A$2:$I$2617,8,FALSE)</f>
        <v>2.9468817150862634</v>
      </c>
      <c r="G695">
        <f>(F695-MIN($F$2:$F$1464))/(MAX($F$2:$F$1464)-MIN($F$2:$F$1464))</f>
        <v>0.60242770059326212</v>
      </c>
    </row>
    <row r="696" spans="1:7" x14ac:dyDescent="0.4">
      <c r="A696" t="s">
        <v>59</v>
      </c>
      <c r="B696">
        <v>2017</v>
      </c>
      <c r="C696">
        <v>3.659413285727163E-2</v>
      </c>
      <c r="D696">
        <v>0.15240231253341263</v>
      </c>
      <c r="E696" t="str">
        <f t="shared" si="10"/>
        <v>Not enough CAR</v>
      </c>
      <c r="F696">
        <f>VLOOKUP(A696&amp;B696,'Hanke Index'!$A$2:$I$2617,8,FALSE)</f>
        <v>3.1596357401277686</v>
      </c>
      <c r="G696">
        <f>(F696-MIN($F$2:$F$1464))/(MAX($F$2:$F$1464)-MIN($F$2:$F$1464))</f>
        <v>0.60810989951465289</v>
      </c>
    </row>
    <row r="697" spans="1:7" x14ac:dyDescent="0.4">
      <c r="A697" t="s">
        <v>59</v>
      </c>
      <c r="B697">
        <v>2018</v>
      </c>
      <c r="C697">
        <v>1.9981938555728527E-2</v>
      </c>
      <c r="D697">
        <v>0.15406013257037895</v>
      </c>
      <c r="E697" t="str">
        <f t="shared" si="10"/>
        <v>Not enough CAR</v>
      </c>
      <c r="F697">
        <f>VLOOKUP(A697&amp;B697,'Hanke Index'!$A$2:$I$2617,8,FALSE)</f>
        <v>2.9074037737713496</v>
      </c>
      <c r="G697">
        <f>(F697-MIN($F$2:$F$1464))/(MAX($F$2:$F$1464)-MIN($F$2:$F$1464))</f>
        <v>0.60137333033862383</v>
      </c>
    </row>
    <row r="698" spans="1:7" x14ac:dyDescent="0.4">
      <c r="A698" t="s">
        <v>59</v>
      </c>
      <c r="B698">
        <v>2019</v>
      </c>
      <c r="C698">
        <v>1.8293067946137071E-2</v>
      </c>
      <c r="D698">
        <v>0.15259053875390766</v>
      </c>
      <c r="E698" t="str">
        <f t="shared" si="10"/>
        <v>Not enough CAR</v>
      </c>
      <c r="F698">
        <f>VLOOKUP(A698&amp;B698,'Hanke Index'!$A$2:$I$2617,8,FALSE)</f>
        <v>2.243977860110121</v>
      </c>
      <c r="G698">
        <f>(F698-MIN($F$2:$F$1464))/(MAX($F$2:$F$1464)-MIN($F$2:$F$1464))</f>
        <v>0.58365466198302796</v>
      </c>
    </row>
    <row r="699" spans="1:7" x14ac:dyDescent="0.4">
      <c r="A699" t="s">
        <v>59</v>
      </c>
      <c r="B699">
        <v>2020</v>
      </c>
      <c r="C699">
        <v>2.6547861957252047E-2</v>
      </c>
      <c r="D699">
        <v>0.16524724862281986</v>
      </c>
      <c r="E699" t="str">
        <f t="shared" si="10"/>
        <v>Not enough CAR</v>
      </c>
      <c r="F699">
        <f>VLOOKUP(A699&amp;B699,'Hanke Index'!$A$2:$I$2617,8,FALSE)</f>
        <v>-0.7094153593976813</v>
      </c>
      <c r="G699">
        <f>(F699-MIN($F$2:$F$1464))/(MAX($F$2:$F$1464)-MIN($F$2:$F$1464))</f>
        <v>0.50477592978016439</v>
      </c>
    </row>
    <row r="700" spans="1:7" x14ac:dyDescent="0.4">
      <c r="A700" t="s">
        <v>59</v>
      </c>
      <c r="B700">
        <v>2021</v>
      </c>
      <c r="C700">
        <v>1.7013118367922856E-2</v>
      </c>
      <c r="D700">
        <v>0.16489721793729042</v>
      </c>
      <c r="E700" t="str">
        <f t="shared" ref="E700:E763" si="11">IF(D700&gt;C700, "Not enough CAR", "OK")</f>
        <v>Not enough CAR</v>
      </c>
      <c r="F700">
        <f>VLOOKUP(A700&amp;B700,'Hanke Index'!$A$2:$I$2617,8,FALSE)</f>
        <v>4.3047348190696937</v>
      </c>
      <c r="G700">
        <f>(F700-MIN($F$2:$F$1464))/(MAX($F$2:$F$1464)-MIN($F$2:$F$1464))</f>
        <v>0.63869301421708957</v>
      </c>
    </row>
    <row r="701" spans="1:7" x14ac:dyDescent="0.4">
      <c r="A701" t="s">
        <v>59</v>
      </c>
      <c r="B701">
        <v>2022</v>
      </c>
      <c r="C701">
        <v>2.5124889419743269E-2</v>
      </c>
      <c r="D701">
        <v>0.1601205959150438</v>
      </c>
      <c r="E701" t="str">
        <f t="shared" si="11"/>
        <v>Not enough CAR</v>
      </c>
      <c r="F701">
        <f>VLOOKUP(A701&amp;B701,'Hanke Index'!$A$2:$I$2617,8,FALSE)</f>
        <v>2.6126721918722637</v>
      </c>
      <c r="G701">
        <f>(F701-MIN($F$2:$F$1464))/(MAX($F$2:$F$1464)-MIN($F$2:$F$1464))</f>
        <v>0.59350168853800411</v>
      </c>
    </row>
    <row r="702" spans="1:7" x14ac:dyDescent="0.4">
      <c r="A702" t="s">
        <v>60</v>
      </c>
      <c r="B702">
        <v>2010</v>
      </c>
      <c r="C702">
        <v>5.8915705037854302E-2</v>
      </c>
      <c r="D702">
        <v>0.3101832905739042</v>
      </c>
      <c r="E702" t="str">
        <f t="shared" si="11"/>
        <v>Not enough CAR</v>
      </c>
      <c r="F702">
        <f>VLOOKUP(A702&amp;B702,'Hanke Index'!$A$2:$I$2617,8,FALSE)</f>
        <v>-0.47156659679161805</v>
      </c>
      <c r="G702">
        <f>(F702-MIN($F$2:$F$1464))/(MAX($F$2:$F$1464)-MIN($F$2:$F$1464))</f>
        <v>0.51112835475577012</v>
      </c>
    </row>
    <row r="703" spans="1:7" x14ac:dyDescent="0.4">
      <c r="A703" t="s">
        <v>60</v>
      </c>
      <c r="B703">
        <v>2011</v>
      </c>
      <c r="C703">
        <v>-7.4863549610334982E-3</v>
      </c>
      <c r="D703">
        <v>0.30267445895519535</v>
      </c>
      <c r="E703" t="str">
        <f t="shared" si="11"/>
        <v>Not enough CAR</v>
      </c>
      <c r="F703">
        <f>VLOOKUP(A703&amp;B703,'Hanke Index'!$A$2:$I$2617,8,FALSE)</f>
        <v>5.9562742969350353</v>
      </c>
      <c r="G703">
        <f>(F703-MIN($F$2:$F$1464))/(MAX($F$2:$F$1464)-MIN($F$2:$F$1464))</f>
        <v>0.68280205440060704</v>
      </c>
    </row>
    <row r="704" spans="1:7" x14ac:dyDescent="0.4">
      <c r="A704" t="s">
        <v>60</v>
      </c>
      <c r="B704">
        <v>2012</v>
      </c>
      <c r="C704">
        <v>9.2933805026344384E-4</v>
      </c>
      <c r="D704">
        <v>0.28252169778605757</v>
      </c>
      <c r="E704" t="str">
        <f t="shared" si="11"/>
        <v>Not enough CAR</v>
      </c>
      <c r="F704">
        <f>VLOOKUP(A704&amp;B704,'Hanke Index'!$A$2:$I$2617,8,FALSE)</f>
        <v>-8.8150199843937571E-2</v>
      </c>
      <c r="G704">
        <f>(F704-MIN($F$2:$F$1464))/(MAX($F$2:$F$1464)-MIN($F$2:$F$1464))</f>
        <v>0.52136857576571183</v>
      </c>
    </row>
    <row r="705" spans="1:7" x14ac:dyDescent="0.4">
      <c r="A705" t="s">
        <v>60</v>
      </c>
      <c r="B705">
        <v>2013</v>
      </c>
      <c r="C705">
        <v>2.1765509275598831E-2</v>
      </c>
      <c r="D705">
        <v>0.24294844272887522</v>
      </c>
      <c r="E705" t="str">
        <f t="shared" si="11"/>
        <v>Not enough CAR</v>
      </c>
      <c r="F705">
        <f>VLOOKUP(A705&amp;B705,'Hanke Index'!$A$2:$I$2617,8,FALSE)</f>
        <v>10.915469452804544</v>
      </c>
      <c r="G705">
        <f>(F705-MIN($F$2:$F$1464))/(MAX($F$2:$F$1464)-MIN($F$2:$F$1464))</f>
        <v>0.8152514092842621</v>
      </c>
    </row>
    <row r="706" spans="1:7" x14ac:dyDescent="0.4">
      <c r="A706" t="s">
        <v>60</v>
      </c>
      <c r="B706">
        <v>2014</v>
      </c>
      <c r="C706">
        <v>2.5212515491978834E-2</v>
      </c>
      <c r="D706">
        <v>0.21827948239691145</v>
      </c>
      <c r="E706" t="str">
        <f t="shared" si="11"/>
        <v>Not enough CAR</v>
      </c>
      <c r="F706">
        <f>VLOOKUP(A706&amp;B706,'Hanke Index'!$A$2:$I$2617,8,FALSE)</f>
        <v>4.0240386308325213</v>
      </c>
      <c r="G706">
        <f>(F706-MIN($F$2:$F$1464))/(MAX($F$2:$F$1464)-MIN($F$2:$F$1464))</f>
        <v>0.63119622736321634</v>
      </c>
    </row>
    <row r="707" spans="1:7" x14ac:dyDescent="0.4">
      <c r="A707" t="s">
        <v>60</v>
      </c>
      <c r="B707">
        <v>2015</v>
      </c>
      <c r="C707">
        <v>5.1970460211332288E-2</v>
      </c>
      <c r="D707">
        <v>0.22403819639705383</v>
      </c>
      <c r="E707" t="str">
        <f t="shared" si="11"/>
        <v>Not enough CAR</v>
      </c>
      <c r="F707">
        <f>VLOOKUP(A707&amp;B707,'Hanke Index'!$A$2:$I$2617,8,FALSE)</f>
        <v>3.8758254451243914</v>
      </c>
      <c r="G707">
        <f>(F707-MIN($F$2:$F$1464))/(MAX($F$2:$F$1464)-MIN($F$2:$F$1464))</f>
        <v>0.62723777438540629</v>
      </c>
    </row>
    <row r="708" spans="1:7" x14ac:dyDescent="0.4">
      <c r="A708" t="s">
        <v>60</v>
      </c>
      <c r="B708">
        <v>2016</v>
      </c>
      <c r="C708">
        <v>4.7168551853817582E-2</v>
      </c>
      <c r="D708">
        <v>0.24774255981081722</v>
      </c>
      <c r="E708" t="str">
        <f t="shared" si="11"/>
        <v>Not enough CAR</v>
      </c>
      <c r="F708">
        <f>VLOOKUP(A708&amp;B708,'Hanke Index'!$A$2:$I$2617,8,FALSE)</f>
        <v>4.3358559219011568</v>
      </c>
      <c r="G708">
        <f>(F708-MIN($F$2:$F$1464))/(MAX($F$2:$F$1464)-MIN($F$2:$F$1464))</f>
        <v>0.63952419142704808</v>
      </c>
    </row>
    <row r="709" spans="1:7" x14ac:dyDescent="0.4">
      <c r="A709" t="s">
        <v>60</v>
      </c>
      <c r="B709">
        <v>2017</v>
      </c>
      <c r="C709">
        <v>1.8224980509285976E-2</v>
      </c>
      <c r="D709">
        <v>0.24237160305373454</v>
      </c>
      <c r="E709" t="str">
        <f t="shared" si="11"/>
        <v>Not enough CAR</v>
      </c>
      <c r="F709">
        <f>VLOOKUP(A709&amp;B709,'Hanke Index'!$A$2:$I$2617,8,FALSE)</f>
        <v>4.7399372237788384</v>
      </c>
      <c r="G709">
        <f>(F709-MIN($F$2:$F$1464))/(MAX($F$2:$F$1464)-MIN($F$2:$F$1464))</f>
        <v>0.65031632726201349</v>
      </c>
    </row>
    <row r="710" spans="1:7" x14ac:dyDescent="0.4">
      <c r="A710" t="s">
        <v>60</v>
      </c>
      <c r="B710">
        <v>2018</v>
      </c>
      <c r="C710">
        <v>3.7902801984880427E-2</v>
      </c>
      <c r="D710">
        <v>0.23794296568345794</v>
      </c>
      <c r="E710" t="str">
        <f t="shared" si="11"/>
        <v>Not enough CAR</v>
      </c>
      <c r="F710">
        <f>VLOOKUP(A710&amp;B710,'Hanke Index'!$A$2:$I$2617,8,FALSE)</f>
        <v>3.7579101355716489</v>
      </c>
      <c r="G710">
        <f>(F710-MIN($F$2:$F$1464))/(MAX($F$2:$F$1464)-MIN($F$2:$F$1464))</f>
        <v>0.62408851201716031</v>
      </c>
    </row>
    <row r="711" spans="1:7" x14ac:dyDescent="0.4">
      <c r="A711" t="s">
        <v>60</v>
      </c>
      <c r="B711">
        <v>2019</v>
      </c>
      <c r="C711">
        <v>4.1884829554270447E-2</v>
      </c>
      <c r="D711">
        <v>0.23846809914895195</v>
      </c>
      <c r="E711" t="str">
        <f t="shared" si="11"/>
        <v>Not enough CAR</v>
      </c>
      <c r="F711">
        <f>VLOOKUP(A711&amp;B711,'Hanke Index'!$A$2:$I$2617,8,FALSE)</f>
        <v>4.6006256570759803</v>
      </c>
      <c r="G711">
        <f>(F711-MIN($F$2:$F$1464))/(MAX($F$2:$F$1464)-MIN($F$2:$F$1464))</f>
        <v>0.64659561723595493</v>
      </c>
    </row>
    <row r="712" spans="1:7" x14ac:dyDescent="0.4">
      <c r="A712" t="s">
        <v>60</v>
      </c>
      <c r="B712">
        <v>2020</v>
      </c>
      <c r="C712">
        <v>7.4161615189128671E-2</v>
      </c>
      <c r="D712">
        <v>0.24654376683844254</v>
      </c>
      <c r="E712" t="str">
        <f t="shared" si="11"/>
        <v>Not enough CAR</v>
      </c>
      <c r="F712">
        <f>VLOOKUP(A712&amp;B712,'Hanke Index'!$A$2:$I$2617,8,FALSE)</f>
        <v>-7.1489775772795525</v>
      </c>
      <c r="G712">
        <f>(F712-MIN($F$2:$F$1464))/(MAX($F$2:$F$1464)-MIN($F$2:$F$1464))</f>
        <v>0.33278917896997789</v>
      </c>
    </row>
    <row r="713" spans="1:7" x14ac:dyDescent="0.4">
      <c r="A713" t="s">
        <v>60</v>
      </c>
      <c r="B713">
        <v>2021</v>
      </c>
      <c r="C713">
        <v>4.9730188444768807E-2</v>
      </c>
      <c r="D713">
        <v>0.21760698275998616</v>
      </c>
      <c r="E713" t="str">
        <f t="shared" si="11"/>
        <v>Not enough CAR</v>
      </c>
      <c r="F713">
        <f>VLOOKUP(A713&amp;B713,'Hanke Index'!$A$2:$I$2617,8,FALSE)</f>
        <v>5.5070076267192292</v>
      </c>
      <c r="G713">
        <f>(F713-MIN($F$2:$F$1464))/(MAX($F$2:$F$1464)-MIN($F$2:$F$1464))</f>
        <v>0.67080311530453551</v>
      </c>
    </row>
    <row r="714" spans="1:7" x14ac:dyDescent="0.4">
      <c r="A714" t="s">
        <v>60</v>
      </c>
      <c r="B714">
        <v>2022</v>
      </c>
      <c r="C714">
        <v>6.2369956765930629E-2</v>
      </c>
      <c r="D714">
        <v>0.28162912535743967</v>
      </c>
      <c r="E714" t="str">
        <f t="shared" si="11"/>
        <v>Not enough CAR</v>
      </c>
      <c r="F714">
        <f>VLOOKUP(A714&amp;B714,'Hanke Index'!$A$2:$I$2617,8,FALSE)</f>
        <v>8.9675052004139104</v>
      </c>
      <c r="G714">
        <f>(F714-MIN($F$2:$F$1464))/(MAX($F$2:$F$1464)-MIN($F$2:$F$1464))</f>
        <v>0.76322550579462134</v>
      </c>
    </row>
    <row r="715" spans="1:7" x14ac:dyDescent="0.4">
      <c r="A715" t="s">
        <v>60</v>
      </c>
      <c r="B715">
        <v>2023</v>
      </c>
      <c r="C715">
        <v>-1.0351062912516173E-2</v>
      </c>
      <c r="D715">
        <v>0.27511953533592987</v>
      </c>
      <c r="E715" t="str">
        <f t="shared" si="11"/>
        <v>Not enough CAR</v>
      </c>
      <c r="F715">
        <f>VLOOKUP(A715&amp;B715,'Hanke Index'!$A$2:$I$2617,8,FALSE)</f>
        <v>6.1513918371603182</v>
      </c>
      <c r="G715">
        <f>(F715-MIN($F$2:$F$1464))/(MAX($F$2:$F$1464)-MIN($F$2:$F$1464))</f>
        <v>0.68801322103492213</v>
      </c>
    </row>
    <row r="716" spans="1:7" x14ac:dyDescent="0.4">
      <c r="A716" t="s">
        <v>61</v>
      </c>
      <c r="B716">
        <v>2009</v>
      </c>
      <c r="C716">
        <v>6.5540953112158268E-2</v>
      </c>
      <c r="D716">
        <v>0.13433696951573637</v>
      </c>
      <c r="E716" t="str">
        <f t="shared" si="11"/>
        <v>Not enough CAR</v>
      </c>
      <c r="F716">
        <f>VLOOKUP(A716&amp;B716,'Hanke Index'!$A$2:$I$2617,8,FALSE)</f>
        <v>-1.2537577992083158</v>
      </c>
      <c r="G716">
        <f>(F716-MIN($F$2:$F$1464))/(MAX($F$2:$F$1464)-MIN($F$2:$F$1464))</f>
        <v>0.49023772292952628</v>
      </c>
    </row>
    <row r="717" spans="1:7" x14ac:dyDescent="0.4">
      <c r="A717" t="s">
        <v>61</v>
      </c>
      <c r="B717">
        <v>2010</v>
      </c>
      <c r="C717">
        <v>1.8788644036816751E-2</v>
      </c>
      <c r="D717">
        <v>0.14887204065884566</v>
      </c>
      <c r="E717" t="str">
        <f t="shared" si="11"/>
        <v>Not enough CAR</v>
      </c>
      <c r="F717">
        <f>VLOOKUP(A717&amp;B717,'Hanke Index'!$A$2:$I$2617,8,FALSE)</f>
        <v>5.269670780562862</v>
      </c>
      <c r="G717">
        <f>(F717-MIN($F$2:$F$1464))/(MAX($F$2:$F$1464)-MIN($F$2:$F$1464))</f>
        <v>0.66446436250785901</v>
      </c>
    </row>
    <row r="718" spans="1:7" x14ac:dyDescent="0.4">
      <c r="A718" t="s">
        <v>61</v>
      </c>
      <c r="B718">
        <v>2011</v>
      </c>
      <c r="C718">
        <v>4.638206206433948E-2</v>
      </c>
      <c r="D718">
        <v>0.15769747057040526</v>
      </c>
      <c r="E718" t="str">
        <f t="shared" si="11"/>
        <v>Not enough CAR</v>
      </c>
      <c r="F718">
        <f>VLOOKUP(A718&amp;B718,'Hanke Index'!$A$2:$I$2617,8,FALSE)</f>
        <v>4.616413945287519</v>
      </c>
      <c r="G718">
        <f>(F718-MIN($F$2:$F$1464))/(MAX($F$2:$F$1464)-MIN($F$2:$F$1464))</f>
        <v>0.64701728819719162</v>
      </c>
    </row>
    <row r="719" spans="1:7" x14ac:dyDescent="0.4">
      <c r="A719" t="s">
        <v>61</v>
      </c>
      <c r="B719">
        <v>2012</v>
      </c>
      <c r="C719">
        <v>7.5447044285236353E-2</v>
      </c>
      <c r="D719">
        <v>0.1383127380903745</v>
      </c>
      <c r="E719" t="str">
        <f t="shared" si="11"/>
        <v>Not enough CAR</v>
      </c>
      <c r="F719">
        <f>VLOOKUP(A719&amp;B719,'Hanke Index'!$A$2:$I$2617,8,FALSE)</f>
        <v>6.3340837467944766</v>
      </c>
      <c r="G719">
        <f>(F719-MIN($F$2:$F$1464))/(MAX($F$2:$F$1464)-MIN($F$2:$F$1464))</f>
        <v>0.69289252600538054</v>
      </c>
    </row>
    <row r="720" spans="1:7" x14ac:dyDescent="0.4">
      <c r="A720" t="s">
        <v>61</v>
      </c>
      <c r="B720">
        <v>2013</v>
      </c>
      <c r="C720">
        <v>8.7964897419115048E-2</v>
      </c>
      <c r="D720">
        <v>0.12421549381420102</v>
      </c>
      <c r="E720" t="str">
        <f t="shared" si="11"/>
        <v>Not enough CAR</v>
      </c>
      <c r="F720">
        <f>VLOOKUP(A720&amp;B720,'Hanke Index'!$A$2:$I$2617,8,FALSE)</f>
        <v>1.7925255557554465</v>
      </c>
      <c r="G720">
        <f>(F720-MIN($F$2:$F$1464))/(MAX($F$2:$F$1464)-MIN($F$2:$F$1464))</f>
        <v>0.57159734933588491</v>
      </c>
    </row>
    <row r="721" spans="1:7" x14ac:dyDescent="0.4">
      <c r="A721" t="s">
        <v>61</v>
      </c>
      <c r="B721">
        <v>2014</v>
      </c>
      <c r="C721">
        <v>8.6645485875230077E-2</v>
      </c>
      <c r="D721">
        <v>0.14564801552830761</v>
      </c>
      <c r="E721" t="str">
        <f t="shared" si="11"/>
        <v>Not enough CAR</v>
      </c>
      <c r="F721">
        <f>VLOOKUP(A721&amp;B721,'Hanke Index'!$A$2:$I$2617,8,FALSE)</f>
        <v>1.710549905454755</v>
      </c>
      <c r="G721">
        <f>(F721-MIN($F$2:$F$1464))/(MAX($F$2:$F$1464)-MIN($F$2:$F$1464))</f>
        <v>0.56940795737665861</v>
      </c>
    </row>
    <row r="722" spans="1:7" x14ac:dyDescent="0.4">
      <c r="A722" t="s">
        <v>61</v>
      </c>
      <c r="B722">
        <v>2015</v>
      </c>
      <c r="C722">
        <v>7.8625008758839959E-2</v>
      </c>
      <c r="D722">
        <v>0.15423373640601712</v>
      </c>
      <c r="E722" t="str">
        <f t="shared" si="11"/>
        <v>Not enough CAR</v>
      </c>
      <c r="F722">
        <f>VLOOKUP(A722&amp;B722,'Hanke Index'!$A$2:$I$2617,8,FALSE)</f>
        <v>3.1240667804454603</v>
      </c>
      <c r="G722">
        <f>(F722-MIN($F$2:$F$1464))/(MAX($F$2:$F$1464)-MIN($F$2:$F$1464))</f>
        <v>0.6071599296877489</v>
      </c>
    </row>
    <row r="723" spans="1:7" x14ac:dyDescent="0.4">
      <c r="A723" t="s">
        <v>61</v>
      </c>
      <c r="B723">
        <v>2016</v>
      </c>
      <c r="C723">
        <v>8.2278589825025242E-2</v>
      </c>
      <c r="D723">
        <v>0.18886180384126672</v>
      </c>
      <c r="E723" t="str">
        <f t="shared" si="11"/>
        <v>Not enough CAR</v>
      </c>
      <c r="F723">
        <f>VLOOKUP(A723&amp;B723,'Hanke Index'!$A$2:$I$2617,8,FALSE)</f>
        <v>3.6089073168771364</v>
      </c>
      <c r="G723">
        <f>(F723-MIN($F$2:$F$1464))/(MAX($F$2:$F$1464)-MIN($F$2:$F$1464))</f>
        <v>0.62010896965360229</v>
      </c>
    </row>
    <row r="724" spans="1:7" x14ac:dyDescent="0.4">
      <c r="A724" t="s">
        <v>61</v>
      </c>
      <c r="B724">
        <v>2017</v>
      </c>
      <c r="C724">
        <v>0.11445146357565993</v>
      </c>
      <c r="D724">
        <v>0.17808168060452734</v>
      </c>
      <c r="E724" t="str">
        <f t="shared" si="11"/>
        <v>Not enough CAR</v>
      </c>
      <c r="F724">
        <f>VLOOKUP(A724&amp;B724,'Hanke Index'!$A$2:$I$2617,8,FALSE)</f>
        <v>-3.1381749373347105</v>
      </c>
      <c r="G724">
        <f>(F724-MIN($F$2:$F$1464))/(MAX($F$2:$F$1464)-MIN($F$2:$F$1464))</f>
        <v>0.43990902514050301</v>
      </c>
    </row>
    <row r="725" spans="1:7" x14ac:dyDescent="0.4">
      <c r="A725" t="s">
        <v>61</v>
      </c>
      <c r="B725">
        <v>2018</v>
      </c>
      <c r="C725">
        <v>5.2671106905272075E-2</v>
      </c>
      <c r="D725">
        <v>0.17923286731475294</v>
      </c>
      <c r="E725" t="str">
        <f t="shared" si="11"/>
        <v>Not enough CAR</v>
      </c>
      <c r="F725">
        <f>VLOOKUP(A725&amp;B725,'Hanke Index'!$A$2:$I$2617,8,FALSE)</f>
        <v>-1.4806331584824051</v>
      </c>
      <c r="G725">
        <f>(F725-MIN($F$2:$F$1464))/(MAX($F$2:$F$1464)-MIN($F$2:$F$1464))</f>
        <v>0.48417837377499962</v>
      </c>
    </row>
    <row r="726" spans="1:7" x14ac:dyDescent="0.4">
      <c r="A726" t="s">
        <v>61</v>
      </c>
      <c r="B726">
        <v>2019</v>
      </c>
      <c r="C726">
        <v>7.1608740533712134E-2</v>
      </c>
      <c r="D726">
        <v>0.19384123650574009</v>
      </c>
      <c r="E726" t="str">
        <f t="shared" si="11"/>
        <v>Not enough CAR</v>
      </c>
      <c r="F726">
        <f>VLOOKUP(A726&amp;B726,'Hanke Index'!$A$2:$I$2617,8,FALSE)</f>
        <v>-1.4179938308520548</v>
      </c>
      <c r="G726">
        <f>(F726-MIN($F$2:$F$1464))/(MAX($F$2:$F$1464)-MIN($F$2:$F$1464))</f>
        <v>0.48585133446201073</v>
      </c>
    </row>
    <row r="727" spans="1:7" x14ac:dyDescent="0.4">
      <c r="A727" t="s">
        <v>61</v>
      </c>
      <c r="B727">
        <v>2020</v>
      </c>
      <c r="C727">
        <v>0.10055303389935229</v>
      </c>
      <c r="D727">
        <v>0.22951963915010623</v>
      </c>
      <c r="E727" t="str">
        <f t="shared" si="11"/>
        <v>Not enough CAR</v>
      </c>
      <c r="F727">
        <f>VLOOKUP(A727&amp;B727,'Hanke Index'!$A$2:$I$2617,8,FALSE)</f>
        <v>-8.1559587991426667</v>
      </c>
      <c r="G727">
        <f>(F727-MIN($F$2:$F$1464))/(MAX($F$2:$F$1464)-MIN($F$2:$F$1464))</f>
        <v>0.30589489289658794</v>
      </c>
    </row>
    <row r="728" spans="1:7" x14ac:dyDescent="0.4">
      <c r="A728" t="s">
        <v>61</v>
      </c>
      <c r="B728">
        <v>2021</v>
      </c>
      <c r="C728">
        <v>7.3711271382110935E-2</v>
      </c>
      <c r="D728">
        <v>0.22441855802479607</v>
      </c>
      <c r="E728" t="str">
        <f t="shared" si="11"/>
        <v>Not enough CAR</v>
      </c>
      <c r="F728">
        <f>VLOOKUP(A728&amp;B728,'Hanke Index'!$A$2:$I$2617,8,FALSE)</f>
        <v>2.266710670065379</v>
      </c>
      <c r="G728">
        <f>(F728-MIN($F$2:$F$1464))/(MAX($F$2:$F$1464)-MIN($F$2:$F$1464))</f>
        <v>0.58426180606964517</v>
      </c>
    </row>
    <row r="729" spans="1:7" x14ac:dyDescent="0.4">
      <c r="A729" t="s">
        <v>61</v>
      </c>
      <c r="B729">
        <v>2022</v>
      </c>
      <c r="C729">
        <v>6.1659196441383277E-2</v>
      </c>
      <c r="D729">
        <v>0.23990717251430058</v>
      </c>
      <c r="E729" t="str">
        <f t="shared" si="11"/>
        <v>Not enough CAR</v>
      </c>
      <c r="F729">
        <f>VLOOKUP(A729&amp;B729,'Hanke Index'!$A$2:$I$2617,8,FALSE)</f>
        <v>2.3877802018628387</v>
      </c>
      <c r="G729">
        <f>(F729-MIN($F$2:$F$1464))/(MAX($F$2:$F$1464)-MIN($F$2:$F$1464))</f>
        <v>0.58749531087811402</v>
      </c>
    </row>
    <row r="730" spans="1:7" x14ac:dyDescent="0.4">
      <c r="A730" t="s">
        <v>61</v>
      </c>
      <c r="B730">
        <v>2023</v>
      </c>
      <c r="C730">
        <v>5.6708194187257657E-2</v>
      </c>
      <c r="D730">
        <v>0.17159181841902396</v>
      </c>
      <c r="E730" t="str">
        <f t="shared" si="11"/>
        <v>Not enough CAR</v>
      </c>
      <c r="F730">
        <f>VLOOKUP(A730&amp;B730,'Hanke Index'!$A$2:$I$2617,8,FALSE)</f>
        <v>1.8266252585236344</v>
      </c>
      <c r="G730">
        <f>(F730-MIN($F$2:$F$1464))/(MAX($F$2:$F$1464)-MIN($F$2:$F$1464))</f>
        <v>0.57250807849483432</v>
      </c>
    </row>
    <row r="731" spans="1:7" x14ac:dyDescent="0.4">
      <c r="A731" t="s">
        <v>62</v>
      </c>
      <c r="B731">
        <v>2008</v>
      </c>
      <c r="C731">
        <v>7.7821269344546098E-2</v>
      </c>
      <c r="D731">
        <v>0.11576916658449431</v>
      </c>
      <c r="E731" t="str">
        <f t="shared" si="11"/>
        <v>Not enough CAR</v>
      </c>
      <c r="F731">
        <f>VLOOKUP(A731&amp;B731,'Hanke Index'!$A$2:$I$2617,8,FALSE)</f>
        <v>2.5994594929602926</v>
      </c>
      <c r="G731">
        <f>(F731-MIN($F$2:$F$1464))/(MAX($F$2:$F$1464)-MIN($F$2:$F$1464))</f>
        <v>0.5931488059850577</v>
      </c>
    </row>
    <row r="732" spans="1:7" x14ac:dyDescent="0.4">
      <c r="A732" t="s">
        <v>62</v>
      </c>
      <c r="B732">
        <v>2009</v>
      </c>
      <c r="C732">
        <v>0.60855333815561763</v>
      </c>
      <c r="D732">
        <v>0.12873902252984182</v>
      </c>
      <c r="E732" t="str">
        <f t="shared" si="11"/>
        <v>OK</v>
      </c>
      <c r="F732">
        <f>VLOOKUP(A732&amp;B732,'Hanke Index'!$A$2:$I$2617,8,FALSE)</f>
        <v>-14.83861088588543</v>
      </c>
      <c r="G732">
        <f>(F732-MIN($F$2:$F$1464))/(MAX($F$2:$F$1464)-MIN($F$2:$F$1464))</f>
        <v>0.12741573852142582</v>
      </c>
    </row>
    <row r="733" spans="1:7" x14ac:dyDescent="0.4">
      <c r="A733" t="s">
        <v>62</v>
      </c>
      <c r="B733">
        <v>2010</v>
      </c>
      <c r="C733">
        <v>0.10213826649050896</v>
      </c>
      <c r="D733">
        <v>0.14825220818881257</v>
      </c>
      <c r="E733" t="str">
        <f t="shared" si="11"/>
        <v>Not enough CAR</v>
      </c>
      <c r="F733">
        <f>VLOOKUP(A733&amp;B733,'Hanke Index'!$A$2:$I$2617,8,FALSE)</f>
        <v>0.42719903369136603</v>
      </c>
      <c r="G733">
        <f>(F733-MIN($F$2:$F$1464))/(MAX($F$2:$F$1464)-MIN($F$2:$F$1464))</f>
        <v>0.53513243691175882</v>
      </c>
    </row>
    <row r="734" spans="1:7" x14ac:dyDescent="0.4">
      <c r="A734" t="s">
        <v>62</v>
      </c>
      <c r="B734">
        <v>2011</v>
      </c>
      <c r="C734">
        <v>-7.0757006403323566E-2</v>
      </c>
      <c r="D734">
        <v>0.14243698195665946</v>
      </c>
      <c r="E734" t="str">
        <f t="shared" si="11"/>
        <v>Not enough CAR</v>
      </c>
      <c r="F734">
        <f>VLOOKUP(A734&amp;B734,'Hanke Index'!$A$2:$I$2617,8,FALSE)</f>
        <v>6.3236373980405176</v>
      </c>
      <c r="G734">
        <f>(F734-MIN($F$2:$F$1464))/(MAX($F$2:$F$1464)-MIN($F$2:$F$1464))</f>
        <v>0.69261352666983034</v>
      </c>
    </row>
    <row r="735" spans="1:7" x14ac:dyDescent="0.4">
      <c r="A735" t="s">
        <v>62</v>
      </c>
      <c r="B735">
        <v>2012</v>
      </c>
      <c r="C735">
        <v>4.00578511610026E-3</v>
      </c>
      <c r="D735">
        <v>0.15653639093742369</v>
      </c>
      <c r="E735" t="str">
        <f t="shared" si="11"/>
        <v>Not enough CAR</v>
      </c>
      <c r="F735">
        <f>VLOOKUP(A735&amp;B735,'Hanke Index'!$A$2:$I$2617,8,FALSE)</f>
        <v>4.382905596208559</v>
      </c>
      <c r="G735">
        <f>(F735-MIN($F$2:$F$1464))/(MAX($F$2:$F$1464)-MIN($F$2:$F$1464))</f>
        <v>0.64078078626020885</v>
      </c>
    </row>
    <row r="736" spans="1:7" x14ac:dyDescent="0.4">
      <c r="A736" t="s">
        <v>62</v>
      </c>
      <c r="B736">
        <v>2013</v>
      </c>
      <c r="C736">
        <v>6.5379827140531538E-3</v>
      </c>
      <c r="D736">
        <v>0.17569661261032685</v>
      </c>
      <c r="E736" t="str">
        <f t="shared" si="11"/>
        <v>Not enough CAR</v>
      </c>
      <c r="F736">
        <f>VLOOKUP(A736&amp;B736,'Hanke Index'!$A$2:$I$2617,8,FALSE)</f>
        <v>4.0469143509131129</v>
      </c>
      <c r="G736">
        <f>(F736-MIN($F$2:$F$1464))/(MAX($F$2:$F$1464)-MIN($F$2:$F$1464))</f>
        <v>0.63180718826956173</v>
      </c>
    </row>
    <row r="737" spans="1:7" x14ac:dyDescent="0.4">
      <c r="A737" t="s">
        <v>62</v>
      </c>
      <c r="B737">
        <v>2014</v>
      </c>
      <c r="C737">
        <v>1.5134387515530241E-2</v>
      </c>
      <c r="D737">
        <v>0.21292746731282</v>
      </c>
      <c r="E737" t="str">
        <f t="shared" si="11"/>
        <v>Not enough CAR</v>
      </c>
      <c r="F737">
        <f>VLOOKUP(A737&amp;B737,'Hanke Index'!$A$2:$I$2617,8,FALSE)</f>
        <v>3.7725413149966727</v>
      </c>
      <c r="G737">
        <f>(F737-MIN($F$2:$F$1464))/(MAX($F$2:$F$1464)-MIN($F$2:$F$1464))</f>
        <v>0.62447927911043311</v>
      </c>
    </row>
    <row r="738" spans="1:7" x14ac:dyDescent="0.4">
      <c r="A738" t="s">
        <v>62</v>
      </c>
      <c r="B738">
        <v>2015</v>
      </c>
      <c r="C738">
        <v>1.2157207921893712E-2</v>
      </c>
      <c r="D738">
        <v>0.24846202583661586</v>
      </c>
      <c r="E738" t="str">
        <f t="shared" si="11"/>
        <v>Not enough CAR</v>
      </c>
      <c r="F738">
        <f>VLOOKUP(A738&amp;B738,'Hanke Index'!$A$2:$I$2617,8,FALSE)</f>
        <v>2.8328085774110434</v>
      </c>
      <c r="G738">
        <f>(F738-MIN($F$2:$F$1464))/(MAX($F$2:$F$1464)-MIN($F$2:$F$1464))</f>
        <v>0.59938105430898447</v>
      </c>
    </row>
    <row r="739" spans="1:7" x14ac:dyDescent="0.4">
      <c r="A739" t="s">
        <v>62</v>
      </c>
      <c r="B739">
        <v>2016</v>
      </c>
      <c r="C739">
        <v>8.4175155758852028E-3</v>
      </c>
      <c r="D739">
        <v>0.19389400535790749</v>
      </c>
      <c r="E739" t="str">
        <f t="shared" si="11"/>
        <v>Not enough CAR</v>
      </c>
      <c r="F739">
        <f>VLOOKUP(A739&amp;B739,'Hanke Index'!$A$2:$I$2617,8,FALSE)</f>
        <v>2.6719201989577499</v>
      </c>
      <c r="G739">
        <f>(F739-MIN($F$2:$F$1464))/(MAX($F$2:$F$1464)-MIN($F$2:$F$1464))</f>
        <v>0.59508407440304256</v>
      </c>
    </row>
    <row r="740" spans="1:7" x14ac:dyDescent="0.4">
      <c r="A740" t="s">
        <v>62</v>
      </c>
      <c r="B740">
        <v>2017</v>
      </c>
      <c r="C740">
        <v>-4.6671870981133609E-3</v>
      </c>
      <c r="D740">
        <v>0.19054685177798644</v>
      </c>
      <c r="E740" t="str">
        <f t="shared" si="11"/>
        <v>Not enough CAR</v>
      </c>
      <c r="F740">
        <f>VLOOKUP(A740&amp;B740,'Hanke Index'!$A$2:$I$2617,8,FALSE)</f>
        <v>4.6122431460077848</v>
      </c>
      <c r="G740">
        <f>(F740-MIN($F$2:$F$1464))/(MAX($F$2:$F$1464)-MIN($F$2:$F$1464))</f>
        <v>0.64690589518752228</v>
      </c>
    </row>
    <row r="741" spans="1:7" x14ac:dyDescent="0.4">
      <c r="A741" t="s">
        <v>62</v>
      </c>
      <c r="B741">
        <v>2018</v>
      </c>
      <c r="C741">
        <v>2.2809690631192961E-3</v>
      </c>
      <c r="D741">
        <v>0.18578844166753722</v>
      </c>
      <c r="E741" t="str">
        <f t="shared" si="11"/>
        <v>Not enough CAR</v>
      </c>
      <c r="F741">
        <f>VLOOKUP(A741&amp;B741,'Hanke Index'!$A$2:$I$2617,8,FALSE)</f>
        <v>4.9183697945524045</v>
      </c>
      <c r="G741">
        <f>(F741-MIN($F$2:$F$1464))/(MAX($F$2:$F$1464)-MIN($F$2:$F$1464))</f>
        <v>0.65508187452248379</v>
      </c>
    </row>
    <row r="742" spans="1:7" x14ac:dyDescent="0.4">
      <c r="A742" t="s">
        <v>62</v>
      </c>
      <c r="B742">
        <v>2019</v>
      </c>
      <c r="C742">
        <v>1.1983668804799862E-2</v>
      </c>
      <c r="D742">
        <v>0.23693933428129987</v>
      </c>
      <c r="E742" t="str">
        <f t="shared" si="11"/>
        <v>Not enough CAR</v>
      </c>
      <c r="F742">
        <f>VLOOKUP(A742&amp;B742,'Hanke Index'!$A$2:$I$2617,8,FALSE)</f>
        <v>4.6773515579680662</v>
      </c>
      <c r="G742">
        <f>(F742-MIN($F$2:$F$1464))/(MAX($F$2:$F$1464)-MIN($F$2:$F$1464))</f>
        <v>0.64864479976590572</v>
      </c>
    </row>
    <row r="743" spans="1:7" x14ac:dyDescent="0.4">
      <c r="A743" t="s">
        <v>62</v>
      </c>
      <c r="B743">
        <v>2020</v>
      </c>
      <c r="C743">
        <v>2.5221210917485592E-2</v>
      </c>
      <c r="D743">
        <v>0.23983481093141837</v>
      </c>
      <c r="E743" t="str">
        <f t="shared" si="11"/>
        <v>Not enough CAR</v>
      </c>
      <c r="F743">
        <f>VLOOKUP(A743&amp;B743,'Hanke Index'!$A$2:$I$2617,8,FALSE)</f>
        <v>4.2814017348675293E-2</v>
      </c>
      <c r="G743">
        <f>(F743-MIN($F$2:$F$1464))/(MAX($F$2:$F$1464)-MIN($F$2:$F$1464))</f>
        <v>0.52486634617700001</v>
      </c>
    </row>
    <row r="744" spans="1:7" x14ac:dyDescent="0.4">
      <c r="A744" t="s">
        <v>62</v>
      </c>
      <c r="B744">
        <v>2021</v>
      </c>
      <c r="C744">
        <v>-1.2568934721829299E-3</v>
      </c>
      <c r="D744">
        <v>0.23512391274460062</v>
      </c>
      <c r="E744" t="str">
        <f t="shared" si="11"/>
        <v>Not enough CAR</v>
      </c>
      <c r="F744">
        <f>VLOOKUP(A744&amp;B744,'Hanke Index'!$A$2:$I$2617,8,FALSE)</f>
        <v>6.380016762043212</v>
      </c>
      <c r="G744">
        <f>(F744-MIN($F$2:$F$1464))/(MAX($F$2:$F$1464)-MIN($F$2:$F$1464))</f>
        <v>0.69411929729514432</v>
      </c>
    </row>
    <row r="745" spans="1:7" x14ac:dyDescent="0.4">
      <c r="A745" t="s">
        <v>62</v>
      </c>
      <c r="B745">
        <v>2022</v>
      </c>
      <c r="C745">
        <v>2.6895196850199189E-2</v>
      </c>
      <c r="D745">
        <v>0.20427947640436495</v>
      </c>
      <c r="E745" t="str">
        <f t="shared" si="11"/>
        <v>Not enough CAR</v>
      </c>
      <c r="F745">
        <f>VLOOKUP(A745&amp;B745,'Hanke Index'!$A$2:$I$2617,8,FALSE)</f>
        <v>2.5375250088717252</v>
      </c>
      <c r="G745">
        <f>(F745-MIN($F$2:$F$1464))/(MAX($F$2:$F$1464)-MIN($F$2:$F$1464))</f>
        <v>0.59149467014148771</v>
      </c>
    </row>
    <row r="746" spans="1:7" x14ac:dyDescent="0.4">
      <c r="A746" t="s">
        <v>62</v>
      </c>
      <c r="B746">
        <v>2023</v>
      </c>
      <c r="C746">
        <v>2.5351203396392841E-2</v>
      </c>
      <c r="D746">
        <v>0.20037499096211264</v>
      </c>
      <c r="E746" t="str">
        <f t="shared" si="11"/>
        <v>Not enough CAR</v>
      </c>
      <c r="F746">
        <f>VLOOKUP(A746&amp;B746,'Hanke Index'!$A$2:$I$2617,8,FALSE)</f>
        <v>0.34226255222912982</v>
      </c>
      <c r="G746">
        <f>(F746-MIN($F$2:$F$1464))/(MAX($F$2:$F$1464)-MIN($F$2:$F$1464))</f>
        <v>0.53286396756901766</v>
      </c>
    </row>
    <row r="747" spans="1:7" x14ac:dyDescent="0.4">
      <c r="A747" t="s">
        <v>63</v>
      </c>
      <c r="B747">
        <v>2005</v>
      </c>
      <c r="C747">
        <v>4.5496751934537588E-2</v>
      </c>
      <c r="D747">
        <v>0.14808558573349739</v>
      </c>
      <c r="E747" t="str">
        <f t="shared" si="11"/>
        <v>Not enough CAR</v>
      </c>
      <c r="F747">
        <f>VLOOKUP(A747&amp;B747,'Hanke Index'!$A$2:$I$2617,8,FALSE)</f>
        <v>4.7558450949911872</v>
      </c>
      <c r="G747">
        <f>(F747-MIN($F$2:$F$1464))/(MAX($F$2:$F$1464)-MIN($F$2:$F$1464))</f>
        <v>0.65074119202603764</v>
      </c>
    </row>
    <row r="748" spans="1:7" x14ac:dyDescent="0.4">
      <c r="A748" t="s">
        <v>63</v>
      </c>
      <c r="B748">
        <v>2006</v>
      </c>
      <c r="C748">
        <v>6.0797869193599745E-2</v>
      </c>
      <c r="D748">
        <v>0.14294100107907223</v>
      </c>
      <c r="E748" t="str">
        <f t="shared" si="11"/>
        <v>Not enough CAR</v>
      </c>
      <c r="F748">
        <f>VLOOKUP(A748&amp;B748,'Hanke Index'!$A$2:$I$2617,8,FALSE)</f>
        <v>5.398508448536802</v>
      </c>
      <c r="G748">
        <f>(F748-MIN($F$2:$F$1464))/(MAX($F$2:$F$1464)-MIN($F$2:$F$1464))</f>
        <v>0.66790533739824343</v>
      </c>
    </row>
    <row r="749" spans="1:7" x14ac:dyDescent="0.4">
      <c r="A749" t="s">
        <v>63</v>
      </c>
      <c r="B749">
        <v>2007</v>
      </c>
      <c r="C749">
        <v>6.4222234073266951E-2</v>
      </c>
      <c r="D749">
        <v>0.15787348035980611</v>
      </c>
      <c r="E749" t="str">
        <f t="shared" si="11"/>
        <v>Not enough CAR</v>
      </c>
      <c r="F749">
        <f>VLOOKUP(A749&amp;B749,'Hanke Index'!$A$2:$I$2617,8,FALSE)</f>
        <v>5.7105641988505198</v>
      </c>
      <c r="G749">
        <f>(F749-MIN($F$2:$F$1464))/(MAX($F$2:$F$1464)-MIN($F$2:$F$1464))</f>
        <v>0.6762396701917146</v>
      </c>
    </row>
    <row r="750" spans="1:7" x14ac:dyDescent="0.4">
      <c r="A750" t="s">
        <v>63</v>
      </c>
      <c r="B750">
        <v>2008</v>
      </c>
      <c r="C750">
        <v>8.3731512252477991E-2</v>
      </c>
      <c r="D750">
        <v>0.14616277987196477</v>
      </c>
      <c r="E750" t="str">
        <f t="shared" si="11"/>
        <v>Not enough CAR</v>
      </c>
      <c r="F750">
        <f>VLOOKUP(A750&amp;B750,'Hanke Index'!$A$2:$I$2617,8,FALSE)</f>
        <v>6.7126325391300128</v>
      </c>
      <c r="G750">
        <f>(F750-MIN($F$2:$F$1464))/(MAX($F$2:$F$1464)-MIN($F$2:$F$1464))</f>
        <v>0.70300274384536343</v>
      </c>
    </row>
    <row r="751" spans="1:7" x14ac:dyDescent="0.4">
      <c r="A751" t="s">
        <v>63</v>
      </c>
      <c r="B751">
        <v>2009</v>
      </c>
      <c r="C751">
        <v>0.14909197376576469</v>
      </c>
      <c r="D751">
        <v>0.15633153246683892</v>
      </c>
      <c r="E751" t="str">
        <f t="shared" si="11"/>
        <v>Not enough CAR</v>
      </c>
      <c r="F751">
        <f>VLOOKUP(A751&amp;B751,'Hanke Index'!$A$2:$I$2617,8,FALSE)</f>
        <v>-3.9787086116543975</v>
      </c>
      <c r="G751">
        <f>(F751-MIN($F$2:$F$1464))/(MAX($F$2:$F$1464)-MIN($F$2:$F$1464))</f>
        <v>0.41746019233143983</v>
      </c>
    </row>
    <row r="752" spans="1:7" x14ac:dyDescent="0.4">
      <c r="A752" t="s">
        <v>63</v>
      </c>
      <c r="B752">
        <v>2010</v>
      </c>
      <c r="C752">
        <v>0.15686934178390294</v>
      </c>
      <c r="D752">
        <v>0.15464699468166129</v>
      </c>
      <c r="E752" t="str">
        <f t="shared" si="11"/>
        <v>OK</v>
      </c>
      <c r="F752">
        <f>VLOOKUP(A752&amp;B752,'Hanke Index'!$A$2:$I$2617,8,FALSE)</f>
        <v>0.61923974462212072</v>
      </c>
      <c r="G752">
        <f>(F752-MIN($F$2:$F$1464))/(MAX($F$2:$F$1464)-MIN($F$2:$F$1464))</f>
        <v>0.54026142810382194</v>
      </c>
    </row>
    <row r="753" spans="1:7" x14ac:dyDescent="0.4">
      <c r="A753" t="s">
        <v>63</v>
      </c>
      <c r="B753">
        <v>2011</v>
      </c>
      <c r="C753">
        <v>0.11743931312940428</v>
      </c>
      <c r="D753">
        <v>0.16021811335325231</v>
      </c>
      <c r="E753" t="str">
        <f t="shared" si="11"/>
        <v>Not enough CAR</v>
      </c>
      <c r="F753">
        <f>VLOOKUP(A753&amp;B753,'Hanke Index'!$A$2:$I$2617,8,FALSE)</f>
        <v>1.5784270536655498</v>
      </c>
      <c r="G753">
        <f>(F753-MIN($F$2:$F$1464))/(MAX($F$2:$F$1464)-MIN($F$2:$F$1464))</f>
        <v>0.56587924234632603</v>
      </c>
    </row>
    <row r="754" spans="1:7" x14ac:dyDescent="0.4">
      <c r="A754" t="s">
        <v>63</v>
      </c>
      <c r="B754">
        <v>2012</v>
      </c>
      <c r="C754">
        <v>6.0763590061404818E-2</v>
      </c>
      <c r="D754">
        <v>0.16152364161749164</v>
      </c>
      <c r="E754" t="str">
        <f t="shared" si="11"/>
        <v>Not enough CAR</v>
      </c>
      <c r="F754">
        <f>VLOOKUP(A754&amp;B754,'Hanke Index'!$A$2:$I$2617,8,FALSE)</f>
        <v>3.0111481162120839</v>
      </c>
      <c r="G754">
        <f>(F754-MIN($F$2:$F$1464))/(MAX($F$2:$F$1464)-MIN($F$2:$F$1464))</f>
        <v>0.60414411688709047</v>
      </c>
    </row>
    <row r="755" spans="1:7" x14ac:dyDescent="0.4">
      <c r="A755" t="s">
        <v>63</v>
      </c>
      <c r="B755">
        <v>2013</v>
      </c>
      <c r="C755">
        <v>4.3500091345597944E-2</v>
      </c>
      <c r="D755">
        <v>0.15110647321045628</v>
      </c>
      <c r="E755" t="str">
        <f t="shared" si="11"/>
        <v>Not enough CAR</v>
      </c>
      <c r="F755">
        <f>VLOOKUP(A755&amp;B755,'Hanke Index'!$A$2:$I$2617,8,FALSE)</f>
        <v>2.3003762280072664</v>
      </c>
      <c r="G755">
        <f>(F755-MIN($F$2:$F$1464))/(MAX($F$2:$F$1464)-MIN($F$2:$F$1464))</f>
        <v>0.58516094016117692</v>
      </c>
    </row>
    <row r="756" spans="1:7" x14ac:dyDescent="0.4">
      <c r="A756" t="s">
        <v>63</v>
      </c>
      <c r="B756">
        <v>2014</v>
      </c>
      <c r="C756">
        <v>5.8667778116509285E-2</v>
      </c>
      <c r="D756">
        <v>0.13978378599309818</v>
      </c>
      <c r="E756" t="str">
        <f t="shared" si="11"/>
        <v>Not enough CAR</v>
      </c>
      <c r="F756">
        <f>VLOOKUP(A756&amp;B756,'Hanke Index'!$A$2:$I$2617,8,FALSE)</f>
        <v>3.3392031119536654</v>
      </c>
      <c r="G756">
        <f>(F756-MIN($F$2:$F$1464))/(MAX($F$2:$F$1464)-MIN($F$2:$F$1464))</f>
        <v>0.61290575485185295</v>
      </c>
    </row>
    <row r="757" spans="1:7" x14ac:dyDescent="0.4">
      <c r="A757" t="s">
        <v>63</v>
      </c>
      <c r="B757">
        <v>2015</v>
      </c>
      <c r="C757">
        <v>3.5380394805644484E-2</v>
      </c>
      <c r="D757">
        <v>0.13767189973154542</v>
      </c>
      <c r="E757" t="str">
        <f t="shared" si="11"/>
        <v>Not enough CAR</v>
      </c>
      <c r="F757">
        <f>VLOOKUP(A757&amp;B757,'Hanke Index'!$A$2:$I$2617,8,FALSE)</f>
        <v>3.1322980749030478</v>
      </c>
      <c r="G757">
        <f>(F757-MIN($F$2:$F$1464))/(MAX($F$2:$F$1464)-MIN($F$2:$F$1464))</f>
        <v>0.6073797697235811</v>
      </c>
    </row>
    <row r="758" spans="1:7" x14ac:dyDescent="0.4">
      <c r="A758" t="s">
        <v>63</v>
      </c>
      <c r="B758">
        <v>2016</v>
      </c>
      <c r="C758">
        <v>3.6456662231496864E-2</v>
      </c>
      <c r="D758">
        <v>0.13630150879997205</v>
      </c>
      <c r="E758" t="str">
        <f t="shared" si="11"/>
        <v>Not enough CAR</v>
      </c>
      <c r="F758">
        <f>VLOOKUP(A758&amp;B758,'Hanke Index'!$A$2:$I$2617,8,FALSE)</f>
        <v>3.9931460619949917</v>
      </c>
      <c r="G758">
        <f>(F758-MIN($F$2:$F$1464))/(MAX($F$2:$F$1464)-MIN($F$2:$F$1464))</f>
        <v>0.63037115380094955</v>
      </c>
    </row>
    <row r="759" spans="1:7" x14ac:dyDescent="0.4">
      <c r="A759" t="s">
        <v>63</v>
      </c>
      <c r="B759">
        <v>2017</v>
      </c>
      <c r="C759">
        <v>3.5637844500431774E-2</v>
      </c>
      <c r="D759">
        <v>0.13178041629997772</v>
      </c>
      <c r="E759" t="str">
        <f t="shared" si="11"/>
        <v>Not enough CAR</v>
      </c>
      <c r="F759">
        <f>VLOOKUP(A759&amp;B759,'Hanke Index'!$A$2:$I$2617,8,FALSE)</f>
        <v>3.9333075946279337</v>
      </c>
      <c r="G759">
        <f>(F759-MIN($F$2:$F$1464))/(MAX($F$2:$F$1464)-MIN($F$2:$F$1464))</f>
        <v>0.62877299802145514</v>
      </c>
    </row>
    <row r="760" spans="1:7" x14ac:dyDescent="0.4">
      <c r="A760" t="s">
        <v>63</v>
      </c>
      <c r="B760">
        <v>2018</v>
      </c>
      <c r="C760">
        <v>3.5647243602848586E-2</v>
      </c>
      <c r="D760">
        <v>0.13653382802807376</v>
      </c>
      <c r="E760" t="str">
        <f t="shared" si="11"/>
        <v>Not enough CAR</v>
      </c>
      <c r="F760">
        <f>VLOOKUP(A760&amp;B760,'Hanke Index'!$A$2:$I$2617,8,FALSE)</f>
        <v>3.1943565174439783</v>
      </c>
      <c r="G760">
        <f>(F760-MIN($F$2:$F$1464))/(MAX($F$2:$F$1464)-MIN($F$2:$F$1464))</f>
        <v>0.60903721622876694</v>
      </c>
    </row>
    <row r="761" spans="1:7" x14ac:dyDescent="0.4">
      <c r="A761" t="s">
        <v>63</v>
      </c>
      <c r="B761">
        <v>2019</v>
      </c>
      <c r="C761">
        <v>7.6783773977445541E-2</v>
      </c>
      <c r="D761">
        <v>0.13434371961375466</v>
      </c>
      <c r="E761" t="str">
        <f t="shared" si="11"/>
        <v>Not enough CAR</v>
      </c>
      <c r="F761">
        <f>VLOOKUP(A761&amp;B761,'Hanke Index'!$A$2:$I$2617,8,FALSE)</f>
        <v>4.4112321290958931</v>
      </c>
      <c r="G761">
        <f>(F761-MIN($F$2:$F$1464))/(MAX($F$2:$F$1464)-MIN($F$2:$F$1464))</f>
        <v>0.64153732656344287</v>
      </c>
    </row>
    <row r="762" spans="1:7" x14ac:dyDescent="0.4">
      <c r="A762" t="s">
        <v>63</v>
      </c>
      <c r="B762">
        <v>2020</v>
      </c>
      <c r="C762">
        <v>0.10225366479562138</v>
      </c>
      <c r="D762">
        <v>0.11932839582952588</v>
      </c>
      <c r="E762" t="str">
        <f t="shared" si="11"/>
        <v>Not enough CAR</v>
      </c>
      <c r="F762">
        <f>VLOOKUP(A762&amp;B762,'Hanke Index'!$A$2:$I$2617,8,FALSE)</f>
        <v>-7.1376716206448947</v>
      </c>
      <c r="G762">
        <f>(F762-MIN($F$2:$F$1464))/(MAX($F$2:$F$1464)-MIN($F$2:$F$1464))</f>
        <v>0.33309113656905137</v>
      </c>
    </row>
    <row r="763" spans="1:7" x14ac:dyDescent="0.4">
      <c r="A763" t="s">
        <v>63</v>
      </c>
      <c r="B763">
        <v>2021</v>
      </c>
      <c r="C763">
        <v>8.9860434696056257E-2</v>
      </c>
      <c r="D763">
        <v>0.11047786393245664</v>
      </c>
      <c r="E763" t="str">
        <f t="shared" si="11"/>
        <v>Not enough CAR</v>
      </c>
      <c r="F763">
        <f>VLOOKUP(A763&amp;B763,'Hanke Index'!$A$2:$I$2617,8,FALSE)</f>
        <v>5.7396157385433639</v>
      </c>
      <c r="G763">
        <f>(F763-MIN($F$2:$F$1464))/(MAX($F$2:$F$1464)-MIN($F$2:$F$1464))</f>
        <v>0.6770155738554654</v>
      </c>
    </row>
    <row r="764" spans="1:7" x14ac:dyDescent="0.4">
      <c r="A764" t="s">
        <v>63</v>
      </c>
      <c r="B764">
        <v>2022</v>
      </c>
      <c r="C764">
        <v>0.10377676907224444</v>
      </c>
      <c r="D764">
        <v>0.11192541888745809</v>
      </c>
      <c r="E764" t="str">
        <f t="shared" ref="E764:E825" si="12">IF(D764&gt;C764, "Not enough CAR", "OK")</f>
        <v>Not enough CAR</v>
      </c>
      <c r="F764">
        <f>VLOOKUP(A764&amp;B764,'Hanke Index'!$A$2:$I$2617,8,FALSE)</f>
        <v>3.9999999986967794</v>
      </c>
      <c r="G764">
        <f>(F764-MIN($F$2:$F$1464))/(MAX($F$2:$F$1464)-MIN($F$2:$F$1464))</f>
        <v>0.63055420759617897</v>
      </c>
    </row>
    <row r="765" spans="1:7" x14ac:dyDescent="0.4">
      <c r="A765" t="s">
        <v>63</v>
      </c>
      <c r="B765">
        <v>2023</v>
      </c>
      <c r="C765">
        <v>0.11373158281366126</v>
      </c>
      <c r="D765">
        <v>0.12397491905998166</v>
      </c>
      <c r="E765" t="str">
        <f t="shared" si="12"/>
        <v>Not enough CAR</v>
      </c>
      <c r="F765">
        <f>VLOOKUP(A765&amp;B765,'Hanke Index'!$A$2:$I$2617,8,FALSE)</f>
        <v>3.800000000094883</v>
      </c>
      <c r="G765">
        <f>(F765-MIN($F$2:$F$1464))/(MAX($F$2:$F$1464)-MIN($F$2:$F$1464))</f>
        <v>0.62521264108004759</v>
      </c>
    </row>
    <row r="766" spans="1:7" x14ac:dyDescent="0.4">
      <c r="A766" t="s">
        <v>64</v>
      </c>
      <c r="B766">
        <v>2015</v>
      </c>
      <c r="C766">
        <v>6.1484585737347844E-2</v>
      </c>
      <c r="D766">
        <v>0.15788608799894263</v>
      </c>
      <c r="E766" t="str">
        <f t="shared" si="12"/>
        <v>Not enough CAR</v>
      </c>
      <c r="F766">
        <f>VLOOKUP(A766&amp;B766,'Hanke Index'!$A$2:$I$2617,8,FALSE)</f>
        <v>2.8000000012551283</v>
      </c>
      <c r="G766">
        <f>(F766-MIN($F$2:$F$1464))/(MAX($F$2:$F$1464)-MIN($F$2:$F$1464))</f>
        <v>0.59850480834367725</v>
      </c>
    </row>
    <row r="767" spans="1:7" x14ac:dyDescent="0.4">
      <c r="A767" t="s">
        <v>64</v>
      </c>
      <c r="B767">
        <v>2016</v>
      </c>
      <c r="C767">
        <v>6.9293229082939764E-2</v>
      </c>
      <c r="D767">
        <v>0.16845565582172639</v>
      </c>
      <c r="E767" t="str">
        <f t="shared" si="12"/>
        <v>Not enough CAR</v>
      </c>
      <c r="F767">
        <f>VLOOKUP(A767&amp;B767,'Hanke Index'!$A$2:$I$2617,8,FALSE)</f>
        <v>2.4999999990206447</v>
      </c>
      <c r="G767">
        <f>(F767-MIN($F$2:$F$1464))/(MAX($F$2:$F$1464)-MIN($F$2:$F$1464))</f>
        <v>0.59049245845379161</v>
      </c>
    </row>
    <row r="768" spans="1:7" x14ac:dyDescent="0.4">
      <c r="A768" t="s">
        <v>64</v>
      </c>
      <c r="B768">
        <v>2017</v>
      </c>
      <c r="C768">
        <v>0.10632925886679241</v>
      </c>
      <c r="D768">
        <v>0.19387796802191914</v>
      </c>
      <c r="E768" t="str">
        <f t="shared" si="12"/>
        <v>Not enough CAR</v>
      </c>
      <c r="F768">
        <f>VLOOKUP(A768&amp;B768,'Hanke Index'!$A$2:$I$2617,8,FALSE)</f>
        <v>4.0000000003821583</v>
      </c>
      <c r="G768">
        <f>(F768-MIN($F$2:$F$1464))/(MAX($F$2:$F$1464)-MIN($F$2:$F$1464))</f>
        <v>0.63055420764119174</v>
      </c>
    </row>
    <row r="769" spans="1:7" x14ac:dyDescent="0.4">
      <c r="A769" t="s">
        <v>64</v>
      </c>
      <c r="B769">
        <v>2018</v>
      </c>
      <c r="C769">
        <v>6.0523761906756707E-2</v>
      </c>
      <c r="D769">
        <v>0.20847939977143029</v>
      </c>
      <c r="E769" t="str">
        <f t="shared" si="12"/>
        <v>Not enough CAR</v>
      </c>
      <c r="F769">
        <f>VLOOKUP(A769&amp;B769,'Hanke Index'!$A$2:$I$2617,8,FALSE)</f>
        <v>4.3535647161921105</v>
      </c>
      <c r="G769">
        <f>(F769-MIN($F$2:$F$1464))/(MAX($F$2:$F$1464)-MIN($F$2:$F$1464))</f>
        <v>0.63999715494348242</v>
      </c>
    </row>
    <row r="770" spans="1:7" x14ac:dyDescent="0.4">
      <c r="A770" t="s">
        <v>64</v>
      </c>
      <c r="B770">
        <v>2019</v>
      </c>
      <c r="C770">
        <v>4.7248431013457444E-2</v>
      </c>
      <c r="D770">
        <v>0.21016822293495055</v>
      </c>
      <c r="E770" t="str">
        <f t="shared" si="12"/>
        <v>Not enough CAR</v>
      </c>
      <c r="F770">
        <f>VLOOKUP(A770&amp;B770,'Hanke Index'!$A$2:$I$2617,8,FALSE)</f>
        <v>5.7168251919433715</v>
      </c>
      <c r="G770">
        <f>(F770-MIN($F$2:$F$1464))/(MAX($F$2:$F$1464)-MIN($F$2:$F$1464))</f>
        <v>0.67640688774819613</v>
      </c>
    </row>
    <row r="771" spans="1:7" x14ac:dyDescent="0.4">
      <c r="A771" t="s">
        <v>64</v>
      </c>
      <c r="B771">
        <v>2020</v>
      </c>
      <c r="C771">
        <v>3.9539570734277295E-2</v>
      </c>
      <c r="D771">
        <v>0.21266773697236924</v>
      </c>
      <c r="E771" t="str">
        <f t="shared" si="12"/>
        <v>Not enough CAR</v>
      </c>
      <c r="F771">
        <f>VLOOKUP(A771&amp;B771,'Hanke Index'!$A$2:$I$2617,8,FALSE)</f>
        <v>0.79359642978728573</v>
      </c>
      <c r="G771">
        <f>(F771-MIN($F$2:$F$1464))/(MAX($F$2:$F$1464)-MIN($F$2:$F$1464))</f>
        <v>0.54491811729308415</v>
      </c>
    </row>
    <row r="772" spans="1:7" x14ac:dyDescent="0.4">
      <c r="A772" t="s">
        <v>64</v>
      </c>
      <c r="B772">
        <v>2021</v>
      </c>
      <c r="C772">
        <v>5.013871422590134E-2</v>
      </c>
      <c r="D772">
        <v>0.21223667432382762</v>
      </c>
      <c r="E772" t="str">
        <f t="shared" si="12"/>
        <v>Not enough CAR</v>
      </c>
      <c r="F772">
        <f>VLOOKUP(A772&amp;B772,'Hanke Index'!$A$2:$I$2617,8,FALSE)</f>
        <v>4.5582921201608286</v>
      </c>
      <c r="G772">
        <f>(F772-MIN($F$2:$F$1464))/(MAX($F$2:$F$1464)-MIN($F$2:$F$1464))</f>
        <v>0.64546498021157428</v>
      </c>
    </row>
    <row r="773" spans="1:7" x14ac:dyDescent="0.4">
      <c r="A773" t="s">
        <v>64</v>
      </c>
      <c r="B773">
        <v>2022</v>
      </c>
      <c r="C773">
        <v>5.0645460743783122E-2</v>
      </c>
      <c r="D773">
        <v>0.22432236995692911</v>
      </c>
      <c r="E773" t="str">
        <f t="shared" si="12"/>
        <v>Not enough CAR</v>
      </c>
      <c r="F773">
        <f>VLOOKUP(A773&amp;B773,'Hanke Index'!$A$2:$I$2617,8,FALSE)</f>
        <v>0.92111506900593554</v>
      </c>
      <c r="G773">
        <f>(F773-MIN($F$2:$F$1464))/(MAX($F$2:$F$1464)-MIN($F$2:$F$1464))</f>
        <v>0.54832386378405684</v>
      </c>
    </row>
    <row r="774" spans="1:7" x14ac:dyDescent="0.4">
      <c r="A774" t="s">
        <v>64</v>
      </c>
      <c r="B774">
        <v>2023</v>
      </c>
      <c r="C774">
        <v>7.3824592008140372E-2</v>
      </c>
      <c r="D774">
        <v>0.2007340493002607</v>
      </c>
      <c r="E774" t="str">
        <f t="shared" si="12"/>
        <v>Not enough CAR</v>
      </c>
      <c r="F774">
        <f>VLOOKUP(A774&amp;B774,'Hanke Index'!$A$2:$I$2617,8,FALSE)</f>
        <v>1.8924579875638301</v>
      </c>
      <c r="G774">
        <f>(F774-MIN($F$2:$F$1464))/(MAX($F$2:$F$1464)-MIN($F$2:$F$1464))</f>
        <v>0.57426632801265864</v>
      </c>
    </row>
    <row r="775" spans="1:7" x14ac:dyDescent="0.4">
      <c r="A775" t="s">
        <v>65</v>
      </c>
      <c r="B775">
        <v>2005</v>
      </c>
      <c r="C775">
        <v>0.11259263749217063</v>
      </c>
      <c r="D775">
        <v>0.15065978682165357</v>
      </c>
      <c r="E775" t="str">
        <f t="shared" si="12"/>
        <v>Not enough CAR</v>
      </c>
      <c r="F775">
        <f>VLOOKUP(A775&amp;B775,'Hanke Index'!$A$2:$I$2617,8,FALSE)</f>
        <v>5.3321391614148581</v>
      </c>
      <c r="G775">
        <f>(F775-MIN($F$2:$F$1464))/(MAX($F$2:$F$1464)-MIN($F$2:$F$1464))</f>
        <v>0.66613275757690182</v>
      </c>
    </row>
    <row r="776" spans="1:7" x14ac:dyDescent="0.4">
      <c r="A776" t="s">
        <v>65</v>
      </c>
      <c r="B776">
        <v>2006</v>
      </c>
      <c r="C776">
        <v>0.10085934270989691</v>
      </c>
      <c r="D776">
        <v>0.14706835115137012</v>
      </c>
      <c r="E776" t="str">
        <f t="shared" si="12"/>
        <v>Not enough CAR</v>
      </c>
      <c r="F776">
        <f>VLOOKUP(A776&amp;B776,'Hanke Index'!$A$2:$I$2617,8,FALSE)</f>
        <v>5.5848470671515003</v>
      </c>
      <c r="G776">
        <f>(F776-MIN($F$2:$F$1464))/(MAX($F$2:$F$1464)-MIN($F$2:$F$1464))</f>
        <v>0.67288203806230529</v>
      </c>
    </row>
    <row r="777" spans="1:7" x14ac:dyDescent="0.4">
      <c r="A777" t="s">
        <v>65</v>
      </c>
      <c r="B777">
        <v>2007</v>
      </c>
      <c r="C777">
        <v>0.10134795316743551</v>
      </c>
      <c r="D777">
        <v>0.14812790974100615</v>
      </c>
      <c r="E777" t="str">
        <f t="shared" si="12"/>
        <v>Not enough CAR</v>
      </c>
      <c r="F777">
        <f>VLOOKUP(A777&amp;B777,'Hanke Index'!$A$2:$I$2617,8,FALSE)</f>
        <v>6.2987859274094689</v>
      </c>
      <c r="G777">
        <f>(F777-MIN($F$2:$F$1464))/(MAX($F$2:$F$1464)-MIN($F$2:$F$1464))</f>
        <v>0.69194979774819332</v>
      </c>
    </row>
    <row r="778" spans="1:7" x14ac:dyDescent="0.4">
      <c r="A778" t="s">
        <v>65</v>
      </c>
      <c r="B778">
        <v>2008</v>
      </c>
      <c r="C778">
        <v>7.3671488114267103E-2</v>
      </c>
      <c r="D778">
        <v>0.16061906456117214</v>
      </c>
      <c r="E778" t="str">
        <f t="shared" si="12"/>
        <v>Not enough CAR</v>
      </c>
      <c r="F778">
        <f>VLOOKUP(A778&amp;B778,'Hanke Index'!$A$2:$I$2617,8,FALSE)</f>
        <v>4.8317698891309675</v>
      </c>
      <c r="G778">
        <f>(F778-MIN($F$2:$F$1464))/(MAX($F$2:$F$1464)-MIN($F$2:$F$1464))</f>
        <v>0.65276897873081896</v>
      </c>
    </row>
    <row r="779" spans="1:7" x14ac:dyDescent="0.4">
      <c r="A779" t="s">
        <v>65</v>
      </c>
      <c r="B779">
        <v>2009</v>
      </c>
      <c r="C779">
        <v>6.6047756883262781E-2</v>
      </c>
      <c r="D779">
        <v>0.18214550384677594</v>
      </c>
      <c r="E779" t="str">
        <f t="shared" si="12"/>
        <v>Not enough CAR</v>
      </c>
      <c r="F779">
        <f>VLOOKUP(A779&amp;B779,'Hanke Index'!$A$2:$I$2617,8,FALSE)</f>
        <v>-1.5135287159871353</v>
      </c>
      <c r="G779">
        <f>(F779-MIN($F$2:$F$1464))/(MAX($F$2:$F$1464)-MIN($F$2:$F$1464))</f>
        <v>0.48329980472637424</v>
      </c>
    </row>
    <row r="780" spans="1:7" x14ac:dyDescent="0.4">
      <c r="A780" t="s">
        <v>65</v>
      </c>
      <c r="B780">
        <v>2010</v>
      </c>
      <c r="C780">
        <v>5.0903420476321369E-2</v>
      </c>
      <c r="D780">
        <v>0.17450290299939672</v>
      </c>
      <c r="E780" t="str">
        <f t="shared" si="12"/>
        <v>Not enough CAR</v>
      </c>
      <c r="F780">
        <f>VLOOKUP(A780&amp;B780,'Hanke Index'!$A$2:$I$2617,8,FALSE)</f>
        <v>7.4248473832609676</v>
      </c>
      <c r="G780">
        <f>(F780-MIN($F$2:$F$1464))/(MAX($F$2:$F$1464)-MIN($F$2:$F$1464))</f>
        <v>0.72202445879684296</v>
      </c>
    </row>
    <row r="781" spans="1:7" x14ac:dyDescent="0.4">
      <c r="A781" t="s">
        <v>65</v>
      </c>
      <c r="B781">
        <v>2011</v>
      </c>
      <c r="C781">
        <v>5.2288153274108337E-2</v>
      </c>
      <c r="D781">
        <v>0.15462612430367326</v>
      </c>
      <c r="E781" t="str">
        <f t="shared" si="12"/>
        <v>Not enough CAR</v>
      </c>
      <c r="F781">
        <f>VLOOKUP(A781&amp;B781,'Hanke Index'!$A$2:$I$2617,8,FALSE)</f>
        <v>5.2939128341400306</v>
      </c>
      <c r="G781">
        <f>(F781-MIN($F$2:$F$1464))/(MAX($F$2:$F$1464)-MIN($F$2:$F$1464))</f>
        <v>0.66511181522073537</v>
      </c>
    </row>
    <row r="782" spans="1:7" x14ac:dyDescent="0.4">
      <c r="A782" t="s">
        <v>65</v>
      </c>
      <c r="B782">
        <v>2012</v>
      </c>
      <c r="C782">
        <v>4.1113757785888848E-2</v>
      </c>
      <c r="D782">
        <v>0.15537297444822057</v>
      </c>
      <c r="E782" t="str">
        <f t="shared" si="12"/>
        <v>Not enough CAR</v>
      </c>
      <c r="F782">
        <f>VLOOKUP(A782&amp;B782,'Hanke Index'!$A$2:$I$2617,8,FALSE)</f>
        <v>5.4734541925385258</v>
      </c>
      <c r="G782">
        <f>(F782-MIN($F$2:$F$1464))/(MAX($F$2:$F$1464)-MIN($F$2:$F$1464))</f>
        <v>0.66990697579566671</v>
      </c>
    </row>
    <row r="783" spans="1:7" x14ac:dyDescent="0.4">
      <c r="A783" t="s">
        <v>65</v>
      </c>
      <c r="B783">
        <v>2013</v>
      </c>
      <c r="C783">
        <v>4.4163876429701356E-2</v>
      </c>
      <c r="D783">
        <v>0.1491448280185711</v>
      </c>
      <c r="E783" t="str">
        <f t="shared" si="12"/>
        <v>Not enough CAR</v>
      </c>
      <c r="F783">
        <f>VLOOKUP(A783&amp;B783,'Hanke Index'!$A$2:$I$2617,8,FALSE)</f>
        <v>4.6937225255789343</v>
      </c>
      <c r="G783">
        <f>(F783-MIN($F$2:$F$1464))/(MAX($F$2:$F$1464)-MIN($F$2:$F$1464))</f>
        <v>0.64908203283109656</v>
      </c>
    </row>
    <row r="784" spans="1:7" x14ac:dyDescent="0.4">
      <c r="A784" t="s">
        <v>65</v>
      </c>
      <c r="B784">
        <v>2014</v>
      </c>
      <c r="C784">
        <v>3.4626026325750764E-2</v>
      </c>
      <c r="D784">
        <v>0.15887547456689941</v>
      </c>
      <c r="E784" t="str">
        <f t="shared" si="12"/>
        <v>Not enough CAR</v>
      </c>
      <c r="F784">
        <f>VLOOKUP(A784&amp;B784,'Hanke Index'!$A$2:$I$2617,8,FALSE)</f>
        <v>6.0067219455820293</v>
      </c>
      <c r="G784">
        <f>(F784-MIN($F$2:$F$1464))/(MAX($F$2:$F$1464)-MIN($F$2:$F$1464))</f>
        <v>0.68414940176417738</v>
      </c>
    </row>
    <row r="785" spans="1:7" x14ac:dyDescent="0.4">
      <c r="A785" t="s">
        <v>65</v>
      </c>
      <c r="B785">
        <v>2015</v>
      </c>
      <c r="C785">
        <v>3.2427944778502742E-2</v>
      </c>
      <c r="D785">
        <v>0.16712413489608072</v>
      </c>
      <c r="E785" t="str">
        <f t="shared" si="12"/>
        <v>Not enough CAR</v>
      </c>
      <c r="F785">
        <f>VLOOKUP(A785&amp;B785,'Hanke Index'!$A$2:$I$2617,8,FALSE)</f>
        <v>5.091532421550113</v>
      </c>
      <c r="G785">
        <f>(F785-MIN($F$2:$F$1464))/(MAX($F$2:$F$1464)-MIN($F$2:$F$1464))</f>
        <v>0.65970667300589492</v>
      </c>
    </row>
    <row r="786" spans="1:7" x14ac:dyDescent="0.4">
      <c r="A786" t="s">
        <v>65</v>
      </c>
      <c r="B786">
        <v>2016</v>
      </c>
      <c r="C786">
        <v>3.0857299528008572E-2</v>
      </c>
      <c r="D786">
        <v>0.17021365930152352</v>
      </c>
      <c r="E786" t="str">
        <f t="shared" si="12"/>
        <v>Not enough CAR</v>
      </c>
      <c r="F786">
        <f>VLOOKUP(A786&amp;B786,'Hanke Index'!$A$2:$I$2617,8,FALSE)</f>
        <v>4.4497813976154106</v>
      </c>
      <c r="G786">
        <f>(F786-MIN($F$2:$F$1464))/(MAX($F$2:$F$1464)-MIN($F$2:$F$1464))</f>
        <v>0.64256689398036615</v>
      </c>
    </row>
    <row r="787" spans="1:7" x14ac:dyDescent="0.4">
      <c r="A787" t="s">
        <v>65</v>
      </c>
      <c r="B787">
        <v>2017</v>
      </c>
      <c r="C787">
        <v>2.7586131816399954E-2</v>
      </c>
      <c r="D787">
        <v>0.17800947457656485</v>
      </c>
      <c r="E787" t="str">
        <f t="shared" si="12"/>
        <v>Not enough CAR</v>
      </c>
      <c r="F787">
        <f>VLOOKUP(A787&amp;B787,'Hanke Index'!$A$2:$I$2617,8,FALSE)</f>
        <v>5.8127224098332846</v>
      </c>
      <c r="G787">
        <f>(F787-MIN($F$2:$F$1464))/(MAX($F$2:$F$1464)-MIN($F$2:$F$1464))</f>
        <v>0.6789680946064548</v>
      </c>
    </row>
    <row r="788" spans="1:7" x14ac:dyDescent="0.4">
      <c r="A788" t="s">
        <v>65</v>
      </c>
      <c r="B788">
        <v>2018</v>
      </c>
      <c r="C788">
        <v>3.5942113091182726E-2</v>
      </c>
      <c r="D788">
        <v>0.18099502670159787</v>
      </c>
      <c r="E788" t="str">
        <f t="shared" si="12"/>
        <v>Not enough CAR</v>
      </c>
      <c r="F788">
        <f>VLOOKUP(A788&amp;B788,'Hanke Index'!$A$2:$I$2617,8,FALSE)</f>
        <v>4.8430869763488147</v>
      </c>
      <c r="G788">
        <f>(F788-MIN($F$2:$F$1464))/(MAX($F$2:$F$1464)-MIN($F$2:$F$1464))</f>
        <v>0.65307123360364683</v>
      </c>
    </row>
    <row r="789" spans="1:7" x14ac:dyDescent="0.4">
      <c r="A789" t="s">
        <v>65</v>
      </c>
      <c r="B789">
        <v>2019</v>
      </c>
      <c r="C789">
        <v>3.2858709882223489E-2</v>
      </c>
      <c r="D789">
        <v>0.18634832603855792</v>
      </c>
      <c r="E789" t="str">
        <f t="shared" si="12"/>
        <v>Not enough CAR</v>
      </c>
      <c r="F789">
        <f>VLOOKUP(A789&amp;B789,'Hanke Index'!$A$2:$I$2617,8,FALSE)</f>
        <v>4.4131874212958593</v>
      </c>
      <c r="G789">
        <f>(F789-MIN($F$2:$F$1464))/(MAX($F$2:$F$1464)-MIN($F$2:$F$1464))</f>
        <v>0.64158954818053082</v>
      </c>
    </row>
    <row r="790" spans="1:7" x14ac:dyDescent="0.4">
      <c r="A790" t="s">
        <v>65</v>
      </c>
      <c r="B790">
        <v>2020</v>
      </c>
      <c r="C790">
        <v>6.3904899356424141E-2</v>
      </c>
      <c r="D790">
        <v>0.18876199900952556</v>
      </c>
      <c r="E790" t="str">
        <f t="shared" si="12"/>
        <v>Not enough CAR</v>
      </c>
      <c r="F790">
        <f>VLOOKUP(A790&amp;B790,'Hanke Index'!$A$2:$I$2617,8,FALSE)</f>
        <v>-5.4568465842670122</v>
      </c>
      <c r="G790">
        <f>(F790-MIN($F$2:$F$1464))/(MAX($F$2:$F$1464)-MIN($F$2:$F$1464))</f>
        <v>0.3779823305518204</v>
      </c>
    </row>
    <row r="791" spans="1:7" x14ac:dyDescent="0.4">
      <c r="A791" t="s">
        <v>65</v>
      </c>
      <c r="B791">
        <v>2021</v>
      </c>
      <c r="C791">
        <v>5.1075388989204232E-2</v>
      </c>
      <c r="D791">
        <v>0.19226711657112042</v>
      </c>
      <c r="E791" t="str">
        <f t="shared" si="12"/>
        <v>Not enough CAR</v>
      </c>
      <c r="F791">
        <f>VLOOKUP(A791&amp;B791,'Hanke Index'!$A$2:$I$2617,8,FALSE)</f>
        <v>3.3153495439916583</v>
      </c>
      <c r="G791">
        <f>(F791-MIN($F$2:$F$1464))/(MAX($F$2:$F$1464)-MIN($F$2:$F$1464))</f>
        <v>0.6122686777478189</v>
      </c>
    </row>
    <row r="792" spans="1:7" x14ac:dyDescent="0.4">
      <c r="A792" t="s">
        <v>65</v>
      </c>
      <c r="B792">
        <v>2022</v>
      </c>
      <c r="C792">
        <v>3.9837583122194868E-2</v>
      </c>
      <c r="D792">
        <v>0.18991898715891972</v>
      </c>
      <c r="E792" t="str">
        <f t="shared" si="12"/>
        <v>Not enough CAR</v>
      </c>
      <c r="F792">
        <f>VLOOKUP(A792&amp;B792,'Hanke Index'!$A$2:$I$2617,8,FALSE)</f>
        <v>8.8618218757804641</v>
      </c>
      <c r="G792">
        <f>(F792-MIN($F$2:$F$1464))/(MAX($F$2:$F$1464)-MIN($F$2:$F$1464))</f>
        <v>0.76040293323401287</v>
      </c>
    </row>
    <row r="793" spans="1:7" x14ac:dyDescent="0.4">
      <c r="A793" t="s">
        <v>65</v>
      </c>
      <c r="B793">
        <v>2023</v>
      </c>
      <c r="C793">
        <v>3.4326447531347129E-2</v>
      </c>
      <c r="D793">
        <v>0.18896738906179236</v>
      </c>
      <c r="E793" t="str">
        <f t="shared" si="12"/>
        <v>Not enough CAR</v>
      </c>
      <c r="F793">
        <f>VLOOKUP(A793&amp;B793,'Hanke Index'!$A$2:$I$2617,8,FALSE)</f>
        <v>3.5554871541050943</v>
      </c>
      <c r="G793">
        <f>(F793-MIN($F$2:$F$1464))/(MAX($F$2:$F$1464)-MIN($F$2:$F$1464))</f>
        <v>0.61868223287988156</v>
      </c>
    </row>
    <row r="794" spans="1:7" x14ac:dyDescent="0.4">
      <c r="A794" t="s">
        <v>66</v>
      </c>
      <c r="B794">
        <v>2012</v>
      </c>
      <c r="C794">
        <v>0.10291505466122987</v>
      </c>
      <c r="D794">
        <v>0.37247826056626154</v>
      </c>
      <c r="E794" t="str">
        <f t="shared" si="12"/>
        <v>Not enough CAR</v>
      </c>
      <c r="F794">
        <f>VLOOKUP(A794&amp;B794,'Hanke Index'!$A$2:$I$2617,8,FALSE)</f>
        <v>2.3637474885036056</v>
      </c>
      <c r="G794">
        <f>(F794-MIN($F$2:$F$1464))/(MAX($F$2:$F$1464)-MIN($F$2:$F$1464))</f>
        <v>0.5868534491887698</v>
      </c>
    </row>
    <row r="795" spans="1:7" x14ac:dyDescent="0.4">
      <c r="A795" t="s">
        <v>66</v>
      </c>
      <c r="B795">
        <v>2013</v>
      </c>
      <c r="C795">
        <v>-9.0826784736764248E-3</v>
      </c>
      <c r="D795">
        <v>0.41131900769733037</v>
      </c>
      <c r="E795" t="str">
        <f t="shared" si="12"/>
        <v>Not enough CAR</v>
      </c>
      <c r="F795">
        <f>VLOOKUP(A795&amp;B795,'Hanke Index'!$A$2:$I$2617,8,FALSE)</f>
        <v>6.9632466319441164</v>
      </c>
      <c r="G795">
        <f>(F795-MIN($F$2:$F$1464))/(MAX($F$2:$F$1464)-MIN($F$2:$F$1464))</f>
        <v>0.70969610312538567</v>
      </c>
    </row>
    <row r="796" spans="1:7" x14ac:dyDescent="0.4">
      <c r="A796" t="s">
        <v>66</v>
      </c>
      <c r="B796">
        <v>2014</v>
      </c>
      <c r="C796">
        <v>1.284201919703907E-2</v>
      </c>
      <c r="D796">
        <v>0.44471570775786307</v>
      </c>
      <c r="E796" t="str">
        <f t="shared" si="12"/>
        <v>Not enough CAR</v>
      </c>
      <c r="F796">
        <f>VLOOKUP(A796&amp;B796,'Hanke Index'!$A$2:$I$2617,8,FALSE)</f>
        <v>7.8010948069513404</v>
      </c>
      <c r="G796">
        <f>(F796-MIN($F$2:$F$1464))/(MAX($F$2:$F$1464)-MIN($F$2:$F$1464))</f>
        <v>0.73207321206791476</v>
      </c>
    </row>
    <row r="797" spans="1:7" x14ac:dyDescent="0.4">
      <c r="A797" t="s">
        <v>66</v>
      </c>
      <c r="B797">
        <v>2015</v>
      </c>
      <c r="C797">
        <v>2.7687557361068125E-2</v>
      </c>
      <c r="D797">
        <v>0.41499249841042751</v>
      </c>
      <c r="E797" t="str">
        <f t="shared" si="12"/>
        <v>Not enough CAR</v>
      </c>
      <c r="F797">
        <f>VLOOKUP(A797&amp;B797,'Hanke Index'!$A$2:$I$2617,8,FALSE)</f>
        <v>3.9717157032736168</v>
      </c>
      <c r="G797">
        <f>(F797-MIN($F$2:$F$1464))/(MAX($F$2:$F$1464)-MIN($F$2:$F$1464))</f>
        <v>0.62979879536407457</v>
      </c>
    </row>
    <row r="798" spans="1:7" x14ac:dyDescent="0.4">
      <c r="A798" t="s">
        <v>66</v>
      </c>
      <c r="B798">
        <v>2016</v>
      </c>
      <c r="C798">
        <v>-3.2990890438316767E-2</v>
      </c>
      <c r="D798">
        <v>0.44577783723864944</v>
      </c>
      <c r="E798" t="str">
        <f t="shared" si="12"/>
        <v>Not enough CAR</v>
      </c>
      <c r="F798">
        <f>VLOOKUP(A798&amp;B798,'Hanke Index'!$A$2:$I$2617,8,FALSE)</f>
        <v>6.5722360662258268</v>
      </c>
      <c r="G798">
        <f>(F798-MIN($F$2:$F$1464))/(MAX($F$2:$F$1464)-MIN($F$2:$F$1464))</f>
        <v>0.69925305832591145</v>
      </c>
    </row>
    <row r="799" spans="1:7" x14ac:dyDescent="0.4">
      <c r="A799" t="s">
        <v>66</v>
      </c>
      <c r="B799">
        <v>2017</v>
      </c>
      <c r="C799">
        <v>2.7003058473559695E-2</v>
      </c>
      <c r="D799">
        <v>0.44875033644285378</v>
      </c>
      <c r="E799" t="str">
        <f t="shared" si="12"/>
        <v>Not enough CAR</v>
      </c>
      <c r="F799">
        <f>VLOOKUP(A799&amp;B799,'Hanke Index'!$A$2:$I$2617,8,FALSE)</f>
        <v>7.0545390138158126</v>
      </c>
      <c r="G799">
        <f>(F799-MIN($F$2:$F$1464))/(MAX($F$2:$F$1464)-MIN($F$2:$F$1464))</f>
        <v>0.71213432479334871</v>
      </c>
    </row>
    <row r="800" spans="1:7" x14ac:dyDescent="0.4">
      <c r="A800" t="s">
        <v>66</v>
      </c>
      <c r="B800">
        <v>2018</v>
      </c>
      <c r="C800">
        <v>1.25082292180103E-3</v>
      </c>
      <c r="D800">
        <v>0.44736797957907964</v>
      </c>
      <c r="E800" t="str">
        <f t="shared" si="12"/>
        <v>Not enough CAR</v>
      </c>
      <c r="F800">
        <f>VLOOKUP(A800&amp;B800,'Hanke Index'!$A$2:$I$2617,8,FALSE)</f>
        <v>8.6680062421586683</v>
      </c>
      <c r="G800">
        <f>(F800-MIN($F$2:$F$1464))/(MAX($F$2:$F$1464)-MIN($F$2:$F$1464))</f>
        <v>0.75522653770354242</v>
      </c>
    </row>
    <row r="801" spans="1:7" x14ac:dyDescent="0.4">
      <c r="A801" t="s">
        <v>66</v>
      </c>
      <c r="B801">
        <v>2019</v>
      </c>
      <c r="C801">
        <v>3.5785406991716076E-2</v>
      </c>
      <c r="D801">
        <v>0.46396059565643755</v>
      </c>
      <c r="E801" t="str">
        <f t="shared" si="12"/>
        <v>Not enough CAR</v>
      </c>
      <c r="F801">
        <f>VLOOKUP(A801&amp;B801,'Hanke Index'!$A$2:$I$2617,8,FALSE)</f>
        <v>7.2983357451502684</v>
      </c>
      <c r="G801">
        <f>(F801-MIN($F$2:$F$1464))/(MAX($F$2:$F$1464)-MIN($F$2:$F$1464))</f>
        <v>0.71864560712305781</v>
      </c>
    </row>
    <row r="802" spans="1:7" x14ac:dyDescent="0.4">
      <c r="A802" t="s">
        <v>66</v>
      </c>
      <c r="B802">
        <v>2022</v>
      </c>
      <c r="C802">
        <v>-1.0777130323727636E-2</v>
      </c>
      <c r="D802">
        <v>0.50724879366027287</v>
      </c>
      <c r="E802" t="str">
        <f t="shared" si="12"/>
        <v>Not enough CAR</v>
      </c>
      <c r="F802">
        <f>VLOOKUP(A802&amp;B802,'Hanke Index'!$A$2:$I$2617,8,FALSE)</f>
        <v>13.826089518413937</v>
      </c>
      <c r="G802">
        <f>(F802-MIN($F$2:$F$1464))/(MAX($F$2:$F$1464)-MIN($F$2:$F$1464))</f>
        <v>0.89298776324587459</v>
      </c>
    </row>
    <row r="803" spans="1:7" x14ac:dyDescent="0.4">
      <c r="A803" t="s">
        <v>66</v>
      </c>
      <c r="B803">
        <v>2023</v>
      </c>
      <c r="C803">
        <v>4.1292943622724407E-3</v>
      </c>
      <c r="D803">
        <v>0.50607160397264828</v>
      </c>
      <c r="E803" t="str">
        <f t="shared" si="12"/>
        <v>Not enough CAR</v>
      </c>
      <c r="F803">
        <f>VLOOKUP(A803&amp;B803,'Hanke Index'!$A$2:$I$2617,8,FALSE)</f>
        <v>4.7263918900098929</v>
      </c>
      <c r="G803">
        <f>(F803-MIN($F$2:$F$1464))/(MAX($F$2:$F$1464)-MIN($F$2:$F$1464))</f>
        <v>0.64995456075293445</v>
      </c>
    </row>
    <row r="804" spans="1:7" x14ac:dyDescent="0.4">
      <c r="A804" t="s">
        <v>67</v>
      </c>
      <c r="B804">
        <v>2009</v>
      </c>
      <c r="C804">
        <v>0</v>
      </c>
      <c r="D804">
        <v>0.15354529920016791</v>
      </c>
      <c r="E804" t="str">
        <f t="shared" si="12"/>
        <v>Not enough CAR</v>
      </c>
      <c r="F804">
        <f>VLOOKUP(A804&amp;B804,'Hanke Index'!$A$2:$I$2617,8,FALSE)</f>
        <v>3.3150769979078092</v>
      </c>
      <c r="G804">
        <f>(F804-MIN($F$2:$F$1464))/(MAX($F$2:$F$1464)-MIN($F$2:$F$1464))</f>
        <v>0.6122613986325901</v>
      </c>
    </row>
    <row r="805" spans="1:7" x14ac:dyDescent="0.4">
      <c r="A805" t="s">
        <v>67</v>
      </c>
      <c r="B805">
        <v>2010</v>
      </c>
      <c r="C805">
        <v>0</v>
      </c>
      <c r="D805">
        <v>0.15999351728549788</v>
      </c>
      <c r="E805" t="str">
        <f t="shared" si="12"/>
        <v>Not enough CAR</v>
      </c>
      <c r="F805">
        <f>VLOOKUP(A805&amp;B805,'Hanke Index'!$A$2:$I$2617,8,FALSE)</f>
        <v>4.3772032234429332</v>
      </c>
      <c r="G805">
        <f>(F805-MIN($F$2:$F$1464))/(MAX($F$2:$F$1464)-MIN($F$2:$F$1464))</f>
        <v>0.64062848824200735</v>
      </c>
    </row>
    <row r="806" spans="1:7" x14ac:dyDescent="0.4">
      <c r="A806" t="s">
        <v>67</v>
      </c>
      <c r="B806">
        <v>2011</v>
      </c>
      <c r="C806">
        <v>0</v>
      </c>
      <c r="D806">
        <v>0.15662227770369691</v>
      </c>
      <c r="E806" t="str">
        <f t="shared" si="12"/>
        <v>Not enough CAR</v>
      </c>
      <c r="F806">
        <f>VLOOKUP(A806&amp;B806,'Hanke Index'!$A$2:$I$2617,8,FALSE)</f>
        <v>4.0775380661033296</v>
      </c>
      <c r="G806">
        <f>(F806-MIN($F$2:$F$1464))/(MAX($F$2:$F$1464)-MIN($F$2:$F$1464))</f>
        <v>0.6326250813335772</v>
      </c>
    </row>
    <row r="807" spans="1:7" x14ac:dyDescent="0.4">
      <c r="A807" t="s">
        <v>67</v>
      </c>
      <c r="B807">
        <v>2012</v>
      </c>
      <c r="C807">
        <v>0</v>
      </c>
      <c r="D807">
        <v>0.17090056720664182</v>
      </c>
      <c r="E807" t="str">
        <f t="shared" si="12"/>
        <v>Not enough CAR</v>
      </c>
      <c r="F807">
        <f>VLOOKUP(A807&amp;B807,'Hanke Index'!$A$2:$I$2617,8,FALSE)</f>
        <v>3.4961183647086642</v>
      </c>
      <c r="G807">
        <f>(F807-MIN($F$2:$F$1464))/(MAX($F$2:$F$1464)-MIN($F$2:$F$1464))</f>
        <v>0.61709662118108122</v>
      </c>
    </row>
    <row r="808" spans="1:7" x14ac:dyDescent="0.4">
      <c r="A808" t="s">
        <v>67</v>
      </c>
      <c r="B808">
        <v>2013</v>
      </c>
      <c r="C808">
        <v>0</v>
      </c>
      <c r="D808">
        <v>0.1729564128704226</v>
      </c>
      <c r="E808" t="str">
        <f t="shared" si="12"/>
        <v>Not enough CAR</v>
      </c>
      <c r="F808">
        <f>VLOOKUP(A808&amp;B808,'Hanke Index'!$A$2:$I$2617,8,FALSE)</f>
        <v>3.3604060997413256</v>
      </c>
      <c r="G808">
        <f>(F808-MIN($F$2:$F$1464))/(MAX($F$2:$F$1464)-MIN($F$2:$F$1464))</f>
        <v>0.61347204070385419</v>
      </c>
    </row>
    <row r="809" spans="1:7" x14ac:dyDescent="0.4">
      <c r="A809" t="s">
        <v>67</v>
      </c>
      <c r="B809">
        <v>2014</v>
      </c>
      <c r="C809">
        <v>0</v>
      </c>
      <c r="D809">
        <v>0.17079466277427291</v>
      </c>
      <c r="E809" t="str">
        <f t="shared" si="12"/>
        <v>Not enough CAR</v>
      </c>
      <c r="F809">
        <f>VLOOKUP(A809&amp;B809,'Hanke Index'!$A$2:$I$2617,8,FALSE)</f>
        <v>3.8269698200933675</v>
      </c>
      <c r="G809">
        <f>(F809-MIN($F$2:$F$1464))/(MAX($F$2:$F$1464)-MIN($F$2:$F$1464))</f>
        <v>0.62593294652233289</v>
      </c>
    </row>
    <row r="810" spans="1:7" x14ac:dyDescent="0.4">
      <c r="A810" t="s">
        <v>67</v>
      </c>
      <c r="B810">
        <v>2015</v>
      </c>
      <c r="C810">
        <v>0</v>
      </c>
      <c r="D810">
        <v>0.18383057849063164</v>
      </c>
      <c r="E810" t="str">
        <f t="shared" si="12"/>
        <v>Not enough CAR</v>
      </c>
      <c r="F810">
        <f>VLOOKUP(A810&amp;B810,'Hanke Index'!$A$2:$I$2617,8,FALSE)</f>
        <v>3.6905569036943291</v>
      </c>
      <c r="G810">
        <f>(F810-MIN($F$2:$F$1464))/(MAX($F$2:$F$1464)-MIN($F$2:$F$1464))</f>
        <v>0.62228965316383977</v>
      </c>
    </row>
    <row r="811" spans="1:7" x14ac:dyDescent="0.4">
      <c r="A811" t="s">
        <v>67</v>
      </c>
      <c r="B811">
        <v>2016</v>
      </c>
      <c r="C811">
        <v>0</v>
      </c>
      <c r="D811">
        <v>0.1823576813006115</v>
      </c>
      <c r="E811" t="str">
        <f t="shared" si="12"/>
        <v>Not enough CAR</v>
      </c>
      <c r="F811">
        <f>VLOOKUP(A811&amp;B811,'Hanke Index'!$A$2:$I$2617,8,FALSE)</f>
        <v>3.8624682634000038</v>
      </c>
      <c r="G811">
        <f>(F811-MIN($F$2:$F$1464))/(MAX($F$2:$F$1464)-MIN($F$2:$F$1464))</f>
        <v>0.62688103300966813</v>
      </c>
    </row>
    <row r="812" spans="1:7" x14ac:dyDescent="0.4">
      <c r="A812" t="s">
        <v>67</v>
      </c>
      <c r="B812">
        <v>2017</v>
      </c>
      <c r="C812">
        <v>0</v>
      </c>
      <c r="D812">
        <v>0.18752418294851642</v>
      </c>
      <c r="E812" t="str">
        <f t="shared" si="12"/>
        <v>Not enough CAR</v>
      </c>
      <c r="F812">
        <f>VLOOKUP(A812&amp;B812,'Hanke Index'!$A$2:$I$2617,8,FALSE)</f>
        <v>3.9379838063235297</v>
      </c>
      <c r="G812">
        <f>(F812-MIN($F$2:$F$1464))/(MAX($F$2:$F$1464)-MIN($F$2:$F$1464))</f>
        <v>0.6288978895014059</v>
      </c>
    </row>
    <row r="813" spans="1:7" x14ac:dyDescent="0.4">
      <c r="A813" t="s">
        <v>67</v>
      </c>
      <c r="B813">
        <v>2018</v>
      </c>
      <c r="C813">
        <v>0</v>
      </c>
      <c r="D813">
        <v>0.19243484012944884</v>
      </c>
      <c r="E813" t="str">
        <f t="shared" si="12"/>
        <v>Not enough CAR</v>
      </c>
      <c r="F813">
        <f>VLOOKUP(A813&amp;B813,'Hanke Index'!$A$2:$I$2617,8,FALSE)</f>
        <v>4.0067405719854889</v>
      </c>
      <c r="G813">
        <f>(F813-MIN($F$2:$F$1464))/(MAX($F$2:$F$1464)-MIN($F$2:$F$1464))</f>
        <v>0.63073423370032988</v>
      </c>
    </row>
    <row r="814" spans="1:7" x14ac:dyDescent="0.4">
      <c r="A814" t="s">
        <v>67</v>
      </c>
      <c r="B814">
        <v>2019</v>
      </c>
      <c r="C814">
        <v>0</v>
      </c>
      <c r="D814">
        <v>0.19600371347647474</v>
      </c>
      <c r="E814" t="str">
        <f t="shared" si="12"/>
        <v>Not enough CAR</v>
      </c>
      <c r="F814">
        <f>VLOOKUP(A814&amp;B814,'Hanke Index'!$A$2:$I$2617,8,FALSE)</f>
        <v>2.8912849934651632</v>
      </c>
      <c r="G814">
        <f>(F814-MIN($F$2:$F$1464))/(MAX($F$2:$F$1464)-MIN($F$2:$F$1464))</f>
        <v>0.60094283264979242</v>
      </c>
    </row>
    <row r="815" spans="1:7" x14ac:dyDescent="0.4">
      <c r="A815" t="s">
        <v>67</v>
      </c>
      <c r="B815">
        <v>2020</v>
      </c>
      <c r="C815">
        <v>0</v>
      </c>
      <c r="D815">
        <v>0.19707844948950715</v>
      </c>
      <c r="E815" t="str">
        <f t="shared" si="12"/>
        <v>Not enough CAR</v>
      </c>
      <c r="F815">
        <f>VLOOKUP(A815&amp;B815,'Hanke Index'!$A$2:$I$2617,8,FALSE)</f>
        <v>-14.54653814901657</v>
      </c>
      <c r="G815">
        <f>(F815-MIN($F$2:$F$1464))/(MAX($F$2:$F$1464)-MIN($F$2:$F$1464))</f>
        <v>0.13521636833362391</v>
      </c>
    </row>
    <row r="816" spans="1:7" x14ac:dyDescent="0.4">
      <c r="A816" t="s">
        <v>67</v>
      </c>
      <c r="B816">
        <v>2021</v>
      </c>
      <c r="C816">
        <v>2.898642891089933E-2</v>
      </c>
      <c r="D816">
        <v>0.20669776387624181</v>
      </c>
      <c r="E816" t="str">
        <f t="shared" si="12"/>
        <v>Not enough CAR</v>
      </c>
      <c r="F816">
        <f>VLOOKUP(A816&amp;B816,'Hanke Index'!$A$2:$I$2617,8,FALSE)</f>
        <v>3.4037986617766194</v>
      </c>
      <c r="G816">
        <f>(F816-MIN($F$2:$F$1464))/(MAX($F$2:$F$1464)-MIN($F$2:$F$1464))</f>
        <v>0.61463096199403999</v>
      </c>
    </row>
    <row r="817" spans="1:7" x14ac:dyDescent="0.4">
      <c r="A817" t="s">
        <v>67</v>
      </c>
      <c r="B817">
        <v>2022</v>
      </c>
      <c r="C817">
        <v>2.38498438970315E-2</v>
      </c>
      <c r="D817">
        <v>0.20643963291929907</v>
      </c>
      <c r="E817" t="str">
        <f t="shared" si="12"/>
        <v>Not enough CAR</v>
      </c>
      <c r="F817">
        <f>VLOOKUP(A817&amp;B817,'Hanke Index'!$A$2:$I$2617,8,FALSE)</f>
        <v>8.8798851970097701</v>
      </c>
      <c r="G817">
        <f>(F817-MIN($F$2:$F$1464))/(MAX($F$2:$F$1464)-MIN($F$2:$F$1464))</f>
        <v>0.76088536539662821</v>
      </c>
    </row>
    <row r="818" spans="1:7" x14ac:dyDescent="0.4">
      <c r="A818" t="s">
        <v>67</v>
      </c>
      <c r="B818">
        <v>2023</v>
      </c>
      <c r="C818">
        <v>1.3330373652001541E-2</v>
      </c>
      <c r="D818">
        <v>0.22097399482574448</v>
      </c>
      <c r="E818" t="str">
        <f t="shared" si="12"/>
        <v>Not enough CAR</v>
      </c>
      <c r="F818">
        <f>VLOOKUP(A818&amp;B818,'Hanke Index'!$A$2:$I$2617,8,FALSE)</f>
        <v>6.9582874032845723</v>
      </c>
      <c r="G818">
        <f>(F818-MIN($F$2:$F$1464))/(MAX($F$2:$F$1464)-MIN($F$2:$F$1464))</f>
        <v>0.70956365287569145</v>
      </c>
    </row>
    <row r="819" spans="1:7" x14ac:dyDescent="0.4">
      <c r="A819" t="s">
        <v>68</v>
      </c>
      <c r="B819">
        <v>2005</v>
      </c>
      <c r="C819">
        <v>6.3744147872186574E-2</v>
      </c>
      <c r="D819">
        <v>0.1342410470148731</v>
      </c>
      <c r="E819" t="str">
        <f t="shared" si="12"/>
        <v>Not enough CAR</v>
      </c>
      <c r="F819">
        <f>VLOOKUP(A819&amp;B819,'Hanke Index'!$A$2:$I$2617,8,FALSE)</f>
        <v>2.1132471258639214</v>
      </c>
      <c r="G819">
        <f>(F819-MIN($F$2:$F$1464))/(MAX($F$2:$F$1464)-MIN($F$2:$F$1464))</f>
        <v>0.58016312739522657</v>
      </c>
    </row>
    <row r="820" spans="1:7" x14ac:dyDescent="0.4">
      <c r="A820" t="s">
        <v>68</v>
      </c>
      <c r="B820">
        <v>2006</v>
      </c>
      <c r="C820">
        <v>7.7957411543795596E-2</v>
      </c>
      <c r="D820">
        <v>0.16085612958731368</v>
      </c>
      <c r="E820" t="str">
        <f t="shared" si="12"/>
        <v>Not enough CAR</v>
      </c>
      <c r="F820">
        <f>VLOOKUP(A820&amp;B820,'Hanke Index'!$A$2:$I$2617,8,FALSE)</f>
        <v>4.8050135274685175</v>
      </c>
      <c r="G820">
        <f>(F820-MIN($F$2:$F$1464))/(MAX($F$2:$F$1464)-MIN($F$2:$F$1464))</f>
        <v>0.65205437429807533</v>
      </c>
    </row>
    <row r="821" spans="1:7" x14ac:dyDescent="0.4">
      <c r="A821" t="s">
        <v>68</v>
      </c>
      <c r="B821">
        <v>2007</v>
      </c>
      <c r="C821">
        <v>0.13314917902350201</v>
      </c>
      <c r="D821">
        <v>0.15894198657759884</v>
      </c>
      <c r="E821" t="str">
        <f t="shared" si="12"/>
        <v>Not enough CAR</v>
      </c>
      <c r="F821">
        <f>VLOOKUP(A821&amp;B821,'Hanke Index'!$A$2:$I$2617,8,FALSE)</f>
        <v>2.0778639343875369</v>
      </c>
      <c r="G821">
        <f>(F821-MIN($F$2:$F$1464))/(MAX($F$2:$F$1464)-MIN($F$2:$F$1464))</f>
        <v>0.57921811903449982</v>
      </c>
    </row>
    <row r="822" spans="1:7" x14ac:dyDescent="0.4">
      <c r="A822" t="s">
        <v>68</v>
      </c>
      <c r="B822">
        <v>2008</v>
      </c>
      <c r="C822">
        <v>0.20203802567763049</v>
      </c>
      <c r="D822">
        <v>0.15314173692905161</v>
      </c>
      <c r="E822" t="str">
        <f t="shared" si="12"/>
        <v>OK</v>
      </c>
      <c r="F822">
        <f>VLOOKUP(A822&amp;B822,'Hanke Index'!$A$2:$I$2617,8,FALSE)</f>
        <v>0.94333186303690297</v>
      </c>
      <c r="G822">
        <f>(F822-MIN($F$2:$F$1464))/(MAX($F$2:$F$1464)-MIN($F$2:$F$1464))</f>
        <v>0.54891722620366279</v>
      </c>
    </row>
    <row r="823" spans="1:7" x14ac:dyDescent="0.4">
      <c r="A823" t="s">
        <v>68</v>
      </c>
      <c r="B823">
        <v>2009</v>
      </c>
      <c r="C823">
        <v>0.19475922446931657</v>
      </c>
      <c r="D823">
        <v>0.16511419731563409</v>
      </c>
      <c r="E823" t="str">
        <f t="shared" si="12"/>
        <v>OK</v>
      </c>
      <c r="F823">
        <f>VLOOKUP(A823&amp;B823,'Hanke Index'!$A$2:$I$2617,8,FALSE)</f>
        <v>-6.2952505578050193</v>
      </c>
      <c r="G823">
        <f>(F823-MIN($F$2:$F$1464))/(MAX($F$2:$F$1464)-MIN($F$2:$F$1464))</f>
        <v>0.35559037743507882</v>
      </c>
    </row>
    <row r="824" spans="1:7" x14ac:dyDescent="0.4">
      <c r="A824" t="s">
        <v>68</v>
      </c>
      <c r="B824">
        <v>2010</v>
      </c>
      <c r="C824">
        <v>0.12685803249775604</v>
      </c>
      <c r="D824">
        <v>0.16819071087555953</v>
      </c>
      <c r="E824" t="str">
        <f t="shared" si="12"/>
        <v>Not enough CAR</v>
      </c>
      <c r="F824">
        <f>VLOOKUP(A824&amp;B824,'Hanke Index'!$A$2:$I$2617,8,FALSE)</f>
        <v>4.9713345832195017</v>
      </c>
      <c r="G824">
        <f>(F824-MIN($F$2:$F$1464))/(MAX($F$2:$F$1464)-MIN($F$2:$F$1464))</f>
        <v>0.656496449240763</v>
      </c>
    </row>
    <row r="825" spans="1:7" x14ac:dyDescent="0.4">
      <c r="A825" t="s">
        <v>68</v>
      </c>
      <c r="B825">
        <v>2011</v>
      </c>
      <c r="C825">
        <v>0.11852967475746459</v>
      </c>
      <c r="D825">
        <v>0.15668869967166923</v>
      </c>
      <c r="E825" t="str">
        <f t="shared" si="12"/>
        <v>Not enough CAR</v>
      </c>
      <c r="F825">
        <f>VLOOKUP(A825&amp;B825,'Hanke Index'!$A$2:$I$2617,8,FALSE)</f>
        <v>3.4440450579441801</v>
      </c>
      <c r="G825">
        <f>(F825-MIN($F$2:$F$1464))/(MAX($F$2:$F$1464)-MIN($F$2:$F$1464))</f>
        <v>0.61570585601237204</v>
      </c>
    </row>
    <row r="826" spans="1:7" x14ac:dyDescent="0.4">
      <c r="A826" t="s">
        <v>68</v>
      </c>
      <c r="B826">
        <v>2012</v>
      </c>
      <c r="C826">
        <v>0.12481321952679231</v>
      </c>
      <c r="D826">
        <v>0.15953105171269805</v>
      </c>
      <c r="E826" t="str">
        <f t="shared" ref="E826:E889" si="13">IF(D826&gt;C826, "Not enough CAR", "OK")</f>
        <v>Not enough CAR</v>
      </c>
      <c r="F826">
        <f>VLOOKUP(A826&amp;B826,'Hanke Index'!$A$2:$I$2617,8,FALSE)</f>
        <v>3.5532107599352685</v>
      </c>
      <c r="G826">
        <f>(F826-MIN($F$2:$F$1464))/(MAX($F$2:$F$1464)-MIN($F$2:$F$1464))</f>
        <v>0.61862143532508129</v>
      </c>
    </row>
    <row r="827" spans="1:7" x14ac:dyDescent="0.4">
      <c r="A827" t="s">
        <v>68</v>
      </c>
      <c r="B827">
        <v>2013</v>
      </c>
      <c r="C827">
        <v>0.15128211758808841</v>
      </c>
      <c r="D827">
        <v>0.15533249009208219</v>
      </c>
      <c r="E827" t="str">
        <f t="shared" si="13"/>
        <v>Not enough CAR</v>
      </c>
      <c r="F827">
        <f>VLOOKUP(A827&amp;B827,'Hanke Index'!$A$2:$I$2617,8,FALSE)</f>
        <v>0.85210155941062737</v>
      </c>
      <c r="G827">
        <f>(F827-MIN($F$2:$F$1464))/(MAX($F$2:$F$1464)-MIN($F$2:$F$1464))</f>
        <v>0.54648066251109695</v>
      </c>
    </row>
    <row r="828" spans="1:7" x14ac:dyDescent="0.4">
      <c r="A828" t="s">
        <v>68</v>
      </c>
      <c r="B828">
        <v>2014</v>
      </c>
      <c r="C828">
        <v>0.15242082118489048</v>
      </c>
      <c r="D828">
        <v>0.1576035152919977</v>
      </c>
      <c r="E828" t="str">
        <f t="shared" si="13"/>
        <v>Not enough CAR</v>
      </c>
      <c r="F828">
        <f>VLOOKUP(A828&amp;B828,'Hanke Index'!$A$2:$I$2617,8,FALSE)</f>
        <v>2.5037635028866418</v>
      </c>
      <c r="G828">
        <f>(F828-MIN($F$2:$F$1464))/(MAX($F$2:$F$1464)-MIN($F$2:$F$1464))</f>
        <v>0.59059297348566397</v>
      </c>
    </row>
    <row r="829" spans="1:7" x14ac:dyDescent="0.4">
      <c r="A829" t="s">
        <v>68</v>
      </c>
      <c r="B829">
        <v>2015</v>
      </c>
      <c r="C829">
        <v>0.1559382730512332</v>
      </c>
      <c r="D829">
        <v>0.149641880731716</v>
      </c>
      <c r="E829" t="str">
        <f t="shared" si="13"/>
        <v>OK</v>
      </c>
      <c r="F829">
        <f>VLOOKUP(A829&amp;B829,'Hanke Index'!$A$2:$I$2617,8,FALSE)</f>
        <v>2.7023234255064636</v>
      </c>
      <c r="G829">
        <f>(F829-MIN($F$2:$F$1464))/(MAX($F$2:$F$1464)-MIN($F$2:$F$1464))</f>
        <v>0.59589607869329364</v>
      </c>
    </row>
    <row r="830" spans="1:7" x14ac:dyDescent="0.4">
      <c r="A830" t="s">
        <v>68</v>
      </c>
      <c r="B830">
        <v>2016</v>
      </c>
      <c r="C830">
        <v>0.14692701788006177</v>
      </c>
      <c r="D830">
        <v>0.14898867045884509</v>
      </c>
      <c r="E830" t="str">
        <f t="shared" si="13"/>
        <v>Not enough CAR</v>
      </c>
      <c r="F830">
        <f>VLOOKUP(A830&amp;B830,'Hanke Index'!$A$2:$I$2617,8,FALSE)</f>
        <v>1.7724932384539898</v>
      </c>
      <c r="G830">
        <f>(F830-MIN($F$2:$F$1464))/(MAX($F$2:$F$1464)-MIN($F$2:$F$1464))</f>
        <v>0.57106232955545488</v>
      </c>
    </row>
    <row r="831" spans="1:7" x14ac:dyDescent="0.4">
      <c r="A831" t="s">
        <v>68</v>
      </c>
      <c r="B831">
        <v>2017</v>
      </c>
      <c r="C831">
        <v>0.15882392965831812</v>
      </c>
      <c r="D831">
        <v>0.15572990136612949</v>
      </c>
      <c r="E831" t="str">
        <f t="shared" si="13"/>
        <v>OK</v>
      </c>
      <c r="F831">
        <f>VLOOKUP(A831&amp;B831,'Hanke Index'!$A$2:$I$2617,8,FALSE)</f>
        <v>1.8717285332719342</v>
      </c>
      <c r="G831">
        <f>(F831-MIN($F$2:$F$1464))/(MAX($F$2:$F$1464)-MIN($F$2:$F$1464))</f>
        <v>0.57371268921407204</v>
      </c>
    </row>
    <row r="832" spans="1:7" x14ac:dyDescent="0.4">
      <c r="A832" t="s">
        <v>68</v>
      </c>
      <c r="B832">
        <v>2018</v>
      </c>
      <c r="C832">
        <v>0.13835824196880162</v>
      </c>
      <c r="D832">
        <v>0.15905767943878948</v>
      </c>
      <c r="E832" t="str">
        <f t="shared" si="13"/>
        <v>Not enough CAR</v>
      </c>
      <c r="F832">
        <f>VLOOKUP(A832&amp;B832,'Hanke Index'!$A$2:$I$2617,8,FALSE)</f>
        <v>1.9720821024919388</v>
      </c>
      <c r="G832">
        <f>(F832-MIN($F$2:$F$1464))/(MAX($F$2:$F$1464)-MIN($F$2:$F$1464))</f>
        <v>0.57639291555840744</v>
      </c>
    </row>
    <row r="833" spans="1:7" x14ac:dyDescent="0.4">
      <c r="A833" t="s">
        <v>68</v>
      </c>
      <c r="B833">
        <v>2019</v>
      </c>
      <c r="C833">
        <v>0.12934429514832896</v>
      </c>
      <c r="D833">
        <v>0.15982542887778331</v>
      </c>
      <c r="E833" t="str">
        <f t="shared" si="13"/>
        <v>Not enough CAR</v>
      </c>
      <c r="F833">
        <f>VLOOKUP(A833&amp;B833,'Hanke Index'!$A$2:$I$2617,8,FALSE)</f>
        <v>-0.3926905215792118</v>
      </c>
      <c r="G833">
        <f>(F833-MIN($F$2:$F$1464))/(MAX($F$2:$F$1464)-MIN($F$2:$F$1464))</f>
        <v>0.5132349637818886</v>
      </c>
    </row>
    <row r="834" spans="1:7" x14ac:dyDescent="0.4">
      <c r="A834" t="s">
        <v>68</v>
      </c>
      <c r="B834">
        <v>2020</v>
      </c>
      <c r="C834">
        <v>0.15905803466119262</v>
      </c>
      <c r="D834">
        <v>0.17697545847724974</v>
      </c>
      <c r="E834" t="str">
        <f t="shared" si="13"/>
        <v>Not enough CAR</v>
      </c>
      <c r="F834">
        <f>VLOOKUP(A834&amp;B834,'Hanke Index'!$A$2:$I$2617,8,FALSE)</f>
        <v>-8.3540345574586041</v>
      </c>
      <c r="G834">
        <f>(F834-MIN($F$2:$F$1464))/(MAX($F$2:$F$1464)-MIN($F$2:$F$1464))</f>
        <v>0.30060471866821831</v>
      </c>
    </row>
    <row r="835" spans="1:7" x14ac:dyDescent="0.4">
      <c r="A835" t="s">
        <v>68</v>
      </c>
      <c r="B835">
        <v>2021</v>
      </c>
      <c r="C835">
        <v>7.2879949490115933E-2</v>
      </c>
      <c r="D835">
        <v>0.19532112631982917</v>
      </c>
      <c r="E835" t="str">
        <f t="shared" si="13"/>
        <v>Not enough CAR</v>
      </c>
      <c r="F835">
        <f>VLOOKUP(A835&amp;B835,'Hanke Index'!$A$2:$I$2617,8,FALSE)</f>
        <v>6.0484834429050522</v>
      </c>
      <c r="G835">
        <f>(F835-MIN($F$2:$F$1464))/(MAX($F$2:$F$1464)-MIN($F$2:$F$1464))</f>
        <v>0.68526476085079513</v>
      </c>
    </row>
    <row r="836" spans="1:7" x14ac:dyDescent="0.4">
      <c r="A836" t="s">
        <v>68</v>
      </c>
      <c r="B836">
        <v>2022</v>
      </c>
      <c r="C836">
        <v>8.8720994517381427E-2</v>
      </c>
      <c r="D836">
        <v>0.19004169630543402</v>
      </c>
      <c r="E836" t="str">
        <f t="shared" si="13"/>
        <v>Not enough CAR</v>
      </c>
      <c r="F836">
        <f>VLOOKUP(A836&amp;B836,'Hanke Index'!$A$2:$I$2617,8,FALSE)</f>
        <v>3.6891110934802498</v>
      </c>
      <c r="G836">
        <f>(F836-MIN($F$2:$F$1464))/(MAX($F$2:$F$1464)-MIN($F$2:$F$1464))</f>
        <v>0.62225103870642884</v>
      </c>
    </row>
    <row r="837" spans="1:7" x14ac:dyDescent="0.4">
      <c r="A837" t="s">
        <v>68</v>
      </c>
      <c r="B837">
        <v>2023</v>
      </c>
      <c r="C837">
        <v>0.11174240952327945</v>
      </c>
      <c r="D837">
        <v>0.18807823423012035</v>
      </c>
      <c r="E837" t="str">
        <f t="shared" si="13"/>
        <v>Not enough CAR</v>
      </c>
      <c r="F837">
        <f>VLOOKUP(A837&amp;B837,'Hanke Index'!$A$2:$I$2617,8,FALSE)</f>
        <v>3.1999811659849229</v>
      </c>
      <c r="G837">
        <f>(F837-MIN($F$2:$F$1464))/(MAX($F$2:$F$1464)-MIN($F$2:$F$1464))</f>
        <v>0.60918743840137368</v>
      </c>
    </row>
    <row r="838" spans="1:7" x14ac:dyDescent="0.4">
      <c r="A838" t="s">
        <v>69</v>
      </c>
      <c r="B838">
        <v>2009</v>
      </c>
      <c r="C838">
        <v>0.17101274200853425</v>
      </c>
      <c r="D838">
        <v>0.32100022357646252</v>
      </c>
      <c r="E838" t="str">
        <f t="shared" si="13"/>
        <v>Not enough CAR</v>
      </c>
      <c r="F838">
        <f>VLOOKUP(A838&amp;B838,'Hanke Index'!$A$2:$I$2617,8,FALSE)</f>
        <v>-6.0000002635282783</v>
      </c>
      <c r="G838">
        <f>(F838-MIN($F$2:$F$1464))/(MAX($F$2:$F$1464)-MIN($F$2:$F$1464))</f>
        <v>0.36347587291913525</v>
      </c>
    </row>
    <row r="839" spans="1:7" x14ac:dyDescent="0.4">
      <c r="A839" t="s">
        <v>69</v>
      </c>
      <c r="B839">
        <v>2010</v>
      </c>
      <c r="C839">
        <v>0.1444481754730832</v>
      </c>
      <c r="D839">
        <v>0.30109130629152925</v>
      </c>
      <c r="E839" t="str">
        <f t="shared" si="13"/>
        <v>Not enough CAR</v>
      </c>
      <c r="F839">
        <f>VLOOKUP(A839&amp;B839,'Hanke Index'!$A$2:$I$2617,8,FALSE)</f>
        <v>7.1000001070583636</v>
      </c>
      <c r="G839">
        <f>(F839-MIN($F$2:$F$1464))/(MAX($F$2:$F$1464)-MIN($F$2:$F$1464))</f>
        <v>0.71334849206909201</v>
      </c>
    </row>
    <row r="840" spans="1:7" x14ac:dyDescent="0.4">
      <c r="A840" t="s">
        <v>69</v>
      </c>
      <c r="B840">
        <v>2011</v>
      </c>
      <c r="C840">
        <v>0.12643586325036271</v>
      </c>
      <c r="D840">
        <v>0.30416697782966517</v>
      </c>
      <c r="E840" t="str">
        <f t="shared" si="13"/>
        <v>Not enough CAR</v>
      </c>
      <c r="F840">
        <f>VLOOKUP(A840&amp;B840,'Hanke Index'!$A$2:$I$2617,8,FALSE)</f>
        <v>5.8181661468482417</v>
      </c>
      <c r="G840">
        <f>(F840-MIN($F$2:$F$1464))/(MAX($F$2:$F$1464)-MIN($F$2:$F$1464))</f>
        <v>0.67911348502427982</v>
      </c>
    </row>
    <row r="841" spans="1:7" x14ac:dyDescent="0.4">
      <c r="A841" t="s">
        <v>69</v>
      </c>
      <c r="B841">
        <v>2012</v>
      </c>
      <c r="C841">
        <v>0.10189959510557721</v>
      </c>
      <c r="D841">
        <v>0.24670156818198311</v>
      </c>
      <c r="E841" t="str">
        <f t="shared" si="13"/>
        <v>Not enough CAR</v>
      </c>
      <c r="F841">
        <f>VLOOKUP(A841&amp;B841,'Hanke Index'!$A$2:$I$2617,8,FALSE)</f>
        <v>-0.58973395476257906</v>
      </c>
      <c r="G841">
        <f>(F841-MIN($F$2:$F$1464))/(MAX($F$2:$F$1464)-MIN($F$2:$F$1464))</f>
        <v>0.50797236072052121</v>
      </c>
    </row>
    <row r="842" spans="1:7" x14ac:dyDescent="0.4">
      <c r="A842" t="s">
        <v>69</v>
      </c>
      <c r="B842">
        <v>2013</v>
      </c>
      <c r="C842">
        <v>3.859323215622671E-2</v>
      </c>
      <c r="D842">
        <v>0.23381199580960224</v>
      </c>
      <c r="E842" t="str">
        <f t="shared" si="13"/>
        <v>Not enough CAR</v>
      </c>
      <c r="F842">
        <f>VLOOKUP(A842&amp;B842,'Hanke Index'!$A$2:$I$2617,8,FALSE)</f>
        <v>9.0438656074180983</v>
      </c>
      <c r="G842">
        <f>(F842-MIN($F$2:$F$1464))/(MAX($F$2:$F$1464)-MIN($F$2:$F$1464))</f>
        <v>0.76526492677493663</v>
      </c>
    </row>
    <row r="843" spans="1:7" x14ac:dyDescent="0.4">
      <c r="A843" t="s">
        <v>69</v>
      </c>
      <c r="B843">
        <v>2014</v>
      </c>
      <c r="C843">
        <v>9.6681826754794878E-2</v>
      </c>
      <c r="D843">
        <v>0.13917987328131579</v>
      </c>
      <c r="E843" t="str">
        <f t="shared" si="13"/>
        <v>Not enough CAR</v>
      </c>
      <c r="F843">
        <f>VLOOKUP(A843&amp;B843,'Hanke Index'!$A$2:$I$2617,8,FALSE)</f>
        <v>4.9996258540765552</v>
      </c>
      <c r="G843">
        <f>(F843-MIN($F$2:$F$1464))/(MAX($F$2:$F$1464)-MIN($F$2:$F$1464))</f>
        <v>0.6572520477715893</v>
      </c>
    </row>
    <row r="844" spans="1:7" x14ac:dyDescent="0.4">
      <c r="A844" t="s">
        <v>69</v>
      </c>
      <c r="B844">
        <v>2015</v>
      </c>
      <c r="C844">
        <v>0.32915023452541187</v>
      </c>
      <c r="D844">
        <v>0.26311903911023221</v>
      </c>
      <c r="E844" t="str">
        <f t="shared" si="13"/>
        <v>OK</v>
      </c>
      <c r="F844">
        <f>VLOOKUP(A844&amp;B844,'Hanke Index'!$A$2:$I$2617,8,FALSE)</f>
        <v>-0.33823562238720228</v>
      </c>
      <c r="G844">
        <f>(F844-MIN($F$2:$F$1464))/(MAX($F$2:$F$1464)-MIN($F$2:$F$1464))</f>
        <v>0.51468933612287215</v>
      </c>
    </row>
    <row r="845" spans="1:7" x14ac:dyDescent="0.4">
      <c r="A845" t="s">
        <v>69</v>
      </c>
      <c r="B845">
        <v>2016</v>
      </c>
      <c r="C845">
        <v>0.12554780581232969</v>
      </c>
      <c r="D845">
        <v>0.29772075455266261</v>
      </c>
      <c r="E845" t="str">
        <f t="shared" si="13"/>
        <v>Not enough CAR</v>
      </c>
      <c r="F845">
        <f>VLOOKUP(A845&amp;B845,'Hanke Index'!$A$2:$I$2617,8,FALSE)</f>
        <v>4.6460143625940873</v>
      </c>
      <c r="G845">
        <f>(F845-MIN($F$2:$F$1464))/(MAX($F$2:$F$1464)-MIN($F$2:$F$1464))</f>
        <v>0.64780785119245943</v>
      </c>
    </row>
    <row r="846" spans="1:7" x14ac:dyDescent="0.4">
      <c r="A846" t="s">
        <v>69</v>
      </c>
      <c r="B846">
        <v>2017</v>
      </c>
      <c r="C846">
        <v>4.2693050606749598E-2</v>
      </c>
      <c r="D846">
        <v>0.31030583060734329</v>
      </c>
      <c r="E846" t="str">
        <f t="shared" si="13"/>
        <v>Not enough CAR</v>
      </c>
      <c r="F846">
        <f>VLOOKUP(A846&amp;B846,'Hanke Index'!$A$2:$I$2617,8,FALSE)</f>
        <v>4.1756120510627852</v>
      </c>
      <c r="G846">
        <f>(F846-MIN($F$2:$F$1464))/(MAX($F$2:$F$1464)-MIN($F$2:$F$1464))</f>
        <v>0.63524442492270272</v>
      </c>
    </row>
    <row r="847" spans="1:7" x14ac:dyDescent="0.4">
      <c r="A847" t="s">
        <v>69</v>
      </c>
      <c r="B847">
        <v>2018</v>
      </c>
      <c r="C847">
        <v>-2.0431760124066454E-3</v>
      </c>
      <c r="D847">
        <v>0.26522601548526387</v>
      </c>
      <c r="E847" t="str">
        <f t="shared" si="13"/>
        <v>Not enough CAR</v>
      </c>
      <c r="F847">
        <f>VLOOKUP(A847&amp;B847,'Hanke Index'!$A$2:$I$2617,8,FALSE)</f>
        <v>4.0755954658503413</v>
      </c>
      <c r="G847">
        <f>(F847-MIN($F$2:$F$1464))/(MAX($F$2:$F$1464)-MIN($F$2:$F$1464))</f>
        <v>0.63257319869088657</v>
      </c>
    </row>
    <row r="848" spans="1:7" x14ac:dyDescent="0.4">
      <c r="A848" t="s">
        <v>69</v>
      </c>
      <c r="B848">
        <v>2019</v>
      </c>
      <c r="C848">
        <v>-3.1022163863265992E-2</v>
      </c>
      <c r="D848">
        <v>0.25252035835423681</v>
      </c>
      <c r="E848" t="str">
        <f t="shared" si="13"/>
        <v>Not enough CAR</v>
      </c>
      <c r="F848">
        <f>VLOOKUP(A848&amp;B848,'Hanke Index'!$A$2:$I$2617,8,FALSE)</f>
        <v>3.5523140853476036</v>
      </c>
      <c r="G848">
        <f>(F848-MIN($F$2:$F$1464))/(MAX($F$2:$F$1464)-MIN($F$2:$F$1464))</f>
        <v>0.61859748709014717</v>
      </c>
    </row>
    <row r="849" spans="1:7" x14ac:dyDescent="0.4">
      <c r="A849" t="s">
        <v>69</v>
      </c>
      <c r="B849">
        <v>2020</v>
      </c>
      <c r="C849">
        <v>3.4537998512835871E-2</v>
      </c>
      <c r="D849">
        <v>0.27066694572549821</v>
      </c>
      <c r="E849" t="str">
        <f t="shared" si="13"/>
        <v>Not enough CAR</v>
      </c>
      <c r="F849">
        <f>VLOOKUP(A849&amp;B849,'Hanke Index'!$A$2:$I$2617,8,FALSE)</f>
        <v>-8.2759783197694929</v>
      </c>
      <c r="G849">
        <f>(F849-MIN($F$2:$F$1464))/(MAX($F$2:$F$1464)-MIN($F$2:$F$1464))</f>
        <v>0.3026894316108682</v>
      </c>
    </row>
    <row r="850" spans="1:7" x14ac:dyDescent="0.4">
      <c r="A850" t="s">
        <v>69</v>
      </c>
      <c r="B850">
        <v>2021</v>
      </c>
      <c r="C850">
        <v>3.3995880309987685E-3</v>
      </c>
      <c r="D850">
        <v>0.25869936041578823</v>
      </c>
      <c r="E850" t="str">
        <f t="shared" si="13"/>
        <v>Not enough CAR</v>
      </c>
      <c r="F850">
        <f>VLOOKUP(A850&amp;B850,'Hanke Index'!$A$2:$I$2617,8,FALSE)</f>
        <v>13.929999788978577</v>
      </c>
      <c r="G850">
        <f>(F850-MIN($F$2:$F$1464))/(MAX($F$2:$F$1464)-MIN($F$2:$F$1464))</f>
        <v>0.89576298137492594</v>
      </c>
    </row>
    <row r="851" spans="1:7" x14ac:dyDescent="0.4">
      <c r="A851" t="s">
        <v>69</v>
      </c>
      <c r="B851">
        <v>2022</v>
      </c>
      <c r="C851">
        <v>7.8976453272292399E-2</v>
      </c>
      <c r="D851">
        <v>0.29491288437340574</v>
      </c>
      <c r="E851" t="str">
        <f t="shared" si="13"/>
        <v>Not enough CAR</v>
      </c>
      <c r="F851">
        <f>VLOOKUP(A851&amp;B851,'Hanke Index'!$A$2:$I$2617,8,FALSE)</f>
        <v>-5.0154823192408884</v>
      </c>
      <c r="G851">
        <f>(F851-MIN($F$2:$F$1464))/(MAX($F$2:$F$1464)-MIN($F$2:$F$1464))</f>
        <v>0.389770213531626</v>
      </c>
    </row>
    <row r="852" spans="1:7" x14ac:dyDescent="0.4">
      <c r="A852" t="s">
        <v>69</v>
      </c>
      <c r="B852">
        <v>2023</v>
      </c>
      <c r="C852">
        <v>8.051423914157245E-3</v>
      </c>
      <c r="D852">
        <v>0.2990571351028406</v>
      </c>
      <c r="E852" t="str">
        <f t="shared" si="13"/>
        <v>Not enough CAR</v>
      </c>
      <c r="F852">
        <f>VLOOKUP(A852&amp;B852,'Hanke Index'!$A$2:$I$2617,8,FALSE)</f>
        <v>0.7832427096938801</v>
      </c>
      <c r="G852">
        <f>(F852-MIN($F$2:$F$1464))/(MAX($F$2:$F$1464)-MIN($F$2:$F$1464))</f>
        <v>0.5446415918683094</v>
      </c>
    </row>
    <row r="853" spans="1:7" x14ac:dyDescent="0.4">
      <c r="A853" t="s">
        <v>70</v>
      </c>
      <c r="B853">
        <v>2006</v>
      </c>
      <c r="C853">
        <v>6.8738091748497723E-2</v>
      </c>
      <c r="D853">
        <v>0.21276906537991253</v>
      </c>
      <c r="E853" t="str">
        <f t="shared" si="13"/>
        <v>Not enough CAR</v>
      </c>
      <c r="F853">
        <f>VLOOKUP(A853&amp;B853,'Hanke Index'!$A$2:$I$2617,8,FALSE)</f>
        <v>8.5664180296420653</v>
      </c>
      <c r="G853">
        <f>(F853-MIN($F$2:$F$1464))/(MAX($F$2:$F$1464)-MIN($F$2:$F$1464))</f>
        <v>0.75251333671251419</v>
      </c>
    </row>
    <row r="854" spans="1:7" x14ac:dyDescent="0.4">
      <c r="A854" t="s">
        <v>70</v>
      </c>
      <c r="B854">
        <v>2007</v>
      </c>
      <c r="C854">
        <v>0.15219390926041018</v>
      </c>
      <c r="D854">
        <v>0.17119194564416335</v>
      </c>
      <c r="E854" t="str">
        <f t="shared" si="13"/>
        <v>Not enough CAR</v>
      </c>
      <c r="F854">
        <f>VLOOKUP(A854&amp;B854,'Hanke Index'!$A$2:$I$2617,8,FALSE)</f>
        <v>6.8101501252699137</v>
      </c>
      <c r="G854">
        <f>(F854-MIN($F$2:$F$1464))/(MAX($F$2:$F$1464)-MIN($F$2:$F$1464))</f>
        <v>0.70560722722786429</v>
      </c>
    </row>
    <row r="855" spans="1:7" x14ac:dyDescent="0.4">
      <c r="A855" t="s">
        <v>70</v>
      </c>
      <c r="B855">
        <v>2008</v>
      </c>
      <c r="C855">
        <v>0.24171518746258913</v>
      </c>
      <c r="D855">
        <v>0.15036685007039369</v>
      </c>
      <c r="E855" t="str">
        <f t="shared" si="13"/>
        <v>OK</v>
      </c>
      <c r="F855">
        <f>VLOOKUP(A855&amp;B855,'Hanke Index'!$A$2:$I$2617,8,FALSE)</f>
        <v>7.2227525921252607</v>
      </c>
      <c r="G855">
        <f>(F855-MIN($F$2:$F$1464))/(MAX($F$2:$F$1464)-MIN($F$2:$F$1464))</f>
        <v>0.71662694491203627</v>
      </c>
    </row>
    <row r="856" spans="1:7" x14ac:dyDescent="0.4">
      <c r="A856" t="s">
        <v>70</v>
      </c>
      <c r="B856">
        <v>2009</v>
      </c>
      <c r="C856">
        <v>0.21016731732889729</v>
      </c>
      <c r="D856">
        <v>0.15749872574592874</v>
      </c>
      <c r="E856" t="str">
        <f t="shared" si="13"/>
        <v>OK</v>
      </c>
      <c r="F856">
        <f>VLOOKUP(A856&amp;B856,'Hanke Index'!$A$2:$I$2617,8,FALSE)</f>
        <v>-5.795096994772436</v>
      </c>
      <c r="G856">
        <f>(F856-MIN($F$2:$F$1464))/(MAX($F$2:$F$1464)-MIN($F$2:$F$1464))</f>
        <v>0.3689483951545513</v>
      </c>
    </row>
    <row r="857" spans="1:7" x14ac:dyDescent="0.4">
      <c r="A857" t="s">
        <v>70</v>
      </c>
      <c r="B857">
        <v>2010</v>
      </c>
      <c r="C857">
        <v>0.26358118093129779</v>
      </c>
      <c r="D857">
        <v>0.15851553550054948</v>
      </c>
      <c r="E857" t="str">
        <f t="shared" si="13"/>
        <v>OK</v>
      </c>
      <c r="F857">
        <f>VLOOKUP(A857&amp;B857,'Hanke Index'!$A$2:$I$2617,8,FALSE)</f>
        <v>2.7343310823382865</v>
      </c>
      <c r="G857">
        <f>(F857-MIN($F$2:$F$1464))/(MAX($F$2:$F$1464)-MIN($F$2:$F$1464))</f>
        <v>0.59675093383923294</v>
      </c>
    </row>
    <row r="858" spans="1:7" x14ac:dyDescent="0.4">
      <c r="A858" t="s">
        <v>70</v>
      </c>
      <c r="B858">
        <v>2011</v>
      </c>
      <c r="C858">
        <v>0.22522205138157012</v>
      </c>
      <c r="D858">
        <v>0.16510351225441749</v>
      </c>
      <c r="E858" t="str">
        <f t="shared" si="13"/>
        <v>OK</v>
      </c>
      <c r="F858">
        <f>VLOOKUP(A858&amp;B858,'Hanke Index'!$A$2:$I$2617,8,FALSE)</f>
        <v>3.2284510206106063</v>
      </c>
      <c r="G858">
        <f>(F858-MIN($F$2:$F$1464))/(MAX($F$2:$F$1464)-MIN($F$2:$F$1464))</f>
        <v>0.60994780651762737</v>
      </c>
    </row>
    <row r="859" spans="1:7" x14ac:dyDescent="0.4">
      <c r="A859" t="s">
        <v>70</v>
      </c>
      <c r="B859">
        <v>2012</v>
      </c>
      <c r="C859">
        <v>0.35344444406159442</v>
      </c>
      <c r="D859">
        <v>0.14711337504454394</v>
      </c>
      <c r="E859" t="str">
        <f t="shared" si="13"/>
        <v>OK</v>
      </c>
      <c r="F859">
        <f>VLOOKUP(A859&amp;B859,'Hanke Index'!$A$2:$I$2617,8,FALSE)</f>
        <v>-2.723790771306227</v>
      </c>
      <c r="G859">
        <f>(F859-MIN($F$2:$F$1464))/(MAX($F$2:$F$1464)-MIN($F$2:$F$1464))</f>
        <v>0.45097632814823291</v>
      </c>
    </row>
    <row r="860" spans="1:7" x14ac:dyDescent="0.4">
      <c r="A860" t="s">
        <v>70</v>
      </c>
      <c r="B860">
        <v>2013</v>
      </c>
      <c r="C860">
        <v>0.14401892268056501</v>
      </c>
      <c r="D860">
        <v>0.14440646256230705</v>
      </c>
      <c r="E860" t="str">
        <f t="shared" si="13"/>
        <v>Not enough CAR</v>
      </c>
      <c r="F860">
        <f>VLOOKUP(A860&amp;B860,'Hanke Index'!$A$2:$I$2617,8,FALSE)</f>
        <v>3.5489799124505765</v>
      </c>
      <c r="G860">
        <f>(F860-MIN($F$2:$F$1464))/(MAX($F$2:$F$1464)-MIN($F$2:$F$1464))</f>
        <v>0.61850843855799598</v>
      </c>
    </row>
    <row r="861" spans="1:7" x14ac:dyDescent="0.4">
      <c r="A861" t="s">
        <v>70</v>
      </c>
      <c r="B861">
        <v>2014</v>
      </c>
      <c r="C861">
        <v>5.2637427531860584E-2</v>
      </c>
      <c r="D861">
        <v>0.16175652655327422</v>
      </c>
      <c r="E861" t="str">
        <f t="shared" si="13"/>
        <v>Not enough CAR</v>
      </c>
      <c r="F861">
        <f>VLOOKUP(A861&amp;B861,'Hanke Index'!$A$2:$I$2617,8,FALSE)</f>
        <v>1.7836985810670143</v>
      </c>
      <c r="G861">
        <f>(F861-MIN($F$2:$F$1464))/(MAX($F$2:$F$1464)-MIN($F$2:$F$1464))</f>
        <v>0.57136159997206459</v>
      </c>
    </row>
    <row r="862" spans="1:7" x14ac:dyDescent="0.4">
      <c r="A862" t="s">
        <v>70</v>
      </c>
      <c r="B862">
        <v>2015</v>
      </c>
      <c r="C862">
        <v>6.8192414938518034E-2</v>
      </c>
      <c r="D862">
        <v>0.15478012067514688</v>
      </c>
      <c r="E862" t="str">
        <f t="shared" si="13"/>
        <v>Not enough CAR</v>
      </c>
      <c r="F862">
        <f>VLOOKUP(A862&amp;B862,'Hanke Index'!$A$2:$I$2617,8,FALSE)</f>
        <v>3.3903813971207342</v>
      </c>
      <c r="G862">
        <f>(F862-MIN($F$2:$F$1464))/(MAX($F$2:$F$1464)-MIN($F$2:$F$1464))</f>
        <v>0.6142726159334152</v>
      </c>
    </row>
    <row r="863" spans="1:7" x14ac:dyDescent="0.4">
      <c r="A863" t="s">
        <v>70</v>
      </c>
      <c r="B863">
        <v>2016</v>
      </c>
      <c r="C863">
        <v>8.4337383203793595E-2</v>
      </c>
      <c r="D863">
        <v>0.16011878955065292</v>
      </c>
      <c r="E863" t="str">
        <f t="shared" si="13"/>
        <v>Not enough CAR</v>
      </c>
      <c r="F863">
        <f>VLOOKUP(A863&amp;B863,'Hanke Index'!$A$2:$I$2617,8,FALSE)</f>
        <v>2.949280320975106</v>
      </c>
      <c r="G863">
        <f>(F863-MIN($F$2:$F$1464))/(MAX($F$2:$F$1464)-MIN($F$2:$F$1464))</f>
        <v>0.60249176215821609</v>
      </c>
    </row>
    <row r="864" spans="1:7" x14ac:dyDescent="0.4">
      <c r="A864" t="s">
        <v>70</v>
      </c>
      <c r="B864">
        <v>2017</v>
      </c>
      <c r="C864">
        <v>4.4541019955654106E-2</v>
      </c>
      <c r="D864">
        <v>0.16371893074165456</v>
      </c>
      <c r="E864" t="str">
        <f t="shared" si="13"/>
        <v>Not enough CAR</v>
      </c>
      <c r="F864">
        <f>VLOOKUP(A864&amp;B864,'Hanke Index'!$A$2:$I$2617,8,FALSE)</f>
        <v>4.7164652757203385</v>
      </c>
      <c r="G864">
        <f>(F864-MIN($F$2:$F$1464))/(MAX($F$2:$F$1464)-MIN($F$2:$F$1464))</f>
        <v>0.64968944239854298</v>
      </c>
    </row>
    <row r="865" spans="1:7" x14ac:dyDescent="0.4">
      <c r="A865" t="s">
        <v>70</v>
      </c>
      <c r="B865">
        <v>2018</v>
      </c>
      <c r="C865">
        <v>1.3705762885860165E-2</v>
      </c>
      <c r="D865">
        <v>0.15628654249033505</v>
      </c>
      <c r="E865" t="str">
        <f t="shared" si="13"/>
        <v>Not enough CAR</v>
      </c>
      <c r="F865">
        <f>VLOOKUP(A865&amp;B865,'Hanke Index'!$A$2:$I$2617,8,FALSE)</f>
        <v>5.0778888113380987</v>
      </c>
      <c r="G865">
        <f>(F865-MIN($F$2:$F$1464))/(MAX($F$2:$F$1464)-MIN($F$2:$F$1464))</f>
        <v>0.6593422817460094</v>
      </c>
    </row>
    <row r="866" spans="1:7" x14ac:dyDescent="0.4">
      <c r="A866" t="s">
        <v>70</v>
      </c>
      <c r="B866">
        <v>2019</v>
      </c>
      <c r="C866">
        <v>1.8704206583512507E-2</v>
      </c>
      <c r="D866">
        <v>0.1773288793279349</v>
      </c>
      <c r="E866" t="str">
        <f t="shared" si="13"/>
        <v>Not enough CAR</v>
      </c>
      <c r="F866">
        <f>VLOOKUP(A866&amp;B866,'Hanke Index'!$A$2:$I$2617,8,FALSE)</f>
        <v>4.0629449916719693</v>
      </c>
      <c r="G866">
        <f>(F866-MIN($F$2:$F$1464))/(MAX($F$2:$F$1464)-MIN($F$2:$F$1464))</f>
        <v>0.6322353319421028</v>
      </c>
    </row>
    <row r="867" spans="1:7" x14ac:dyDescent="0.4">
      <c r="A867" t="s">
        <v>70</v>
      </c>
      <c r="B867">
        <v>2020</v>
      </c>
      <c r="C867">
        <v>5.4206268999914077E-2</v>
      </c>
      <c r="D867">
        <v>0.18522688131175816</v>
      </c>
      <c r="E867" t="str">
        <f t="shared" si="13"/>
        <v>Not enough CAR</v>
      </c>
      <c r="F867">
        <f>VLOOKUP(A867&amp;B867,'Hanke Index'!$A$2:$I$2617,8,FALSE)</f>
        <v>-15.306893757040655</v>
      </c>
      <c r="G867">
        <f>(F867-MIN($F$2:$F$1464))/(MAX($F$2:$F$1464)-MIN($F$2:$F$1464))</f>
        <v>0.1149089179107938</v>
      </c>
    </row>
    <row r="868" spans="1:7" x14ac:dyDescent="0.4">
      <c r="A868" t="s">
        <v>70</v>
      </c>
      <c r="B868">
        <v>2021</v>
      </c>
      <c r="C868">
        <v>3.4962835527076158E-2</v>
      </c>
      <c r="D868">
        <v>0.18495393927160692</v>
      </c>
      <c r="E868" t="str">
        <f t="shared" si="13"/>
        <v>Not enough CAR</v>
      </c>
      <c r="F868">
        <f>VLOOKUP(A868&amp;B868,'Hanke Index'!$A$2:$I$2617,8,FALSE)</f>
        <v>13.043464252155232</v>
      </c>
      <c r="G868">
        <f>(F868-MIN($F$2:$F$1464))/(MAX($F$2:$F$1464)-MIN($F$2:$F$1464))</f>
        <v>0.87208553851512793</v>
      </c>
    </row>
    <row r="869" spans="1:7" x14ac:dyDescent="0.4">
      <c r="A869" t="s">
        <v>70</v>
      </c>
      <c r="B869">
        <v>2022</v>
      </c>
      <c r="C869">
        <v>5.9307764937335519E-3</v>
      </c>
      <c r="D869">
        <v>0.19297181528127394</v>
      </c>
      <c r="E869" t="str">
        <f t="shared" si="13"/>
        <v>Not enough CAR</v>
      </c>
      <c r="F869">
        <f>VLOOKUP(A869&amp;B869,'Hanke Index'!$A$2:$I$2617,8,FALSE)</f>
        <v>6.4066803287927456</v>
      </c>
      <c r="G869">
        <f>(F869-MIN($F$2:$F$1464))/(MAX($F$2:$F$1464)-MIN($F$2:$F$1464))</f>
        <v>0.69483142337687209</v>
      </c>
    </row>
    <row r="870" spans="1:7" x14ac:dyDescent="0.4">
      <c r="A870" t="s">
        <v>70</v>
      </c>
      <c r="B870">
        <v>2023</v>
      </c>
      <c r="C870">
        <v>-7.9592358490414349E-4</v>
      </c>
      <c r="D870">
        <v>0.20287976731683638</v>
      </c>
      <c r="E870" t="str">
        <f t="shared" si="13"/>
        <v>Not enough CAR</v>
      </c>
      <c r="F870">
        <f>VLOOKUP(A870&amp;B870,'Hanke Index'!$A$2:$I$2617,8,FALSE)</f>
        <v>6.3376975424354782</v>
      </c>
      <c r="G870">
        <f>(F870-MIN($F$2:$F$1464))/(MAX($F$2:$F$1464)-MIN($F$2:$F$1464))</f>
        <v>0.69298904265501582</v>
      </c>
    </row>
    <row r="871" spans="1:7" x14ac:dyDescent="0.4">
      <c r="A871" t="s">
        <v>71</v>
      </c>
      <c r="B871">
        <v>2013</v>
      </c>
      <c r="C871">
        <v>7.0586172106792855E-2</v>
      </c>
      <c r="D871">
        <v>0.16893382235420501</v>
      </c>
      <c r="E871" t="str">
        <f t="shared" si="13"/>
        <v>Not enough CAR</v>
      </c>
      <c r="F871">
        <f>VLOOKUP(A871&amp;B871,'Hanke Index'!$A$2:$I$2617,8,FALSE)</f>
        <v>6.5714138966553719</v>
      </c>
      <c r="G871">
        <f>(F871-MIN($F$2:$F$1464))/(MAX($F$2:$F$1464)-MIN($F$2:$F$1464))</f>
        <v>0.6992310999585174</v>
      </c>
    </row>
    <row r="872" spans="1:7" x14ac:dyDescent="0.4">
      <c r="A872" t="s">
        <v>71</v>
      </c>
      <c r="B872">
        <v>2014</v>
      </c>
      <c r="C872">
        <v>7.7789573955444988E-2</v>
      </c>
      <c r="D872">
        <v>0.15137379771308726</v>
      </c>
      <c r="E872" t="str">
        <f t="shared" si="13"/>
        <v>Not enough CAR</v>
      </c>
      <c r="F872">
        <f>VLOOKUP(A872&amp;B872,'Hanke Index'!$A$2:$I$2617,8,FALSE)</f>
        <v>7.7025684483930945</v>
      </c>
      <c r="G872">
        <f>(F872-MIN($F$2:$F$1464))/(MAX($F$2:$F$1464)-MIN($F$2:$F$1464))</f>
        <v>0.72944178656036429</v>
      </c>
    </row>
    <row r="873" spans="1:7" x14ac:dyDescent="0.4">
      <c r="A873" t="s">
        <v>71</v>
      </c>
      <c r="B873">
        <v>2015</v>
      </c>
      <c r="C873">
        <v>9.4658280650513058E-2</v>
      </c>
      <c r="D873">
        <v>0.17012352037833772</v>
      </c>
      <c r="E873" t="str">
        <f t="shared" si="13"/>
        <v>Not enough CAR</v>
      </c>
      <c r="F873">
        <f>VLOOKUP(A873&amp;B873,'Hanke Index'!$A$2:$I$2617,8,FALSE)</f>
        <v>7.3930936986376992</v>
      </c>
      <c r="G873">
        <f>(F873-MIN($F$2:$F$1464))/(MAX($F$2:$F$1464)-MIN($F$2:$F$1464))</f>
        <v>0.7211763866981773</v>
      </c>
    </row>
    <row r="874" spans="1:7" x14ac:dyDescent="0.4">
      <c r="A874" t="s">
        <v>71</v>
      </c>
      <c r="B874">
        <v>2016</v>
      </c>
      <c r="C874">
        <v>0.25703254023226946</v>
      </c>
      <c r="D874">
        <v>8.802312386952342E-2</v>
      </c>
      <c r="E874" t="str">
        <f t="shared" si="13"/>
        <v>OK</v>
      </c>
      <c r="F874">
        <f>VLOOKUP(A874&amp;B874,'Hanke Index'!$A$2:$I$2617,8,FALSE)</f>
        <v>4.6969902422579537</v>
      </c>
      <c r="G874">
        <f>(F874-MIN($F$2:$F$1464))/(MAX($F$2:$F$1464)-MIN($F$2:$F$1464))</f>
        <v>0.64916930646169091</v>
      </c>
    </row>
    <row r="875" spans="1:7" x14ac:dyDescent="0.4">
      <c r="A875" t="s">
        <v>71</v>
      </c>
      <c r="B875">
        <v>2017</v>
      </c>
      <c r="C875">
        <v>0.15266807632770463</v>
      </c>
      <c r="D875">
        <v>0.2152773478376688</v>
      </c>
      <c r="E875" t="str">
        <f t="shared" si="13"/>
        <v>Not enough CAR</v>
      </c>
      <c r="F875">
        <f>VLOOKUP(A875&amp;B875,'Hanke Index'!$A$2:$I$2617,8,FALSE)</f>
        <v>2.6382073731065816</v>
      </c>
      <c r="G875">
        <f>(F875-MIN($F$2:$F$1464))/(MAX($F$2:$F$1464)-MIN($F$2:$F$1464))</f>
        <v>0.59418367788809445</v>
      </c>
    </row>
    <row r="876" spans="1:7" x14ac:dyDescent="0.4">
      <c r="A876" t="s">
        <v>71</v>
      </c>
      <c r="B876">
        <v>2018</v>
      </c>
      <c r="C876">
        <v>7.4343644748001828E-2</v>
      </c>
      <c r="D876">
        <v>0.2379406553027856</v>
      </c>
      <c r="E876" t="str">
        <f t="shared" si="13"/>
        <v>Not enough CAR</v>
      </c>
      <c r="F876">
        <f>VLOOKUP(A876&amp;B876,'Hanke Index'!$A$2:$I$2617,8,FALSE)</f>
        <v>3.4849320242278168</v>
      </c>
      <c r="G876">
        <f>(F876-MIN($F$2:$F$1464))/(MAX($F$2:$F$1464)-MIN($F$2:$F$1464))</f>
        <v>0.61679785827024003</v>
      </c>
    </row>
    <row r="877" spans="1:7" x14ac:dyDescent="0.4">
      <c r="A877" t="s">
        <v>71</v>
      </c>
      <c r="B877">
        <v>2019</v>
      </c>
      <c r="C877">
        <v>6.2719125234414724E-2</v>
      </c>
      <c r="D877">
        <v>0.28777594654342298</v>
      </c>
      <c r="E877" t="str">
        <f t="shared" si="13"/>
        <v>Not enough CAR</v>
      </c>
      <c r="F877">
        <f>VLOOKUP(A877&amp;B877,'Hanke Index'!$A$2:$I$2617,8,FALSE)</f>
        <v>2.3178139482147486</v>
      </c>
      <c r="G877">
        <f>(F877-MIN($F$2:$F$1464))/(MAX($F$2:$F$1464)-MIN($F$2:$F$1464))</f>
        <v>0.58562666387632234</v>
      </c>
    </row>
    <row r="878" spans="1:7" x14ac:dyDescent="0.4">
      <c r="A878" t="s">
        <v>71</v>
      </c>
      <c r="B878">
        <v>2020</v>
      </c>
      <c r="C878">
        <v>7.0416532976593726E-2</v>
      </c>
      <c r="D878">
        <v>0.25888756194597701</v>
      </c>
      <c r="E878" t="str">
        <f t="shared" si="13"/>
        <v>Not enough CAR</v>
      </c>
      <c r="F878">
        <f>VLOOKUP(A878&amp;B878,'Hanke Index'!$A$2:$I$2617,8,FALSE)</f>
        <v>-1.2195225001119212</v>
      </c>
      <c r="G878">
        <f>(F878-MIN($F$2:$F$1464))/(MAX($F$2:$F$1464)-MIN($F$2:$F$1464))</f>
        <v>0.49115207357253327</v>
      </c>
    </row>
    <row r="879" spans="1:7" x14ac:dyDescent="0.4">
      <c r="A879" t="s">
        <v>71</v>
      </c>
      <c r="B879">
        <v>2021</v>
      </c>
      <c r="C879">
        <v>7.1290015990221126E-2</v>
      </c>
      <c r="D879">
        <v>0.26191257472968305</v>
      </c>
      <c r="E879" t="str">
        <f t="shared" si="13"/>
        <v>Not enough CAR</v>
      </c>
      <c r="F879">
        <f>VLOOKUP(A879&amp;B879,'Hanke Index'!$A$2:$I$2617,8,FALSE)</f>
        <v>2.3774357276150653</v>
      </c>
      <c r="G879">
        <f>(F879-MIN($F$2:$F$1464))/(MAX($F$2:$F$1464)-MIN($F$2:$F$1464))</f>
        <v>0.5872190323898383</v>
      </c>
    </row>
    <row r="880" spans="1:7" x14ac:dyDescent="0.4">
      <c r="A880" t="s">
        <v>71</v>
      </c>
      <c r="B880">
        <v>2022</v>
      </c>
      <c r="C880">
        <v>3.6912297239842233E-2</v>
      </c>
      <c r="D880">
        <v>0.26944791070603785</v>
      </c>
      <c r="E880" t="str">
        <f t="shared" si="13"/>
        <v>Not enough CAR</v>
      </c>
      <c r="F880">
        <f>VLOOKUP(A880&amp;B880,'Hanke Index'!$A$2:$I$2617,8,FALSE)</f>
        <v>4.3644507453543611</v>
      </c>
      <c r="G880">
        <f>(F880-MIN($F$2:$F$1464))/(MAX($F$2:$F$1464)-MIN($F$2:$F$1464))</f>
        <v>0.64028789718984835</v>
      </c>
    </row>
    <row r="881" spans="1:7" x14ac:dyDescent="0.4">
      <c r="A881" t="s">
        <v>71</v>
      </c>
      <c r="B881">
        <v>2023</v>
      </c>
      <c r="C881">
        <v>5.2848875809736989E-2</v>
      </c>
      <c r="D881">
        <v>0.25681213295596506</v>
      </c>
      <c r="E881" t="str">
        <f t="shared" si="13"/>
        <v>Not enough CAR</v>
      </c>
      <c r="F881">
        <f>VLOOKUP(A881&amp;B881,'Hanke Index'!$A$2:$I$2617,8,FALSE)</f>
        <v>5.4368591218863429</v>
      </c>
      <c r="G881">
        <f>(F881-MIN($F$2:$F$1464))/(MAX($F$2:$F$1464)-MIN($F$2:$F$1464))</f>
        <v>0.66892960076857855</v>
      </c>
    </row>
    <row r="882" spans="1:7" x14ac:dyDescent="0.4">
      <c r="A882" t="s">
        <v>72</v>
      </c>
      <c r="B882">
        <v>2010</v>
      </c>
      <c r="C882">
        <v>6.8305486657025362E-3</v>
      </c>
      <c r="D882">
        <v>0.15293435369814717</v>
      </c>
      <c r="E882" t="str">
        <f t="shared" si="13"/>
        <v>Not enough CAR</v>
      </c>
      <c r="F882">
        <f>VLOOKUP(A882&amp;B882,'Hanke Index'!$A$2:$I$2617,8,FALSE)</f>
        <v>6.0392494795585776</v>
      </c>
      <c r="G882">
        <f>(F882-MIN($F$2:$F$1464))/(MAX($F$2:$F$1464)-MIN($F$2:$F$1464))</f>
        <v>0.68501814170195763</v>
      </c>
    </row>
    <row r="883" spans="1:7" x14ac:dyDescent="0.4">
      <c r="A883" t="s">
        <v>72</v>
      </c>
      <c r="B883">
        <v>2011</v>
      </c>
      <c r="C883">
        <v>5.9277981931405146E-3</v>
      </c>
      <c r="D883">
        <v>0.14018348572329126</v>
      </c>
      <c r="E883" t="str">
        <f t="shared" si="13"/>
        <v>Not enough CAR</v>
      </c>
      <c r="F883">
        <f>VLOOKUP(A883&amp;B883,'Hanke Index'!$A$2:$I$2617,8,FALSE)</f>
        <v>5.0913381386433798</v>
      </c>
      <c r="G883">
        <f>(F883-MIN($F$2:$F$1464))/(MAX($F$2:$F$1464)-MIN($F$2:$F$1464))</f>
        <v>0.65970148413051233</v>
      </c>
    </row>
    <row r="884" spans="1:7" x14ac:dyDescent="0.4">
      <c r="A884" t="s">
        <v>72</v>
      </c>
      <c r="B884">
        <v>2012</v>
      </c>
      <c r="C884">
        <v>8.2660257918831716E-3</v>
      </c>
      <c r="D884">
        <v>0.14215679902437564</v>
      </c>
      <c r="E884" t="str">
        <f t="shared" si="13"/>
        <v>Not enough CAR</v>
      </c>
      <c r="F884">
        <f>VLOOKUP(A884&amp;B884,'Hanke Index'!$A$2:$I$2617,8,FALSE)</f>
        <v>5.0616820696264</v>
      </c>
      <c r="G884">
        <f>(F884-MIN($F$2:$F$1464))/(MAX($F$2:$F$1464)-MIN($F$2:$F$1464))</f>
        <v>0.65890943479866959</v>
      </c>
    </row>
    <row r="885" spans="1:7" x14ac:dyDescent="0.4">
      <c r="A885" t="s">
        <v>72</v>
      </c>
      <c r="B885">
        <v>2013</v>
      </c>
      <c r="C885">
        <v>1.6531566171163137E-2</v>
      </c>
      <c r="D885">
        <v>0.14436273947428963</v>
      </c>
      <c r="E885" t="str">
        <f t="shared" si="13"/>
        <v>Not enough CAR</v>
      </c>
      <c r="F885">
        <f>VLOOKUP(A885&amp;B885,'Hanke Index'!$A$2:$I$2617,8,FALSE)</f>
        <v>5.6147196225448539</v>
      </c>
      <c r="G885">
        <f>(F885-MIN($F$2:$F$1464))/(MAX($F$2:$F$1464)-MIN($F$2:$F$1464))</f>
        <v>0.67367986927608459</v>
      </c>
    </row>
    <row r="886" spans="1:7" x14ac:dyDescent="0.4">
      <c r="A886" t="s">
        <v>72</v>
      </c>
      <c r="B886">
        <v>2014</v>
      </c>
      <c r="C886">
        <v>2.1722661455076089E-2</v>
      </c>
      <c r="D886">
        <v>0.14658293990924509</v>
      </c>
      <c r="E886" t="str">
        <f t="shared" si="13"/>
        <v>Not enough CAR</v>
      </c>
      <c r="F886">
        <f>VLOOKUP(A886&amp;B886,'Hanke Index'!$A$2:$I$2617,8,FALSE)</f>
        <v>6.092519159779556</v>
      </c>
      <c r="G886">
        <f>(F886-MIN($F$2:$F$1464))/(MAX($F$2:$F$1464)-MIN($F$2:$F$1464))</f>
        <v>0.68644085941287014</v>
      </c>
    </row>
    <row r="887" spans="1:7" x14ac:dyDescent="0.4">
      <c r="A887" t="s">
        <v>72</v>
      </c>
      <c r="B887">
        <v>2015</v>
      </c>
      <c r="C887">
        <v>2.3728093428289888E-2</v>
      </c>
      <c r="D887">
        <v>0.14252700390694825</v>
      </c>
      <c r="E887" t="str">
        <f t="shared" si="13"/>
        <v>Not enough CAR</v>
      </c>
      <c r="F887">
        <f>VLOOKUP(A887&amp;B887,'Hanke Index'!$A$2:$I$2617,8,FALSE)</f>
        <v>4.2641745376367481</v>
      </c>
      <c r="G887">
        <f>(F887-MIN($F$2:$F$1464))/(MAX($F$2:$F$1464)-MIN($F$2:$F$1464))</f>
        <v>0.63760973700358159</v>
      </c>
    </row>
    <row r="888" spans="1:7" x14ac:dyDescent="0.4">
      <c r="A888" t="s">
        <v>72</v>
      </c>
      <c r="B888">
        <v>2016</v>
      </c>
      <c r="C888">
        <v>1.5323002504805552E-2</v>
      </c>
      <c r="D888">
        <v>0.15145890160350745</v>
      </c>
      <c r="E888" t="str">
        <f t="shared" si="13"/>
        <v>Not enough CAR</v>
      </c>
      <c r="F888">
        <f>VLOOKUP(A888&amp;B888,'Hanke Index'!$A$2:$I$2617,8,FALSE)</f>
        <v>3.3794450206329429E-2</v>
      </c>
      <c r="G888">
        <f>(F888-MIN($F$2:$F$1464))/(MAX($F$2:$F$1464)-MIN($F$2:$F$1464))</f>
        <v>0.52462545308612829</v>
      </c>
    </row>
    <row r="889" spans="1:7" x14ac:dyDescent="0.4">
      <c r="A889" t="s">
        <v>72</v>
      </c>
      <c r="B889">
        <v>2017</v>
      </c>
      <c r="C889">
        <v>2.285037516805951E-2</v>
      </c>
      <c r="D889">
        <v>0.1545150804673891</v>
      </c>
      <c r="E889" t="str">
        <f t="shared" si="13"/>
        <v>Not enough CAR</v>
      </c>
      <c r="F889">
        <f>VLOOKUP(A889&amp;B889,'Hanke Index'!$A$2:$I$2617,8,FALSE)</f>
        <v>-1.0272480885670916</v>
      </c>
      <c r="G889">
        <f>(F889-MIN($F$2:$F$1464))/(MAX($F$2:$F$1464)-MIN($F$2:$F$1464))</f>
        <v>0.49628730640151475</v>
      </c>
    </row>
    <row r="890" spans="1:7" x14ac:dyDescent="0.4">
      <c r="A890" t="s">
        <v>72</v>
      </c>
      <c r="B890">
        <v>2018</v>
      </c>
      <c r="C890">
        <v>2.2555596586818921E-2</v>
      </c>
      <c r="D890">
        <v>0.16838499050181069</v>
      </c>
      <c r="E890" t="str">
        <f t="shared" ref="E890:E953" si="14">IF(D890&gt;C890, "Not enough CAR", "OK")</f>
        <v>Not enough CAR</v>
      </c>
      <c r="F890">
        <f>VLOOKUP(A890&amp;B890,'Hanke Index'!$A$2:$I$2617,8,FALSE)</f>
        <v>1.0599394986075197</v>
      </c>
      <c r="G890">
        <f>(F890-MIN($F$2:$F$1464))/(MAX($F$2:$F$1464)-MIN($F$2:$F$1464))</f>
        <v>0.55203156343387982</v>
      </c>
    </row>
    <row r="891" spans="1:7" x14ac:dyDescent="0.4">
      <c r="A891" t="s">
        <v>72</v>
      </c>
      <c r="B891">
        <v>2019</v>
      </c>
      <c r="C891">
        <v>3.8552151335967698E-2</v>
      </c>
      <c r="D891">
        <v>0.15323075711441991</v>
      </c>
      <c r="E891" t="str">
        <f t="shared" si="14"/>
        <v>Not enough CAR</v>
      </c>
      <c r="F891">
        <f>VLOOKUP(A891&amp;B891,'Hanke Index'!$A$2:$I$2617,8,FALSE)</f>
        <v>-0.83915216341935661</v>
      </c>
      <c r="G891">
        <f>(F891-MIN($F$2:$F$1464))/(MAX($F$2:$F$1464)-MIN($F$2:$F$1464))</f>
        <v>0.50131094091458195</v>
      </c>
    </row>
    <row r="892" spans="1:7" x14ac:dyDescent="0.4">
      <c r="A892" t="s">
        <v>72</v>
      </c>
      <c r="B892">
        <v>2020</v>
      </c>
      <c r="C892">
        <v>7.7437024238961788E-2</v>
      </c>
      <c r="D892">
        <v>0.15220012440407066</v>
      </c>
      <c r="E892" t="str">
        <f t="shared" si="14"/>
        <v>Not enough CAR</v>
      </c>
      <c r="F892">
        <f>VLOOKUP(A892&amp;B892,'Hanke Index'!$A$2:$I$2617,8,FALSE)</f>
        <v>-8.1014020144331909</v>
      </c>
      <c r="G892">
        <f>(F892-MIN($F$2:$F$1464))/(MAX($F$2:$F$1464)-MIN($F$2:$F$1464))</f>
        <v>0.30735198637893341</v>
      </c>
    </row>
    <row r="893" spans="1:7" x14ac:dyDescent="0.4">
      <c r="A893" t="s">
        <v>72</v>
      </c>
      <c r="B893">
        <v>2021</v>
      </c>
      <c r="C893">
        <v>5.3914275236271361E-2</v>
      </c>
      <c r="D893">
        <v>0.15715952322422747</v>
      </c>
      <c r="E893" t="str">
        <f t="shared" si="14"/>
        <v>Not enough CAR</v>
      </c>
      <c r="F893">
        <f>VLOOKUP(A893&amp;B893,'Hanke Index'!$A$2:$I$2617,8,FALSE)</f>
        <v>3.6038291924870265</v>
      </c>
      <c r="G893">
        <f>(F893-MIN($F$2:$F$1464))/(MAX($F$2:$F$1464)-MIN($F$2:$F$1464))</f>
        <v>0.6199733439566194</v>
      </c>
    </row>
    <row r="894" spans="1:7" x14ac:dyDescent="0.4">
      <c r="A894" t="s">
        <v>72</v>
      </c>
      <c r="B894">
        <v>2022</v>
      </c>
      <c r="C894">
        <v>3.3856955505175333E-2</v>
      </c>
      <c r="D894">
        <v>0.16971036136692685</v>
      </c>
      <c r="E894" t="str">
        <f t="shared" si="14"/>
        <v>Not enough CAR</v>
      </c>
      <c r="F894">
        <f>VLOOKUP(A894&amp;B894,'Hanke Index'!$A$2:$I$2617,8,FALSE)</f>
        <v>5.3496640855910158</v>
      </c>
      <c r="G894">
        <f>(F894-MIN($F$2:$F$1464))/(MAX($F$2:$F$1464)-MIN($F$2:$F$1464))</f>
        <v>0.66660081032105922</v>
      </c>
    </row>
    <row r="895" spans="1:7" x14ac:dyDescent="0.4">
      <c r="A895" t="s">
        <v>72</v>
      </c>
      <c r="B895">
        <v>2023</v>
      </c>
      <c r="C895">
        <v>4.1922471154394549E-2</v>
      </c>
      <c r="D895">
        <v>0.17444058598159043</v>
      </c>
      <c r="E895" t="str">
        <f t="shared" si="14"/>
        <v>Not enough CAR</v>
      </c>
      <c r="F895">
        <f>VLOOKUP(A895&amp;B895,'Hanke Index'!$A$2:$I$2617,8,FALSE)</f>
        <v>4.1599857549980044</v>
      </c>
      <c r="G895">
        <f>(F895-MIN($F$2:$F$1464))/(MAX($F$2:$F$1464)-MIN($F$2:$F$1464))</f>
        <v>0.6348270804206313</v>
      </c>
    </row>
    <row r="896" spans="1:7" x14ac:dyDescent="0.4">
      <c r="A896" t="s">
        <v>73</v>
      </c>
      <c r="B896">
        <v>2016</v>
      </c>
      <c r="C896">
        <v>5.1938341783784817E-3</v>
      </c>
      <c r="D896">
        <v>0.1288789182801762</v>
      </c>
      <c r="E896" t="str">
        <f t="shared" si="14"/>
        <v>Not enough CAR</v>
      </c>
      <c r="F896">
        <f>VLOOKUP(A896&amp;B896,'Hanke Index'!$A$2:$I$2617,8,FALSE)</f>
        <v>0.43311371938152377</v>
      </c>
      <c r="G896">
        <f>(F896-MIN($F$2:$F$1464))/(MAX($F$2:$F$1464)-MIN($F$2:$F$1464))</f>
        <v>0.53529040534804306</v>
      </c>
    </row>
    <row r="897" spans="1:7" x14ac:dyDescent="0.4">
      <c r="A897" t="s">
        <v>73</v>
      </c>
      <c r="B897">
        <v>2017</v>
      </c>
      <c r="C897">
        <v>5.8521972686730621E-3</v>
      </c>
      <c r="D897">
        <v>0.14140500634090317</v>
      </c>
      <c r="E897" t="str">
        <f t="shared" si="14"/>
        <v>Not enough CAR</v>
      </c>
      <c r="F897">
        <f>VLOOKUP(A897&amp;B897,'Hanke Index'!$A$2:$I$2617,8,FALSE)</f>
        <v>8.9772793564346642</v>
      </c>
      <c r="G897">
        <f>(F897-MIN($F$2:$F$1464))/(MAX($F$2:$F$1464)-MIN($F$2:$F$1464))</f>
        <v>0.7634865523190657</v>
      </c>
    </row>
    <row r="898" spans="1:7" x14ac:dyDescent="0.4">
      <c r="A898" t="s">
        <v>73</v>
      </c>
      <c r="B898">
        <v>2018</v>
      </c>
      <c r="C898">
        <v>6.8218673723320373E-3</v>
      </c>
      <c r="D898">
        <v>0.13541300016625546</v>
      </c>
      <c r="E898" t="str">
        <f t="shared" si="14"/>
        <v>Not enough CAR</v>
      </c>
      <c r="F898">
        <f>VLOOKUP(A898&amp;B898,'Hanke Index'!$A$2:$I$2617,8,FALSE)</f>
        <v>7.6223761039793487</v>
      </c>
      <c r="G898">
        <f>(F898-MIN($F$2:$F$1464))/(MAX($F$2:$F$1464)-MIN($F$2:$F$1464))</f>
        <v>0.72730002283653961</v>
      </c>
    </row>
    <row r="899" spans="1:7" x14ac:dyDescent="0.4">
      <c r="A899" t="s">
        <v>73</v>
      </c>
      <c r="B899">
        <v>2019</v>
      </c>
      <c r="C899">
        <v>1.2079382175644669E-2</v>
      </c>
      <c r="D899">
        <v>0.13710870861985683</v>
      </c>
      <c r="E899" t="str">
        <f t="shared" si="14"/>
        <v>Not enough CAR</v>
      </c>
      <c r="F899">
        <f>VLOOKUP(A899&amp;B899,'Hanke Index'!$A$2:$I$2617,8,FALSE)</f>
        <v>6.6570554311046664</v>
      </c>
      <c r="G899">
        <f>(F899-MIN($F$2:$F$1464))/(MAX($F$2:$F$1464)-MIN($F$2:$F$1464))</f>
        <v>0.70151839973852903</v>
      </c>
    </row>
    <row r="900" spans="1:7" x14ac:dyDescent="0.4">
      <c r="A900" t="s">
        <v>73</v>
      </c>
      <c r="B900">
        <v>2020</v>
      </c>
      <c r="C900">
        <v>3.1685920284462599E-2</v>
      </c>
      <c r="D900">
        <v>0.13760988679988098</v>
      </c>
      <c r="E900" t="str">
        <f t="shared" si="14"/>
        <v>Not enough CAR</v>
      </c>
      <c r="F900">
        <f>VLOOKUP(A900&amp;B900,'Hanke Index'!$A$2:$I$2617,8,FALSE)</f>
        <v>-2.3696206292072048</v>
      </c>
      <c r="G900">
        <f>(F900-MIN($F$2:$F$1464))/(MAX($F$2:$F$1464)-MIN($F$2:$F$1464))</f>
        <v>0.46043544507460504</v>
      </c>
    </row>
    <row r="901" spans="1:7" x14ac:dyDescent="0.4">
      <c r="A901" t="s">
        <v>73</v>
      </c>
      <c r="B901">
        <v>2021</v>
      </c>
      <c r="C901">
        <v>2.0478401631633947E-2</v>
      </c>
      <c r="D901">
        <v>0.13308444459112104</v>
      </c>
      <c r="E901" t="str">
        <f t="shared" si="14"/>
        <v>Not enough CAR</v>
      </c>
      <c r="F901">
        <f>VLOOKUP(A901&amp;B901,'Hanke Index'!$A$2:$I$2617,8,FALSE)</f>
        <v>4.8381496141149967</v>
      </c>
      <c r="G901">
        <f>(F901-MIN($F$2:$F$1464))/(MAX($F$2:$F$1464)-MIN($F$2:$F$1464))</f>
        <v>0.65293936735879421</v>
      </c>
    </row>
    <row r="902" spans="1:7" x14ac:dyDescent="0.4">
      <c r="A902" t="s">
        <v>73</v>
      </c>
      <c r="B902">
        <v>2022</v>
      </c>
      <c r="C902">
        <v>2.4240347962190552E-2</v>
      </c>
      <c r="D902">
        <v>0.13015449506001936</v>
      </c>
      <c r="E902" t="str">
        <f t="shared" si="14"/>
        <v>Not enough CAR</v>
      </c>
      <c r="F902">
        <f>VLOOKUP(A902&amp;B902,'Hanke Index'!$A$2:$I$2617,8,FALSE)</f>
        <v>5.6313145587174631</v>
      </c>
      <c r="G902">
        <f>(F902-MIN($F$2:$F$1464))/(MAX($F$2:$F$1464)-MIN($F$2:$F$1464))</f>
        <v>0.67412308405616761</v>
      </c>
    </row>
    <row r="903" spans="1:7" x14ac:dyDescent="0.4">
      <c r="A903" t="s">
        <v>73</v>
      </c>
      <c r="B903">
        <v>2023</v>
      </c>
      <c r="C903">
        <v>8.1145089184079755E-2</v>
      </c>
      <c r="D903">
        <v>0.12407238275534201</v>
      </c>
      <c r="E903" t="str">
        <f t="shared" si="14"/>
        <v>Not enough CAR</v>
      </c>
      <c r="F903">
        <f>VLOOKUP(A903&amp;B903,'Hanke Index'!$A$2:$I$2617,8,FALSE)</f>
        <v>1.9525446326434661</v>
      </c>
      <c r="G903">
        <f>(F903-MIN($F$2:$F$1464))/(MAX($F$2:$F$1464)-MIN($F$2:$F$1464))</f>
        <v>0.57587111208099717</v>
      </c>
    </row>
    <row r="904" spans="1:7" x14ac:dyDescent="0.4">
      <c r="A904" t="s">
        <v>74</v>
      </c>
      <c r="B904">
        <v>2008</v>
      </c>
      <c r="C904">
        <v>0</v>
      </c>
      <c r="D904">
        <v>0.15293082117228488</v>
      </c>
      <c r="E904" t="str">
        <f t="shared" si="14"/>
        <v>Not enough CAR</v>
      </c>
      <c r="F904">
        <f>VLOOKUP(A904&amp;B904,'Hanke Index'!$A$2:$I$2617,8,FALSE)</f>
        <v>3.4347721630495727</v>
      </c>
      <c r="G904">
        <f>(F904-MIN($F$2:$F$1464))/(MAX($F$2:$F$1464)-MIN($F$2:$F$1464))</f>
        <v>0.6154581970862576</v>
      </c>
    </row>
    <row r="905" spans="1:7" x14ac:dyDescent="0.4">
      <c r="A905" t="s">
        <v>74</v>
      </c>
      <c r="B905">
        <v>2009</v>
      </c>
      <c r="C905">
        <v>0</v>
      </c>
      <c r="D905">
        <v>0.16493915861430195</v>
      </c>
      <c r="E905" t="str">
        <f t="shared" si="14"/>
        <v>Not enough CAR</v>
      </c>
      <c r="F905">
        <f>VLOOKUP(A905&amp;B905,'Hanke Index'!$A$2:$I$2617,8,FALSE)</f>
        <v>-3.2912921283069636</v>
      </c>
      <c r="G905">
        <f>(F905-MIN($F$2:$F$1464))/(MAX($F$2:$F$1464)-MIN($F$2:$F$1464))</f>
        <v>0.43581959681020843</v>
      </c>
    </row>
    <row r="906" spans="1:7" x14ac:dyDescent="0.4">
      <c r="A906" t="s">
        <v>74</v>
      </c>
      <c r="B906">
        <v>2010</v>
      </c>
      <c r="C906">
        <v>0</v>
      </c>
      <c r="D906">
        <v>0.16555970300561515</v>
      </c>
      <c r="E906" t="str">
        <f t="shared" si="14"/>
        <v>Not enough CAR</v>
      </c>
      <c r="F906">
        <f>VLOOKUP(A906&amp;B906,'Hanke Index'!$A$2:$I$2617,8,FALSE)</f>
        <v>4.4096454990873326</v>
      </c>
      <c r="G906">
        <f>(F906-MIN($F$2:$F$1464))/(MAX($F$2:$F$1464)-MIN($F$2:$F$1464))</f>
        <v>0.64149495111451049</v>
      </c>
    </row>
    <row r="907" spans="1:7" x14ac:dyDescent="0.4">
      <c r="A907" t="s">
        <v>74</v>
      </c>
      <c r="B907">
        <v>2011</v>
      </c>
      <c r="C907">
        <v>0</v>
      </c>
      <c r="D907">
        <v>0.14778685234967029</v>
      </c>
      <c r="E907" t="str">
        <f t="shared" si="14"/>
        <v>Not enough CAR</v>
      </c>
      <c r="F907">
        <f>VLOOKUP(A907&amp;B907,'Hanke Index'!$A$2:$I$2617,8,FALSE)</f>
        <v>6.3174763832658556</v>
      </c>
      <c r="G907">
        <f>(F907-MIN($F$2:$F$1464))/(MAX($F$2:$F$1464)-MIN($F$2:$F$1464))</f>
        <v>0.69244897931755145</v>
      </c>
    </row>
    <row r="908" spans="1:7" x14ac:dyDescent="0.4">
      <c r="A908" t="s">
        <v>74</v>
      </c>
      <c r="B908">
        <v>2012</v>
      </c>
      <c r="C908">
        <v>0</v>
      </c>
      <c r="D908">
        <v>0.13059123218164975</v>
      </c>
      <c r="E908" t="str">
        <f t="shared" si="14"/>
        <v>Not enough CAR</v>
      </c>
      <c r="F908">
        <f>VLOOKUP(A908&amp;B908,'Hanke Index'!$A$2:$I$2617,8,FALSE)</f>
        <v>6.4959792290216711</v>
      </c>
      <c r="G908">
        <f>(F908-MIN($F$2:$F$1464))/(MAX($F$2:$F$1464)-MIN($F$2:$F$1464))</f>
        <v>0.69721640347049529</v>
      </c>
    </row>
    <row r="909" spans="1:7" x14ac:dyDescent="0.4">
      <c r="A909" t="s">
        <v>74</v>
      </c>
      <c r="B909">
        <v>2013</v>
      </c>
      <c r="C909">
        <v>0</v>
      </c>
      <c r="D909">
        <v>0.12862024458262714</v>
      </c>
      <c r="E909" t="str">
        <f t="shared" si="14"/>
        <v>Not enough CAR</v>
      </c>
      <c r="F909">
        <f>VLOOKUP(A909&amp;B909,'Hanke Index'!$A$2:$I$2617,8,FALSE)</f>
        <v>4.9261150465251831</v>
      </c>
      <c r="G909">
        <f>(F909-MIN($F$2:$F$1464))/(MAX($F$2:$F$1464)-MIN($F$2:$F$1464))</f>
        <v>0.65528873341691374</v>
      </c>
    </row>
    <row r="910" spans="1:7" x14ac:dyDescent="0.4">
      <c r="A910" t="s">
        <v>74</v>
      </c>
      <c r="B910">
        <v>2014</v>
      </c>
      <c r="C910">
        <v>0</v>
      </c>
      <c r="D910">
        <v>0.13038513403337793</v>
      </c>
      <c r="E910" t="str">
        <f t="shared" si="14"/>
        <v>Not enough CAR</v>
      </c>
      <c r="F910">
        <f>VLOOKUP(A910&amp;B910,'Hanke Index'!$A$2:$I$2617,8,FALSE)</f>
        <v>4.7864924872205421</v>
      </c>
      <c r="G910">
        <f>(F910-MIN($F$2:$F$1464))/(MAX($F$2:$F$1464)-MIN($F$2:$F$1464))</f>
        <v>0.65155971745245489</v>
      </c>
    </row>
    <row r="911" spans="1:7" x14ac:dyDescent="0.4">
      <c r="A911" t="s">
        <v>74</v>
      </c>
      <c r="B911">
        <v>2015</v>
      </c>
      <c r="C911">
        <v>0</v>
      </c>
      <c r="D911">
        <v>0.13032357900403088</v>
      </c>
      <c r="E911" t="str">
        <f t="shared" si="14"/>
        <v>Not enough CAR</v>
      </c>
      <c r="F911">
        <f>VLOOKUP(A911&amp;B911,'Hanke Index'!$A$2:$I$2617,8,FALSE)</f>
        <v>4.7914408199467857</v>
      </c>
      <c r="G911">
        <f>(F911-MIN($F$2:$F$1464))/(MAX($F$2:$F$1464)-MIN($F$2:$F$1464))</f>
        <v>0.65169187669538464</v>
      </c>
    </row>
    <row r="912" spans="1:7" x14ac:dyDescent="0.4">
      <c r="A912" t="s">
        <v>74</v>
      </c>
      <c r="B912">
        <v>2016</v>
      </c>
      <c r="C912">
        <v>0</v>
      </c>
      <c r="D912">
        <v>0.13469689871612336</v>
      </c>
      <c r="E912" t="str">
        <f t="shared" si="14"/>
        <v>Not enough CAR</v>
      </c>
      <c r="F912">
        <f>VLOOKUP(A912&amp;B912,'Hanke Index'!$A$2:$I$2617,8,FALSE)</f>
        <v>4.5629544292339403</v>
      </c>
      <c r="G912">
        <f>(F912-MIN($F$2:$F$1464))/(MAX($F$2:$F$1464)-MIN($F$2:$F$1464))</f>
        <v>0.64558950038260876</v>
      </c>
    </row>
    <row r="913" spans="1:7" x14ac:dyDescent="0.4">
      <c r="A913" t="s">
        <v>74</v>
      </c>
      <c r="B913">
        <v>2017</v>
      </c>
      <c r="C913">
        <v>0</v>
      </c>
      <c r="D913">
        <v>0.13820814667489723</v>
      </c>
      <c r="E913" t="str">
        <f t="shared" si="14"/>
        <v>Not enough CAR</v>
      </c>
      <c r="F913">
        <f>VLOOKUP(A913&amp;B913,'Hanke Index'!$A$2:$I$2617,8,FALSE)</f>
        <v>4.6325339809099688</v>
      </c>
      <c r="G913">
        <f>(F913-MIN($F$2:$F$1464))/(MAX($F$2:$F$1464)-MIN($F$2:$F$1464))</f>
        <v>0.64744781941279983</v>
      </c>
    </row>
    <row r="914" spans="1:7" x14ac:dyDescent="0.4">
      <c r="A914" t="s">
        <v>74</v>
      </c>
      <c r="B914">
        <v>2018</v>
      </c>
      <c r="C914">
        <v>0</v>
      </c>
      <c r="D914">
        <v>0.16996225689434538</v>
      </c>
      <c r="E914" t="str">
        <f t="shared" si="14"/>
        <v>Not enough CAR</v>
      </c>
      <c r="F914">
        <f>VLOOKUP(A914&amp;B914,'Hanke Index'!$A$2:$I$2617,8,FALSE)</f>
        <v>-3.3636876460633403</v>
      </c>
      <c r="G914">
        <f>(F914-MIN($F$2:$F$1464))/(MAX($F$2:$F$1464)-MIN($F$2:$F$1464))</f>
        <v>0.43388606942886482</v>
      </c>
    </row>
    <row r="915" spans="1:7" x14ac:dyDescent="0.4">
      <c r="A915" t="s">
        <v>74</v>
      </c>
      <c r="B915">
        <v>2019</v>
      </c>
      <c r="C915">
        <v>0.16211096147305212</v>
      </c>
      <c r="D915">
        <v>0.19500289577041746</v>
      </c>
      <c r="E915" t="str">
        <f t="shared" si="14"/>
        <v>Not enough CAR</v>
      </c>
      <c r="F915">
        <f>VLOOKUP(A915&amp;B915,'Hanke Index'!$A$2:$I$2617,8,FALSE)</f>
        <v>-2.8970279195436888</v>
      </c>
      <c r="G915">
        <f>(F915-MIN($F$2:$F$1464))/(MAX($F$2:$F$1464)-MIN($F$2:$F$1464))</f>
        <v>0.44634953936401273</v>
      </c>
    </row>
    <row r="916" spans="1:7" x14ac:dyDescent="0.4">
      <c r="A916" t="s">
        <v>74</v>
      </c>
      <c r="B916">
        <v>2020</v>
      </c>
      <c r="C916">
        <v>0.12348672079051126</v>
      </c>
      <c r="D916">
        <v>0.19460933053939961</v>
      </c>
      <c r="E916" t="str">
        <f t="shared" si="14"/>
        <v>Not enough CAR</v>
      </c>
      <c r="F916">
        <f>VLOOKUP(A916&amp;B916,'Hanke Index'!$A$2:$I$2617,8,FALSE)</f>
        <v>-1.7559528921408685</v>
      </c>
      <c r="G916">
        <f>(F916-MIN($F$2:$F$1464))/(MAX($F$2:$F$1464)-MIN($F$2:$F$1464))</f>
        <v>0.47682518037089577</v>
      </c>
    </row>
    <row r="917" spans="1:7" x14ac:dyDescent="0.4">
      <c r="A917" t="s">
        <v>74</v>
      </c>
      <c r="B917">
        <v>2021</v>
      </c>
      <c r="C917">
        <v>5.6798972296288053E-2</v>
      </c>
      <c r="D917">
        <v>0.18869203996217357</v>
      </c>
      <c r="E917" t="str">
        <f t="shared" si="14"/>
        <v>Not enough CAR</v>
      </c>
      <c r="F917">
        <f>VLOOKUP(A917&amp;B917,'Hanke Index'!$A$2:$I$2617,8,FALSE)</f>
        <v>10.316091284179123</v>
      </c>
      <c r="G917">
        <f>(F917-MIN($F$2:$F$1464))/(MAX($F$2:$F$1464)-MIN($F$2:$F$1464))</f>
        <v>0.799243317392209</v>
      </c>
    </row>
    <row r="918" spans="1:7" x14ac:dyDescent="0.4">
      <c r="A918" t="s">
        <v>74</v>
      </c>
      <c r="B918">
        <v>2022</v>
      </c>
      <c r="C918">
        <v>5.7389037843805842E-2</v>
      </c>
      <c r="D918">
        <v>0.17605451800921276</v>
      </c>
      <c r="E918" t="str">
        <f t="shared" si="14"/>
        <v>Not enough CAR</v>
      </c>
      <c r="F918">
        <f>VLOOKUP(A918&amp;B918,'Hanke Index'!$A$2:$I$2617,8,FALSE)</f>
        <v>3.7522847573666809</v>
      </c>
      <c r="G918">
        <f>(F918-MIN($F$2:$F$1464))/(MAX($F$2:$F$1464)-MIN($F$2:$F$1464))</f>
        <v>0.62393827035680893</v>
      </c>
    </row>
    <row r="919" spans="1:7" x14ac:dyDescent="0.4">
      <c r="A919" t="s">
        <v>74</v>
      </c>
      <c r="B919">
        <v>2023</v>
      </c>
      <c r="C919">
        <v>7.4641048666432286E-2</v>
      </c>
      <c r="D919">
        <v>0.17343766379256581</v>
      </c>
      <c r="E919" t="str">
        <f t="shared" si="14"/>
        <v>Not enough CAR</v>
      </c>
      <c r="F919">
        <f>VLOOKUP(A919&amp;B919,'Hanke Index'!$A$2:$I$2617,8,FALSE)</f>
        <v>4.5692231709614504</v>
      </c>
      <c r="G919">
        <f>(F919-MIN($F$2:$F$1464))/(MAX($F$2:$F$1464)-MIN($F$2:$F$1464))</f>
        <v>0.64575692488832881</v>
      </c>
    </row>
    <row r="920" spans="1:7" x14ac:dyDescent="0.4">
      <c r="A920" t="s">
        <v>75</v>
      </c>
      <c r="B920">
        <v>2007</v>
      </c>
      <c r="C920">
        <v>0.1768535869729049</v>
      </c>
      <c r="D920">
        <v>0.20938353015582886</v>
      </c>
      <c r="E920" t="str">
        <f t="shared" si="14"/>
        <v>Not enough CAR</v>
      </c>
      <c r="F920">
        <f>VLOOKUP(A920&amp;B920,'Hanke Index'!$A$2:$I$2617,8,FALSE)</f>
        <v>6.5911303606873446</v>
      </c>
      <c r="G920">
        <f>(F920-MIN($F$2:$F$1464))/(MAX($F$2:$F$1464)-MIN($F$2:$F$1464))</f>
        <v>0.69975768398264693</v>
      </c>
    </row>
    <row r="921" spans="1:7" x14ac:dyDescent="0.4">
      <c r="A921" t="s">
        <v>75</v>
      </c>
      <c r="B921">
        <v>2008</v>
      </c>
      <c r="C921">
        <v>3.103912575948602E-2</v>
      </c>
      <c r="D921">
        <v>0.21910298909088366</v>
      </c>
      <c r="E921" t="str">
        <f t="shared" si="14"/>
        <v>Not enough CAR</v>
      </c>
      <c r="F921">
        <f>VLOOKUP(A921&amp;B921,'Hanke Index'!$A$2:$I$2617,8,FALSE)</f>
        <v>6.7644727778017</v>
      </c>
      <c r="G921">
        <f>(F921-MIN($F$2:$F$1464))/(MAX($F$2:$F$1464)-MIN($F$2:$F$1464))</f>
        <v>0.70438728427042674</v>
      </c>
    </row>
    <row r="922" spans="1:7" x14ac:dyDescent="0.4">
      <c r="A922" t="s">
        <v>75</v>
      </c>
      <c r="B922">
        <v>2010</v>
      </c>
      <c r="C922">
        <v>-0.42830957792848895</v>
      </c>
      <c r="D922">
        <v>1.7547490025598574E-2</v>
      </c>
      <c r="E922" t="str">
        <f t="shared" si="14"/>
        <v>Not enough CAR</v>
      </c>
      <c r="F922">
        <f>VLOOKUP(A922&amp;B922,'Hanke Index'!$A$2:$I$2617,8,FALSE)</f>
        <v>8.0056559162864573</v>
      </c>
      <c r="G922">
        <f>(F922-MIN($F$2:$F$1464))/(MAX($F$2:$F$1464)-MIN($F$2:$F$1464))</f>
        <v>0.73753659596674226</v>
      </c>
    </row>
    <row r="923" spans="1:7" x14ac:dyDescent="0.4">
      <c r="A923" t="s">
        <v>75</v>
      </c>
      <c r="B923">
        <v>2011</v>
      </c>
      <c r="C923">
        <v>0.22178202082043677</v>
      </c>
      <c r="D923">
        <v>0.17909142349661006</v>
      </c>
      <c r="E923" t="str">
        <f t="shared" si="14"/>
        <v>OK</v>
      </c>
      <c r="F923">
        <f>VLOOKUP(A923&amp;B923,'Hanke Index'!$A$2:$I$2617,8,FALSE)</f>
        <v>5.3079242028951228</v>
      </c>
      <c r="G923">
        <f>(F923-MIN($F$2:$F$1464))/(MAX($F$2:$F$1464)-MIN($F$2:$F$1464))</f>
        <v>0.66548602851428817</v>
      </c>
    </row>
    <row r="924" spans="1:7" x14ac:dyDescent="0.4">
      <c r="A924" t="s">
        <v>75</v>
      </c>
      <c r="B924">
        <v>2012</v>
      </c>
      <c r="C924">
        <v>3.400323850391114E-2</v>
      </c>
      <c r="D924">
        <v>0.18253375808475344</v>
      </c>
      <c r="E924" t="str">
        <f t="shared" si="14"/>
        <v>Not enough CAR</v>
      </c>
      <c r="F924">
        <f>VLOOKUP(A924&amp;B924,'Hanke Index'!$A$2:$I$2617,8,FALSE)</f>
        <v>4.2300611749316772</v>
      </c>
      <c r="G924">
        <f>(F924-MIN($F$2:$F$1464))/(MAX($F$2:$F$1464)-MIN($F$2:$F$1464))</f>
        <v>0.63669864301732226</v>
      </c>
    </row>
    <row r="925" spans="1:7" x14ac:dyDescent="0.4">
      <c r="A925" t="s">
        <v>75</v>
      </c>
      <c r="B925">
        <v>2013</v>
      </c>
      <c r="C925">
        <v>5.4310100016330701E-2</v>
      </c>
      <c r="D925">
        <v>0.17115365707683583</v>
      </c>
      <c r="E925" t="str">
        <f t="shared" si="14"/>
        <v>Not enough CAR</v>
      </c>
      <c r="F925">
        <f>VLOOKUP(A925&amp;B925,'Hanke Index'!$A$2:$I$2617,8,FALSE)</f>
        <v>6.6713353930617245</v>
      </c>
      <c r="G925">
        <f>(F925-MIN($F$2:$F$1464))/(MAX($F$2:$F$1464)-MIN($F$2:$F$1464))</f>
        <v>0.70189978657440244</v>
      </c>
    </row>
    <row r="926" spans="1:7" x14ac:dyDescent="0.4">
      <c r="A926" t="s">
        <v>75</v>
      </c>
      <c r="B926">
        <v>2014</v>
      </c>
      <c r="C926">
        <v>7.4054860700354691E-2</v>
      </c>
      <c r="D926">
        <v>0.17207063844323842</v>
      </c>
      <c r="E926" t="str">
        <f t="shared" si="14"/>
        <v>Not enough CAR</v>
      </c>
      <c r="F926">
        <f>VLOOKUP(A926&amp;B926,'Hanke Index'!$A$2:$I$2617,8,FALSE)</f>
        <v>6.3097186552546702</v>
      </c>
      <c r="G926">
        <f>(F926-MIN($F$2:$F$1464))/(MAX($F$2:$F$1464)-MIN($F$2:$F$1464))</f>
        <v>0.69224178721517404</v>
      </c>
    </row>
    <row r="927" spans="1:7" x14ac:dyDescent="0.4">
      <c r="A927" t="s">
        <v>75</v>
      </c>
      <c r="B927">
        <v>2015</v>
      </c>
      <c r="C927">
        <v>5.7484826274379855E-2</v>
      </c>
      <c r="D927">
        <v>0.17737304876852858</v>
      </c>
      <c r="E927" t="str">
        <f t="shared" si="14"/>
        <v>Not enough CAR</v>
      </c>
      <c r="F927">
        <f>VLOOKUP(A927&amp;B927,'Hanke Index'!$A$2:$I$2617,8,FALSE)</f>
        <v>2.6526932954300264</v>
      </c>
      <c r="G927">
        <f>(F927-MIN($F$2:$F$1464))/(MAX($F$2:$F$1464)-MIN($F$2:$F$1464))</f>
        <v>0.59457056547899001</v>
      </c>
    </row>
    <row r="928" spans="1:7" x14ac:dyDescent="0.4">
      <c r="A928" t="s">
        <v>75</v>
      </c>
      <c r="B928">
        <v>2016</v>
      </c>
      <c r="C928">
        <v>0.19647222534537387</v>
      </c>
      <c r="D928">
        <v>0.14781574726500635</v>
      </c>
      <c r="E928" t="str">
        <f t="shared" si="14"/>
        <v>OK</v>
      </c>
      <c r="F928">
        <f>VLOOKUP(A928&amp;B928,'Hanke Index'!$A$2:$I$2617,8,FALSE)</f>
        <v>-1.6168689490652923</v>
      </c>
      <c r="G928">
        <f>(F928-MIN($F$2:$F$1464))/(MAX($F$2:$F$1464)-MIN($F$2:$F$1464))</f>
        <v>0.48053981106318305</v>
      </c>
    </row>
    <row r="929" spans="1:7" x14ac:dyDescent="0.4">
      <c r="A929" t="s">
        <v>75</v>
      </c>
      <c r="B929">
        <v>2017</v>
      </c>
      <c r="C929">
        <v>0.18152783317679555</v>
      </c>
      <c r="D929">
        <v>0.10481513477796703</v>
      </c>
      <c r="E929" t="str">
        <f t="shared" si="14"/>
        <v>OK</v>
      </c>
      <c r="F929">
        <f>VLOOKUP(A929&amp;B929,'Hanke Index'!$A$2:$I$2617,8,FALSE)</f>
        <v>0.80588661910221049</v>
      </c>
      <c r="G929">
        <f>(F929-MIN($F$2:$F$1464))/(MAX($F$2:$F$1464)-MIN($F$2:$F$1464))</f>
        <v>0.54524636161398632</v>
      </c>
    </row>
    <row r="930" spans="1:7" x14ac:dyDescent="0.4">
      <c r="A930" t="s">
        <v>75</v>
      </c>
      <c r="B930">
        <v>2018</v>
      </c>
      <c r="C930">
        <v>3.5216736096624374E-2</v>
      </c>
      <c r="D930">
        <v>0.15210762349906182</v>
      </c>
      <c r="E930" t="str">
        <f t="shared" si="14"/>
        <v>Not enough CAR</v>
      </c>
      <c r="F930">
        <f>VLOOKUP(A930&amp;B930,'Hanke Index'!$A$2:$I$2617,8,FALSE)</f>
        <v>1.9227573420065056</v>
      </c>
      <c r="G930">
        <f>(F930-MIN($F$2:$F$1464))/(MAX($F$2:$F$1464)-MIN($F$2:$F$1464))</f>
        <v>0.57507555810407252</v>
      </c>
    </row>
    <row r="931" spans="1:7" x14ac:dyDescent="0.4">
      <c r="A931" t="s">
        <v>75</v>
      </c>
      <c r="B931">
        <v>2019</v>
      </c>
      <c r="C931">
        <v>2.7032219390442674E-2</v>
      </c>
      <c r="D931">
        <v>0.14565279676845874</v>
      </c>
      <c r="E931" t="str">
        <f t="shared" si="14"/>
        <v>Not enough CAR</v>
      </c>
      <c r="F931">
        <f>VLOOKUP(A931&amp;B931,'Hanke Index'!$A$2:$I$2617,8,FALSE)</f>
        <v>2.2084292771488094</v>
      </c>
      <c r="G931">
        <f>(F931-MIN($F$2:$F$1464))/(MAX($F$2:$F$1464)-MIN($F$2:$F$1464))</f>
        <v>0.5827052363741807</v>
      </c>
    </row>
    <row r="932" spans="1:7" x14ac:dyDescent="0.4">
      <c r="A932" t="s">
        <v>75</v>
      </c>
      <c r="B932">
        <v>2020</v>
      </c>
      <c r="C932">
        <v>5.2489671147695628E-2</v>
      </c>
      <c r="D932">
        <v>0.15053562354390645</v>
      </c>
      <c r="E932" t="str">
        <f t="shared" si="14"/>
        <v>Not enough CAR</v>
      </c>
      <c r="F932">
        <f>VLOOKUP(A932&amp;B932,'Hanke Index'!$A$2:$I$2617,8,FALSE)</f>
        <v>-1.7942530827445751</v>
      </c>
      <c r="G932">
        <f>(F932-MIN($F$2:$F$1464))/(MAX($F$2:$F$1464)-MIN($F$2:$F$1464))</f>
        <v>0.47580226528529407</v>
      </c>
    </row>
    <row r="933" spans="1:7" x14ac:dyDescent="0.4">
      <c r="A933" t="s">
        <v>75</v>
      </c>
      <c r="B933">
        <v>2021</v>
      </c>
      <c r="C933">
        <v>4.074452336600095E-2</v>
      </c>
      <c r="D933">
        <v>0.14552112108744319</v>
      </c>
      <c r="E933" t="str">
        <f t="shared" si="14"/>
        <v>Not enough CAR</v>
      </c>
      <c r="F933">
        <f>VLOOKUP(A933&amp;B933,'Hanke Index'!$A$2:$I$2617,8,FALSE)</f>
        <v>3.6471865407244621</v>
      </c>
      <c r="G933">
        <f>(F933-MIN($F$2:$F$1464))/(MAX($F$2:$F$1464)-MIN($F$2:$F$1464))</f>
        <v>0.62113132476258093</v>
      </c>
    </row>
    <row r="934" spans="1:7" x14ac:dyDescent="0.4">
      <c r="A934" t="s">
        <v>75</v>
      </c>
      <c r="B934">
        <v>2022</v>
      </c>
      <c r="C934">
        <v>5.0419416308007732E-2</v>
      </c>
      <c r="D934">
        <v>0.13755272749974667</v>
      </c>
      <c r="E934" t="str">
        <f t="shared" si="14"/>
        <v>Not enough CAR</v>
      </c>
      <c r="F934">
        <f>VLOOKUP(A934&amp;B934,'Hanke Index'!$A$2:$I$2617,8,FALSE)</f>
        <v>3.251681408270926</v>
      </c>
      <c r="G934">
        <f>(F934-MIN($F$2:$F$1464))/(MAX($F$2:$F$1464)-MIN($F$2:$F$1464))</f>
        <v>0.61056823982638009</v>
      </c>
    </row>
    <row r="935" spans="1:7" ht="27" x14ac:dyDescent="0.4">
      <c r="A935" t="s">
        <v>76</v>
      </c>
      <c r="B935">
        <v>2005</v>
      </c>
      <c r="C935">
        <v>0</v>
      </c>
      <c r="D935">
        <v>0.21324345795659816</v>
      </c>
      <c r="E935" t="str">
        <f t="shared" si="14"/>
        <v>Not enough CAR</v>
      </c>
      <c r="F935">
        <f>VLOOKUP(A935&amp;B935,'Hanke Index'!$A$2:$I$2617,8,FALSE)</f>
        <v>4.724088642019737</v>
      </c>
      <c r="G935">
        <f>(F935-MIN($F$2:$F$1464))/(MAX($F$2:$F$1464)-MIN($F$2:$F$1464))</f>
        <v>0.64989304599079167</v>
      </c>
    </row>
    <row r="936" spans="1:7" ht="27" x14ac:dyDescent="0.4">
      <c r="A936" t="s">
        <v>76</v>
      </c>
      <c r="B936">
        <v>2006</v>
      </c>
      <c r="C936">
        <v>0</v>
      </c>
      <c r="D936">
        <v>0.18307404548328962</v>
      </c>
      <c r="E936" t="str">
        <f t="shared" si="14"/>
        <v>Not enough CAR</v>
      </c>
      <c r="F936">
        <f>VLOOKUP(A936&amp;B936,'Hanke Index'!$A$2:$I$2617,8,FALSE)</f>
        <v>5.1370251615350497</v>
      </c>
      <c r="G936">
        <f>(F936-MIN($F$2:$F$1464))/(MAX($F$2:$F$1464)-MIN($F$2:$F$1464))</f>
        <v>0.66092168549754149</v>
      </c>
    </row>
    <row r="937" spans="1:7" ht="27" x14ac:dyDescent="0.4">
      <c r="A937" t="s">
        <v>76</v>
      </c>
      <c r="B937">
        <v>2007</v>
      </c>
      <c r="C937">
        <v>0</v>
      </c>
      <c r="D937">
        <v>0.16999729036540565</v>
      </c>
      <c r="E937" t="str">
        <f t="shared" si="14"/>
        <v>Not enough CAR</v>
      </c>
      <c r="F937">
        <f>VLOOKUP(A937&amp;B937,'Hanke Index'!$A$2:$I$2617,8,FALSE)</f>
        <v>6.4734868575234685</v>
      </c>
      <c r="G937">
        <f>(F937-MIN($F$2:$F$1464))/(MAX($F$2:$F$1464)-MIN($F$2:$F$1464))</f>
        <v>0.69661568097397997</v>
      </c>
    </row>
    <row r="938" spans="1:7" ht="27" x14ac:dyDescent="0.4">
      <c r="A938" t="s">
        <v>76</v>
      </c>
      <c r="B938">
        <v>2008</v>
      </c>
      <c r="C938">
        <v>0</v>
      </c>
      <c r="D938">
        <v>0.1615896789484253</v>
      </c>
      <c r="E938" t="str">
        <f t="shared" si="14"/>
        <v>Not enough CAR</v>
      </c>
      <c r="F938">
        <f>VLOOKUP(A938&amp;B938,'Hanke Index'!$A$2:$I$2617,8,FALSE)</f>
        <v>5.4720013901559525</v>
      </c>
      <c r="G938">
        <f>(F938-MIN($F$2:$F$1464))/(MAX($F$2:$F$1464)-MIN($F$2:$F$1464))</f>
        <v>0.66986817459258896</v>
      </c>
    </row>
    <row r="939" spans="1:7" ht="27" x14ac:dyDescent="0.4">
      <c r="A939" t="s">
        <v>76</v>
      </c>
      <c r="B939">
        <v>2009</v>
      </c>
      <c r="C939">
        <v>0.12031056574251105</v>
      </c>
      <c r="D939">
        <v>0.16377199924620348</v>
      </c>
      <c r="E939" t="str">
        <f t="shared" si="14"/>
        <v>Not enough CAR</v>
      </c>
      <c r="F939">
        <f>VLOOKUP(A939&amp;B939,'Hanke Index'!$A$2:$I$2617,8,FALSE)</f>
        <v>-0.35861485697967055</v>
      </c>
      <c r="G939">
        <f>(F939-MIN($F$2:$F$1464))/(MAX($F$2:$F$1464)-MIN($F$2:$F$1464))</f>
        <v>0.51414505093344975</v>
      </c>
    </row>
    <row r="940" spans="1:7" ht="27" x14ac:dyDescent="0.4">
      <c r="A940" t="s">
        <v>76</v>
      </c>
      <c r="B940">
        <v>2010</v>
      </c>
      <c r="C940">
        <v>7.5097376106135386E-2</v>
      </c>
      <c r="D940">
        <v>0.1613809036936516</v>
      </c>
      <c r="E940" t="str">
        <f t="shared" si="14"/>
        <v>Not enough CAR</v>
      </c>
      <c r="F940">
        <f>VLOOKUP(A940&amp;B940,'Hanke Index'!$A$2:$I$2617,8,FALSE)</f>
        <v>3.3587508577381158</v>
      </c>
      <c r="G940">
        <f>(F940-MIN($F$2:$F$1464))/(MAX($F$2:$F$1464)-MIN($F$2:$F$1464))</f>
        <v>0.61342783277724289</v>
      </c>
    </row>
    <row r="941" spans="1:7" ht="27" x14ac:dyDescent="0.4">
      <c r="A941" t="s">
        <v>76</v>
      </c>
      <c r="B941">
        <v>2011</v>
      </c>
      <c r="C941">
        <v>9.2248918363039251E-2</v>
      </c>
      <c r="D941">
        <v>0.16775748665425191</v>
      </c>
      <c r="E941" t="str">
        <f t="shared" si="14"/>
        <v>Not enough CAR</v>
      </c>
      <c r="F941">
        <f>VLOOKUP(A941&amp;B941,'Hanke Index'!$A$2:$I$2617,8,FALSE)</f>
        <v>2.3398860452033148</v>
      </c>
      <c r="G941">
        <f>(F941-MIN($F$2:$F$1464))/(MAX($F$2:$F$1464)-MIN($F$2:$F$1464))</f>
        <v>0.58621616175151781</v>
      </c>
    </row>
    <row r="942" spans="1:7" ht="27" x14ac:dyDescent="0.4">
      <c r="A942" t="s">
        <v>76</v>
      </c>
      <c r="B942">
        <v>2012</v>
      </c>
      <c r="C942">
        <v>0.10175953460178246</v>
      </c>
      <c r="D942">
        <v>0.17117344181230729</v>
      </c>
      <c r="E942" t="str">
        <f t="shared" si="14"/>
        <v>Not enough CAR</v>
      </c>
      <c r="F942">
        <f>VLOOKUP(A942&amp;B942,'Hanke Index'!$A$2:$I$2617,8,FALSE)</f>
        <v>-0.45618322360793684</v>
      </c>
      <c r="G942">
        <f>(F942-MIN($F$2:$F$1464))/(MAX($F$2:$F$1464)-MIN($F$2:$F$1464))</f>
        <v>0.5115392113141578</v>
      </c>
    </row>
    <row r="943" spans="1:7" ht="27" x14ac:dyDescent="0.4">
      <c r="A943" t="s">
        <v>76</v>
      </c>
      <c r="B943">
        <v>2013</v>
      </c>
      <c r="C943">
        <v>8.4035496315735203E-2</v>
      </c>
      <c r="D943">
        <v>0.16849259944808012</v>
      </c>
      <c r="E943" t="str">
        <f t="shared" si="14"/>
        <v>Not enough CAR</v>
      </c>
      <c r="F943">
        <f>VLOOKUP(A943&amp;B943,'Hanke Index'!$A$2:$I$2617,8,FALSE)</f>
        <v>2.9252576645048407</v>
      </c>
      <c r="G943">
        <f>(F943-MIN($F$2:$F$1464))/(MAX($F$2:$F$1464)-MIN($F$2:$F$1464))</f>
        <v>0.60185016906658062</v>
      </c>
    </row>
    <row r="944" spans="1:7" ht="27" x14ac:dyDescent="0.4">
      <c r="A944" t="s">
        <v>76</v>
      </c>
      <c r="B944">
        <v>2014</v>
      </c>
      <c r="C944">
        <v>9.2600911560374033E-2</v>
      </c>
      <c r="D944">
        <v>0.15655656596167258</v>
      </c>
      <c r="E944" t="str">
        <f t="shared" si="14"/>
        <v>Not enough CAR</v>
      </c>
      <c r="F944">
        <f>VLOOKUP(A944&amp;B944,'Hanke Index'!$A$2:$I$2617,8,FALSE)</f>
        <v>3.6291235127637265</v>
      </c>
      <c r="G944">
        <f>(F944-MIN($F$2:$F$1464))/(MAX($F$2:$F$1464)-MIN($F$2:$F$1464))</f>
        <v>0.62064890043253351</v>
      </c>
    </row>
    <row r="945" spans="1:7" ht="27" x14ac:dyDescent="0.4">
      <c r="A945" t="s">
        <v>76</v>
      </c>
      <c r="B945">
        <v>2015</v>
      </c>
      <c r="C945">
        <v>8.1654495558533616E-2</v>
      </c>
      <c r="D945">
        <v>0.15490676175266752</v>
      </c>
      <c r="E945" t="str">
        <f t="shared" si="14"/>
        <v>Not enough CAR</v>
      </c>
      <c r="F945">
        <f>VLOOKUP(A945&amp;B945,'Hanke Index'!$A$2:$I$2617,8,FALSE)</f>
        <v>3.8558651404173787</v>
      </c>
      <c r="G945">
        <f>(F945-MIN($F$2:$F$1464))/(MAX($F$2:$F$1464)-MIN($F$2:$F$1464))</f>
        <v>0.62670467790530582</v>
      </c>
    </row>
    <row r="946" spans="1:7" ht="27" x14ac:dyDescent="0.4">
      <c r="A946" t="s">
        <v>76</v>
      </c>
      <c r="B946">
        <v>2016</v>
      </c>
      <c r="C946">
        <v>7.5700026269240203E-2</v>
      </c>
      <c r="D946">
        <v>0.15223401641204531</v>
      </c>
      <c r="E946" t="str">
        <f t="shared" si="14"/>
        <v>Not enough CAR</v>
      </c>
      <c r="F946">
        <f>VLOOKUP(A946&amp;B946,'Hanke Index'!$A$2:$I$2617,8,FALSE)</f>
        <v>2.8482051936330635</v>
      </c>
      <c r="G946">
        <f>(F946-MIN($F$2:$F$1464))/(MAX($F$2:$F$1464)-MIN($F$2:$F$1464))</f>
        <v>0.59979226456022539</v>
      </c>
    </row>
    <row r="947" spans="1:7" ht="27" x14ac:dyDescent="0.4">
      <c r="A947" t="s">
        <v>76</v>
      </c>
      <c r="B947">
        <v>2017</v>
      </c>
      <c r="C947">
        <v>9.2044029983877521E-2</v>
      </c>
      <c r="D947">
        <v>0.15725876409096701</v>
      </c>
      <c r="E947" t="str">
        <f t="shared" si="14"/>
        <v>Not enough CAR</v>
      </c>
      <c r="F947">
        <f>VLOOKUP(A947&amp;B947,'Hanke Index'!$A$2:$I$2617,8,FALSE)</f>
        <v>1.0817727381324289</v>
      </c>
      <c r="G947">
        <f>(F947-MIN($F$2:$F$1464))/(MAX($F$2:$F$1464)-MIN($F$2:$F$1464))</f>
        <v>0.55261468194388075</v>
      </c>
    </row>
    <row r="948" spans="1:7" ht="27" x14ac:dyDescent="0.4">
      <c r="A948" t="s">
        <v>76</v>
      </c>
      <c r="B948">
        <v>2018</v>
      </c>
      <c r="C948">
        <v>5.5503795495939673E-2</v>
      </c>
      <c r="D948">
        <v>0.16520866148490621</v>
      </c>
      <c r="E948" t="str">
        <f t="shared" si="14"/>
        <v>Not enough CAR</v>
      </c>
      <c r="F948">
        <f>VLOOKUP(A948&amp;B948,'Hanke Index'!$A$2:$I$2617,8,FALSE)</f>
        <v>2.8805967096426741</v>
      </c>
      <c r="G948">
        <f>(F948-MIN($F$2:$F$1464))/(MAX($F$2:$F$1464)-MIN($F$2:$F$1464))</f>
        <v>0.60065737175289136</v>
      </c>
    </row>
    <row r="949" spans="1:7" ht="27" x14ac:dyDescent="0.4">
      <c r="A949" t="s">
        <v>76</v>
      </c>
      <c r="B949">
        <v>2019</v>
      </c>
      <c r="C949">
        <v>5.8606481377722001E-2</v>
      </c>
      <c r="D949">
        <v>0.16313815251708766</v>
      </c>
      <c r="E949" t="str">
        <f t="shared" si="14"/>
        <v>Not enough CAR</v>
      </c>
      <c r="F949">
        <f>VLOOKUP(A949&amp;B949,'Hanke Index'!$A$2:$I$2617,8,FALSE)</f>
        <v>3.910419538401726</v>
      </c>
      <c r="G949">
        <f>(F949-MIN($F$2:$F$1464))/(MAX($F$2:$F$1464)-MIN($F$2:$F$1464))</f>
        <v>0.62816170764339574</v>
      </c>
    </row>
    <row r="950" spans="1:7" ht="27" x14ac:dyDescent="0.4">
      <c r="A950" t="s">
        <v>76</v>
      </c>
      <c r="B950">
        <v>2020</v>
      </c>
      <c r="C950">
        <v>6.3383264051151536E-2</v>
      </c>
      <c r="D950">
        <v>0.16696616288556951</v>
      </c>
      <c r="E950" t="str">
        <f t="shared" si="14"/>
        <v>Not enough CAR</v>
      </c>
      <c r="F950">
        <f>VLOOKUP(A950&amp;B950,'Hanke Index'!$A$2:$I$2617,8,FALSE)</f>
        <v>-4.6884500095665231</v>
      </c>
      <c r="G950">
        <f>(F950-MIN($F$2:$F$1464))/(MAX($F$2:$F$1464)-MIN($F$2:$F$1464))</f>
        <v>0.39850453776793182</v>
      </c>
    </row>
    <row r="951" spans="1:7" ht="27" x14ac:dyDescent="0.4">
      <c r="A951" t="s">
        <v>76</v>
      </c>
      <c r="B951">
        <v>2021</v>
      </c>
      <c r="C951">
        <v>4.931818010466317E-2</v>
      </c>
      <c r="D951">
        <v>0.17314068341155958</v>
      </c>
      <c r="E951" t="str">
        <f t="shared" si="14"/>
        <v>Not enough CAR</v>
      </c>
      <c r="F951">
        <f>VLOOKUP(A951&amp;B951,'Hanke Index'!$A$2:$I$2617,8,FALSE)</f>
        <v>4.5106794903822163</v>
      </c>
      <c r="G951">
        <f>(F951-MIN($F$2:$F$1464))/(MAX($F$2:$F$1464)-MIN($F$2:$F$1464))</f>
        <v>0.64419335005783296</v>
      </c>
    </row>
    <row r="952" spans="1:7" ht="27" x14ac:dyDescent="0.4">
      <c r="A952" t="s">
        <v>76</v>
      </c>
      <c r="B952">
        <v>2022</v>
      </c>
      <c r="C952">
        <v>4.9165752162580068E-2</v>
      </c>
      <c r="D952">
        <v>0.17720295035356226</v>
      </c>
      <c r="E952" t="str">
        <f t="shared" si="14"/>
        <v>Not enough CAR</v>
      </c>
      <c r="F952">
        <f>VLOOKUP(A952&amp;B952,'Hanke Index'!$A$2:$I$2617,8,FALSE)</f>
        <v>2.7588841533296744</v>
      </c>
      <c r="G952">
        <f>(F952-MIN($F$2:$F$1464))/(MAX($F$2:$F$1464)-MIN($F$2:$F$1464))</f>
        <v>0.59740669315319606</v>
      </c>
    </row>
    <row r="953" spans="1:7" ht="27" x14ac:dyDescent="0.4">
      <c r="A953" t="s">
        <v>76</v>
      </c>
      <c r="B953">
        <v>2023</v>
      </c>
      <c r="C953">
        <v>4.8236169129411748E-2</v>
      </c>
      <c r="D953">
        <v>0.18081058950670895</v>
      </c>
      <c r="E953" t="str">
        <f t="shared" si="14"/>
        <v>Not enough CAR</v>
      </c>
      <c r="F953">
        <f>VLOOKUP(A953&amp;B953,'Hanke Index'!$A$2:$I$2617,8,FALSE)</f>
        <v>2.0727497788097509</v>
      </c>
      <c r="G953">
        <f>(F953-MIN($F$2:$F$1464))/(MAX($F$2:$F$1464)-MIN($F$2:$F$1464))</f>
        <v>0.57908153102258209</v>
      </c>
    </row>
    <row r="954" spans="1:7" x14ac:dyDescent="0.4">
      <c r="A954" t="s">
        <v>77</v>
      </c>
      <c r="B954">
        <v>2005</v>
      </c>
      <c r="C954">
        <v>-8.941745236088542E-3</v>
      </c>
      <c r="D954">
        <v>0.10247269008767124</v>
      </c>
      <c r="E954" t="str">
        <f t="shared" ref="E954:E1017" si="15">IF(D954&gt;C954, "Not enough CAR", "OK")</f>
        <v>Not enough CAR</v>
      </c>
      <c r="F954">
        <f>VLOOKUP(A954&amp;B954,'Hanke Index'!$A$2:$I$2617,8,FALSE)</f>
        <v>2.685122890822484</v>
      </c>
      <c r="G954">
        <f>(F954-MIN($F$2:$F$1464))/(MAX($F$2:$F$1464)-MIN($F$2:$F$1464))</f>
        <v>0.59543668968944485</v>
      </c>
    </row>
    <row r="955" spans="1:7" x14ac:dyDescent="0.4">
      <c r="A955" t="s">
        <v>77</v>
      </c>
      <c r="B955">
        <v>2009</v>
      </c>
      <c r="C955">
        <v>0</v>
      </c>
      <c r="D955">
        <v>0.12827109102104634</v>
      </c>
      <c r="E955" t="str">
        <f t="shared" si="15"/>
        <v>Not enough CAR</v>
      </c>
      <c r="F955">
        <f>VLOOKUP(A955&amp;B955,'Hanke Index'!$A$2:$I$2617,8,FALSE)</f>
        <v>-1.940364695051116</v>
      </c>
      <c r="G955">
        <f>(F955-MIN($F$2:$F$1464))/(MAX($F$2:$F$1464)-MIN($F$2:$F$1464))</f>
        <v>0.47189994077844188</v>
      </c>
    </row>
    <row r="956" spans="1:7" x14ac:dyDescent="0.4">
      <c r="A956" t="s">
        <v>77</v>
      </c>
      <c r="B956">
        <v>2010</v>
      </c>
      <c r="C956">
        <v>0</v>
      </c>
      <c r="D956">
        <v>0.14194694242510328</v>
      </c>
      <c r="E956" t="str">
        <f t="shared" si="15"/>
        <v>Not enough CAR</v>
      </c>
      <c r="F956">
        <f>VLOOKUP(A956&amp;B956,'Hanke Index'!$A$2:$I$2617,8,FALSE)</f>
        <v>0.78705184549544072</v>
      </c>
      <c r="G956">
        <f>(F956-MIN($F$2:$F$1464))/(MAX($F$2:$F$1464)-MIN($F$2:$F$1464))</f>
        <v>0.5447433256302856</v>
      </c>
    </row>
    <row r="957" spans="1:7" x14ac:dyDescent="0.4">
      <c r="A957" t="s">
        <v>77</v>
      </c>
      <c r="B957">
        <v>2011</v>
      </c>
      <c r="C957">
        <v>0</v>
      </c>
      <c r="D957">
        <v>0.13594988841443975</v>
      </c>
      <c r="E957" t="str">
        <f t="shared" si="15"/>
        <v>Not enough CAR</v>
      </c>
      <c r="F957">
        <f>VLOOKUP(A957&amp;B957,'Hanke Index'!$A$2:$I$2617,8,FALSE)</f>
        <v>1.1056560273372753</v>
      </c>
      <c r="G957">
        <f>(F957-MIN($F$2:$F$1464))/(MAX($F$2:$F$1464)-MIN($F$2:$F$1464))</f>
        <v>0.55325255283789831</v>
      </c>
    </row>
    <row r="958" spans="1:7" x14ac:dyDescent="0.4">
      <c r="A958" t="s">
        <v>77</v>
      </c>
      <c r="B958">
        <v>2012</v>
      </c>
      <c r="C958">
        <v>0</v>
      </c>
      <c r="D958">
        <v>0.14570358652956239</v>
      </c>
      <c r="E958" t="str">
        <f t="shared" si="15"/>
        <v>Not enough CAR</v>
      </c>
      <c r="F958">
        <f>VLOOKUP(A958&amp;B958,'Hanke Index'!$A$2:$I$2617,8,FALSE)</f>
        <v>2.7179592667898191</v>
      </c>
      <c r="G958">
        <f>(F958-MIN($F$2:$F$1464))/(MAX($F$2:$F$1464)-MIN($F$2:$F$1464))</f>
        <v>0.5963136781274665</v>
      </c>
    </row>
    <row r="959" spans="1:7" x14ac:dyDescent="0.4">
      <c r="A959" t="s">
        <v>77</v>
      </c>
      <c r="B959">
        <v>2013</v>
      </c>
      <c r="C959">
        <v>0</v>
      </c>
      <c r="D959">
        <v>0.1551729993547111</v>
      </c>
      <c r="E959" t="str">
        <f t="shared" si="15"/>
        <v>Not enough CAR</v>
      </c>
      <c r="F959">
        <f>VLOOKUP(A959&amp;B959,'Hanke Index'!$A$2:$I$2617,8,FALSE)</f>
        <v>1.0161908240927175</v>
      </c>
      <c r="G959">
        <f>(F959-MIN($F$2:$F$1464))/(MAX($F$2:$F$1464)-MIN($F$2:$F$1464))</f>
        <v>0.55086313115114494</v>
      </c>
    </row>
    <row r="960" spans="1:7" x14ac:dyDescent="0.4">
      <c r="A960" t="s">
        <v>77</v>
      </c>
      <c r="B960">
        <v>2014</v>
      </c>
      <c r="C960">
        <v>0</v>
      </c>
      <c r="D960">
        <v>0.16494131028099204</v>
      </c>
      <c r="E960" t="str">
        <f t="shared" si="15"/>
        <v>Not enough CAR</v>
      </c>
      <c r="F960">
        <f>VLOOKUP(A960&amp;B960,'Hanke Index'!$A$2:$I$2617,8,FALSE)</f>
        <v>2.0481319985508435</v>
      </c>
      <c r="G960">
        <f>(F960-MIN($F$2:$F$1464))/(MAX($F$2:$F$1464)-MIN($F$2:$F$1464))</f>
        <v>0.57842404346432363</v>
      </c>
    </row>
    <row r="961" spans="1:7" x14ac:dyDescent="0.4">
      <c r="A961" t="s">
        <v>77</v>
      </c>
      <c r="B961">
        <v>2015</v>
      </c>
      <c r="C961">
        <v>0</v>
      </c>
      <c r="D961">
        <v>0.1893767338566188</v>
      </c>
      <c r="E961" t="str">
        <f t="shared" si="15"/>
        <v>Not enough CAR</v>
      </c>
      <c r="F961">
        <f>VLOOKUP(A961&amp;B961,'Hanke Index'!$A$2:$I$2617,8,FALSE)</f>
        <v>1.8573397264330254</v>
      </c>
      <c r="G961">
        <f>(F961-MIN($F$2:$F$1464))/(MAX($F$2:$F$1464)-MIN($F$2:$F$1464))</f>
        <v>0.57332839536729663</v>
      </c>
    </row>
    <row r="962" spans="1:7" x14ac:dyDescent="0.4">
      <c r="A962" t="s">
        <v>77</v>
      </c>
      <c r="B962">
        <v>2016</v>
      </c>
      <c r="C962">
        <v>0</v>
      </c>
      <c r="D962">
        <v>0.22072153708093761</v>
      </c>
      <c r="E962" t="str">
        <f t="shared" si="15"/>
        <v>Not enough CAR</v>
      </c>
      <c r="F962">
        <f>VLOOKUP(A962&amp;B962,'Hanke Index'!$A$2:$I$2617,8,FALSE)</f>
        <v>1.1647242349728515</v>
      </c>
      <c r="G962">
        <f>(F962-MIN($F$2:$F$1464))/(MAX($F$2:$F$1464)-MIN($F$2:$F$1464))</f>
        <v>0.55483013664929681</v>
      </c>
    </row>
    <row r="963" spans="1:7" x14ac:dyDescent="0.4">
      <c r="A963" t="s">
        <v>77</v>
      </c>
      <c r="B963">
        <v>2017</v>
      </c>
      <c r="C963">
        <v>0</v>
      </c>
      <c r="D963">
        <v>0.22021855345574787</v>
      </c>
      <c r="E963" t="str">
        <f t="shared" si="15"/>
        <v>Not enough CAR</v>
      </c>
      <c r="F963">
        <f>VLOOKUP(A963&amp;B963,'Hanke Index'!$A$2:$I$2617,8,FALSE)</f>
        <v>2.4637462851014647</v>
      </c>
      <c r="G963">
        <f>(F963-MIN($F$2:$F$1464))/(MAX($F$2:$F$1464)-MIN($F$2:$F$1464))</f>
        <v>0.58952420032524244</v>
      </c>
    </row>
    <row r="964" spans="1:7" x14ac:dyDescent="0.4">
      <c r="A964" t="s">
        <v>77</v>
      </c>
      <c r="B964">
        <v>2018</v>
      </c>
      <c r="C964">
        <v>0</v>
      </c>
      <c r="D964">
        <v>0.22327757358973518</v>
      </c>
      <c r="E964" t="str">
        <f t="shared" si="15"/>
        <v>Not enough CAR</v>
      </c>
      <c r="F964">
        <f>VLOOKUP(A964&amp;B964,'Hanke Index'!$A$2:$I$2617,8,FALSE)</f>
        <v>0.828900664137592</v>
      </c>
      <c r="G964">
        <f>(F964-MIN($F$2:$F$1464))/(MAX($F$2:$F$1464)-MIN($F$2:$F$1464))</f>
        <v>0.5458610168800917</v>
      </c>
    </row>
    <row r="965" spans="1:7" x14ac:dyDescent="0.4">
      <c r="A965" t="s">
        <v>77</v>
      </c>
      <c r="B965">
        <v>2019</v>
      </c>
      <c r="C965">
        <v>0</v>
      </c>
      <c r="D965">
        <v>0.24188276763698346</v>
      </c>
      <c r="E965" t="str">
        <f t="shared" si="15"/>
        <v>Not enough CAR</v>
      </c>
      <c r="F965">
        <f>VLOOKUP(A965&amp;B965,'Hanke Index'!$A$2:$I$2617,8,FALSE)</f>
        <v>1.1237778743679741</v>
      </c>
      <c r="G965">
        <f>(F965-MIN($F$2:$F$1464))/(MAX($F$2:$F$1464)-MIN($F$2:$F$1464))</f>
        <v>0.55373654809782979</v>
      </c>
    </row>
    <row r="966" spans="1:7" x14ac:dyDescent="0.4">
      <c r="A966" t="s">
        <v>77</v>
      </c>
      <c r="B966">
        <v>2020</v>
      </c>
      <c r="C966">
        <v>0</v>
      </c>
      <c r="D966">
        <v>0.2479826865668662</v>
      </c>
      <c r="E966" t="str">
        <f t="shared" si="15"/>
        <v>Not enough CAR</v>
      </c>
      <c r="F966">
        <f>VLOOKUP(A966&amp;B966,'Hanke Index'!$A$2:$I$2617,8,FALSE)</f>
        <v>-1.2781717845225984</v>
      </c>
      <c r="G966">
        <f>(F966-MIN($F$2:$F$1464))/(MAX($F$2:$F$1464)-MIN($F$2:$F$1464))</f>
        <v>0.48958567829256766</v>
      </c>
    </row>
    <row r="967" spans="1:7" x14ac:dyDescent="0.4">
      <c r="A967" t="s">
        <v>77</v>
      </c>
      <c r="B967">
        <v>2021</v>
      </c>
      <c r="C967">
        <v>0</v>
      </c>
      <c r="D967">
        <v>0.25017595409424986</v>
      </c>
      <c r="E967" t="str">
        <f t="shared" si="15"/>
        <v>Not enough CAR</v>
      </c>
      <c r="F967">
        <f>VLOOKUP(A967&amp;B967,'Hanke Index'!$A$2:$I$2617,8,FALSE)</f>
        <v>3.9086867768941715</v>
      </c>
      <c r="G967">
        <f>(F967-MIN($F$2:$F$1464))/(MAX($F$2:$F$1464)-MIN($F$2:$F$1464))</f>
        <v>0.62811542933882625</v>
      </c>
    </row>
    <row r="968" spans="1:7" x14ac:dyDescent="0.4">
      <c r="A968" t="s">
        <v>77</v>
      </c>
      <c r="B968">
        <v>2022</v>
      </c>
      <c r="C968">
        <v>4.0197756829861292E-3</v>
      </c>
      <c r="D968">
        <v>0.25875654307504847</v>
      </c>
      <c r="E968" t="str">
        <f t="shared" si="15"/>
        <v>Not enough CAR</v>
      </c>
      <c r="F968">
        <f>VLOOKUP(A968&amp;B968,'Hanke Index'!$A$2:$I$2617,8,FALSE)</f>
        <v>3.0056351607629779</v>
      </c>
      <c r="G968">
        <f>(F968-MIN($F$2:$F$1464))/(MAX($F$2:$F$1464)-MIN($F$2:$F$1464))</f>
        <v>0.60399687779490185</v>
      </c>
    </row>
    <row r="969" spans="1:7" x14ac:dyDescent="0.4">
      <c r="A969" t="s">
        <v>77</v>
      </c>
      <c r="B969">
        <v>2023</v>
      </c>
      <c r="C969">
        <v>5.8821219397257813E-3</v>
      </c>
      <c r="D969">
        <v>0.2465779480172485</v>
      </c>
      <c r="E969" t="str">
        <f t="shared" si="15"/>
        <v>Not enough CAR</v>
      </c>
      <c r="F969">
        <f>VLOOKUP(A969&amp;B969,'Hanke Index'!$A$2:$I$2617,8,FALSE)</f>
        <v>0.4796472460118224</v>
      </c>
      <c r="G969">
        <f>(F969-MIN($F$2:$F$1464))/(MAX($F$2:$F$1464)-MIN($F$2:$F$1464))</f>
        <v>0.53653321499536044</v>
      </c>
    </row>
    <row r="970" spans="1:7" x14ac:dyDescent="0.4">
      <c r="A970" t="s">
        <v>78</v>
      </c>
      <c r="B970">
        <v>2005</v>
      </c>
      <c r="C970">
        <v>0</v>
      </c>
      <c r="D970">
        <v>0.11532160020816991</v>
      </c>
      <c r="E970" t="str">
        <f t="shared" si="15"/>
        <v>Not enough CAR</v>
      </c>
      <c r="F970">
        <f>VLOOKUP(A970&amp;B970,'Hanke Index'!$A$2:$I$2617,8,FALSE)</f>
        <v>7.2765744364722025</v>
      </c>
      <c r="G970">
        <f>(F970-MIN($F$2:$F$1464))/(MAX($F$2:$F$1464)-MIN($F$2:$F$1464))</f>
        <v>0.71806440973008523</v>
      </c>
    </row>
    <row r="971" spans="1:7" x14ac:dyDescent="0.4">
      <c r="A971" t="s">
        <v>78</v>
      </c>
      <c r="B971">
        <v>2006</v>
      </c>
      <c r="C971">
        <v>0</v>
      </c>
      <c r="D971">
        <v>0.127287223886562</v>
      </c>
      <c r="E971" t="str">
        <f t="shared" si="15"/>
        <v>Not enough CAR</v>
      </c>
      <c r="F971">
        <f>VLOOKUP(A971&amp;B971,'Hanke Index'!$A$2:$I$2617,8,FALSE)</f>
        <v>6.0516376756999648</v>
      </c>
      <c r="G971">
        <f>(F971-MIN($F$2:$F$1464))/(MAX($F$2:$F$1464)-MIN($F$2:$F$1464))</f>
        <v>0.68534900357279105</v>
      </c>
    </row>
    <row r="972" spans="1:7" x14ac:dyDescent="0.4">
      <c r="A972" t="s">
        <v>78</v>
      </c>
      <c r="B972">
        <v>2007</v>
      </c>
      <c r="C972">
        <v>0</v>
      </c>
      <c r="D972">
        <v>0.12739933063339823</v>
      </c>
      <c r="E972" t="str">
        <f t="shared" si="15"/>
        <v>Not enough CAR</v>
      </c>
      <c r="F972">
        <f>VLOOKUP(A972&amp;B972,'Hanke Index'!$A$2:$I$2617,8,FALSE)</f>
        <v>4.4448143398844024</v>
      </c>
      <c r="G972">
        <f>(F972-MIN($F$2:$F$1464))/(MAX($F$2:$F$1464)-MIN($F$2:$F$1464))</f>
        <v>0.64243423463314053</v>
      </c>
    </row>
    <row r="973" spans="1:7" x14ac:dyDescent="0.4">
      <c r="A973" t="s">
        <v>78</v>
      </c>
      <c r="B973">
        <v>2008</v>
      </c>
      <c r="C973">
        <v>0</v>
      </c>
      <c r="D973">
        <v>0.12217113507177876</v>
      </c>
      <c r="E973" t="str">
        <f t="shared" si="15"/>
        <v>Not enough CAR</v>
      </c>
      <c r="F973">
        <f>VLOOKUP(A973&amp;B973,'Hanke Index'!$A$2:$I$2617,8,FALSE)</f>
        <v>2.1204410433083041</v>
      </c>
      <c r="G973">
        <f>(F973-MIN($F$2:$F$1464))/(MAX($F$2:$F$1464)-MIN($F$2:$F$1464))</f>
        <v>0.58035526133927329</v>
      </c>
    </row>
    <row r="974" spans="1:7" x14ac:dyDescent="0.4">
      <c r="A974" t="s">
        <v>78</v>
      </c>
      <c r="B974">
        <v>2009</v>
      </c>
      <c r="C974">
        <v>0</v>
      </c>
      <c r="D974">
        <v>0.14166484552409722</v>
      </c>
      <c r="E974" t="str">
        <f t="shared" si="15"/>
        <v>Not enough CAR</v>
      </c>
      <c r="F974">
        <f>VLOOKUP(A974&amp;B974,'Hanke Index'!$A$2:$I$2617,8,FALSE)</f>
        <v>3.4725505956734821</v>
      </c>
      <c r="G974">
        <f>(F974-MIN($F$2:$F$1464))/(MAX($F$2:$F$1464)-MIN($F$2:$F$1464))</f>
        <v>0.61646717714698984</v>
      </c>
    </row>
    <row r="975" spans="1:7" x14ac:dyDescent="0.4">
      <c r="A975" t="s">
        <v>78</v>
      </c>
      <c r="B975">
        <v>2010</v>
      </c>
      <c r="C975">
        <v>0</v>
      </c>
      <c r="D975">
        <v>0.13971231458290556</v>
      </c>
      <c r="E975" t="str">
        <f t="shared" si="15"/>
        <v>Not enough CAR</v>
      </c>
      <c r="F975">
        <f>VLOOKUP(A975&amp;B975,'Hanke Index'!$A$2:$I$2617,8,FALSE)</f>
        <v>1.5017175215288319</v>
      </c>
      <c r="G975">
        <f>(F975-MIN($F$2:$F$1464))/(MAX($F$2:$F$1464)-MIN($F$2:$F$1464))</f>
        <v>0.56383049699035637</v>
      </c>
    </row>
    <row r="976" spans="1:7" x14ac:dyDescent="0.4">
      <c r="A976" t="s">
        <v>78</v>
      </c>
      <c r="B976">
        <v>2011</v>
      </c>
      <c r="C976">
        <v>0</v>
      </c>
      <c r="D976">
        <v>0.14584611024013328</v>
      </c>
      <c r="E976" t="str">
        <f t="shared" si="15"/>
        <v>Not enough CAR</v>
      </c>
      <c r="F976">
        <f>VLOOKUP(A976&amp;B976,'Hanke Index'!$A$2:$I$2617,8,FALSE)</f>
        <v>2.6801168542170473</v>
      </c>
      <c r="G976">
        <f>(F976-MIN($F$2:$F$1464))/(MAX($F$2:$F$1464)-MIN($F$2:$F$1464))</f>
        <v>0.59530298930095948</v>
      </c>
    </row>
    <row r="977" spans="1:7" x14ac:dyDescent="0.4">
      <c r="A977" t="s">
        <v>78</v>
      </c>
      <c r="B977">
        <v>2012</v>
      </c>
      <c r="C977">
        <v>0</v>
      </c>
      <c r="D977">
        <v>0.15350561194650023</v>
      </c>
      <c r="E977" t="str">
        <f t="shared" si="15"/>
        <v>Not enough CAR</v>
      </c>
      <c r="F977">
        <f>VLOOKUP(A977&amp;B977,'Hanke Index'!$A$2:$I$2617,8,FALSE)</f>
        <v>3.0275839108862925</v>
      </c>
      <c r="G977">
        <f>(F977-MIN($F$2:$F$1464))/(MAX($F$2:$F$1464)-MIN($F$2:$F$1464))</f>
        <v>0.60458308134264782</v>
      </c>
    </row>
    <row r="978" spans="1:7" x14ac:dyDescent="0.4">
      <c r="A978" t="s">
        <v>78</v>
      </c>
      <c r="B978">
        <v>2013</v>
      </c>
      <c r="C978">
        <v>4.0180748768797604E-2</v>
      </c>
      <c r="D978">
        <v>0.14855111094005999</v>
      </c>
      <c r="E978" t="str">
        <f t="shared" si="15"/>
        <v>Not enough CAR</v>
      </c>
      <c r="F978">
        <f>VLOOKUP(A978&amp;B978,'Hanke Index'!$A$2:$I$2617,8,FALSE)</f>
        <v>4.3668650497838684</v>
      </c>
      <c r="G978">
        <f>(F978-MIN($F$2:$F$1464))/(MAX($F$2:$F$1464)-MIN($F$2:$F$1464))</f>
        <v>0.64035237802880118</v>
      </c>
    </row>
    <row r="979" spans="1:7" x14ac:dyDescent="0.4">
      <c r="A979" t="s">
        <v>78</v>
      </c>
      <c r="B979">
        <v>2014</v>
      </c>
      <c r="C979">
        <v>2.1264573277330921E-2</v>
      </c>
      <c r="D979">
        <v>0.17078573908308706</v>
      </c>
      <c r="E979" t="str">
        <f t="shared" si="15"/>
        <v>Not enough CAR</v>
      </c>
      <c r="F979">
        <f>VLOOKUP(A979&amp;B979,'Hanke Index'!$A$2:$I$2617,8,FALSE)</f>
        <v>4.116428171614217</v>
      </c>
      <c r="G979">
        <f>(F979-MIN($F$2:$F$1464))/(MAX($F$2:$F$1464)-MIN($F$2:$F$1464))</f>
        <v>0.63366375176786693</v>
      </c>
    </row>
    <row r="980" spans="1:7" x14ac:dyDescent="0.4">
      <c r="A980" t="s">
        <v>78</v>
      </c>
      <c r="B980">
        <v>2015</v>
      </c>
      <c r="C980">
        <v>2.895750088613315E-2</v>
      </c>
      <c r="D980">
        <v>0.17341841847674094</v>
      </c>
      <c r="E980" t="str">
        <f t="shared" si="15"/>
        <v>Not enough CAR</v>
      </c>
      <c r="F980">
        <f>VLOOKUP(A980&amp;B980,'Hanke Index'!$A$2:$I$2617,8,FALSE)</f>
        <v>4.2179420957250642</v>
      </c>
      <c r="G980">
        <f>(F980-MIN($F$2:$F$1464))/(MAX($F$2:$F$1464)-MIN($F$2:$F$1464))</f>
        <v>0.63637496867657772</v>
      </c>
    </row>
    <row r="981" spans="1:7" x14ac:dyDescent="0.4">
      <c r="A981" t="s">
        <v>78</v>
      </c>
      <c r="B981">
        <v>2016</v>
      </c>
      <c r="C981">
        <v>5.3583154981564707E-3</v>
      </c>
      <c r="D981">
        <v>0.16255172682592922</v>
      </c>
      <c r="E981" t="str">
        <f t="shared" si="15"/>
        <v>Not enough CAR</v>
      </c>
      <c r="F981">
        <f>VLOOKUP(A981&amp;B981,'Hanke Index'!$A$2:$I$2617,8,FALSE)</f>
        <v>6.5738382851104262</v>
      </c>
      <c r="G981">
        <f>(F981-MIN($F$2:$F$1464))/(MAX($F$2:$F$1464)-MIN($F$2:$F$1464))</f>
        <v>0.69929585011993811</v>
      </c>
    </row>
    <row r="982" spans="1:7" x14ac:dyDescent="0.4">
      <c r="A982" t="s">
        <v>78</v>
      </c>
      <c r="B982">
        <v>2017</v>
      </c>
      <c r="C982">
        <v>-1.5865093835228036E-3</v>
      </c>
      <c r="D982">
        <v>0.15762175578522666</v>
      </c>
      <c r="E982" t="str">
        <f t="shared" si="15"/>
        <v>Not enough CAR</v>
      </c>
      <c r="F982">
        <f>VLOOKUP(A982&amp;B982,'Hanke Index'!$A$2:$I$2617,8,FALSE)</f>
        <v>4.4326259068397462</v>
      </c>
      <c r="G982">
        <f>(F982-MIN($F$2:$F$1464))/(MAX($F$2:$F$1464)-MIN($F$2:$F$1464))</f>
        <v>0.64210870800168773</v>
      </c>
    </row>
    <row r="983" spans="1:7" x14ac:dyDescent="0.4">
      <c r="A983" t="s">
        <v>78</v>
      </c>
      <c r="B983">
        <v>2018</v>
      </c>
      <c r="C983">
        <v>1.8430945579435053E-2</v>
      </c>
      <c r="D983">
        <v>0.16193989921677576</v>
      </c>
      <c r="E983" t="str">
        <f t="shared" si="15"/>
        <v>Not enough CAR</v>
      </c>
      <c r="F983">
        <f>VLOOKUP(A983&amp;B983,'Hanke Index'!$A$2:$I$2617,8,FALSE)</f>
        <v>6.1517026109951871</v>
      </c>
      <c r="G983">
        <f>(F983-MIN($F$2:$F$1464))/(MAX($F$2:$F$1464)-MIN($F$2:$F$1464))</f>
        <v>0.68802152113053228</v>
      </c>
    </row>
    <row r="984" spans="1:7" x14ac:dyDescent="0.4">
      <c r="A984" t="s">
        <v>78</v>
      </c>
      <c r="B984">
        <v>2019</v>
      </c>
      <c r="C984">
        <v>3.2374638052943529E-2</v>
      </c>
      <c r="D984">
        <v>0.17001087952638516</v>
      </c>
      <c r="E984" t="str">
        <f t="shared" si="15"/>
        <v>Not enough CAR</v>
      </c>
      <c r="F984">
        <f>VLOOKUP(A984&amp;B984,'Hanke Index'!$A$2:$I$2617,8,FALSE)</f>
        <v>2.4976369294336536</v>
      </c>
      <c r="G984">
        <f>(F984-MIN($F$2:$F$1464))/(MAX($F$2:$F$1464)-MIN($F$2:$F$1464))</f>
        <v>0.59042934598644459</v>
      </c>
    </row>
    <row r="985" spans="1:7" x14ac:dyDescent="0.4">
      <c r="A985" t="s">
        <v>78</v>
      </c>
      <c r="B985">
        <v>2020</v>
      </c>
      <c r="C985">
        <v>6.6327570963903904E-2</v>
      </c>
      <c r="D985">
        <v>0.18557524221398741</v>
      </c>
      <c r="E985" t="str">
        <f t="shared" si="15"/>
        <v>Not enough CAR</v>
      </c>
      <c r="F985">
        <f>VLOOKUP(A985&amp;B985,'Hanke Index'!$A$2:$I$2617,8,FALSE)</f>
        <v>-1.2740874433870886</v>
      </c>
      <c r="G985">
        <f>(F985-MIN($F$2:$F$1464))/(MAX($F$2:$F$1464)-MIN($F$2:$F$1464))</f>
        <v>0.48969476219257968</v>
      </c>
    </row>
    <row r="986" spans="1:7" x14ac:dyDescent="0.4">
      <c r="A986" t="s">
        <v>78</v>
      </c>
      <c r="B986">
        <v>2021</v>
      </c>
      <c r="C986">
        <v>2.8301740007970144E-2</v>
      </c>
      <c r="D986">
        <v>0.16652400945429846</v>
      </c>
      <c r="E986" t="str">
        <f t="shared" si="15"/>
        <v>Not enough CAR</v>
      </c>
      <c r="F986">
        <f>VLOOKUP(A986&amp;B986,'Hanke Index'!$A$2:$I$2617,8,FALSE)</f>
        <v>6.5138857585270244</v>
      </c>
      <c r="G986">
        <f>(F986-MIN($F$2:$F$1464))/(MAX($F$2:$F$1464)-MIN($F$2:$F$1464))</f>
        <v>0.69769464806596804</v>
      </c>
    </row>
    <row r="987" spans="1:7" x14ac:dyDescent="0.4">
      <c r="A987" t="s">
        <v>78</v>
      </c>
      <c r="B987">
        <v>2022</v>
      </c>
      <c r="C987">
        <v>1.319287049171796E-2</v>
      </c>
      <c r="D987">
        <v>0.16976838965452265</v>
      </c>
      <c r="E987" t="str">
        <f t="shared" si="15"/>
        <v>Not enough CAR</v>
      </c>
      <c r="F987">
        <f>VLOOKUP(A987&amp;B987,'Hanke Index'!$A$2:$I$2617,8,FALSE)</f>
        <v>4.7781068690357955</v>
      </c>
      <c r="G987">
        <f>(F987-MIN($F$2:$F$1464))/(MAX($F$2:$F$1464)-MIN($F$2:$F$1464))</f>
        <v>0.65133575576432579</v>
      </c>
    </row>
    <row r="988" spans="1:7" x14ac:dyDescent="0.4">
      <c r="A988" t="s">
        <v>78</v>
      </c>
      <c r="B988">
        <v>2023</v>
      </c>
      <c r="C988">
        <v>2.4519444520133021E-2</v>
      </c>
      <c r="D988">
        <v>0.19666126956200775</v>
      </c>
      <c r="E988" t="str">
        <f t="shared" si="15"/>
        <v>Not enough CAR</v>
      </c>
      <c r="F988">
        <f>VLOOKUP(A988&amp;B988,'Hanke Index'!$A$2:$I$2617,8,FALSE)</f>
        <v>-3.9692522806916486E-2</v>
      </c>
      <c r="G988">
        <f>(F988-MIN($F$2:$F$1464))/(MAX($F$2:$F$1464)-MIN($F$2:$F$1464))</f>
        <v>0.52266277530031113</v>
      </c>
    </row>
    <row r="989" spans="1:7" x14ac:dyDescent="0.4">
      <c r="A989" t="s">
        <v>79</v>
      </c>
      <c r="B989">
        <v>2005</v>
      </c>
      <c r="C989">
        <v>1.7609078093939173E-2</v>
      </c>
      <c r="D989">
        <v>0.18767128335690619</v>
      </c>
      <c r="E989" t="str">
        <f t="shared" si="15"/>
        <v>Not enough CAR</v>
      </c>
      <c r="F989">
        <f>VLOOKUP(A989&amp;B989,'Hanke Index'!$A$2:$I$2617,8,FALSE)</f>
        <v>8.2761833450353066</v>
      </c>
      <c r="G989">
        <f>(F989-MIN($F$2:$F$1464))/(MAX($F$2:$F$1464)-MIN($F$2:$F$1464))</f>
        <v>0.74476179729274994</v>
      </c>
    </row>
    <row r="990" spans="1:7" x14ac:dyDescent="0.4">
      <c r="A990" t="s">
        <v>79</v>
      </c>
      <c r="B990">
        <v>2006</v>
      </c>
      <c r="C990">
        <v>3.4063495332410473E-2</v>
      </c>
      <c r="D990">
        <v>0.17685170165326899</v>
      </c>
      <c r="E990" t="str">
        <f t="shared" si="15"/>
        <v>Not enough CAR</v>
      </c>
      <c r="F990">
        <f>VLOOKUP(A990&amp;B990,'Hanke Index'!$A$2:$I$2617,8,FALSE)</f>
        <v>9.8572387056475179</v>
      </c>
      <c r="G990">
        <f>(F990-MIN($F$2:$F$1464))/(MAX($F$2:$F$1464)-MIN($F$2:$F$1464))</f>
        <v>0.78698835945991585</v>
      </c>
    </row>
    <row r="991" spans="1:7" x14ac:dyDescent="0.4">
      <c r="A991" t="s">
        <v>79</v>
      </c>
      <c r="B991">
        <v>2007</v>
      </c>
      <c r="C991">
        <v>3.3298867871495698E-2</v>
      </c>
      <c r="D991">
        <v>0.1409849420095603</v>
      </c>
      <c r="E991" t="str">
        <f t="shared" si="15"/>
        <v>Not enough CAR</v>
      </c>
      <c r="F991">
        <f>VLOOKUP(A991&amp;B991,'Hanke Index'!$A$2:$I$2617,8,FALSE)</f>
        <v>13.153065378293348</v>
      </c>
      <c r="G991">
        <f>(F991-MIN($F$2:$F$1464))/(MAX($F$2:$F$1464)-MIN($F$2:$F$1464))</f>
        <v>0.87501274706313892</v>
      </c>
    </row>
    <row r="992" spans="1:7" x14ac:dyDescent="0.4">
      <c r="A992" t="s">
        <v>79</v>
      </c>
      <c r="B992">
        <v>2008</v>
      </c>
      <c r="C992">
        <v>3.9198460015130845E-2</v>
      </c>
      <c r="D992">
        <v>0.15179707993941616</v>
      </c>
      <c r="E992" t="str">
        <f t="shared" si="15"/>
        <v>Not enough CAR</v>
      </c>
      <c r="F992">
        <f>VLOOKUP(A992&amp;B992,'Hanke Index'!$A$2:$I$2617,8,FALSE)</f>
        <v>10.197432590795842</v>
      </c>
      <c r="G992">
        <f>(F992-MIN($F$2:$F$1464))/(MAX($F$2:$F$1464)-MIN($F$2:$F$1464))</f>
        <v>0.79607420085293512</v>
      </c>
    </row>
    <row r="993" spans="1:7" x14ac:dyDescent="0.4">
      <c r="A993" t="s">
        <v>79</v>
      </c>
      <c r="B993">
        <v>2009</v>
      </c>
      <c r="C993">
        <v>3.9357351294059845E-2</v>
      </c>
      <c r="D993">
        <v>0.15799109995981128</v>
      </c>
      <c r="E993" t="str">
        <f t="shared" si="15"/>
        <v>Not enough CAR</v>
      </c>
      <c r="F993">
        <f>VLOOKUP(A993&amp;B993,'Hanke Index'!$A$2:$I$2617,8,FALSE)</f>
        <v>1.6118640597605491</v>
      </c>
      <c r="G993">
        <f>(F993-MIN($F$2:$F$1464))/(MAX($F$2:$F$1464)-MIN($F$2:$F$1464))</f>
        <v>0.56677227231335248</v>
      </c>
    </row>
    <row r="994" spans="1:7" x14ac:dyDescent="0.4">
      <c r="A994" t="s">
        <v>79</v>
      </c>
      <c r="B994">
        <v>2010</v>
      </c>
      <c r="C994">
        <v>2.1224368186417996E-2</v>
      </c>
      <c r="D994">
        <v>0.15968201231008622</v>
      </c>
      <c r="E994" t="str">
        <f t="shared" si="15"/>
        <v>Not enough CAR</v>
      </c>
      <c r="F994">
        <f>VLOOKUP(A994&amp;B994,'Hanke Index'!$A$2:$I$2617,8,FALSE)</f>
        <v>6.0733935310608729</v>
      </c>
      <c r="G994">
        <f>(F994-MIN($F$2:$F$1464))/(MAX($F$2:$F$1464)-MIN($F$2:$F$1464))</f>
        <v>0.68593005531948092</v>
      </c>
    </row>
    <row r="995" spans="1:7" x14ac:dyDescent="0.4">
      <c r="A995" t="s">
        <v>79</v>
      </c>
      <c r="B995">
        <v>2011</v>
      </c>
      <c r="C995">
        <v>2.5699778457706029E-2</v>
      </c>
      <c r="D995">
        <v>0.15239854185277896</v>
      </c>
      <c r="E995" t="str">
        <f t="shared" si="15"/>
        <v>Not enough CAR</v>
      </c>
      <c r="F995">
        <f>VLOOKUP(A995&amp;B995,'Hanke Index'!$A$2:$I$2617,8,FALSE)</f>
        <v>11.908877224953088</v>
      </c>
      <c r="G995">
        <f>(F995-MIN($F$2:$F$1464))/(MAX($F$2:$F$1464)-MIN($F$2:$F$1464))</f>
        <v>0.84178317793259916</v>
      </c>
    </row>
    <row r="996" spans="1:7" x14ac:dyDescent="0.4">
      <c r="A996" t="s">
        <v>79</v>
      </c>
      <c r="B996">
        <v>2012</v>
      </c>
      <c r="C996">
        <v>2.5992691380222116E-2</v>
      </c>
      <c r="D996">
        <v>0.15663589468871975</v>
      </c>
      <c r="E996" t="str">
        <f t="shared" si="15"/>
        <v>Not enough CAR</v>
      </c>
      <c r="F996">
        <f>VLOOKUP(A996&amp;B996,'Hanke Index'!$A$2:$I$2617,8,FALSE)</f>
        <v>9.627293464390192</v>
      </c>
      <c r="G996">
        <f>(F996-MIN($F$2:$F$1464))/(MAX($F$2:$F$1464)-MIN($F$2:$F$1464))</f>
        <v>0.78084702041076537</v>
      </c>
    </row>
    <row r="997" spans="1:7" x14ac:dyDescent="0.4">
      <c r="A997" t="s">
        <v>79</v>
      </c>
      <c r="B997">
        <v>2013</v>
      </c>
      <c r="C997">
        <v>2.7027169671268742E-2</v>
      </c>
      <c r="D997">
        <v>0.14764199496551844</v>
      </c>
      <c r="E997" t="str">
        <f t="shared" si="15"/>
        <v>Not enough CAR</v>
      </c>
      <c r="F997">
        <f>VLOOKUP(A997&amp;B997,'Hanke Index'!$A$2:$I$2617,8,FALSE)</f>
        <v>6.3243538866284581</v>
      </c>
      <c r="G997">
        <f>(F997-MIN($F$2:$F$1464))/(MAX($F$2:$F$1464)-MIN($F$2:$F$1464))</f>
        <v>0.69263266252721678</v>
      </c>
    </row>
    <row r="998" spans="1:7" x14ac:dyDescent="0.4">
      <c r="A998" t="s">
        <v>79</v>
      </c>
      <c r="B998">
        <v>2014</v>
      </c>
      <c r="C998">
        <v>2.6875760909693909E-2</v>
      </c>
      <c r="D998">
        <v>0.14743259835179756</v>
      </c>
      <c r="E998" t="str">
        <f t="shared" si="15"/>
        <v>Not enough CAR</v>
      </c>
      <c r="F998">
        <f>VLOOKUP(A998&amp;B998,'Hanke Index'!$A$2:$I$2617,8,FALSE)</f>
        <v>4.6258137556555141</v>
      </c>
      <c r="G998">
        <f>(F998-MIN($F$2:$F$1464))/(MAX($F$2:$F$1464)-MIN($F$2:$F$1464))</f>
        <v>0.64726833676054485</v>
      </c>
    </row>
    <row r="999" spans="1:7" x14ac:dyDescent="0.4">
      <c r="A999" t="s">
        <v>79</v>
      </c>
      <c r="B999">
        <v>2015</v>
      </c>
      <c r="C999">
        <v>2.4190605338904086E-2</v>
      </c>
      <c r="D999">
        <v>0.1488905646346646</v>
      </c>
      <c r="E999" t="str">
        <f t="shared" si="15"/>
        <v>Not enough CAR</v>
      </c>
      <c r="F999">
        <f>VLOOKUP(A999&amp;B999,'Hanke Index'!$A$2:$I$2617,8,FALSE)</f>
        <v>5.2669171959551591</v>
      </c>
      <c r="G999">
        <f>(F999-MIN($F$2:$F$1464))/(MAX($F$2:$F$1464)-MIN($F$2:$F$1464))</f>
        <v>0.66439082023064577</v>
      </c>
    </row>
    <row r="1000" spans="1:7" x14ac:dyDescent="0.4">
      <c r="A1000" t="s">
        <v>79</v>
      </c>
      <c r="B1000">
        <v>2016</v>
      </c>
      <c r="C1000">
        <v>4.452986390274509E-2</v>
      </c>
      <c r="D1000">
        <v>0.15348572218432138</v>
      </c>
      <c r="E1000" t="str">
        <f t="shared" si="15"/>
        <v>Not enough CAR</v>
      </c>
      <c r="F1000">
        <f>VLOOKUP(A1000&amp;B1000,'Hanke Index'!$A$2:$I$2617,8,FALSE)</f>
        <v>4.5719670793727545</v>
      </c>
      <c r="G1000">
        <f>(F1000-MIN($F$2:$F$1464))/(MAX($F$2:$F$1464)-MIN($F$2:$F$1464))</f>
        <v>0.64583020873530683</v>
      </c>
    </row>
    <row r="1001" spans="1:7" x14ac:dyDescent="0.4">
      <c r="A1001" t="s">
        <v>79</v>
      </c>
      <c r="B1001">
        <v>2017</v>
      </c>
      <c r="C1001">
        <v>4.0193865847771834E-2</v>
      </c>
      <c r="D1001">
        <v>0.1595847397803789</v>
      </c>
      <c r="E1001" t="str">
        <f t="shared" si="15"/>
        <v>Not enough CAR</v>
      </c>
      <c r="F1001">
        <f>VLOOKUP(A1001&amp;B1001,'Hanke Index'!$A$2:$I$2617,8,FALSE)</f>
        <v>5.7440594635578037</v>
      </c>
      <c r="G1001">
        <f>(F1001-MIN($F$2:$F$1464))/(MAX($F$2:$F$1464)-MIN($F$2:$F$1464))</f>
        <v>0.67713425612001521</v>
      </c>
    </row>
    <row r="1002" spans="1:7" x14ac:dyDescent="0.4">
      <c r="A1002" t="s">
        <v>79</v>
      </c>
      <c r="B1002">
        <v>2018</v>
      </c>
      <c r="C1002">
        <v>4.7695719278158542E-2</v>
      </c>
      <c r="D1002">
        <v>0.15727476445918323</v>
      </c>
      <c r="E1002" t="str">
        <f t="shared" si="15"/>
        <v>Not enough CAR</v>
      </c>
      <c r="F1002">
        <f>VLOOKUP(A1002&amp;B1002,'Hanke Index'!$A$2:$I$2617,8,FALSE)</f>
        <v>3.9181980738990347</v>
      </c>
      <c r="G1002">
        <f>(F1002-MIN($F$2:$F$1464))/(MAX($F$2:$F$1464)-MIN($F$2:$F$1464))</f>
        <v>0.62836945546863276</v>
      </c>
    </row>
    <row r="1003" spans="1:7" x14ac:dyDescent="0.4">
      <c r="A1003" t="s">
        <v>79</v>
      </c>
      <c r="B1003">
        <v>2019</v>
      </c>
      <c r="C1003">
        <v>5.0254120100782729E-2</v>
      </c>
      <c r="D1003">
        <v>0.15239645749702066</v>
      </c>
      <c r="E1003" t="str">
        <f t="shared" si="15"/>
        <v>Not enough CAR</v>
      </c>
      <c r="F1003">
        <f>VLOOKUP(A1003&amp;B1003,'Hanke Index'!$A$2:$I$2617,8,FALSE)</f>
        <v>3.1030678863035916</v>
      </c>
      <c r="G1003">
        <f>(F1003-MIN($F$2:$F$1464))/(MAX($F$2:$F$1464)-MIN($F$2:$F$1464))</f>
        <v>0.60659909473470841</v>
      </c>
    </row>
    <row r="1004" spans="1:7" x14ac:dyDescent="0.4">
      <c r="A1004" t="s">
        <v>79</v>
      </c>
      <c r="B1004">
        <v>2020</v>
      </c>
      <c r="C1004">
        <v>9.418221251825297E-2</v>
      </c>
      <c r="D1004">
        <v>0.15706360378242998</v>
      </c>
      <c r="E1004" t="str">
        <f t="shared" si="15"/>
        <v>Not enough CAR</v>
      </c>
      <c r="F1004">
        <f>VLOOKUP(A1004&amp;B1004,'Hanke Index'!$A$2:$I$2617,8,FALSE)</f>
        <v>-17.821229969500763</v>
      </c>
      <c r="G1004">
        <f>(F1004-MIN($F$2:$F$1464))/(MAX($F$2:$F$1464)-MIN($F$2:$F$1464))</f>
        <v>4.7756446827496732E-2</v>
      </c>
    </row>
    <row r="1005" spans="1:7" x14ac:dyDescent="0.4">
      <c r="A1005" t="s">
        <v>79</v>
      </c>
      <c r="B1005">
        <v>2021</v>
      </c>
      <c r="C1005">
        <v>6.5926131235588464E-2</v>
      </c>
      <c r="D1005">
        <v>0.15845368382974498</v>
      </c>
      <c r="E1005" t="str">
        <f t="shared" si="15"/>
        <v>Not enough CAR</v>
      </c>
      <c r="F1005">
        <f>VLOOKUP(A1005&amp;B1005,'Hanke Index'!$A$2:$I$2617,8,FALSE)</f>
        <v>16.467124919155879</v>
      </c>
      <c r="G1005">
        <f>(F1005-MIN($F$2:$F$1464))/(MAX($F$2:$F$1464)-MIN($F$2:$F$1464))</f>
        <v>0.96352409506156278</v>
      </c>
    </row>
    <row r="1006" spans="1:7" x14ac:dyDescent="0.4">
      <c r="A1006" t="s">
        <v>79</v>
      </c>
      <c r="B1006">
        <v>2022</v>
      </c>
      <c r="C1006">
        <v>4.9564587381048082E-2</v>
      </c>
      <c r="D1006">
        <v>0.15264570700088956</v>
      </c>
      <c r="E1006" t="str">
        <f t="shared" si="15"/>
        <v>Not enough CAR</v>
      </c>
      <c r="F1006">
        <f>VLOOKUP(A1006&amp;B1006,'Hanke Index'!$A$2:$I$2617,8,FALSE)</f>
        <v>10.769665870618979</v>
      </c>
      <c r="G1006">
        <f>(F1006-MIN($F$2:$F$1464))/(MAX($F$2:$F$1464)-MIN($F$2:$F$1464))</f>
        <v>0.8113573115943683</v>
      </c>
    </row>
    <row r="1007" spans="1:7" x14ac:dyDescent="0.4">
      <c r="A1007" t="s">
        <v>79</v>
      </c>
      <c r="B1007">
        <v>2023</v>
      </c>
      <c r="C1007">
        <v>3.486509876537619E-2</v>
      </c>
      <c r="D1007">
        <v>0.15113520630772417</v>
      </c>
      <c r="E1007" t="str">
        <f t="shared" si="15"/>
        <v>Not enough CAR</v>
      </c>
      <c r="F1007">
        <f>VLOOKUP(A1007&amp;B1007,'Hanke Index'!$A$2:$I$2617,8,FALSE)</f>
        <v>7.3993015562621878</v>
      </c>
      <c r="G1007">
        <f>(F1007-MIN($F$2:$F$1464))/(MAX($F$2:$F$1464)-MIN($F$2:$F$1464))</f>
        <v>0.72134218512145565</v>
      </c>
    </row>
    <row r="1008" spans="1:7" x14ac:dyDescent="0.4">
      <c r="A1008" t="s">
        <v>80</v>
      </c>
      <c r="B1008">
        <v>2008</v>
      </c>
      <c r="C1008">
        <v>1.8691618560834188E-2</v>
      </c>
      <c r="D1008">
        <v>0.25857360717579819</v>
      </c>
      <c r="E1008" t="str">
        <f t="shared" si="15"/>
        <v>Not enough CAR</v>
      </c>
      <c r="F1008">
        <f>VLOOKUP(A1008&amp;B1008,'Hanke Index'!$A$2:$I$2617,8,FALSE)</f>
        <v>-0.29645784588058177</v>
      </c>
      <c r="G1008">
        <f>(F1008-MIN($F$2:$F$1464))/(MAX($F$2:$F$1464)-MIN($F$2:$F$1464))</f>
        <v>0.51580512999120309</v>
      </c>
    </row>
    <row r="1009" spans="1:7" x14ac:dyDescent="0.4">
      <c r="A1009" t="s">
        <v>80</v>
      </c>
      <c r="B1009">
        <v>2009</v>
      </c>
      <c r="C1009">
        <v>2.3800411646406384E-2</v>
      </c>
      <c r="D1009">
        <v>0.26668587832407903</v>
      </c>
      <c r="E1009" t="str">
        <f t="shared" si="15"/>
        <v>Not enough CAR</v>
      </c>
      <c r="F1009">
        <f>VLOOKUP(A1009&amp;B1009,'Hanke Index'!$A$2:$I$2617,8,FALSE)</f>
        <v>6.8004214832209584</v>
      </c>
      <c r="G1009">
        <f>(F1009-MIN($F$2:$F$1464))/(MAX($F$2:$F$1464)-MIN($F$2:$F$1464))</f>
        <v>0.70534739628296728</v>
      </c>
    </row>
    <row r="1010" spans="1:7" x14ac:dyDescent="0.4">
      <c r="A1010" t="s">
        <v>80</v>
      </c>
      <c r="B1010">
        <v>2010</v>
      </c>
      <c r="C1010">
        <v>1.5077579584616693E-2</v>
      </c>
      <c r="D1010">
        <v>0.28988672495265483</v>
      </c>
      <c r="E1010" t="str">
        <f t="shared" si="15"/>
        <v>Not enough CAR</v>
      </c>
      <c r="F1010">
        <f>VLOOKUP(A1010&amp;B1010,'Hanke Index'!$A$2:$I$2617,8,FALSE)</f>
        <v>10.12845407202316</v>
      </c>
      <c r="G1010">
        <f>(F1010-MIN($F$2:$F$1464))/(MAX($F$2:$F$1464)-MIN($F$2:$F$1464))</f>
        <v>0.79423193410901427</v>
      </c>
    </row>
    <row r="1011" spans="1:7" x14ac:dyDescent="0.4">
      <c r="A1011" t="s">
        <v>80</v>
      </c>
      <c r="B1011">
        <v>2011</v>
      </c>
      <c r="C1011">
        <v>2.0973134268240108E-2</v>
      </c>
      <c r="D1011">
        <v>0.27961337836394834</v>
      </c>
      <c r="E1011" t="str">
        <f t="shared" si="15"/>
        <v>Not enough CAR</v>
      </c>
      <c r="F1011">
        <f>VLOOKUP(A1011&amp;B1011,'Hanke Index'!$A$2:$I$2617,8,FALSE)</f>
        <v>1.1075436261961613</v>
      </c>
      <c r="G1011">
        <f>(F1011-MIN($F$2:$F$1464))/(MAX($F$2:$F$1464)-MIN($F$2:$F$1464))</f>
        <v>0.55330296651255328</v>
      </c>
    </row>
    <row r="1012" spans="1:7" x14ac:dyDescent="0.4">
      <c r="A1012" t="s">
        <v>80</v>
      </c>
      <c r="B1012">
        <v>2012</v>
      </c>
      <c r="C1012">
        <v>2.9055152678000011E-2</v>
      </c>
      <c r="D1012">
        <v>0.28917578885619027</v>
      </c>
      <c r="E1012" t="str">
        <f t="shared" si="15"/>
        <v>Not enough CAR</v>
      </c>
      <c r="F1012">
        <f>VLOOKUP(A1012&amp;B1012,'Hanke Index'!$A$2:$I$2617,8,FALSE)</f>
        <v>4.6571195968623869</v>
      </c>
      <c r="G1012">
        <f>(F1012-MIN($F$2:$F$1464))/(MAX($F$2:$F$1464)-MIN($F$2:$F$1464))</f>
        <v>0.6481044479321395</v>
      </c>
    </row>
    <row r="1013" spans="1:7" x14ac:dyDescent="0.4">
      <c r="A1013" t="s">
        <v>80</v>
      </c>
      <c r="B1013">
        <v>2013</v>
      </c>
      <c r="C1013">
        <v>2.8782111666855469E-2</v>
      </c>
      <c r="D1013">
        <v>0.28736650348747039</v>
      </c>
      <c r="E1013" t="str">
        <f t="shared" si="15"/>
        <v>Not enough CAR</v>
      </c>
      <c r="F1013">
        <f>VLOOKUP(A1013&amp;B1013,'Hanke Index'!$A$2:$I$2617,8,FALSE)</f>
        <v>3.8249463280067459</v>
      </c>
      <c r="G1013">
        <f>(F1013-MIN($F$2:$F$1464))/(MAX($F$2:$F$1464)-MIN($F$2:$F$1464))</f>
        <v>0.62587890343407737</v>
      </c>
    </row>
    <row r="1014" spans="1:7" x14ac:dyDescent="0.4">
      <c r="A1014" t="s">
        <v>80</v>
      </c>
      <c r="B1014">
        <v>2014</v>
      </c>
      <c r="C1014">
        <v>2.5790082752449629E-2</v>
      </c>
      <c r="D1014">
        <v>0.35262583010947546</v>
      </c>
      <c r="E1014" t="str">
        <f t="shared" si="15"/>
        <v>Not enough CAR</v>
      </c>
      <c r="F1014">
        <f>VLOOKUP(A1014&amp;B1014,'Hanke Index'!$A$2:$I$2617,8,FALSE)</f>
        <v>13.543770621654588</v>
      </c>
      <c r="G1014">
        <f>(F1014-MIN($F$2:$F$1464))/(MAX($F$2:$F$1464)-MIN($F$2:$F$1464))</f>
        <v>0.88544763736416077</v>
      </c>
    </row>
    <row r="1015" spans="1:7" x14ac:dyDescent="0.4">
      <c r="A1015" t="s">
        <v>80</v>
      </c>
      <c r="B1015">
        <v>2015</v>
      </c>
      <c r="C1015">
        <v>3.285240202522377E-2</v>
      </c>
      <c r="D1015">
        <v>0.34426441727912249</v>
      </c>
      <c r="E1015" t="str">
        <f t="shared" si="15"/>
        <v>Not enough CAR</v>
      </c>
      <c r="F1015">
        <f>VLOOKUP(A1015&amp;B1015,'Hanke Index'!$A$2:$I$2617,8,FALSE)</f>
        <v>6.5783563230427546</v>
      </c>
      <c r="G1015">
        <f>(F1015-MIN($F$2:$F$1464))/(MAX($F$2:$F$1464)-MIN($F$2:$F$1464))</f>
        <v>0.69941651712147124</v>
      </c>
    </row>
    <row r="1016" spans="1:7" x14ac:dyDescent="0.4">
      <c r="A1016" t="s">
        <v>80</v>
      </c>
      <c r="B1016">
        <v>2016</v>
      </c>
      <c r="C1016">
        <v>2.9493689912403614E-2</v>
      </c>
      <c r="D1016">
        <v>0.35586542274668315</v>
      </c>
      <c r="E1016" t="str">
        <f t="shared" si="15"/>
        <v>Not enough CAR</v>
      </c>
      <c r="F1016">
        <f>VLOOKUP(A1016&amp;B1016,'Hanke Index'!$A$2:$I$2617,8,FALSE)</f>
        <v>5.4895731527818725</v>
      </c>
      <c r="G1016">
        <f>(F1016-MIN($F$2:$F$1464))/(MAX($F$2:$F$1464)-MIN($F$2:$F$1464))</f>
        <v>0.67033747829022972</v>
      </c>
    </row>
    <row r="1017" spans="1:7" x14ac:dyDescent="0.4">
      <c r="A1017" t="s">
        <v>80</v>
      </c>
      <c r="B1017">
        <v>2017</v>
      </c>
      <c r="C1017">
        <v>3.0696075792250144E-2</v>
      </c>
      <c r="D1017">
        <v>0.38079001553163894</v>
      </c>
      <c r="E1017" t="str">
        <f t="shared" si="15"/>
        <v>Not enough CAR</v>
      </c>
      <c r="F1017">
        <f>VLOOKUP(A1017&amp;B1017,'Hanke Index'!$A$2:$I$2617,8,FALSE)</f>
        <v>3.5346108175045856</v>
      </c>
      <c r="G1017">
        <f>(F1017-MIN($F$2:$F$1464))/(MAX($F$2:$F$1464)-MIN($F$2:$F$1464))</f>
        <v>0.61812467117316017</v>
      </c>
    </row>
    <row r="1018" spans="1:7" x14ac:dyDescent="0.4">
      <c r="A1018" t="s">
        <v>80</v>
      </c>
      <c r="B1018">
        <v>2018</v>
      </c>
      <c r="C1018">
        <v>2.6672264233346728E-2</v>
      </c>
      <c r="D1018">
        <v>0.37144435332168596</v>
      </c>
      <c r="E1018" t="str">
        <f t="shared" ref="E1018:E1081" si="16">IF(D1018&gt;C1018, "Not enough CAR", "OK")</f>
        <v>Not enough CAR</v>
      </c>
      <c r="F1018">
        <f>VLOOKUP(A1018&amp;B1018,'Hanke Index'!$A$2:$I$2617,8,FALSE)</f>
        <v>-0.27925228495995214</v>
      </c>
      <c r="G1018">
        <f>(F1018-MIN($F$2:$F$1464))/(MAX($F$2:$F$1464)-MIN($F$2:$F$1464))</f>
        <v>0.51626465323493986</v>
      </c>
    </row>
    <row r="1019" spans="1:7" x14ac:dyDescent="0.4">
      <c r="A1019" t="s">
        <v>80</v>
      </c>
      <c r="B1019">
        <v>2019</v>
      </c>
      <c r="C1019">
        <v>2.8158235409753131E-2</v>
      </c>
      <c r="D1019">
        <v>0.36085223146137629</v>
      </c>
      <c r="E1019" t="str">
        <f t="shared" si="16"/>
        <v>Not enough CAR</v>
      </c>
      <c r="F1019">
        <f>VLOOKUP(A1019&amp;B1019,'Hanke Index'!$A$2:$I$2617,8,FALSE)</f>
        <v>4.4805145710407004</v>
      </c>
      <c r="G1019">
        <f>(F1019-MIN($F$2:$F$1464))/(MAX($F$2:$F$1464)-MIN($F$2:$F$1464))</f>
        <v>0.64338771043661891</v>
      </c>
    </row>
    <row r="1020" spans="1:7" x14ac:dyDescent="0.4">
      <c r="A1020" t="s">
        <v>80</v>
      </c>
      <c r="B1020">
        <v>2020</v>
      </c>
      <c r="C1020">
        <v>4.0203848885299653E-2</v>
      </c>
      <c r="D1020">
        <v>0.39237409002438156</v>
      </c>
      <c r="E1020" t="str">
        <f t="shared" si="16"/>
        <v>Not enough CAR</v>
      </c>
      <c r="F1020">
        <f>VLOOKUP(A1020&amp;B1020,'Hanke Index'!$A$2:$I$2617,8,FALSE)</f>
        <v>-3.1674320408766476</v>
      </c>
      <c r="G1020">
        <f>(F1020-MIN($F$2:$F$1464))/(MAX($F$2:$F$1464)-MIN($F$2:$F$1464))</f>
        <v>0.43912763131184768</v>
      </c>
    </row>
    <row r="1021" spans="1:7" x14ac:dyDescent="0.4">
      <c r="A1021" t="s">
        <v>80</v>
      </c>
      <c r="B1021">
        <v>2021</v>
      </c>
      <c r="C1021">
        <v>1.1791686616991941E-2</v>
      </c>
      <c r="D1021">
        <v>0.41066856203957341</v>
      </c>
      <c r="E1021" t="str">
        <f t="shared" si="16"/>
        <v>Not enough CAR</v>
      </c>
      <c r="F1021">
        <f>VLOOKUP(A1021&amp;B1021,'Hanke Index'!$A$2:$I$2617,8,FALSE)</f>
        <v>-0.51135344415067152</v>
      </c>
      <c r="G1021">
        <f>(F1021-MIN($F$2:$F$1464))/(MAX($F$2:$F$1464)-MIN($F$2:$F$1464))</f>
        <v>0.51006573429016411</v>
      </c>
    </row>
    <row r="1022" spans="1:7" x14ac:dyDescent="0.4">
      <c r="A1022" t="s">
        <v>80</v>
      </c>
      <c r="B1022">
        <v>2022</v>
      </c>
      <c r="C1022">
        <v>6.6686276509046634E-3</v>
      </c>
      <c r="D1022">
        <v>0.30392073592424174</v>
      </c>
      <c r="E1022" t="str">
        <f t="shared" si="16"/>
        <v>Not enough CAR</v>
      </c>
      <c r="F1022">
        <f>VLOOKUP(A1022&amp;B1022,'Hanke Index'!$A$2:$I$2617,8,FALSE)</f>
        <v>5.7075841182209643</v>
      </c>
      <c r="G1022">
        <f>(F1022-MIN($F$2:$F$1464))/(MAX($F$2:$F$1464)-MIN($F$2:$F$1464))</f>
        <v>0.6761600786966272</v>
      </c>
    </row>
    <row r="1023" spans="1:7" x14ac:dyDescent="0.4">
      <c r="A1023" t="s">
        <v>80</v>
      </c>
      <c r="B1023">
        <v>2023</v>
      </c>
      <c r="C1023">
        <v>2.7749149176798996E-2</v>
      </c>
      <c r="D1023">
        <v>0.39593393822255851</v>
      </c>
      <c r="E1023" t="str">
        <f t="shared" si="16"/>
        <v>Not enough CAR</v>
      </c>
      <c r="F1023">
        <f>VLOOKUP(A1023&amp;B1023,'Hanke Index'!$A$2:$I$2617,8,FALSE)</f>
        <v>3.0357047549964165</v>
      </c>
      <c r="G1023">
        <f>(F1023-MIN($F$2:$F$1464))/(MAX($F$2:$F$1464)-MIN($F$2:$F$1464))</f>
        <v>0.60479997148907083</v>
      </c>
    </row>
    <row r="1024" spans="1:7" x14ac:dyDescent="0.4">
      <c r="A1024" t="s">
        <v>81</v>
      </c>
      <c r="B1024">
        <v>2005</v>
      </c>
      <c r="C1024">
        <v>5.4249206882724665E-2</v>
      </c>
      <c r="D1024">
        <v>0.20042099104505964</v>
      </c>
      <c r="E1024" t="str">
        <f t="shared" si="16"/>
        <v>Not enough CAR</v>
      </c>
      <c r="F1024">
        <f>VLOOKUP(A1024&amp;B1024,'Hanke Index'!$A$2:$I$2617,8,FALSE)</f>
        <v>2.1334906645960103</v>
      </c>
      <c r="G1024">
        <f>(F1024-MIN($F$2:$F$1464))/(MAX($F$2:$F$1464)-MIN($F$2:$F$1464))</f>
        <v>0.58070378844230275</v>
      </c>
    </row>
    <row r="1025" spans="1:7" x14ac:dyDescent="0.4">
      <c r="A1025" t="s">
        <v>81</v>
      </c>
      <c r="B1025">
        <v>2006</v>
      </c>
      <c r="C1025">
        <v>9.7271080556395342E-2</v>
      </c>
      <c r="D1025">
        <v>0.19916191863130436</v>
      </c>
      <c r="E1025" t="str">
        <f t="shared" si="16"/>
        <v>Not enough CAR</v>
      </c>
      <c r="F1025">
        <f>VLOOKUP(A1025&amp;B1025,'Hanke Index'!$A$2:$I$2617,8,FALSE)</f>
        <v>4.8071171926837621</v>
      </c>
      <c r="G1025">
        <f>(F1025-MIN($F$2:$F$1464))/(MAX($F$2:$F$1464)-MIN($F$2:$F$1464))</f>
        <v>0.65211055863684253</v>
      </c>
    </row>
    <row r="1026" spans="1:7" x14ac:dyDescent="0.4">
      <c r="A1026" t="s">
        <v>81</v>
      </c>
      <c r="B1026">
        <v>2007</v>
      </c>
      <c r="C1026">
        <v>7.0654015195891776E-2</v>
      </c>
      <c r="D1026">
        <v>0.16989455036179255</v>
      </c>
      <c r="E1026" t="str">
        <f t="shared" si="16"/>
        <v>Not enough CAR</v>
      </c>
      <c r="F1026">
        <f>VLOOKUP(A1026&amp;B1026,'Hanke Index'!$A$2:$I$2617,8,FALSE)</f>
        <v>5.4216228721823541</v>
      </c>
      <c r="G1026">
        <f>(F1026-MIN($F$2:$F$1464))/(MAX($F$2:$F$1464)-MIN($F$2:$F$1464))</f>
        <v>0.66852267355948269</v>
      </c>
    </row>
    <row r="1027" spans="1:7" x14ac:dyDescent="0.4">
      <c r="A1027" t="s">
        <v>81</v>
      </c>
      <c r="B1027">
        <v>2008</v>
      </c>
      <c r="C1027">
        <v>7.6031820676970355E-2</v>
      </c>
      <c r="D1027">
        <v>0.16382987412675948</v>
      </c>
      <c r="E1027" t="str">
        <f t="shared" si="16"/>
        <v>Not enough CAR</v>
      </c>
      <c r="F1027">
        <f>VLOOKUP(A1027&amp;B1027,'Hanke Index'!$A$2:$I$2617,8,FALSE)</f>
        <v>6.4962921197090964</v>
      </c>
      <c r="G1027">
        <f>(F1027-MIN($F$2:$F$1464))/(MAX($F$2:$F$1464)-MIN($F$2:$F$1464))</f>
        <v>0.69722476010264944</v>
      </c>
    </row>
    <row r="1028" spans="1:7" x14ac:dyDescent="0.4">
      <c r="A1028" t="s">
        <v>81</v>
      </c>
      <c r="B1028">
        <v>2009</v>
      </c>
      <c r="C1028">
        <v>6.5341283558950608E-2</v>
      </c>
      <c r="D1028">
        <v>0.16346891691930457</v>
      </c>
      <c r="E1028" t="str">
        <f t="shared" si="16"/>
        <v>Not enough CAR</v>
      </c>
      <c r="F1028">
        <f>VLOOKUP(A1028&amp;B1028,'Hanke Index'!$A$2:$I$2617,8,FALSE)</f>
        <v>-0.26113732808028089</v>
      </c>
      <c r="G1028">
        <f>(F1028-MIN($F$2:$F$1464))/(MAX($F$2:$F$1464)-MIN($F$2:$F$1464))</f>
        <v>0.51674846447387002</v>
      </c>
    </row>
    <row r="1029" spans="1:7" x14ac:dyDescent="0.4">
      <c r="A1029" t="s">
        <v>81</v>
      </c>
      <c r="B1029">
        <v>2010</v>
      </c>
      <c r="C1029">
        <v>7.5870175167003256E-2</v>
      </c>
      <c r="D1029">
        <v>0.13017350537389391</v>
      </c>
      <c r="E1029" t="str">
        <f t="shared" si="16"/>
        <v>Not enough CAR</v>
      </c>
      <c r="F1029">
        <f>VLOOKUP(A1029&amp;B1029,'Hanke Index'!$A$2:$I$2617,8,FALSE)</f>
        <v>11.095231268552055</v>
      </c>
      <c r="G1029">
        <f>(F1029-MIN($F$2:$F$1464))/(MAX($F$2:$F$1464)-MIN($F$2:$F$1464))</f>
        <v>0.82005245779720326</v>
      </c>
    </row>
    <row r="1030" spans="1:7" x14ac:dyDescent="0.4">
      <c r="A1030" t="s">
        <v>81</v>
      </c>
      <c r="B1030">
        <v>2011</v>
      </c>
      <c r="C1030">
        <v>0.11117553365595381</v>
      </c>
      <c r="D1030">
        <v>0.14984206786287846</v>
      </c>
      <c r="E1030" t="str">
        <f t="shared" si="16"/>
        <v>Not enough CAR</v>
      </c>
      <c r="F1030">
        <f>VLOOKUP(A1030&amp;B1030,'Hanke Index'!$A$2:$I$2617,8,FALSE)</f>
        <v>4.2863712070228246</v>
      </c>
      <c r="G1030">
        <f>(F1030-MIN($F$2:$F$1464))/(MAX($F$2:$F$1464)-MIN($F$2:$F$1464))</f>
        <v>0.63820256193753722</v>
      </c>
    </row>
    <row r="1031" spans="1:7" x14ac:dyDescent="0.4">
      <c r="A1031" t="s">
        <v>81</v>
      </c>
      <c r="B1031">
        <v>2012</v>
      </c>
      <c r="C1031">
        <v>9.8121102452048151E-2</v>
      </c>
      <c r="D1031">
        <v>0.16110328495741016</v>
      </c>
      <c r="E1031" t="str">
        <f t="shared" si="16"/>
        <v>Not enough CAR</v>
      </c>
      <c r="F1031">
        <f>VLOOKUP(A1031&amp;B1031,'Hanke Index'!$A$2:$I$2617,8,FALSE)</f>
        <v>-0.70804311231688644</v>
      </c>
      <c r="G1031">
        <f>(F1031-MIN($F$2:$F$1464))/(MAX($F$2:$F$1464)-MIN($F$2:$F$1464))</f>
        <v>0.50481257952571368</v>
      </c>
    </row>
    <row r="1032" spans="1:7" x14ac:dyDescent="0.4">
      <c r="A1032" t="s">
        <v>81</v>
      </c>
      <c r="B1032">
        <v>2013</v>
      </c>
      <c r="C1032">
        <v>9.6647802345394024E-2</v>
      </c>
      <c r="D1032">
        <v>0.14695214427268474</v>
      </c>
      <c r="E1032" t="str">
        <f t="shared" si="16"/>
        <v>Not enough CAR</v>
      </c>
      <c r="F1032">
        <f>VLOOKUP(A1032&amp;B1032,'Hanke Index'!$A$2:$I$2617,8,FALSE)</f>
        <v>8.2930764894047115</v>
      </c>
      <c r="G1032">
        <f>(F1032-MIN($F$2:$F$1464))/(MAX($F$2:$F$1464)-MIN($F$2:$F$1464))</f>
        <v>0.74521297656748287</v>
      </c>
    </row>
    <row r="1033" spans="1:7" x14ac:dyDescent="0.4">
      <c r="A1033" t="s">
        <v>81</v>
      </c>
      <c r="B1033">
        <v>2014</v>
      </c>
      <c r="C1033">
        <v>9.3323545078199621E-2</v>
      </c>
      <c r="D1033">
        <v>0.15206981280260076</v>
      </c>
      <c r="E1033" t="str">
        <f t="shared" si="16"/>
        <v>Not enough CAR</v>
      </c>
      <c r="F1033">
        <f>VLOOKUP(A1033&amp;B1033,'Hanke Index'!$A$2:$I$2617,8,FALSE)</f>
        <v>5.3012385923702539</v>
      </c>
      <c r="G1033">
        <f>(F1033-MIN($F$2:$F$1464))/(MAX($F$2:$F$1464)-MIN($F$2:$F$1464))</f>
        <v>0.66530747034644233</v>
      </c>
    </row>
    <row r="1034" spans="1:7" x14ac:dyDescent="0.4">
      <c r="A1034" t="s">
        <v>81</v>
      </c>
      <c r="B1034">
        <v>2015</v>
      </c>
      <c r="C1034">
        <v>0.13564579412478744</v>
      </c>
      <c r="D1034">
        <v>0.16142262831441706</v>
      </c>
      <c r="E1034" t="str">
        <f t="shared" si="16"/>
        <v>Not enough CAR</v>
      </c>
      <c r="F1034">
        <f>VLOOKUP(A1034&amp;B1034,'Hanke Index'!$A$2:$I$2617,8,FALSE)</f>
        <v>2.9571517348710614</v>
      </c>
      <c r="G1034">
        <f>(F1034-MIN($F$2:$F$1464))/(MAX($F$2:$F$1464)-MIN($F$2:$F$1464))</f>
        <v>0.60270199056419194</v>
      </c>
    </row>
    <row r="1035" spans="1:7" x14ac:dyDescent="0.4">
      <c r="A1035" t="s">
        <v>81</v>
      </c>
      <c r="B1035">
        <v>2016</v>
      </c>
      <c r="C1035">
        <v>0.13480524470929631</v>
      </c>
      <c r="D1035">
        <v>0.17933932296354479</v>
      </c>
      <c r="E1035" t="str">
        <f t="shared" si="16"/>
        <v>Not enough CAR</v>
      </c>
      <c r="F1035">
        <f>VLOOKUP(A1035&amp;B1035,'Hanke Index'!$A$2:$I$2617,8,FALSE)</f>
        <v>4.2680258331458276</v>
      </c>
      <c r="G1035">
        <f>(F1035-MIN($F$2:$F$1464))/(MAX($F$2:$F$1464)-MIN($F$2:$F$1464))</f>
        <v>0.63771259675997571</v>
      </c>
    </row>
    <row r="1036" spans="1:7" x14ac:dyDescent="0.4">
      <c r="A1036" t="s">
        <v>81</v>
      </c>
      <c r="B1036">
        <v>2017</v>
      </c>
      <c r="C1036">
        <v>0.11500267990075518</v>
      </c>
      <c r="D1036">
        <v>0.18342233327480559</v>
      </c>
      <c r="E1036" t="str">
        <f t="shared" si="16"/>
        <v>Not enough CAR</v>
      </c>
      <c r="F1036">
        <f>VLOOKUP(A1036&amp;B1036,'Hanke Index'!$A$2:$I$2617,8,FALSE)</f>
        <v>4.8100788555404108</v>
      </c>
      <c r="G1036">
        <f>(F1036-MIN($F$2:$F$1464))/(MAX($F$2:$F$1464)-MIN($F$2:$F$1464))</f>
        <v>0.65218965823313124</v>
      </c>
    </row>
    <row r="1037" spans="1:7" x14ac:dyDescent="0.4">
      <c r="A1037" t="s">
        <v>81</v>
      </c>
      <c r="B1037">
        <v>2018</v>
      </c>
      <c r="C1037">
        <v>0.11281906071118752</v>
      </c>
      <c r="D1037">
        <v>0.17549998065401179</v>
      </c>
      <c r="E1037" t="str">
        <f t="shared" si="16"/>
        <v>Not enough CAR</v>
      </c>
      <c r="F1037">
        <f>VLOOKUP(A1037&amp;B1037,'Hanke Index'!$A$2:$I$2617,8,FALSE)</f>
        <v>3.2042503407663929</v>
      </c>
      <c r="G1037">
        <f>(F1037-MIN($F$2:$F$1464))/(MAX($F$2:$F$1464)-MIN($F$2:$F$1464))</f>
        <v>0.60930145880749176</v>
      </c>
    </row>
    <row r="1038" spans="1:7" x14ac:dyDescent="0.4">
      <c r="A1038" t="s">
        <v>81</v>
      </c>
      <c r="B1038">
        <v>2019</v>
      </c>
      <c r="C1038">
        <v>0.12213119019321302</v>
      </c>
      <c r="D1038">
        <v>0.17189400977017472</v>
      </c>
      <c r="E1038" t="str">
        <f t="shared" si="16"/>
        <v>Not enough CAR</v>
      </c>
      <c r="F1038">
        <f>VLOOKUP(A1038&amp;B1038,'Hanke Index'!$A$2:$I$2617,8,FALSE)</f>
        <v>-0.40185510068000951</v>
      </c>
      <c r="G1038">
        <f>(F1038-MIN($F$2:$F$1464))/(MAX($F$2:$F$1464)-MIN($F$2:$F$1464))</f>
        <v>0.51299019773588128</v>
      </c>
    </row>
    <row r="1039" spans="1:7" x14ac:dyDescent="0.4">
      <c r="A1039" t="s">
        <v>81</v>
      </c>
      <c r="B1039">
        <v>2020</v>
      </c>
      <c r="C1039">
        <v>0.11089036790548996</v>
      </c>
      <c r="D1039">
        <v>0.19072647582322899</v>
      </c>
      <c r="E1039" t="str">
        <f t="shared" si="16"/>
        <v>Not enough CAR</v>
      </c>
      <c r="F1039">
        <f>VLOOKUP(A1039&amp;B1039,'Hanke Index'!$A$2:$I$2617,8,FALSE)</f>
        <v>-0.81978539097191572</v>
      </c>
      <c r="G1039">
        <f>(F1039-MIN($F$2:$F$1464))/(MAX($F$2:$F$1464)-MIN($F$2:$F$1464))</f>
        <v>0.5018281854343517</v>
      </c>
    </row>
    <row r="1040" spans="1:7" x14ac:dyDescent="0.4">
      <c r="A1040" t="s">
        <v>81</v>
      </c>
      <c r="B1040">
        <v>2021</v>
      </c>
      <c r="C1040">
        <v>8.2164711637948445E-2</v>
      </c>
      <c r="D1040">
        <v>0.18786894232561221</v>
      </c>
      <c r="E1040" t="str">
        <f t="shared" si="16"/>
        <v>Not enough CAR</v>
      </c>
      <c r="F1040">
        <f>VLOOKUP(A1040&amp;B1040,'Hanke Index'!$A$2:$I$2617,8,FALSE)</f>
        <v>4.0167373178031198</v>
      </c>
      <c r="G1040">
        <f>(F1040-MIN($F$2:$F$1464))/(MAX($F$2:$F$1464)-MIN($F$2:$F$1464))</f>
        <v>0.631001225115845</v>
      </c>
    </row>
    <row r="1041" spans="1:7" x14ac:dyDescent="0.4">
      <c r="A1041" t="s">
        <v>81</v>
      </c>
      <c r="B1041">
        <v>2022</v>
      </c>
      <c r="C1041">
        <v>0.12582322929540471</v>
      </c>
      <c r="D1041">
        <v>0.17251906368229394</v>
      </c>
      <c r="E1041" t="str">
        <f t="shared" si="16"/>
        <v>Not enough CAR</v>
      </c>
      <c r="F1041">
        <f>VLOOKUP(A1041&amp;B1041,'Hanke Index'!$A$2:$I$2617,8,FALSE)</f>
        <v>0.17603836613288593</v>
      </c>
      <c r="G1041">
        <f>(F1041-MIN($F$2:$F$1464))/(MAX($F$2:$F$1464)-MIN($F$2:$F$1464))</f>
        <v>0.52842447980486895</v>
      </c>
    </row>
    <row r="1042" spans="1:7" x14ac:dyDescent="0.4">
      <c r="A1042" t="s">
        <v>81</v>
      </c>
      <c r="B1042">
        <v>2023</v>
      </c>
      <c r="C1042">
        <v>0.10665890716579531</v>
      </c>
      <c r="D1042">
        <v>0.16417095880207611</v>
      </c>
      <c r="E1042" t="str">
        <f t="shared" si="16"/>
        <v>Not enough CAR</v>
      </c>
      <c r="F1042">
        <f>VLOOKUP(A1042&amp;B1042,'Hanke Index'!$A$2:$I$2617,8,FALSE)</f>
        <v>4.7141240794546775</v>
      </c>
      <c r="G1042">
        <f>(F1042-MIN($F$2:$F$1464))/(MAX($F$2:$F$1464)-MIN($F$2:$F$1464))</f>
        <v>0.64962691412020424</v>
      </c>
    </row>
    <row r="1043" spans="1:7" x14ac:dyDescent="0.4">
      <c r="A1043" t="s">
        <v>82</v>
      </c>
      <c r="B1043">
        <v>2010</v>
      </c>
      <c r="C1043">
        <v>0.14682542042839411</v>
      </c>
      <c r="D1043">
        <v>0.1396206495265368</v>
      </c>
      <c r="E1043" t="str">
        <f t="shared" si="16"/>
        <v>OK</v>
      </c>
      <c r="F1043">
        <f>VLOOKUP(A1043&amp;B1043,'Hanke Index'!$A$2:$I$2617,8,FALSE)</f>
        <v>8.3324591074957652</v>
      </c>
      <c r="G1043">
        <f>(F1043-MIN($F$2:$F$1464))/(MAX($F$2:$F$1464)-MIN($F$2:$F$1464))</f>
        <v>0.74626480094539938</v>
      </c>
    </row>
    <row r="1044" spans="1:7" x14ac:dyDescent="0.4">
      <c r="A1044" t="s">
        <v>82</v>
      </c>
      <c r="B1044">
        <v>2011</v>
      </c>
      <c r="C1044">
        <v>0.1354080866590078</v>
      </c>
      <c r="D1044">
        <v>0.13671789999487424</v>
      </c>
      <c r="E1044" t="str">
        <f t="shared" si="16"/>
        <v>Not enough CAR</v>
      </c>
      <c r="F1044">
        <f>VLOOKUP(A1044&amp;B1044,'Hanke Index'!$A$2:$I$2617,8,FALSE)</f>
        <v>6.3271924016111711</v>
      </c>
      <c r="G1044">
        <f>(F1044-MIN($F$2:$F$1464))/(MAX($F$2:$F$1464)-MIN($F$2:$F$1464))</f>
        <v>0.69270847311068273</v>
      </c>
    </row>
    <row r="1045" spans="1:7" x14ac:dyDescent="0.4">
      <c r="A1045" t="s">
        <v>82</v>
      </c>
      <c r="B1045">
        <v>2012</v>
      </c>
      <c r="C1045">
        <v>0.14468708838322328</v>
      </c>
      <c r="D1045">
        <v>0.14395260943634042</v>
      </c>
      <c r="E1045" t="str">
        <f t="shared" si="16"/>
        <v>OK</v>
      </c>
      <c r="F1045">
        <f>VLOOKUP(A1045&amp;B1045,'Hanke Index'!$A$2:$I$2617,8,FALSE)</f>
        <v>6.1397247056043511</v>
      </c>
      <c r="G1045">
        <f>(F1045-MIN($F$2:$F$1464))/(MAX($F$2:$F$1464)-MIN($F$2:$F$1464))</f>
        <v>0.68770161723645062</v>
      </c>
    </row>
    <row r="1046" spans="1:7" x14ac:dyDescent="0.4">
      <c r="A1046" t="s">
        <v>82</v>
      </c>
      <c r="B1046">
        <v>2013</v>
      </c>
      <c r="C1046">
        <v>0.13182431593292471</v>
      </c>
      <c r="D1046">
        <v>0.13943049122323337</v>
      </c>
      <c r="E1046" t="str">
        <f t="shared" si="16"/>
        <v>Not enough CAR</v>
      </c>
      <c r="F1046">
        <f>VLOOKUP(A1046&amp;B1046,'Hanke Index'!$A$2:$I$2617,8,FALSE)</f>
        <v>5.8525182108492828</v>
      </c>
      <c r="G1046">
        <f>(F1046-MIN($F$2:$F$1464))/(MAX($F$2:$F$1464)-MIN($F$2:$F$1464))</f>
        <v>0.68003095420483317</v>
      </c>
    </row>
    <row r="1047" spans="1:7" x14ac:dyDescent="0.4">
      <c r="A1047" t="s">
        <v>82</v>
      </c>
      <c r="B1047">
        <v>2014</v>
      </c>
      <c r="C1047">
        <v>0.12400018177547198</v>
      </c>
      <c r="D1047">
        <v>0.14239808304159982</v>
      </c>
      <c r="E1047" t="str">
        <f t="shared" si="16"/>
        <v>Not enough CAR</v>
      </c>
      <c r="F1047">
        <f>VLOOKUP(A1047&amp;B1047,'Hanke Index'!$A$2:$I$2617,8,FALSE)</f>
        <v>2.3821573718054054</v>
      </c>
      <c r="G1047">
        <f>(F1047-MIN($F$2:$F$1464))/(MAX($F$2:$F$1464)-MIN($F$2:$F$1464))</f>
        <v>0.58734513727326088</v>
      </c>
    </row>
    <row r="1048" spans="1:7" x14ac:dyDescent="0.4">
      <c r="A1048" t="s">
        <v>82</v>
      </c>
      <c r="B1048">
        <v>2015</v>
      </c>
      <c r="C1048">
        <v>0.12401588326031979</v>
      </c>
      <c r="D1048">
        <v>0.1432359726446881</v>
      </c>
      <c r="E1048" t="str">
        <f t="shared" si="16"/>
        <v>Not enough CAR</v>
      </c>
      <c r="F1048">
        <f>VLOOKUP(A1048&amp;B1048,'Hanke Index'!$A$2:$I$2617,8,FALSE)</f>
        <v>3.2522447721845111</v>
      </c>
      <c r="G1048">
        <f>(F1048-MIN($F$2:$F$1464))/(MAX($F$2:$F$1464)-MIN($F$2:$F$1464))</f>
        <v>0.61058328605557133</v>
      </c>
    </row>
    <row r="1049" spans="1:7" x14ac:dyDescent="0.4">
      <c r="A1049" t="s">
        <v>82</v>
      </c>
      <c r="B1049">
        <v>2016</v>
      </c>
      <c r="C1049">
        <v>0.11805476886119169</v>
      </c>
      <c r="D1049">
        <v>0.15076136569604057</v>
      </c>
      <c r="E1049" t="str">
        <f t="shared" si="16"/>
        <v>Not enough CAR</v>
      </c>
      <c r="F1049">
        <f>VLOOKUP(A1049&amp;B1049,'Hanke Index'!$A$2:$I$2617,8,FALSE)</f>
        <v>3.9533187152076721</v>
      </c>
      <c r="G1049">
        <f>(F1049-MIN($F$2:$F$1464))/(MAX($F$2:$F$1464)-MIN($F$2:$F$1464))</f>
        <v>0.6293074516833862</v>
      </c>
    </row>
    <row r="1050" spans="1:7" x14ac:dyDescent="0.4">
      <c r="A1050" t="s">
        <v>82</v>
      </c>
      <c r="B1050">
        <v>2017</v>
      </c>
      <c r="C1050">
        <v>0.11804502324843166</v>
      </c>
      <c r="D1050">
        <v>0.15214625104218091</v>
      </c>
      <c r="E1050" t="str">
        <f t="shared" si="16"/>
        <v>Not enough CAR</v>
      </c>
      <c r="F1050">
        <f>VLOOKUP(A1050&amp;B1050,'Hanke Index'!$A$2:$I$2617,8,FALSE)</f>
        <v>2.5188354423313513</v>
      </c>
      <c r="G1050">
        <f>(F1050-MIN($F$2:$F$1464))/(MAX($F$2:$F$1464)-MIN($F$2:$F$1464))</f>
        <v>0.59099551232383296</v>
      </c>
    </row>
    <row r="1051" spans="1:7" x14ac:dyDescent="0.4">
      <c r="A1051" t="s">
        <v>82</v>
      </c>
      <c r="B1051">
        <v>2018</v>
      </c>
      <c r="C1051">
        <v>0.11607616259687555</v>
      </c>
      <c r="D1051">
        <v>0.14748126294967628</v>
      </c>
      <c r="E1051" t="str">
        <f t="shared" si="16"/>
        <v>Not enough CAR</v>
      </c>
      <c r="F1051">
        <f>VLOOKUP(A1051&amp;B1051,'Hanke Index'!$A$2:$I$2617,8,FALSE)</f>
        <v>3.9693513413649981</v>
      </c>
      <c r="G1051">
        <f>(F1051-MIN($F$2:$F$1464))/(MAX($F$2:$F$1464)-MIN($F$2:$F$1464))</f>
        <v>0.62973564838161766</v>
      </c>
    </row>
    <row r="1052" spans="1:7" x14ac:dyDescent="0.4">
      <c r="A1052" t="s">
        <v>82</v>
      </c>
      <c r="B1052">
        <v>2019</v>
      </c>
      <c r="C1052">
        <v>0.1181646672269981</v>
      </c>
      <c r="D1052">
        <v>0.14691527595434672</v>
      </c>
      <c r="E1052" t="str">
        <f t="shared" si="16"/>
        <v>Not enough CAR</v>
      </c>
      <c r="F1052">
        <f>VLOOKUP(A1052&amp;B1052,'Hanke Index'!$A$2:$I$2617,8,FALSE)</f>
        <v>2.2406317687504895</v>
      </c>
      <c r="G1052">
        <f>(F1052-MIN($F$2:$F$1464))/(MAX($F$2:$F$1464)-MIN($F$2:$F$1464))</f>
        <v>0.58356529513457067</v>
      </c>
    </row>
    <row r="1053" spans="1:7" x14ac:dyDescent="0.4">
      <c r="A1053" t="s">
        <v>82</v>
      </c>
      <c r="B1053">
        <v>2020</v>
      </c>
      <c r="C1053">
        <v>0.21681916863358702</v>
      </c>
      <c r="D1053">
        <v>0.15588817642656433</v>
      </c>
      <c r="E1053" t="str">
        <f t="shared" si="16"/>
        <v>OK</v>
      </c>
      <c r="F1053">
        <f>VLOOKUP(A1053&amp;B1053,'Hanke Index'!$A$2:$I$2617,8,FALSE)</f>
        <v>-10.933306501038231</v>
      </c>
      <c r="G1053">
        <f>(F1053-MIN($F$2:$F$1464))/(MAX($F$2:$F$1464)-MIN($F$2:$F$1464))</f>
        <v>0.23171795493755498</v>
      </c>
    </row>
    <row r="1054" spans="1:7" x14ac:dyDescent="0.4">
      <c r="A1054" t="s">
        <v>82</v>
      </c>
      <c r="B1054">
        <v>2021</v>
      </c>
      <c r="C1054">
        <v>9.3423029264383575E-2</v>
      </c>
      <c r="D1054">
        <v>0.14985145595108201</v>
      </c>
      <c r="E1054" t="str">
        <f t="shared" si="16"/>
        <v>Not enough CAR</v>
      </c>
      <c r="F1054">
        <f>VLOOKUP(A1054&amp;B1054,'Hanke Index'!$A$2:$I$2617,8,FALSE)</f>
        <v>13.355229509307918</v>
      </c>
      <c r="G1054">
        <f>(F1054-MIN($F$2:$F$1464))/(MAX($F$2:$F$1464)-MIN($F$2:$F$1464))</f>
        <v>0.88041211286583432</v>
      </c>
    </row>
    <row r="1055" spans="1:7" x14ac:dyDescent="0.4">
      <c r="A1055" t="s">
        <v>82</v>
      </c>
      <c r="B1055">
        <v>2022</v>
      </c>
      <c r="C1055">
        <v>0.10399836549437873</v>
      </c>
      <c r="D1055">
        <v>0.14498301916199755</v>
      </c>
      <c r="E1055" t="str">
        <f t="shared" si="16"/>
        <v>Not enough CAR</v>
      </c>
      <c r="F1055">
        <f>VLOOKUP(A1055&amp;B1055,'Hanke Index'!$A$2:$I$2617,8,FALSE)</f>
        <v>2.7255002156336303</v>
      </c>
      <c r="G1055">
        <f>(F1055-MIN($F$2:$F$1464))/(MAX($F$2:$F$1464)-MIN($F$2:$F$1464))</f>
        <v>0.59651508052809421</v>
      </c>
    </row>
    <row r="1056" spans="1:7" x14ac:dyDescent="0.4">
      <c r="A1056" t="s">
        <v>82</v>
      </c>
      <c r="B1056">
        <v>2023</v>
      </c>
      <c r="C1056">
        <v>0.15904292559483491</v>
      </c>
      <c r="D1056">
        <v>0.16323241254833171</v>
      </c>
      <c r="E1056" t="str">
        <f t="shared" si="16"/>
        <v>Not enough CAR</v>
      </c>
      <c r="F1056">
        <f>VLOOKUP(A1056&amp;B1056,'Hanke Index'!$A$2:$I$2617,8,FALSE)</f>
        <v>-0.5501823063204796</v>
      </c>
      <c r="G1056">
        <f>(F1056-MIN($F$2:$F$1464))/(MAX($F$2:$F$1464)-MIN($F$2:$F$1464))</f>
        <v>0.50902869953278607</v>
      </c>
    </row>
    <row r="1057" spans="1:7" x14ac:dyDescent="0.4">
      <c r="A1057" t="s">
        <v>83</v>
      </c>
      <c r="B1057">
        <v>2009</v>
      </c>
      <c r="C1057">
        <v>8.4966812044440058E-3</v>
      </c>
      <c r="D1057">
        <v>0.15542878937550586</v>
      </c>
      <c r="E1057" t="str">
        <f t="shared" si="16"/>
        <v>Not enough CAR</v>
      </c>
      <c r="F1057">
        <f>VLOOKUP(A1057&amp;B1057,'Hanke Index'!$A$2:$I$2617,8,FALSE)</f>
        <v>1.4483230627566854</v>
      </c>
      <c r="G1057">
        <f>(F1057-MIN($F$2:$F$1464))/(MAX($F$2:$F$1464)-MIN($F$2:$F$1464))</f>
        <v>0.5624044467147663</v>
      </c>
    </row>
    <row r="1058" spans="1:7" x14ac:dyDescent="0.4">
      <c r="A1058" t="s">
        <v>83</v>
      </c>
      <c r="B1058">
        <v>2010</v>
      </c>
      <c r="C1058">
        <v>6.3856056912116954E-3</v>
      </c>
      <c r="D1058">
        <v>0.16688221325159464</v>
      </c>
      <c r="E1058" t="str">
        <f t="shared" si="16"/>
        <v>Not enough CAR</v>
      </c>
      <c r="F1058">
        <f>VLOOKUP(A1058&amp;B1058,'Hanke Index'!$A$2:$I$2617,8,FALSE)</f>
        <v>7.334499965144019</v>
      </c>
      <c r="G1058">
        <f>(F1058-MIN($F$2:$F$1464))/(MAX($F$2:$F$1464)-MIN($F$2:$F$1464))</f>
        <v>0.71961147506281287</v>
      </c>
    </row>
    <row r="1059" spans="1:7" x14ac:dyDescent="0.4">
      <c r="A1059" t="s">
        <v>83</v>
      </c>
      <c r="B1059">
        <v>2011</v>
      </c>
      <c r="C1059">
        <v>4.3397113625804765E-3</v>
      </c>
      <c r="D1059">
        <v>0.17121018195295989</v>
      </c>
      <c r="E1059" t="str">
        <f t="shared" si="16"/>
        <v>Not enough CAR</v>
      </c>
      <c r="F1059">
        <f>VLOOKUP(A1059&amp;B1059,'Hanke Index'!$A$2:$I$2617,8,FALSE)</f>
        <v>3.8582328242075477</v>
      </c>
      <c r="G1059">
        <f>(F1059-MIN($F$2:$F$1464))/(MAX($F$2:$F$1464)-MIN($F$2:$F$1464))</f>
        <v>0.62676791360801964</v>
      </c>
    </row>
    <row r="1060" spans="1:7" x14ac:dyDescent="0.4">
      <c r="A1060" t="s">
        <v>83</v>
      </c>
      <c r="B1060">
        <v>2012</v>
      </c>
      <c r="C1060">
        <v>6.2880271954823775E-3</v>
      </c>
      <c r="D1060">
        <v>0.17821835513543313</v>
      </c>
      <c r="E1060" t="str">
        <f t="shared" si="16"/>
        <v>Not enough CAR</v>
      </c>
      <c r="F1060">
        <f>VLOOKUP(A1060&amp;B1060,'Hanke Index'!$A$2:$I$2617,8,FALSE)</f>
        <v>6.8969517078676859</v>
      </c>
      <c r="G1060">
        <f>(F1060-MIN($F$2:$F$1464))/(MAX($F$2:$F$1464)-MIN($F$2:$F$1464))</f>
        <v>0.70792550937982768</v>
      </c>
    </row>
    <row r="1061" spans="1:7" x14ac:dyDescent="0.4">
      <c r="A1061" t="s">
        <v>83</v>
      </c>
      <c r="B1061">
        <v>2013</v>
      </c>
      <c r="C1061">
        <v>3.1190695307034932E-3</v>
      </c>
      <c r="D1061">
        <v>0.17016886657709213</v>
      </c>
      <c r="E1061" t="str">
        <f t="shared" si="16"/>
        <v>Not enough CAR</v>
      </c>
      <c r="F1061">
        <f>VLOOKUP(A1061&amp;B1061,'Hanke Index'!$A$2:$I$2617,8,FALSE)</f>
        <v>6.7505313039474544</v>
      </c>
      <c r="G1061">
        <f>(F1061-MIN($F$2:$F$1464))/(MAX($F$2:$F$1464)-MIN($F$2:$F$1464))</f>
        <v>0.70401493771819712</v>
      </c>
    </row>
    <row r="1062" spans="1:7" x14ac:dyDescent="0.4">
      <c r="A1062" t="s">
        <v>83</v>
      </c>
      <c r="B1062">
        <v>2014</v>
      </c>
      <c r="C1062">
        <v>5.5569961959576683E-3</v>
      </c>
      <c r="D1062">
        <v>0.16080401356509602</v>
      </c>
      <c r="E1062" t="str">
        <f t="shared" si="16"/>
        <v>Not enough CAR</v>
      </c>
      <c r="F1062">
        <f>VLOOKUP(A1062&amp;B1062,'Hanke Index'!$A$2:$I$2617,8,FALSE)</f>
        <v>6.3479874802974052</v>
      </c>
      <c r="G1062">
        <f>(F1062-MIN($F$2:$F$1464))/(MAX($F$2:$F$1464)-MIN($F$2:$F$1464))</f>
        <v>0.69326386459461864</v>
      </c>
    </row>
    <row r="1063" spans="1:7" x14ac:dyDescent="0.4">
      <c r="A1063" t="s">
        <v>83</v>
      </c>
      <c r="B1063">
        <v>2015</v>
      </c>
      <c r="C1063">
        <v>-7.4750358519940462E-4</v>
      </c>
      <c r="D1063">
        <v>0.1528465963503188</v>
      </c>
      <c r="E1063" t="str">
        <f t="shared" si="16"/>
        <v>Not enough CAR</v>
      </c>
      <c r="F1063">
        <f>VLOOKUP(A1063&amp;B1063,'Hanke Index'!$A$2:$I$2617,8,FALSE)</f>
        <v>6.3483097153988552</v>
      </c>
      <c r="G1063">
        <f>(F1063-MIN($F$2:$F$1464))/(MAX($F$2:$F$1464)-MIN($F$2:$F$1464))</f>
        <v>0.69327247079582</v>
      </c>
    </row>
    <row r="1064" spans="1:7" x14ac:dyDescent="0.4">
      <c r="A1064" t="s">
        <v>83</v>
      </c>
      <c r="B1064">
        <v>2016</v>
      </c>
      <c r="C1064">
        <v>2.1399401748687956E-3</v>
      </c>
      <c r="D1064">
        <v>0.14464299857238014</v>
      </c>
      <c r="E1064" t="str">
        <f t="shared" si="16"/>
        <v>Not enough CAR</v>
      </c>
      <c r="F1064">
        <f>VLOOKUP(A1064&amp;B1064,'Hanke Index'!$A$2:$I$2617,8,FALSE)</f>
        <v>7.1494567528665556</v>
      </c>
      <c r="G1064">
        <f>(F1064-MIN($F$2:$F$1464))/(MAX($F$2:$F$1464)-MIN($F$2:$F$1464))</f>
        <v>0.71466937189457169</v>
      </c>
    </row>
    <row r="1065" spans="1:7" x14ac:dyDescent="0.4">
      <c r="A1065" t="s">
        <v>83</v>
      </c>
      <c r="B1065">
        <v>2017</v>
      </c>
      <c r="C1065">
        <v>1.0717775436112862E-4</v>
      </c>
      <c r="D1065">
        <v>0.14415424063898369</v>
      </c>
      <c r="E1065" t="str">
        <f t="shared" si="16"/>
        <v>Not enough CAR</v>
      </c>
      <c r="F1065">
        <f>VLOOKUP(A1065&amp;B1065,'Hanke Index'!$A$2:$I$2617,8,FALSE)</f>
        <v>6.9309883252176547</v>
      </c>
      <c r="G1065">
        <f>(F1065-MIN($F$2:$F$1464))/(MAX($F$2:$F$1464)-MIN($F$2:$F$1464))</f>
        <v>0.70883455366397718</v>
      </c>
    </row>
    <row r="1066" spans="1:7" x14ac:dyDescent="0.4">
      <c r="A1066" t="s">
        <v>83</v>
      </c>
      <c r="B1066">
        <v>2018</v>
      </c>
      <c r="C1066">
        <v>6.8406949903692673E-4</v>
      </c>
      <c r="D1066">
        <v>0.14939625234548654</v>
      </c>
      <c r="E1066" t="str">
        <f t="shared" si="16"/>
        <v>Not enough CAR</v>
      </c>
      <c r="F1066">
        <f>VLOOKUP(A1066&amp;B1066,'Hanke Index'!$A$2:$I$2617,8,FALSE)</f>
        <v>6.3414855709894624</v>
      </c>
      <c r="G1066">
        <f>(F1066-MIN($F$2:$F$1464))/(MAX($F$2:$F$1464)-MIN($F$2:$F$1464))</f>
        <v>0.69309021268815363</v>
      </c>
    </row>
    <row r="1067" spans="1:7" x14ac:dyDescent="0.4">
      <c r="A1067" t="s">
        <v>83</v>
      </c>
      <c r="B1067">
        <v>2019</v>
      </c>
      <c r="C1067">
        <v>5.9060801909930293E-4</v>
      </c>
      <c r="D1067">
        <v>0.15233367936750181</v>
      </c>
      <c r="E1067" t="str">
        <f t="shared" si="16"/>
        <v>Not enough CAR</v>
      </c>
      <c r="F1067">
        <f>VLOOKUP(A1067&amp;B1067,'Hanke Index'!$A$2:$I$2617,8,FALSE)</f>
        <v>6.1185256611850463</v>
      </c>
      <c r="G1067">
        <f>(F1067-MIN($F$2:$F$1464))/(MAX($F$2:$F$1464)-MIN($F$2:$F$1464))</f>
        <v>0.68713543670327204</v>
      </c>
    </row>
    <row r="1068" spans="1:7" x14ac:dyDescent="0.4">
      <c r="A1068" t="s">
        <v>83</v>
      </c>
      <c r="B1068">
        <v>2020</v>
      </c>
      <c r="C1068">
        <v>3.8478245499902128E-4</v>
      </c>
      <c r="D1068">
        <v>0.16331910350944917</v>
      </c>
      <c r="E1068" t="str">
        <f t="shared" si="16"/>
        <v>Not enough CAR</v>
      </c>
      <c r="F1068">
        <f>VLOOKUP(A1068&amp;B1068,'Hanke Index'!$A$2:$I$2617,8,FALSE)</f>
        <v>-9.5182947406493952</v>
      </c>
      <c r="G1068">
        <f>(F1068-MIN($F$2:$F$1464))/(MAX($F$2:$F$1464)-MIN($F$2:$F$1464))</f>
        <v>0.26950985239786496</v>
      </c>
    </row>
    <row r="1069" spans="1:7" x14ac:dyDescent="0.4">
      <c r="A1069" t="s">
        <v>83</v>
      </c>
      <c r="B1069">
        <v>2021</v>
      </c>
      <c r="C1069">
        <v>9.8881582315776774E-4</v>
      </c>
      <c r="D1069">
        <v>0.16456157138622582</v>
      </c>
      <c r="E1069" t="str">
        <f t="shared" si="16"/>
        <v>Not enough CAR</v>
      </c>
      <c r="F1069">
        <f>VLOOKUP(A1069&amp;B1069,'Hanke Index'!$A$2:$I$2617,8,FALSE)</f>
        <v>5.7147331342622465</v>
      </c>
      <c r="G1069">
        <f>(F1069-MIN($F$2:$F$1464))/(MAX($F$2:$F$1464)-MIN($F$2:$F$1464))</f>
        <v>0.67635101342150894</v>
      </c>
    </row>
    <row r="1070" spans="1:7" x14ac:dyDescent="0.4">
      <c r="A1070" t="s">
        <v>83</v>
      </c>
      <c r="B1070">
        <v>2022</v>
      </c>
      <c r="C1070">
        <v>1.4898069858934726E-4</v>
      </c>
      <c r="D1070">
        <v>0.15289338501333294</v>
      </c>
      <c r="E1070" t="str">
        <f t="shared" si="16"/>
        <v>Not enough CAR</v>
      </c>
      <c r="F1070">
        <f>VLOOKUP(A1070&amp;B1070,'Hanke Index'!$A$2:$I$2617,8,FALSE)</f>
        <v>7.5809821278556342</v>
      </c>
      <c r="G1070">
        <f>(F1070-MIN($F$2:$F$1464))/(MAX($F$2:$F$1464)-MIN($F$2:$F$1464))</f>
        <v>0.72619447944465143</v>
      </c>
    </row>
    <row r="1071" spans="1:7" x14ac:dyDescent="0.4">
      <c r="A1071" t="s">
        <v>83</v>
      </c>
      <c r="B1071">
        <v>2023</v>
      </c>
      <c r="C1071">
        <v>2.543243165343816E-4</v>
      </c>
      <c r="D1071">
        <v>0.16271352161580921</v>
      </c>
      <c r="E1071" t="str">
        <f t="shared" si="16"/>
        <v>Not enough CAR</v>
      </c>
      <c r="F1071">
        <f>VLOOKUP(A1071&amp;B1071,'Hanke Index'!$A$2:$I$2617,8,FALSE)</f>
        <v>5.5458511708776683</v>
      </c>
      <c r="G1071">
        <f>(F1071-MIN($F$2:$F$1464))/(MAX($F$2:$F$1464)-MIN($F$2:$F$1464))</f>
        <v>0.67184054218601053</v>
      </c>
    </row>
    <row r="1072" spans="1:7" x14ac:dyDescent="0.4">
      <c r="A1072" t="s">
        <v>84</v>
      </c>
      <c r="B1072">
        <v>2008</v>
      </c>
      <c r="C1072">
        <v>4.701224508648922E-2</v>
      </c>
      <c r="D1072">
        <v>0.11175460763495526</v>
      </c>
      <c r="E1072" t="str">
        <f t="shared" si="16"/>
        <v>Not enough CAR</v>
      </c>
      <c r="F1072">
        <f>VLOOKUP(A1072&amp;B1072,'Hanke Index'!$A$2:$I$2617,8,FALSE)</f>
        <v>4.3837706927460545</v>
      </c>
      <c r="G1072">
        <f>(F1072-MIN($F$2:$F$1464))/(MAX($F$2:$F$1464)-MIN($F$2:$F$1464))</f>
        <v>0.64080389111385994</v>
      </c>
    </row>
    <row r="1073" spans="1:7" x14ac:dyDescent="0.4">
      <c r="A1073" t="s">
        <v>84</v>
      </c>
      <c r="B1073">
        <v>2009</v>
      </c>
      <c r="C1073">
        <v>0</v>
      </c>
      <c r="D1073">
        <v>0.13313053037422087</v>
      </c>
      <c r="E1073" t="str">
        <f t="shared" si="16"/>
        <v>Not enough CAR</v>
      </c>
      <c r="F1073">
        <f>VLOOKUP(A1073&amp;B1073,'Hanke Index'!$A$2:$I$2617,8,FALSE)</f>
        <v>2.6151285929168324</v>
      </c>
      <c r="G1073">
        <f>(F1073-MIN($F$2:$F$1464))/(MAX($F$2:$F$1464)-MIN($F$2:$F$1464))</f>
        <v>0.593567293686312</v>
      </c>
    </row>
    <row r="1074" spans="1:7" x14ac:dyDescent="0.4">
      <c r="A1074" t="s">
        <v>84</v>
      </c>
      <c r="B1074">
        <v>2010</v>
      </c>
      <c r="C1074">
        <v>0</v>
      </c>
      <c r="D1074">
        <v>0.13864666048157923</v>
      </c>
      <c r="E1074" t="str">
        <f t="shared" si="16"/>
        <v>Not enough CAR</v>
      </c>
      <c r="F1074">
        <f>VLOOKUP(A1074&amp;B1074,'Hanke Index'!$A$2:$I$2617,8,FALSE)</f>
        <v>3.1689274825803579</v>
      </c>
      <c r="G1074">
        <f>(F1074-MIN($F$2:$F$1464))/(MAX($F$2:$F$1464)-MIN($F$2:$F$1464))</f>
        <v>0.60835806181819407</v>
      </c>
    </row>
    <row r="1075" spans="1:7" x14ac:dyDescent="0.4">
      <c r="A1075" t="s">
        <v>84</v>
      </c>
      <c r="B1075">
        <v>2011</v>
      </c>
      <c r="C1075">
        <v>0</v>
      </c>
      <c r="D1075">
        <v>0.13113122703531138</v>
      </c>
      <c r="E1075" t="str">
        <f t="shared" si="16"/>
        <v>Not enough CAR</v>
      </c>
      <c r="F1075">
        <f>VLOOKUP(A1075&amp;B1075,'Hanke Index'!$A$2:$I$2617,8,FALSE)</f>
        <v>5.2554625661279601</v>
      </c>
      <c r="G1075">
        <f>(F1075-MIN($F$2:$F$1464))/(MAX($F$2:$F$1464)-MIN($F$2:$F$1464))</f>
        <v>0.66408489189280895</v>
      </c>
    </row>
    <row r="1076" spans="1:7" x14ac:dyDescent="0.4">
      <c r="A1076" t="s">
        <v>84</v>
      </c>
      <c r="B1076">
        <v>2012</v>
      </c>
      <c r="C1076">
        <v>0</v>
      </c>
      <c r="D1076">
        <v>0.14762121709012704</v>
      </c>
      <c r="E1076" t="str">
        <f t="shared" si="16"/>
        <v>Not enough CAR</v>
      </c>
      <c r="F1076">
        <f>VLOOKUP(A1076&amp;B1076,'Hanke Index'!$A$2:$I$2617,8,FALSE)</f>
        <v>1.5117816764457501</v>
      </c>
      <c r="G1076">
        <f>(F1076-MIN($F$2:$F$1464))/(MAX($F$2:$F$1464)-MIN($F$2:$F$1464))</f>
        <v>0.56409928875682214</v>
      </c>
    </row>
    <row r="1077" spans="1:7" x14ac:dyDescent="0.4">
      <c r="A1077" t="s">
        <v>84</v>
      </c>
      <c r="B1077">
        <v>2013</v>
      </c>
      <c r="C1077">
        <v>0</v>
      </c>
      <c r="D1077">
        <v>0.15681112010398232</v>
      </c>
      <c r="E1077" t="str">
        <f t="shared" si="16"/>
        <v>Not enough CAR</v>
      </c>
      <c r="F1077">
        <f>VLOOKUP(A1077&amp;B1077,'Hanke Index'!$A$2:$I$2617,8,FALSE)</f>
        <v>0.68424060705180523</v>
      </c>
      <c r="G1077">
        <f>(F1077-MIN($F$2:$F$1464))/(MAX($F$2:$F$1464)-MIN($F$2:$F$1464))</f>
        <v>0.54199746026732798</v>
      </c>
    </row>
    <row r="1078" spans="1:7" x14ac:dyDescent="0.4">
      <c r="A1078" t="s">
        <v>84</v>
      </c>
      <c r="B1078">
        <v>2014</v>
      </c>
      <c r="C1078">
        <v>0</v>
      </c>
      <c r="D1078">
        <v>0.14693928576409948</v>
      </c>
      <c r="E1078" t="str">
        <f t="shared" si="16"/>
        <v>Not enough CAR</v>
      </c>
      <c r="F1078">
        <f>VLOOKUP(A1078&amp;B1078,'Hanke Index'!$A$2:$I$2617,8,FALSE)</f>
        <v>3.920508623900318</v>
      </c>
      <c r="G1078">
        <f>(F1078-MIN($F$2:$F$1464))/(MAX($F$2:$F$1464)-MIN($F$2:$F$1464))</f>
        <v>0.62843116525166764</v>
      </c>
    </row>
    <row r="1079" spans="1:7" x14ac:dyDescent="0.4">
      <c r="A1079" t="s">
        <v>84</v>
      </c>
      <c r="B1079">
        <v>2015</v>
      </c>
      <c r="C1079">
        <v>0</v>
      </c>
      <c r="D1079">
        <v>0.15969255646340552</v>
      </c>
      <c r="E1079" t="str">
        <f t="shared" si="16"/>
        <v>Not enough CAR</v>
      </c>
      <c r="F1079">
        <f>VLOOKUP(A1079&amp;B1079,'Hanke Index'!$A$2:$I$2617,8,FALSE)</f>
        <v>4.4317670026447757</v>
      </c>
      <c r="G1079">
        <f>(F1079-MIN($F$2:$F$1464))/(MAX($F$2:$F$1464)-MIN($F$2:$F$1464))</f>
        <v>0.64208576853208521</v>
      </c>
    </row>
    <row r="1080" spans="1:7" x14ac:dyDescent="0.4">
      <c r="A1080" t="s">
        <v>84</v>
      </c>
      <c r="B1080">
        <v>2016</v>
      </c>
      <c r="C1080">
        <v>0</v>
      </c>
      <c r="D1080">
        <v>0.1717892069005873</v>
      </c>
      <c r="E1080" t="str">
        <f t="shared" si="16"/>
        <v>Not enough CAR</v>
      </c>
      <c r="F1080">
        <f>VLOOKUP(A1080&amp;B1080,'Hanke Index'!$A$2:$I$2617,8,FALSE)</f>
        <v>3.0311776759484701</v>
      </c>
      <c r="G1080">
        <f>(F1080-MIN($F$2:$F$1464))/(MAX($F$2:$F$1464)-MIN($F$2:$F$1464))</f>
        <v>0.6046790630189337</v>
      </c>
    </row>
    <row r="1081" spans="1:7" x14ac:dyDescent="0.4">
      <c r="A1081" t="s">
        <v>84</v>
      </c>
      <c r="B1081">
        <v>2017</v>
      </c>
      <c r="C1081">
        <v>0</v>
      </c>
      <c r="D1081">
        <v>0.1800696764817418</v>
      </c>
      <c r="E1081" t="str">
        <f t="shared" si="16"/>
        <v>Not enough CAR</v>
      </c>
      <c r="F1081">
        <f>VLOOKUP(A1081&amp;B1081,'Hanke Index'!$A$2:$I$2617,8,FALSE)</f>
        <v>5.1524577332590695</v>
      </c>
      <c r="G1081">
        <f>(F1081-MIN($F$2:$F$1464))/(MAX($F$2:$F$1464)-MIN($F$2:$F$1464))</f>
        <v>0.66133385604231687</v>
      </c>
    </row>
    <row r="1082" spans="1:7" x14ac:dyDescent="0.4">
      <c r="A1082" t="s">
        <v>84</v>
      </c>
      <c r="B1082">
        <v>2018</v>
      </c>
      <c r="C1082">
        <v>4.7898805065997058E-2</v>
      </c>
      <c r="D1082">
        <v>0.18332620866363003</v>
      </c>
      <c r="E1082" t="str">
        <f t="shared" ref="E1082:E1145" si="17">IF(D1082&gt;C1082, "Not enough CAR", "OK")</f>
        <v>Not enough CAR</v>
      </c>
      <c r="F1082">
        <f>VLOOKUP(A1082&amp;B1082,'Hanke Index'!$A$2:$I$2617,8,FALSE)</f>
        <v>6.2458584723942039</v>
      </c>
      <c r="G1082">
        <f>(F1082-MIN($F$2:$F$1464))/(MAX($F$2:$F$1464)-MIN($F$2:$F$1464))</f>
        <v>0.69053622013084381</v>
      </c>
    </row>
    <row r="1083" spans="1:7" x14ac:dyDescent="0.4">
      <c r="A1083" t="s">
        <v>84</v>
      </c>
      <c r="B1083">
        <v>2019</v>
      </c>
      <c r="C1083">
        <v>4.7087529755760422E-2</v>
      </c>
      <c r="D1083">
        <v>0.18557607720369623</v>
      </c>
      <c r="E1083" t="str">
        <f t="shared" si="17"/>
        <v>Not enough CAR</v>
      </c>
      <c r="F1083">
        <f>VLOOKUP(A1083&amp;B1083,'Hanke Index'!$A$2:$I$2617,8,FALSE)</f>
        <v>4.5804581725619897</v>
      </c>
      <c r="G1083">
        <f>(F1083-MIN($F$2:$F$1464))/(MAX($F$2:$F$1464)-MIN($F$2:$F$1464))</f>
        <v>0.64605698743221707</v>
      </c>
    </row>
    <row r="1084" spans="1:7" x14ac:dyDescent="0.4">
      <c r="A1084" t="s">
        <v>84</v>
      </c>
      <c r="B1084">
        <v>2020</v>
      </c>
      <c r="C1084">
        <v>5.8663573907416042E-2</v>
      </c>
      <c r="D1084">
        <v>0.19783502103384804</v>
      </c>
      <c r="E1084" t="str">
        <f t="shared" si="17"/>
        <v>Not enough CAR</v>
      </c>
      <c r="F1084">
        <f>VLOOKUP(A1084&amp;B1084,'Hanke Index'!$A$2:$I$2617,8,FALSE)</f>
        <v>-2.0355688239997676</v>
      </c>
      <c r="G1084">
        <f>(F1084-MIN($F$2:$F$1464))/(MAX($F$2:$F$1464)-MIN($F$2:$F$1464))</f>
        <v>0.46935724482371932</v>
      </c>
    </row>
    <row r="1085" spans="1:7" x14ac:dyDescent="0.4">
      <c r="A1085" t="s">
        <v>84</v>
      </c>
      <c r="B1085">
        <v>2021</v>
      </c>
      <c r="C1085">
        <v>3.5149397693066124E-2</v>
      </c>
      <c r="D1085">
        <v>0.18587220719830039</v>
      </c>
      <c r="E1085" t="str">
        <f t="shared" si="17"/>
        <v>Not enough CAR</v>
      </c>
      <c r="F1085">
        <f>VLOOKUP(A1085&amp;B1085,'Hanke Index'!$A$2:$I$2617,8,FALSE)</f>
        <v>6.9271826605250055</v>
      </c>
      <c r="G1085">
        <f>(F1085-MIN($F$2:$F$1464))/(MAX($F$2:$F$1464)-MIN($F$2:$F$1464))</f>
        <v>0.70873291260779725</v>
      </c>
    </row>
    <row r="1086" spans="1:7" x14ac:dyDescent="0.4">
      <c r="A1086" t="s">
        <v>84</v>
      </c>
      <c r="B1086">
        <v>2022</v>
      </c>
      <c r="C1086">
        <v>4.571336401865668E-2</v>
      </c>
      <c r="D1086">
        <v>0.19407101659027373</v>
      </c>
      <c r="E1086" t="str">
        <f t="shared" si="17"/>
        <v>Not enough CAR</v>
      </c>
      <c r="F1086">
        <f>VLOOKUP(A1086&amp;B1086,'Hanke Index'!$A$2:$I$2617,8,FALSE)</f>
        <v>5.2554569738603618</v>
      </c>
      <c r="G1086">
        <f>(F1086-MIN($F$2:$F$1464))/(MAX($F$2:$F$1464)-MIN($F$2:$F$1464))</f>
        <v>0.66408474253546113</v>
      </c>
    </row>
    <row r="1087" spans="1:7" x14ac:dyDescent="0.4">
      <c r="A1087" t="s">
        <v>84</v>
      </c>
      <c r="B1087">
        <v>2023</v>
      </c>
      <c r="C1087">
        <v>3.3356881171882888E-2</v>
      </c>
      <c r="D1087">
        <v>0.20472537193134244</v>
      </c>
      <c r="E1087" t="str">
        <f t="shared" si="17"/>
        <v>Not enough CAR</v>
      </c>
      <c r="F1087">
        <f>VLOOKUP(A1087&amp;B1087,'Hanke Index'!$A$2:$I$2617,8,FALSE)</f>
        <v>0.13883275478718815</v>
      </c>
      <c r="G1087">
        <f>(F1087-MIN($F$2:$F$1464))/(MAX($F$2:$F$1464)-MIN($F$2:$F$1464))</f>
        <v>0.52743079855904074</v>
      </c>
    </row>
    <row r="1088" spans="1:7" x14ac:dyDescent="0.4">
      <c r="A1088" t="s">
        <v>85</v>
      </c>
      <c r="B1088">
        <v>2008</v>
      </c>
      <c r="C1088">
        <v>0</v>
      </c>
      <c r="D1088">
        <v>0.1679543548610867</v>
      </c>
      <c r="E1088" t="str">
        <f t="shared" si="17"/>
        <v>Not enough CAR</v>
      </c>
      <c r="F1088">
        <f>VLOOKUP(A1088&amp;B1088,'Hanke Index'!$A$2:$I$2617,8,FALSE)</f>
        <v>5.1999692640495709</v>
      </c>
      <c r="G1088">
        <f>(F1088-MIN($F$2:$F$1464))/(MAX($F$2:$F$1464)-MIN($F$2:$F$1464))</f>
        <v>0.66260278606119083</v>
      </c>
    </row>
    <row r="1089" spans="1:7" x14ac:dyDescent="0.4">
      <c r="A1089" t="s">
        <v>85</v>
      </c>
      <c r="B1089">
        <v>2009</v>
      </c>
      <c r="C1089">
        <v>0</v>
      </c>
      <c r="D1089">
        <v>0.20865088870622678</v>
      </c>
      <c r="E1089" t="str">
        <f t="shared" si="17"/>
        <v>Not enough CAR</v>
      </c>
      <c r="F1089">
        <f>VLOOKUP(A1089&amp;B1089,'Hanke Index'!$A$2:$I$2617,8,FALSE)</f>
        <v>-7.7999939127127504</v>
      </c>
      <c r="G1089">
        <f>(F1089-MIN($F$2:$F$1464))/(MAX($F$2:$F$1464)-MIN($F$2:$F$1464))</f>
        <v>0.31540194355440976</v>
      </c>
    </row>
    <row r="1090" spans="1:7" x14ac:dyDescent="0.4">
      <c r="A1090" t="s">
        <v>85</v>
      </c>
      <c r="B1090">
        <v>2010</v>
      </c>
      <c r="C1090">
        <v>0</v>
      </c>
      <c r="D1090">
        <v>0.18086698504713752</v>
      </c>
      <c r="E1090" t="str">
        <f t="shared" si="17"/>
        <v>Not enough CAR</v>
      </c>
      <c r="F1090">
        <f>VLOOKUP(A1090&amp;B1090,'Hanke Index'!$A$2:$I$2617,8,FALSE)</f>
        <v>4.4999999992067217</v>
      </c>
      <c r="G1090">
        <f>(F1090-MIN($F$2:$F$1464))/(MAX($F$2:$F$1464)-MIN($F$2:$F$1464))</f>
        <v>0.64390812399347741</v>
      </c>
    </row>
    <row r="1091" spans="1:7" x14ac:dyDescent="0.4">
      <c r="A1091" t="s">
        <v>85</v>
      </c>
      <c r="B1091">
        <v>2011</v>
      </c>
      <c r="C1091">
        <v>0</v>
      </c>
      <c r="D1091">
        <v>0.14659459312908915</v>
      </c>
      <c r="E1091" t="str">
        <f t="shared" si="17"/>
        <v>Not enough CAR</v>
      </c>
      <c r="F1091">
        <f>VLOOKUP(A1091&amp;B1091,'Hanke Index'!$A$2:$I$2617,8,FALSE)</f>
        <v>4.3000291856774879</v>
      </c>
      <c r="G1091">
        <f>(F1091-MIN($F$2:$F$1464))/(MAX($F$2:$F$1464)-MIN($F$2:$F$1464))</f>
        <v>0.6385673369473861</v>
      </c>
    </row>
    <row r="1092" spans="1:7" x14ac:dyDescent="0.4">
      <c r="A1092" t="s">
        <v>85</v>
      </c>
      <c r="B1092">
        <v>2012</v>
      </c>
      <c r="C1092">
        <v>0</v>
      </c>
      <c r="D1092">
        <v>0.13693645912026695</v>
      </c>
      <c r="E1092" t="str">
        <f t="shared" si="17"/>
        <v>Not enough CAR</v>
      </c>
      <c r="F1092">
        <f>VLOOKUP(A1092&amp;B1092,'Hanke Index'!$A$2:$I$2617,8,FALSE)</f>
        <v>4.0240861574692133</v>
      </c>
      <c r="G1092">
        <f>(F1092-MIN($F$2:$F$1464))/(MAX($F$2:$F$1464)-MIN($F$2:$F$1464))</f>
        <v>0.63119749669668113</v>
      </c>
    </row>
    <row r="1093" spans="1:7" x14ac:dyDescent="0.4">
      <c r="A1093" t="s">
        <v>85</v>
      </c>
      <c r="B1093">
        <v>2013</v>
      </c>
      <c r="C1093">
        <v>0</v>
      </c>
      <c r="D1093">
        <v>0.13462594884516346</v>
      </c>
      <c r="E1093" t="str">
        <f t="shared" si="17"/>
        <v>Not enough CAR</v>
      </c>
      <c r="F1093">
        <f>VLOOKUP(A1093&amp;B1093,'Hanke Index'!$A$2:$I$2617,8,FALSE)</f>
        <v>1.75542214874298</v>
      </c>
      <c r="G1093">
        <f>(F1093-MIN($F$2:$F$1464))/(MAX($F$2:$F$1464)-MIN($F$2:$F$1464))</f>
        <v>0.57060639774629673</v>
      </c>
    </row>
    <row r="1094" spans="1:7" x14ac:dyDescent="0.4">
      <c r="A1094" t="s">
        <v>85</v>
      </c>
      <c r="B1094">
        <v>2014</v>
      </c>
      <c r="C1094">
        <v>0</v>
      </c>
      <c r="D1094">
        <v>0.12494212192563499</v>
      </c>
      <c r="E1094" t="str">
        <f t="shared" si="17"/>
        <v>Not enough CAR</v>
      </c>
      <c r="F1094">
        <f>VLOOKUP(A1094&amp;B1094,'Hanke Index'!$A$2:$I$2617,8,FALSE)</f>
        <v>0.73626722176567228</v>
      </c>
      <c r="G1094">
        <f>(F1094-MIN($F$2:$F$1464))/(MAX($F$2:$F$1464)-MIN($F$2:$F$1464))</f>
        <v>0.54338697839255778</v>
      </c>
    </row>
    <row r="1095" spans="1:7" x14ac:dyDescent="0.4">
      <c r="A1095" t="s">
        <v>85</v>
      </c>
      <c r="B1095">
        <v>2015</v>
      </c>
      <c r="C1095">
        <v>0</v>
      </c>
      <c r="D1095">
        <v>0.12703404837439899</v>
      </c>
      <c r="E1095" t="str">
        <f t="shared" si="17"/>
        <v>Not enough CAR</v>
      </c>
      <c r="F1095">
        <f>VLOOKUP(A1095&amp;B1095,'Hanke Index'!$A$2:$I$2617,8,FALSE)</f>
        <v>-1.9727192258040844</v>
      </c>
      <c r="G1095">
        <f>(F1095-MIN($F$2:$F$1464))/(MAX($F$2:$F$1464)-MIN($F$2:$F$1464))</f>
        <v>0.47103582138182526</v>
      </c>
    </row>
    <row r="1096" spans="1:7" x14ac:dyDescent="0.4">
      <c r="A1096" t="s">
        <v>85</v>
      </c>
      <c r="B1096">
        <v>2016</v>
      </c>
      <c r="C1096">
        <v>0</v>
      </c>
      <c r="D1096">
        <v>0.13072060340237379</v>
      </c>
      <c r="E1096" t="str">
        <f t="shared" si="17"/>
        <v>Not enough CAR</v>
      </c>
      <c r="F1096">
        <f>VLOOKUP(A1096&amp;B1096,'Hanke Index'!$A$2:$I$2617,8,FALSE)</f>
        <v>0.19369007126053361</v>
      </c>
      <c r="G1096">
        <f>(F1096-MIN($F$2:$F$1464))/(MAX($F$2:$F$1464)-MIN($F$2:$F$1464))</f>
        <v>0.52889591859347684</v>
      </c>
    </row>
    <row r="1097" spans="1:7" x14ac:dyDescent="0.4">
      <c r="A1097" t="s">
        <v>85</v>
      </c>
      <c r="B1097">
        <v>2017</v>
      </c>
      <c r="C1097">
        <v>7.5006050212943556E-2</v>
      </c>
      <c r="D1097">
        <v>0.12065743089584856</v>
      </c>
      <c r="E1097" t="str">
        <f t="shared" si="17"/>
        <v>Not enough CAR</v>
      </c>
      <c r="F1097">
        <f>VLOOKUP(A1097&amp;B1097,'Hanke Index'!$A$2:$I$2617,8,FALSE)</f>
        <v>1.8257900640183351</v>
      </c>
      <c r="G1097">
        <f>(F1097-MIN($F$2:$F$1464))/(MAX($F$2:$F$1464)-MIN($F$2:$F$1464))</f>
        <v>0.57248577225965858</v>
      </c>
    </row>
    <row r="1098" spans="1:7" x14ac:dyDescent="0.4">
      <c r="A1098" t="s">
        <v>85</v>
      </c>
      <c r="B1098">
        <v>2018</v>
      </c>
      <c r="C1098">
        <v>0</v>
      </c>
      <c r="D1098">
        <v>0.12151555763085724</v>
      </c>
      <c r="E1098" t="str">
        <f t="shared" si="17"/>
        <v>Not enough CAR</v>
      </c>
      <c r="F1098">
        <f>VLOOKUP(A1098&amp;B1098,'Hanke Index'!$A$2:$I$2617,8,FALSE)</f>
        <v>2.8072454105960105</v>
      </c>
      <c r="G1098">
        <f>(F1098-MIN($F$2:$F$1464))/(MAX($F$2:$F$1464)-MIN($F$2:$F$1464))</f>
        <v>0.5986983175246845</v>
      </c>
    </row>
    <row r="1099" spans="1:7" x14ac:dyDescent="0.4">
      <c r="A1099" t="s">
        <v>85</v>
      </c>
      <c r="B1099">
        <v>2019</v>
      </c>
      <c r="C1099">
        <v>5.597320083846976E-2</v>
      </c>
      <c r="D1099">
        <v>0.12330665458610482</v>
      </c>
      <c r="E1099" t="str">
        <f t="shared" si="17"/>
        <v>Not enough CAR</v>
      </c>
      <c r="F1099">
        <f>VLOOKUP(A1099&amp;B1099,'Hanke Index'!$A$2:$I$2617,8,FALSE)</f>
        <v>2.198075713350093</v>
      </c>
      <c r="G1099">
        <f>(F1099-MIN($F$2:$F$1464))/(MAX($F$2:$F$1464)-MIN($F$2:$F$1464))</f>
        <v>0.58242871512369843</v>
      </c>
    </row>
    <row r="1100" spans="1:7" x14ac:dyDescent="0.4">
      <c r="A1100" t="s">
        <v>85</v>
      </c>
      <c r="B1100">
        <v>2020</v>
      </c>
      <c r="C1100">
        <v>1.3517962552050454E-2</v>
      </c>
      <c r="D1100">
        <v>0.12552802876779473</v>
      </c>
      <c r="E1100" t="str">
        <f t="shared" si="17"/>
        <v>Not enough CAR</v>
      </c>
      <c r="F1100">
        <f>VLOOKUP(A1100&amp;B1100,'Hanke Index'!$A$2:$I$2617,8,FALSE)</f>
        <v>-2.6536545010277308</v>
      </c>
      <c r="G1100">
        <f>(F1100-MIN($F$2:$F$1464))/(MAX($F$2:$F$1464)-MIN($F$2:$F$1464))</f>
        <v>0.45284951592575717</v>
      </c>
    </row>
    <row r="1101" spans="1:7" x14ac:dyDescent="0.4">
      <c r="A1101" t="s">
        <v>85</v>
      </c>
      <c r="B1101">
        <v>2021</v>
      </c>
      <c r="C1101">
        <v>6.152563463001884E-3</v>
      </c>
      <c r="D1101">
        <v>0.12345051945654321</v>
      </c>
      <c r="E1101" t="str">
        <f t="shared" si="17"/>
        <v>Not enough CAR</v>
      </c>
      <c r="F1101">
        <f>VLOOKUP(A1101&amp;B1101,'Hanke Index'!$A$2:$I$2617,8,FALSE)</f>
        <v>5.6142903757834546</v>
      </c>
      <c r="G1101">
        <f>(F1101-MIN($F$2:$F$1464))/(MAX($F$2:$F$1464)-MIN($F$2:$F$1464))</f>
        <v>0.67366840502536529</v>
      </c>
    </row>
    <row r="1102" spans="1:7" x14ac:dyDescent="0.4">
      <c r="A1102" t="s">
        <v>86</v>
      </c>
      <c r="B1102">
        <v>2008</v>
      </c>
      <c r="C1102">
        <v>0.16908698783169049</v>
      </c>
      <c r="D1102">
        <v>0.21430568824626262</v>
      </c>
      <c r="E1102" t="str">
        <f t="shared" si="17"/>
        <v>Not enough CAR</v>
      </c>
      <c r="F1102">
        <f>VLOOKUP(A1102&amp;B1102,'Hanke Index'!$A$2:$I$2617,8,FALSE)</f>
        <v>11.161247324732344</v>
      </c>
      <c r="G1102">
        <f>(F1102-MIN($F$2:$F$1464))/(MAX($F$2:$F$1464)-MIN($F$2:$F$1464))</f>
        <v>0.82181560358562689</v>
      </c>
    </row>
    <row r="1103" spans="1:7" x14ac:dyDescent="0.4">
      <c r="A1103" t="s">
        <v>86</v>
      </c>
      <c r="B1103">
        <v>2009</v>
      </c>
      <c r="C1103">
        <v>0.19719898786607781</v>
      </c>
      <c r="D1103">
        <v>0.24405370722115668</v>
      </c>
      <c r="E1103" t="str">
        <f t="shared" si="17"/>
        <v>Not enough CAR</v>
      </c>
      <c r="F1103">
        <f>VLOOKUP(A1103&amp;B1103,'Hanke Index'!$A$2:$I$2617,8,FALSE)</f>
        <v>6.2482575062050785</v>
      </c>
      <c r="G1103">
        <f>(F1103-MIN($F$2:$F$1464))/(MAX($F$2:$F$1464)-MIN($F$2:$F$1464))</f>
        <v>0.69060029312466786</v>
      </c>
    </row>
    <row r="1104" spans="1:7" x14ac:dyDescent="0.4">
      <c r="A1104" t="s">
        <v>86</v>
      </c>
      <c r="B1104">
        <v>2010</v>
      </c>
      <c r="C1104">
        <v>0.16475553289119532</v>
      </c>
      <c r="D1104">
        <v>0.24681967374647504</v>
      </c>
      <c r="E1104" t="str">
        <f t="shared" si="17"/>
        <v>Not enough CAR</v>
      </c>
      <c r="F1104">
        <f>VLOOKUP(A1104&amp;B1104,'Hanke Index'!$A$2:$I$2617,8,FALSE)</f>
        <v>7.3346564500675271</v>
      </c>
      <c r="G1104">
        <f>(F1104-MIN($F$2:$F$1464))/(MAX($F$2:$F$1464)-MIN($F$2:$F$1464))</f>
        <v>0.71961565443598052</v>
      </c>
    </row>
    <row r="1105" spans="1:7" x14ac:dyDescent="0.4">
      <c r="A1105" t="s">
        <v>86</v>
      </c>
      <c r="B1105">
        <v>2011</v>
      </c>
      <c r="C1105">
        <v>0.12698143708810297</v>
      </c>
      <c r="D1105">
        <v>0.24961807175833078</v>
      </c>
      <c r="E1105" t="str">
        <f t="shared" si="17"/>
        <v>Not enough CAR</v>
      </c>
      <c r="F1105">
        <f>VLOOKUP(A1105&amp;B1105,'Hanke Index'!$A$2:$I$2617,8,FALSE)</f>
        <v>7.9583886984709409</v>
      </c>
      <c r="G1105">
        <f>(F1105-MIN($F$2:$F$1464))/(MAX($F$2:$F$1464)-MIN($F$2:$F$1464))</f>
        <v>0.73627419101794722</v>
      </c>
    </row>
    <row r="1106" spans="1:7" x14ac:dyDescent="0.4">
      <c r="A1106" t="s">
        <v>86</v>
      </c>
      <c r="B1106">
        <v>2012</v>
      </c>
      <c r="C1106">
        <v>9.7294260073839164E-2</v>
      </c>
      <c r="D1106">
        <v>0.23850415029186289</v>
      </c>
      <c r="E1106" t="str">
        <f t="shared" si="17"/>
        <v>Not enough CAR</v>
      </c>
      <c r="F1106">
        <f>VLOOKUP(A1106&amp;B1106,'Hanke Index'!$A$2:$I$2617,8,FALSE)</f>
        <v>8.6415081583632229</v>
      </c>
      <c r="G1106">
        <f>(F1106-MIN($F$2:$F$1464))/(MAX($F$2:$F$1464)-MIN($F$2:$F$1464))</f>
        <v>0.75451883131287822</v>
      </c>
    </row>
    <row r="1107" spans="1:7" x14ac:dyDescent="0.4">
      <c r="A1107" t="s">
        <v>86</v>
      </c>
      <c r="B1107">
        <v>2013</v>
      </c>
      <c r="C1107">
        <v>0.13184234247761434</v>
      </c>
      <c r="D1107">
        <v>0.23109029905872785</v>
      </c>
      <c r="E1107" t="str">
        <f t="shared" si="17"/>
        <v>Not enough CAR</v>
      </c>
      <c r="F1107">
        <f>VLOOKUP(A1107&amp;B1107,'Hanke Index'!$A$2:$I$2617,8,FALSE)</f>
        <v>4.7198485697826271</v>
      </c>
      <c r="G1107">
        <f>(F1107-MIN($F$2:$F$1464))/(MAX($F$2:$F$1464)-MIN($F$2:$F$1464))</f>
        <v>0.64977980285056147</v>
      </c>
    </row>
    <row r="1108" spans="1:7" x14ac:dyDescent="0.4">
      <c r="A1108" t="s">
        <v>86</v>
      </c>
      <c r="B1108">
        <v>2014</v>
      </c>
      <c r="C1108">
        <v>0.10921161043122779</v>
      </c>
      <c r="D1108">
        <v>0.24011964902842567</v>
      </c>
      <c r="E1108" t="str">
        <f t="shared" si="17"/>
        <v>Not enough CAR</v>
      </c>
      <c r="F1108">
        <f>VLOOKUP(A1108&amp;B1108,'Hanke Index'!$A$2:$I$2617,8,FALSE)</f>
        <v>6.1671661516693206</v>
      </c>
      <c r="G1108">
        <f>(F1108-MIN($F$2:$F$1464))/(MAX($F$2:$F$1464)-MIN($F$2:$F$1464))</f>
        <v>0.68843451878884832</v>
      </c>
    </row>
    <row r="1109" spans="1:7" x14ac:dyDescent="0.4">
      <c r="A1109" t="s">
        <v>86</v>
      </c>
      <c r="B1109">
        <v>2015</v>
      </c>
      <c r="C1109">
        <v>0.12657909867842906</v>
      </c>
      <c r="D1109">
        <v>0.22521036579496767</v>
      </c>
      <c r="E1109" t="str">
        <f t="shared" si="17"/>
        <v>Not enough CAR</v>
      </c>
      <c r="F1109">
        <f>VLOOKUP(A1109&amp;B1109,'Hanke Index'!$A$2:$I$2617,8,FALSE)</f>
        <v>8.8568555974538015</v>
      </c>
      <c r="G1109">
        <f>(F1109-MIN($F$2:$F$1464))/(MAX($F$2:$F$1464)-MIN($F$2:$F$1464))</f>
        <v>0.76027029470298824</v>
      </c>
    </row>
    <row r="1110" spans="1:7" x14ac:dyDescent="0.4">
      <c r="A1110" t="s">
        <v>86</v>
      </c>
      <c r="B1110">
        <v>2016</v>
      </c>
      <c r="C1110">
        <v>0.11050778379245652</v>
      </c>
      <c r="D1110">
        <v>0.2188750767236127</v>
      </c>
      <c r="E1110" t="str">
        <f t="shared" si="17"/>
        <v>Not enough CAR</v>
      </c>
      <c r="F1110">
        <f>VLOOKUP(A1110&amp;B1110,'Hanke Index'!$A$2:$I$2617,8,FALSE)</f>
        <v>5.9707452543109412</v>
      </c>
      <c r="G1110">
        <f>(F1110-MIN($F$2:$F$1464))/(MAX($F$2:$F$1464)-MIN($F$2:$F$1464))</f>
        <v>0.68318854231018633</v>
      </c>
    </row>
    <row r="1111" spans="1:7" x14ac:dyDescent="0.4">
      <c r="A1111" t="s">
        <v>86</v>
      </c>
      <c r="B1111">
        <v>2017</v>
      </c>
      <c r="C1111">
        <v>0.13374124282276117</v>
      </c>
      <c r="D1111">
        <v>0.21399874872116875</v>
      </c>
      <c r="E1111" t="str">
        <f t="shared" si="17"/>
        <v>Not enough CAR</v>
      </c>
      <c r="F1111">
        <f>VLOOKUP(A1111&amp;B1111,'Hanke Index'!$A$2:$I$2617,8,FALSE)</f>
        <v>3.9181709362846533</v>
      </c>
      <c r="G1111">
        <f>(F1111-MIN($F$2:$F$1464))/(MAX($F$2:$F$1464)-MIN($F$2:$F$1464))</f>
        <v>0.62836873068176613</v>
      </c>
    </row>
    <row r="1112" spans="1:7" x14ac:dyDescent="0.4">
      <c r="A1112" t="s">
        <v>86</v>
      </c>
      <c r="B1112">
        <v>2018</v>
      </c>
      <c r="C1112">
        <v>8.1598640336918715E-2</v>
      </c>
      <c r="D1112">
        <v>0.27017760242434485</v>
      </c>
      <c r="E1112" t="str">
        <f t="shared" si="17"/>
        <v>Not enough CAR</v>
      </c>
      <c r="F1112">
        <f>VLOOKUP(A1112&amp;B1112,'Hanke Index'!$A$2:$I$2617,8,FALSE)</f>
        <v>8.5164672259240888</v>
      </c>
      <c r="G1112">
        <f>(F1112-MIN($F$2:$F$1464))/(MAX($F$2:$F$1464)-MIN($F$2:$F$1464))</f>
        <v>0.75117925900021931</v>
      </c>
    </row>
    <row r="1113" spans="1:7" x14ac:dyDescent="0.4">
      <c r="A1113" t="s">
        <v>86</v>
      </c>
      <c r="B1113">
        <v>2019</v>
      </c>
      <c r="C1113">
        <v>0.10658508933250554</v>
      </c>
      <c r="D1113">
        <v>0.25021054712386515</v>
      </c>
      <c r="E1113" t="str">
        <f t="shared" si="17"/>
        <v>Not enough CAR</v>
      </c>
      <c r="F1113">
        <f>VLOOKUP(A1113&amp;B1113,'Hanke Index'!$A$2:$I$2617,8,FALSE)</f>
        <v>9.4473851861309726</v>
      </c>
      <c r="G1113">
        <f>(F1113-MIN($F$2:$F$1464))/(MAX($F$2:$F$1464)-MIN($F$2:$F$1464))</f>
        <v>0.77604206020155486</v>
      </c>
    </row>
    <row r="1114" spans="1:7" x14ac:dyDescent="0.4">
      <c r="A1114" t="s">
        <v>86</v>
      </c>
      <c r="B1114">
        <v>2020</v>
      </c>
      <c r="C1114">
        <v>0.13051851935187056</v>
      </c>
      <c r="D1114">
        <v>0.2118628646926789</v>
      </c>
      <c r="E1114" t="str">
        <f t="shared" si="17"/>
        <v>Not enough CAR</v>
      </c>
      <c r="F1114">
        <f>VLOOKUP(A1114&amp;B1114,'Hanke Index'!$A$2:$I$2617,8,FALSE)</f>
        <v>-3.37368746369782</v>
      </c>
      <c r="G1114">
        <f>(F1114-MIN($F$2:$F$1464))/(MAX($F$2:$F$1464)-MIN($F$2:$F$1464))</f>
        <v>0.43361899597177905</v>
      </c>
    </row>
    <row r="1115" spans="1:7" x14ac:dyDescent="0.4">
      <c r="A1115" t="s">
        <v>86</v>
      </c>
      <c r="B1115">
        <v>2021</v>
      </c>
      <c r="C1115">
        <v>0.13488683928215156</v>
      </c>
      <c r="D1115">
        <v>0.20931255388373418</v>
      </c>
      <c r="E1115" t="str">
        <f t="shared" si="17"/>
        <v>Not enough CAR</v>
      </c>
      <c r="F1115">
        <f>VLOOKUP(A1115&amp;B1115,'Hanke Index'!$A$2:$I$2617,8,FALSE)</f>
        <v>10.857967761497548</v>
      </c>
      <c r="G1115">
        <f>(F1115-MIN($F$2:$F$1464))/(MAX($F$2:$F$1464)-MIN($F$2:$F$1464))</f>
        <v>0.81371566372899462</v>
      </c>
    </row>
    <row r="1116" spans="1:7" x14ac:dyDescent="0.4">
      <c r="A1116" t="s">
        <v>86</v>
      </c>
      <c r="B1116">
        <v>2022</v>
      </c>
      <c r="C1116">
        <v>5.7606542975576901E-2</v>
      </c>
      <c r="D1116">
        <v>0.20976043639445535</v>
      </c>
      <c r="E1116" t="str">
        <f t="shared" si="17"/>
        <v>Not enough CAR</v>
      </c>
      <c r="F1116">
        <f>VLOOKUP(A1116&amp;B1116,'Hanke Index'!$A$2:$I$2617,8,FALSE)</f>
        <v>8.1577330848124063</v>
      </c>
      <c r="G1116">
        <f>(F1116-MIN($F$2:$F$1464))/(MAX($F$2:$F$1464)-MIN($F$2:$F$1464))</f>
        <v>0.74159824755146664</v>
      </c>
    </row>
    <row r="1117" spans="1:7" x14ac:dyDescent="0.4">
      <c r="A1117" t="s">
        <v>87</v>
      </c>
      <c r="B1117">
        <v>2016</v>
      </c>
      <c r="C1117">
        <v>2.5610465661893053E-2</v>
      </c>
      <c r="D1117">
        <v>0.24612392581497167</v>
      </c>
      <c r="E1117" t="str">
        <f t="shared" si="17"/>
        <v>Not enough CAR</v>
      </c>
      <c r="F1117">
        <f>VLOOKUP(A1117&amp;B1117,'Hanke Index'!$A$2:$I$2617,8,FALSE)</f>
        <v>7.9838628784712995</v>
      </c>
      <c r="G1117">
        <f>(F1117-MIN($F$2:$F$1464))/(MAX($F$2:$F$1464)-MIN($F$2:$F$1464))</f>
        <v>0.73695455115728237</v>
      </c>
    </row>
    <row r="1118" spans="1:7" x14ac:dyDescent="0.4">
      <c r="A1118" t="s">
        <v>87</v>
      </c>
      <c r="B1118">
        <v>2017</v>
      </c>
      <c r="C1118">
        <v>4.9654973757672548E-2</v>
      </c>
      <c r="D1118">
        <v>0.26279323215782574</v>
      </c>
      <c r="E1118" t="str">
        <f t="shared" si="17"/>
        <v>Not enough CAR</v>
      </c>
      <c r="F1118">
        <f>VLOOKUP(A1118&amp;B1118,'Hanke Index'!$A$2:$I$2617,8,FALSE)</f>
        <v>1.4062823997130067</v>
      </c>
      <c r="G1118">
        <f>(F1118-MIN($F$2:$F$1464))/(MAX($F$2:$F$1464)-MIN($F$2:$F$1464))</f>
        <v>0.56128163171676682</v>
      </c>
    </row>
    <row r="1119" spans="1:7" x14ac:dyDescent="0.4">
      <c r="A1119" t="s">
        <v>87</v>
      </c>
      <c r="B1119">
        <v>2018</v>
      </c>
      <c r="C1119">
        <v>2.2054724704158504E-2</v>
      </c>
      <c r="D1119">
        <v>0.27272786504994168</v>
      </c>
      <c r="E1119" t="str">
        <f t="shared" si="17"/>
        <v>Not enough CAR</v>
      </c>
      <c r="F1119">
        <f>VLOOKUP(A1119&amp;B1119,'Hanke Index'!$A$2:$I$2617,8,FALSE)</f>
        <v>-0.60964710338014072</v>
      </c>
      <c r="G1119">
        <f>(F1119-MIN($F$2:$F$1464))/(MAX($F$2:$F$1464)-MIN($F$2:$F$1464))</f>
        <v>0.5074405236773718</v>
      </c>
    </row>
    <row r="1120" spans="1:7" x14ac:dyDescent="0.4">
      <c r="A1120" t="s">
        <v>87</v>
      </c>
      <c r="B1120">
        <v>2019</v>
      </c>
      <c r="C1120">
        <v>1.3516898970574839E-2</v>
      </c>
      <c r="D1120">
        <v>0.27787850884271081</v>
      </c>
      <c r="E1120" t="str">
        <f t="shared" si="17"/>
        <v>Not enough CAR</v>
      </c>
      <c r="F1120">
        <f>VLOOKUP(A1120&amp;B1120,'Hanke Index'!$A$2:$I$2617,8,FALSE)</f>
        <v>4.4518589168869056</v>
      </c>
      <c r="G1120">
        <f>(F1120-MIN($F$2:$F$1464))/(MAX($F$2:$F$1464)-MIN($F$2:$F$1464))</f>
        <v>0.64262238001764016</v>
      </c>
    </row>
    <row r="1121" spans="1:7" x14ac:dyDescent="0.4">
      <c r="A1121" t="s">
        <v>87</v>
      </c>
      <c r="B1121">
        <v>2020</v>
      </c>
      <c r="C1121">
        <v>2.1391678622668581E-2</v>
      </c>
      <c r="D1121">
        <v>0.27933632574543121</v>
      </c>
      <c r="E1121" t="str">
        <f t="shared" si="17"/>
        <v>Not enough CAR</v>
      </c>
      <c r="F1121">
        <f>VLOOKUP(A1121&amp;B1121,'Hanke Index'!$A$2:$I$2617,8,FALSE)</f>
        <v>-3.108444010531386</v>
      </c>
      <c r="G1121">
        <f>(F1121-MIN($F$2:$F$1464))/(MAX($F$2:$F$1464)-MIN($F$2:$F$1464))</f>
        <v>0.4407030737615848</v>
      </c>
    </row>
    <row r="1122" spans="1:7" x14ac:dyDescent="0.4">
      <c r="A1122" t="s">
        <v>87</v>
      </c>
      <c r="B1122">
        <v>2021</v>
      </c>
      <c r="C1122">
        <v>1.6554916237415517E-2</v>
      </c>
      <c r="D1122">
        <v>0.29091635407024896</v>
      </c>
      <c r="E1122" t="str">
        <f t="shared" si="17"/>
        <v>Not enough CAR</v>
      </c>
      <c r="F1122">
        <f>VLOOKUP(A1122&amp;B1122,'Hanke Index'!$A$2:$I$2617,8,FALSE)</f>
        <v>-7.0788309429150758</v>
      </c>
      <c r="G1122">
        <f>(F1122-MIN($F$2:$F$1464))/(MAX($F$2:$F$1464)-MIN($F$2:$F$1464))</f>
        <v>0.33466264354977737</v>
      </c>
    </row>
    <row r="1123" spans="1:7" x14ac:dyDescent="0.4">
      <c r="A1123" t="s">
        <v>87</v>
      </c>
      <c r="B1123">
        <v>2022</v>
      </c>
      <c r="C1123">
        <v>4.5537017315505066E-2</v>
      </c>
      <c r="D1123">
        <v>0.30847881765806906</v>
      </c>
      <c r="E1123" t="str">
        <f t="shared" si="17"/>
        <v>Not enough CAR</v>
      </c>
      <c r="F1123">
        <f>VLOOKUP(A1123&amp;B1123,'Hanke Index'!$A$2:$I$2617,8,FALSE)</f>
        <v>-5.30629089966979</v>
      </c>
      <c r="G1123">
        <f>(F1123-MIN($F$2:$F$1464))/(MAX($F$2:$F$1464)-MIN($F$2:$F$1464))</f>
        <v>0.38200334659821811</v>
      </c>
    </row>
    <row r="1124" spans="1:7" x14ac:dyDescent="0.4">
      <c r="A1124" t="s">
        <v>87</v>
      </c>
      <c r="B1124">
        <v>2023</v>
      </c>
      <c r="C1124">
        <v>1.2294373956273873E-2</v>
      </c>
      <c r="D1124">
        <v>0.32093958780605758</v>
      </c>
      <c r="E1124" t="str">
        <f t="shared" si="17"/>
        <v>Not enough CAR</v>
      </c>
      <c r="F1124">
        <f>VLOOKUP(A1124&amp;B1124,'Hanke Index'!$A$2:$I$2617,8,FALSE)</f>
        <v>8.5840912181733842</v>
      </c>
      <c r="G1124">
        <f>(F1124-MIN($F$2:$F$1464))/(MAX($F$2:$F$1464)-MIN($F$2:$F$1464))</f>
        <v>0.75298534927627458</v>
      </c>
    </row>
    <row r="1125" spans="1:7" x14ac:dyDescent="0.4">
      <c r="A1125" t="s">
        <v>88</v>
      </c>
      <c r="B1125">
        <v>2009</v>
      </c>
      <c r="C1125">
        <v>0</v>
      </c>
      <c r="D1125">
        <v>0.1694358642996672</v>
      </c>
      <c r="E1125" t="str">
        <f t="shared" si="17"/>
        <v>Not enough CAR</v>
      </c>
      <c r="F1125">
        <f>VLOOKUP(A1125&amp;B1125,'Hanke Index'!$A$2:$I$2617,8,FALSE)</f>
        <v>-1.0667099999425034</v>
      </c>
      <c r="G1125">
        <f>(F1125-MIN($F$2:$F$1464))/(MAX($F$2:$F$1464)-MIN($F$2:$F$1464))</f>
        <v>0.49523336427181996</v>
      </c>
    </row>
    <row r="1126" spans="1:7" x14ac:dyDescent="0.4">
      <c r="A1126" t="s">
        <v>88</v>
      </c>
      <c r="B1126">
        <v>2010</v>
      </c>
      <c r="C1126">
        <v>0</v>
      </c>
      <c r="D1126">
        <v>0.17598711264634154</v>
      </c>
      <c r="E1126" t="str">
        <f t="shared" si="17"/>
        <v>Not enough CAR</v>
      </c>
      <c r="F1126">
        <f>VLOOKUP(A1126&amp;B1126,'Hanke Index'!$A$2:$I$2617,8,FALSE)</f>
        <v>5.0394928426140524</v>
      </c>
      <c r="G1126">
        <f>(F1126-MIN($F$2:$F$1464))/(MAX($F$2:$F$1464)-MIN($F$2:$F$1464))</f>
        <v>0.65831680863438691</v>
      </c>
    </row>
    <row r="1127" spans="1:7" x14ac:dyDescent="0.4">
      <c r="A1127" t="s">
        <v>88</v>
      </c>
      <c r="B1127">
        <v>2011</v>
      </c>
      <c r="C1127">
        <v>0</v>
      </c>
      <c r="D1127">
        <v>0.17550213084674585</v>
      </c>
      <c r="E1127" t="str">
        <f t="shared" si="17"/>
        <v>Not enough CAR</v>
      </c>
      <c r="F1127">
        <f>VLOOKUP(A1127&amp;B1127,'Hanke Index'!$A$2:$I$2617,8,FALSE)</f>
        <v>10.993761676487594</v>
      </c>
      <c r="G1127">
        <f>(F1127-MIN($F$2:$F$1464))/(MAX($F$2:$F$1464)-MIN($F$2:$F$1464))</f>
        <v>0.81734242490137354</v>
      </c>
    </row>
    <row r="1128" spans="1:7" x14ac:dyDescent="0.4">
      <c r="A1128" t="s">
        <v>88</v>
      </c>
      <c r="B1128">
        <v>2012</v>
      </c>
      <c r="C1128">
        <v>0</v>
      </c>
      <c r="D1128">
        <v>0.18231048200053415</v>
      </c>
      <c r="E1128" t="str">
        <f t="shared" si="17"/>
        <v>Not enough CAR</v>
      </c>
      <c r="F1128">
        <f>VLOOKUP(A1128&amp;B1128,'Hanke Index'!$A$2:$I$2617,8,FALSE)</f>
        <v>5.4089160776141796</v>
      </c>
      <c r="G1128">
        <f>(F1128-MIN($F$2:$F$1464))/(MAX($F$2:$F$1464)-MIN($F$2:$F$1464))</f>
        <v>0.66818330261514669</v>
      </c>
    </row>
    <row r="1129" spans="1:7" x14ac:dyDescent="0.4">
      <c r="A1129" t="s">
        <v>88</v>
      </c>
      <c r="B1129">
        <v>2013</v>
      </c>
      <c r="C1129">
        <v>0</v>
      </c>
      <c r="D1129">
        <v>0.17872297446580185</v>
      </c>
      <c r="E1129" t="str">
        <f t="shared" si="17"/>
        <v>Not enough CAR</v>
      </c>
      <c r="F1129">
        <f>VLOOKUP(A1129&amp;B1129,'Hanke Index'!$A$2:$I$2617,8,FALSE)</f>
        <v>2.5347782713730282</v>
      </c>
      <c r="G1129">
        <f>(F1129-MIN($F$2:$F$1464))/(MAX($F$2:$F$1464)-MIN($F$2:$F$1464))</f>
        <v>0.59142131073571669</v>
      </c>
    </row>
    <row r="1130" spans="1:7" x14ac:dyDescent="0.4">
      <c r="A1130" t="s">
        <v>88</v>
      </c>
      <c r="B1130">
        <v>2014</v>
      </c>
      <c r="C1130">
        <v>0</v>
      </c>
      <c r="D1130">
        <v>0.17876834198583316</v>
      </c>
      <c r="E1130" t="str">
        <f t="shared" si="17"/>
        <v>Not enough CAR</v>
      </c>
      <c r="F1130">
        <f>VLOOKUP(A1130&amp;B1130,'Hanke Index'!$A$2:$I$2617,8,FALSE)</f>
        <v>3.8114227914269918</v>
      </c>
      <c r="G1130">
        <f>(F1130-MIN($F$2:$F$1464))/(MAX($F$2:$F$1464)-MIN($F$2:$F$1464))</f>
        <v>0.62551771908068199</v>
      </c>
    </row>
    <row r="1131" spans="1:7" x14ac:dyDescent="0.4">
      <c r="A1131" t="s">
        <v>88</v>
      </c>
      <c r="B1131">
        <v>2015</v>
      </c>
      <c r="C1131">
        <v>0</v>
      </c>
      <c r="D1131">
        <v>0.18078044413125124</v>
      </c>
      <c r="E1131" t="str">
        <f t="shared" si="17"/>
        <v>Not enough CAR</v>
      </c>
      <c r="F1131">
        <f>VLOOKUP(A1131&amp;B1131,'Hanke Index'!$A$2:$I$2617,8,FALSE)</f>
        <v>4.5090590631756982</v>
      </c>
      <c r="G1131">
        <f>(F1131-MIN($F$2:$F$1464))/(MAX($F$2:$F$1464)-MIN($F$2:$F$1464))</f>
        <v>0.64415007195898966</v>
      </c>
    </row>
    <row r="1132" spans="1:7" x14ac:dyDescent="0.4">
      <c r="A1132" t="s">
        <v>88</v>
      </c>
      <c r="B1132">
        <v>2016</v>
      </c>
      <c r="C1132">
        <v>0</v>
      </c>
      <c r="D1132">
        <v>0.1954472058625254</v>
      </c>
      <c r="E1132" t="str">
        <f t="shared" si="17"/>
        <v>Not enough CAR</v>
      </c>
      <c r="F1132">
        <f>VLOOKUP(A1132&amp;B1132,'Hanke Index'!$A$2:$I$2617,8,FALSE)</f>
        <v>1.8844927356773695</v>
      </c>
      <c r="G1132">
        <f>(F1132-MIN($F$2:$F$1464))/(MAX($F$2:$F$1464)-MIN($F$2:$F$1464))</f>
        <v>0.5740535933973252</v>
      </c>
    </row>
    <row r="1133" spans="1:7" x14ac:dyDescent="0.4">
      <c r="A1133" t="s">
        <v>88</v>
      </c>
      <c r="B1133">
        <v>2017</v>
      </c>
      <c r="C1133">
        <v>0</v>
      </c>
      <c r="D1133">
        <v>0.20396697499030358</v>
      </c>
      <c r="E1133" t="str">
        <f t="shared" si="17"/>
        <v>Not enough CAR</v>
      </c>
      <c r="F1133">
        <f>VLOOKUP(A1133&amp;B1133,'Hanke Index'!$A$2:$I$2617,8,FALSE)</f>
        <v>0.9110486555802737</v>
      </c>
      <c r="G1133">
        <f>(F1133-MIN($F$2:$F$1464))/(MAX($F$2:$F$1464)-MIN($F$2:$F$1464))</f>
        <v>0.5480550116977172</v>
      </c>
    </row>
    <row r="1134" spans="1:7" x14ac:dyDescent="0.4">
      <c r="A1134" t="s">
        <v>88</v>
      </c>
      <c r="B1134">
        <v>2018</v>
      </c>
      <c r="C1134">
        <v>0</v>
      </c>
      <c r="D1134">
        <v>0.20291166811743708</v>
      </c>
      <c r="E1134" t="str">
        <f t="shared" si="17"/>
        <v>Not enough CAR</v>
      </c>
      <c r="F1134">
        <f>VLOOKUP(A1134&amp;B1134,'Hanke Index'!$A$2:$I$2617,8,FALSE)</f>
        <v>3.1992267802800853</v>
      </c>
      <c r="G1134">
        <f>(F1134-MIN($F$2:$F$1464))/(MAX($F$2:$F$1464)-MIN($F$2:$F$1464))</f>
        <v>0.60916729039412676</v>
      </c>
    </row>
    <row r="1135" spans="1:7" x14ac:dyDescent="0.4">
      <c r="A1135" t="s">
        <v>88</v>
      </c>
      <c r="B1135">
        <v>2019</v>
      </c>
      <c r="C1135">
        <v>0</v>
      </c>
      <c r="D1135">
        <v>0.19286592555270668</v>
      </c>
      <c r="E1135" t="str">
        <f t="shared" si="17"/>
        <v>Not enough CAR</v>
      </c>
      <c r="F1135">
        <f>VLOOKUP(A1135&amp;B1135,'Hanke Index'!$A$2:$I$2617,8,FALSE)</f>
        <v>1.0977337495409216</v>
      </c>
      <c r="G1135">
        <f>(F1135-MIN($F$2:$F$1464))/(MAX($F$2:$F$1464)-MIN($F$2:$F$1464))</f>
        <v>0.55304096596737673</v>
      </c>
    </row>
    <row r="1136" spans="1:7" x14ac:dyDescent="0.4">
      <c r="A1136" t="s">
        <v>88</v>
      </c>
      <c r="B1136">
        <v>2020</v>
      </c>
      <c r="C1136">
        <v>3.5254054484620233E-2</v>
      </c>
      <c r="D1136">
        <v>0.20338502116362667</v>
      </c>
      <c r="E1136" t="str">
        <f t="shared" si="17"/>
        <v>Not enough CAR</v>
      </c>
      <c r="F1136">
        <f>VLOOKUP(A1136&amp;B1136,'Hanke Index'!$A$2:$I$2617,8,FALSE)</f>
        <v>-3.5815348630766266</v>
      </c>
      <c r="G1136">
        <f>(F1136-MIN($F$2:$F$1464))/(MAX($F$2:$F$1464)-MIN($F$2:$F$1464))</f>
        <v>0.42806784238803963</v>
      </c>
    </row>
    <row r="1137" spans="1:7" x14ac:dyDescent="0.4">
      <c r="A1137" t="s">
        <v>88</v>
      </c>
      <c r="B1137">
        <v>2021</v>
      </c>
      <c r="C1137">
        <v>2.1250142598394597E-2</v>
      </c>
      <c r="D1137">
        <v>0.19904309179636348</v>
      </c>
      <c r="E1137" t="str">
        <f t="shared" si="17"/>
        <v>Not enough CAR</v>
      </c>
      <c r="F1137">
        <f>VLOOKUP(A1137&amp;B1137,'Hanke Index'!$A$2:$I$2617,8,FALSE)</f>
        <v>5.0751103498797931</v>
      </c>
      <c r="G1137">
        <f>(F1137-MIN($F$2:$F$1464))/(MAX($F$2:$F$1464)-MIN($F$2:$F$1464))</f>
        <v>0.65926807506203045</v>
      </c>
    </row>
    <row r="1138" spans="1:7" x14ac:dyDescent="0.4">
      <c r="A1138" t="s">
        <v>88</v>
      </c>
      <c r="B1138">
        <v>2022</v>
      </c>
      <c r="C1138">
        <v>1.0936729935925118E-2</v>
      </c>
      <c r="D1138">
        <v>0.19938927172566415</v>
      </c>
      <c r="E1138" t="str">
        <f t="shared" si="17"/>
        <v>Not enough CAR</v>
      </c>
      <c r="F1138">
        <f>VLOOKUP(A1138&amp;B1138,'Hanke Index'!$A$2:$I$2617,8,FALSE)</f>
        <v>7.4859842913413672</v>
      </c>
      <c r="G1138">
        <f>(F1138-MIN($F$2:$F$1464))/(MAX($F$2:$F$1464)-MIN($F$2:$F$1464))</f>
        <v>0.72365729311376759</v>
      </c>
    </row>
    <row r="1139" spans="1:7" x14ac:dyDescent="0.4">
      <c r="A1139" t="s">
        <v>88</v>
      </c>
      <c r="B1139">
        <v>2023</v>
      </c>
      <c r="C1139">
        <v>1.492599451264344E-2</v>
      </c>
      <c r="D1139">
        <v>0.20130988609296371</v>
      </c>
      <c r="E1139" t="str">
        <f t="shared" si="17"/>
        <v>Not enough CAR</v>
      </c>
      <c r="F1139">
        <f>VLOOKUP(A1139&amp;B1139,'Hanke Index'!$A$2:$I$2617,8,FALSE)</f>
        <v>-0.75491481058466547</v>
      </c>
      <c r="G1139">
        <f>(F1139-MIN($F$2:$F$1464))/(MAX($F$2:$F$1464)-MIN($F$2:$F$1464))</f>
        <v>0.50356073804685586</v>
      </c>
    </row>
    <row r="1140" spans="1:7" x14ac:dyDescent="0.4">
      <c r="A1140" t="s">
        <v>89</v>
      </c>
      <c r="B1140">
        <v>2006</v>
      </c>
      <c r="C1140">
        <v>-1.7270553398001209E-2</v>
      </c>
      <c r="D1140">
        <v>0.19611385695117461</v>
      </c>
      <c r="E1140" t="str">
        <f t="shared" si="17"/>
        <v>Not enough CAR</v>
      </c>
      <c r="F1140">
        <f>VLOOKUP(A1140&amp;B1140,'Hanke Index'!$A$2:$I$2617,8,FALSE)</f>
        <v>9.4061285573282731</v>
      </c>
      <c r="G1140">
        <f>(F1140-MIN($F$2:$F$1464))/(MAX($F$2:$F$1464)-MIN($F$2:$F$1464))</f>
        <v>0.77494018505894735</v>
      </c>
    </row>
    <row r="1141" spans="1:7" x14ac:dyDescent="0.4">
      <c r="A1141" t="s">
        <v>89</v>
      </c>
      <c r="B1141">
        <v>2007</v>
      </c>
      <c r="C1141">
        <v>2.6517353437524809E-2</v>
      </c>
      <c r="D1141">
        <v>0.1543974116522305</v>
      </c>
      <c r="E1141" t="str">
        <f t="shared" si="17"/>
        <v>Not enough CAR</v>
      </c>
      <c r="F1141">
        <f>VLOOKUP(A1141&amp;B1141,'Hanke Index'!$A$2:$I$2617,8,FALSE)</f>
        <v>8.8760664557087949</v>
      </c>
      <c r="G1141">
        <f>(F1141-MIN($F$2:$F$1464))/(MAX($F$2:$F$1464)-MIN($F$2:$F$1464))</f>
        <v>0.76078337509257998</v>
      </c>
    </row>
    <row r="1142" spans="1:7" x14ac:dyDescent="0.4">
      <c r="A1142" t="s">
        <v>89</v>
      </c>
      <c r="B1142">
        <v>2008</v>
      </c>
      <c r="C1142">
        <v>7.6449942996528811E-2</v>
      </c>
      <c r="D1142">
        <v>0.12010172407707942</v>
      </c>
      <c r="E1142" t="str">
        <f t="shared" si="17"/>
        <v>Not enough CAR</v>
      </c>
      <c r="F1142">
        <f>VLOOKUP(A1142&amp;B1142,'Hanke Index'!$A$2:$I$2617,8,FALSE)</f>
        <v>-2.7259462615486427</v>
      </c>
      <c r="G1142">
        <f>(F1142-MIN($F$2:$F$1464))/(MAX($F$2:$F$1464)-MIN($F$2:$F$1464))</f>
        <v>0.45091875967530676</v>
      </c>
    </row>
    <row r="1143" spans="1:7" x14ac:dyDescent="0.4">
      <c r="A1143" t="s">
        <v>89</v>
      </c>
      <c r="B1143">
        <v>2009</v>
      </c>
      <c r="C1143">
        <v>-9.0040024452845303E-3</v>
      </c>
      <c r="D1143">
        <v>0.21613916607858161</v>
      </c>
      <c r="E1143" t="str">
        <f t="shared" si="17"/>
        <v>Not enough CAR</v>
      </c>
      <c r="F1143">
        <f>VLOOKUP(A1143&amp;B1143,'Hanke Index'!$A$2:$I$2617,8,FALSE)</f>
        <v>-2.4793759472613743</v>
      </c>
      <c r="G1143">
        <f>(F1143-MIN($F$2:$F$1464))/(MAX($F$2:$F$1464)-MIN($F$2:$F$1464))</f>
        <v>0.45750411839468608</v>
      </c>
    </row>
    <row r="1144" spans="1:7" x14ac:dyDescent="0.4">
      <c r="A1144" t="s">
        <v>89</v>
      </c>
      <c r="B1144">
        <v>2010</v>
      </c>
      <c r="C1144">
        <v>6.1367549965803375E-2</v>
      </c>
      <c r="D1144">
        <v>0.21500262197710643</v>
      </c>
      <c r="E1144" t="str">
        <f t="shared" si="17"/>
        <v>Not enough CAR</v>
      </c>
      <c r="F1144">
        <f>VLOOKUP(A1144&amp;B1144,'Hanke Index'!$A$2:$I$2617,8,FALSE)</f>
        <v>4.5051320431206676</v>
      </c>
      <c r="G1144">
        <f>(F1144-MIN($F$2:$F$1464))/(MAX($F$2:$F$1464)-MIN($F$2:$F$1464))</f>
        <v>0.64404518976408587</v>
      </c>
    </row>
    <row r="1145" spans="1:7" x14ac:dyDescent="0.4">
      <c r="A1145" t="s">
        <v>89</v>
      </c>
      <c r="B1145">
        <v>2011</v>
      </c>
      <c r="C1145">
        <v>4.7445680921835889E-2</v>
      </c>
      <c r="D1145">
        <v>0.24246625556746501</v>
      </c>
      <c r="E1145" t="str">
        <f t="shared" si="17"/>
        <v>Not enough CAR</v>
      </c>
      <c r="F1145">
        <f>VLOOKUP(A1145&amp;B1145,'Hanke Index'!$A$2:$I$2617,8,FALSE)</f>
        <v>9.5097833517957042</v>
      </c>
      <c r="G1145">
        <f>(F1145-MIN($F$2:$F$1464))/(MAX($F$2:$F$1464)-MIN($F$2:$F$1464))</f>
        <v>0.77770857997511844</v>
      </c>
    </row>
    <row r="1146" spans="1:7" x14ac:dyDescent="0.4">
      <c r="A1146" t="s">
        <v>89</v>
      </c>
      <c r="B1146">
        <v>2012</v>
      </c>
      <c r="C1146">
        <v>4.8524066557175394E-3</v>
      </c>
      <c r="D1146">
        <v>0.2633243749013694</v>
      </c>
      <c r="E1146" t="str">
        <f t="shared" ref="E1146:E1209" si="18">IF(D1146&gt;C1146, "Not enough CAR", "OK")</f>
        <v>Not enough CAR</v>
      </c>
      <c r="F1146">
        <f>VLOOKUP(A1146&amp;B1146,'Hanke Index'!$A$2:$I$2617,8,FALSE)</f>
        <v>3.1106784939242971</v>
      </c>
      <c r="G1146">
        <f>(F1146-MIN($F$2:$F$1464))/(MAX($F$2:$F$1464)-MIN($F$2:$F$1464))</f>
        <v>0.60680235757030021</v>
      </c>
    </row>
    <row r="1147" spans="1:7" x14ac:dyDescent="0.4">
      <c r="A1147" t="s">
        <v>89</v>
      </c>
      <c r="B1147">
        <v>2013</v>
      </c>
      <c r="C1147">
        <v>1.0915298397112774E-2</v>
      </c>
      <c r="D1147">
        <v>0.26054986670757052</v>
      </c>
      <c r="E1147" t="str">
        <f t="shared" si="18"/>
        <v>Not enough CAR</v>
      </c>
      <c r="F1147">
        <f>VLOOKUP(A1147&amp;B1147,'Hanke Index'!$A$2:$I$2617,8,FALSE)</f>
        <v>1.2537349624294905</v>
      </c>
      <c r="G1147">
        <f>(F1147-MIN($F$2:$F$1464))/(MAX($F$2:$F$1464)-MIN($F$2:$F$1464))</f>
        <v>0.55720742027270964</v>
      </c>
    </row>
    <row r="1148" spans="1:7" x14ac:dyDescent="0.4">
      <c r="A1148" t="s">
        <v>89</v>
      </c>
      <c r="B1148">
        <v>2014</v>
      </c>
      <c r="C1148">
        <v>8.9729898331330701E-3</v>
      </c>
      <c r="D1148">
        <v>0.21592694246788602</v>
      </c>
      <c r="E1148" t="str">
        <f t="shared" si="18"/>
        <v>Not enough CAR</v>
      </c>
      <c r="F1148">
        <f>VLOOKUP(A1148&amp;B1148,'Hanke Index'!$A$2:$I$2617,8,FALSE)</f>
        <v>4.0636918123521042</v>
      </c>
      <c r="G1148">
        <f>(F1148-MIN($F$2:$F$1464))/(MAX($F$2:$F$1464)-MIN($F$2:$F$1464))</f>
        <v>0.6322552779039351</v>
      </c>
    </row>
    <row r="1149" spans="1:7" x14ac:dyDescent="0.4">
      <c r="A1149" t="s">
        <v>89</v>
      </c>
      <c r="B1149">
        <v>2015</v>
      </c>
      <c r="C1149">
        <v>3.2407557866355593E-3</v>
      </c>
      <c r="D1149">
        <v>0.2545777313406653</v>
      </c>
      <c r="E1149" t="str">
        <f t="shared" si="18"/>
        <v>Not enough CAR</v>
      </c>
      <c r="F1149">
        <f>VLOOKUP(A1149&amp;B1149,'Hanke Index'!$A$2:$I$2617,8,FALSE)</f>
        <v>8.9140088750469033</v>
      </c>
      <c r="G1149">
        <f>(F1149-MIN($F$2:$F$1464))/(MAX($F$2:$F$1464)-MIN($F$2:$F$1464))</f>
        <v>0.76179673488305122</v>
      </c>
    </row>
    <row r="1150" spans="1:7" x14ac:dyDescent="0.4">
      <c r="A1150" t="s">
        <v>89</v>
      </c>
      <c r="B1150">
        <v>2016</v>
      </c>
      <c r="C1150">
        <v>9.7873118255293852E-4</v>
      </c>
      <c r="D1150">
        <v>0.2661489716119535</v>
      </c>
      <c r="E1150" t="str">
        <f t="shared" si="18"/>
        <v>Not enough CAR</v>
      </c>
      <c r="F1150">
        <f>VLOOKUP(A1150&amp;B1150,'Hanke Index'!$A$2:$I$2617,8,FALSE)</f>
        <v>12.117527245391344</v>
      </c>
      <c r="G1150">
        <f>(F1150-MIN($F$2:$F$1464))/(MAX($F$2:$F$1464)-MIN($F$2:$F$1464))</f>
        <v>0.84735576778536992</v>
      </c>
    </row>
    <row r="1151" spans="1:7" x14ac:dyDescent="0.4">
      <c r="A1151" t="s">
        <v>89</v>
      </c>
      <c r="B1151">
        <v>2017</v>
      </c>
      <c r="C1151">
        <v>-3.3210684207029574E-4</v>
      </c>
      <c r="D1151">
        <v>0.23530082943999917</v>
      </c>
      <c r="E1151" t="str">
        <f t="shared" si="18"/>
        <v>Not enough CAR</v>
      </c>
      <c r="F1151">
        <f>VLOOKUP(A1151&amp;B1151,'Hanke Index'!$A$2:$I$2617,8,FALSE)</f>
        <v>6.954162187942714</v>
      </c>
      <c r="G1151">
        <f>(F1151-MIN($F$2:$F$1464))/(MAX($F$2:$F$1464)-MIN($F$2:$F$1464))</f>
        <v>0.70945347731421171</v>
      </c>
    </row>
    <row r="1152" spans="1:7" x14ac:dyDescent="0.4">
      <c r="A1152" t="s">
        <v>89</v>
      </c>
      <c r="B1152">
        <v>2018</v>
      </c>
      <c r="C1152">
        <v>3.9914894887589794E-3</v>
      </c>
      <c r="D1152">
        <v>0.20570664604910668</v>
      </c>
      <c r="E1152" t="str">
        <f t="shared" si="18"/>
        <v>Not enough CAR</v>
      </c>
      <c r="F1152">
        <f>VLOOKUP(A1152&amp;B1152,'Hanke Index'!$A$2:$I$2617,8,FALSE)</f>
        <v>4.9394727225431154</v>
      </c>
      <c r="G1152">
        <f>(F1152-MIN($F$2:$F$1464))/(MAX($F$2:$F$1464)-MIN($F$2:$F$1464))</f>
        <v>0.65564548799416122</v>
      </c>
    </row>
    <row r="1153" spans="1:7" x14ac:dyDescent="0.4">
      <c r="A1153" t="s">
        <v>89</v>
      </c>
      <c r="B1153">
        <v>2019</v>
      </c>
      <c r="C1153">
        <v>-7.6563181812648179E-3</v>
      </c>
      <c r="D1153">
        <v>0.19534592978089074</v>
      </c>
      <c r="E1153" t="str">
        <f t="shared" si="18"/>
        <v>Not enough CAR</v>
      </c>
      <c r="F1153">
        <f>VLOOKUP(A1153&amp;B1153,'Hanke Index'!$A$2:$I$2617,8,FALSE)</f>
        <v>5.5142920737341967</v>
      </c>
      <c r="G1153">
        <f>(F1153-MIN($F$2:$F$1464))/(MAX($F$2:$F$1464)-MIN($F$2:$F$1464))</f>
        <v>0.67099766709721387</v>
      </c>
    </row>
    <row r="1154" spans="1:7" x14ac:dyDescent="0.4">
      <c r="A1154" t="s">
        <v>89</v>
      </c>
      <c r="B1154">
        <v>2020</v>
      </c>
      <c r="C1154">
        <v>0.14164669320763534</v>
      </c>
      <c r="D1154">
        <v>0.1714437044177636</v>
      </c>
      <c r="E1154" t="str">
        <f t="shared" si="18"/>
        <v>Not enough CAR</v>
      </c>
      <c r="F1154">
        <f>VLOOKUP(A1154&amp;B1154,'Hanke Index'!$A$2:$I$2617,8,FALSE)</f>
        <v>-11.739860828173192</v>
      </c>
      <c r="G1154">
        <f>(F1154-MIN($F$2:$F$1464))/(MAX($F$2:$F$1464)-MIN($F$2:$F$1464))</f>
        <v>0.21017663685064542</v>
      </c>
    </row>
    <row r="1155" spans="1:7" x14ac:dyDescent="0.4">
      <c r="A1155" t="s">
        <v>89</v>
      </c>
      <c r="B1155">
        <v>2021</v>
      </c>
      <c r="C1155">
        <v>-1.9431744739516876E-2</v>
      </c>
      <c r="D1155">
        <v>0.22686182828107593</v>
      </c>
      <c r="E1155" t="str">
        <f t="shared" si="18"/>
        <v>Not enough CAR</v>
      </c>
      <c r="F1155">
        <f>VLOOKUP(A1155&amp;B1155,'Hanke Index'!$A$2:$I$2617,8,FALSE)</f>
        <v>0.55228163120727913</v>
      </c>
      <c r="G1155">
        <f>(F1155-MIN($F$2:$F$1464))/(MAX($F$2:$F$1464)-MIN($F$2:$F$1464))</f>
        <v>0.53847312200832054</v>
      </c>
    </row>
    <row r="1156" spans="1:7" x14ac:dyDescent="0.4">
      <c r="A1156" t="s">
        <v>90</v>
      </c>
      <c r="B1156">
        <v>2005</v>
      </c>
      <c r="C1156">
        <v>8.832188420019628E-3</v>
      </c>
      <c r="D1156">
        <v>0.15820797681479437</v>
      </c>
      <c r="E1156" t="str">
        <f t="shared" si="18"/>
        <v>Not enough CAR</v>
      </c>
      <c r="F1156">
        <f>VLOOKUP(A1156&amp;B1156,'Hanke Index'!$A$2:$I$2617,8,FALSE)</f>
        <v>7.366322392507584</v>
      </c>
      <c r="G1156">
        <f>(F1156-MIN($F$2:$F$1464))/(MAX($F$2:$F$1464)-MIN($F$2:$F$1464))</f>
        <v>0.72046138313109043</v>
      </c>
    </row>
    <row r="1157" spans="1:7" x14ac:dyDescent="0.4">
      <c r="A1157" t="s">
        <v>90</v>
      </c>
      <c r="B1157">
        <v>2008</v>
      </c>
      <c r="C1157">
        <v>1.2601978823120986E-2</v>
      </c>
      <c r="D1157">
        <v>0.14662055029153592</v>
      </c>
      <c r="E1157" t="str">
        <f t="shared" si="18"/>
        <v>Not enough CAR</v>
      </c>
      <c r="F1157">
        <f>VLOOKUP(A1157&amp;B1157,'Hanke Index'!$A$2:$I$2617,8,FALSE)</f>
        <v>1.8634834546203507</v>
      </c>
      <c r="G1157">
        <f>(F1157-MIN($F$2:$F$1464))/(MAX($F$2:$F$1464)-MIN($F$2:$F$1464))</f>
        <v>0.57349248103229189</v>
      </c>
    </row>
    <row r="1158" spans="1:7" x14ac:dyDescent="0.4">
      <c r="A1158" t="s">
        <v>90</v>
      </c>
      <c r="B1158">
        <v>2009</v>
      </c>
      <c r="C1158">
        <v>0</v>
      </c>
      <c r="D1158">
        <v>0.17269392795847074</v>
      </c>
      <c r="E1158" t="str">
        <f t="shared" si="18"/>
        <v>Not enough CAR</v>
      </c>
      <c r="F1158">
        <f>VLOOKUP(A1158&amp;B1158,'Hanke Index'!$A$2:$I$2617,8,FALSE)</f>
        <v>0.1279533827780881</v>
      </c>
      <c r="G1158">
        <f>(F1158-MIN($F$2:$F$1464))/(MAX($F$2:$F$1464)-MIN($F$2:$F$1464))</f>
        <v>0.52714023411080779</v>
      </c>
    </row>
    <row r="1159" spans="1:7" x14ac:dyDescent="0.4">
      <c r="A1159" t="s">
        <v>90</v>
      </c>
      <c r="B1159">
        <v>2010</v>
      </c>
      <c r="C1159">
        <v>0</v>
      </c>
      <c r="D1159">
        <v>0.18584043887544502</v>
      </c>
      <c r="E1159" t="str">
        <f t="shared" si="18"/>
        <v>Not enough CAR</v>
      </c>
      <c r="F1159">
        <f>VLOOKUP(A1159&amp;B1159,'Hanke Index'!$A$2:$I$2617,8,FALSE)</f>
        <v>14.519749710899404</v>
      </c>
      <c r="G1159">
        <f>(F1159-MIN($F$2:$F$1464))/(MAX($F$2:$F$1464)-MIN($F$2:$F$1464))</f>
        <v>0.91151392366414985</v>
      </c>
    </row>
    <row r="1160" spans="1:7" x14ac:dyDescent="0.4">
      <c r="A1160" t="s">
        <v>90</v>
      </c>
      <c r="B1160">
        <v>2011</v>
      </c>
      <c r="C1160">
        <v>0</v>
      </c>
      <c r="D1160">
        <v>0.16046632353033899</v>
      </c>
      <c r="E1160" t="str">
        <f t="shared" si="18"/>
        <v>Not enough CAR</v>
      </c>
      <c r="F1160">
        <f>VLOOKUP(A1160&amp;B1160,'Hanke Index'!$A$2:$I$2617,8,FALSE)</f>
        <v>6.2149341685898918</v>
      </c>
      <c r="G1160">
        <f>(F1160-MIN($F$2:$F$1464))/(MAX($F$2:$F$1464)-MIN($F$2:$F$1464))</f>
        <v>0.68971029899639125</v>
      </c>
    </row>
    <row r="1161" spans="1:7" x14ac:dyDescent="0.4">
      <c r="A1161" t="s">
        <v>90</v>
      </c>
      <c r="B1161">
        <v>2012</v>
      </c>
      <c r="C1161">
        <v>0</v>
      </c>
      <c r="D1161">
        <v>0.18059710541224774</v>
      </c>
      <c r="E1161" t="str">
        <f t="shared" si="18"/>
        <v>Not enough CAR</v>
      </c>
      <c r="F1161">
        <f>VLOOKUP(A1161&amp;B1161,'Hanke Index'!$A$2:$I$2617,8,FALSE)</f>
        <v>4.4354975937853709</v>
      </c>
      <c r="G1161">
        <f>(F1161-MIN($F$2:$F$1464))/(MAX($F$2:$F$1464)-MIN($F$2:$F$1464))</f>
        <v>0.64218540453639161</v>
      </c>
    </row>
    <row r="1162" spans="1:7" x14ac:dyDescent="0.4">
      <c r="A1162" t="s">
        <v>90</v>
      </c>
      <c r="B1162">
        <v>2013</v>
      </c>
      <c r="C1162">
        <v>0</v>
      </c>
      <c r="D1162">
        <v>0.16386266823538767</v>
      </c>
      <c r="E1162" t="str">
        <f t="shared" si="18"/>
        <v>Not enough CAR</v>
      </c>
      <c r="F1162">
        <f>VLOOKUP(A1162&amp;B1162,'Hanke Index'!$A$2:$I$2617,8,FALSE)</f>
        <v>4.8176309912067552</v>
      </c>
      <c r="G1162">
        <f>(F1162-MIN($F$2:$F$1464))/(MAX($F$2:$F$1464)-MIN($F$2:$F$1464))</f>
        <v>0.6523913594095444</v>
      </c>
    </row>
    <row r="1163" spans="1:7" x14ac:dyDescent="0.4">
      <c r="A1163" t="s">
        <v>90</v>
      </c>
      <c r="B1163">
        <v>2014</v>
      </c>
      <c r="C1163">
        <v>0</v>
      </c>
      <c r="D1163">
        <v>0.15924137122357332</v>
      </c>
      <c r="E1163" t="str">
        <f t="shared" si="18"/>
        <v>Not enough CAR</v>
      </c>
      <c r="F1163">
        <f>VLOOKUP(A1163&amp;B1163,'Hanke Index'!$A$2:$I$2617,8,FALSE)</f>
        <v>3.9355402770900696</v>
      </c>
      <c r="G1163">
        <f>(F1163-MIN($F$2:$F$1464))/(MAX($F$2:$F$1464)-MIN($F$2:$F$1464))</f>
        <v>0.62883262813127649</v>
      </c>
    </row>
    <row r="1164" spans="1:7" x14ac:dyDescent="0.4">
      <c r="A1164" t="s">
        <v>90</v>
      </c>
      <c r="B1164">
        <v>2015</v>
      </c>
      <c r="C1164">
        <v>0</v>
      </c>
      <c r="D1164">
        <v>0.15860689246213697</v>
      </c>
      <c r="E1164" t="str">
        <f t="shared" si="18"/>
        <v>Not enough CAR</v>
      </c>
      <c r="F1164">
        <f>VLOOKUP(A1164&amp;B1164,'Hanke Index'!$A$2:$I$2617,8,FALSE)</f>
        <v>2.9767993163480639</v>
      </c>
      <c r="G1164">
        <f>(F1164-MIN($F$2:$F$1464))/(MAX($F$2:$F$1464)-MIN($F$2:$F$1464))</f>
        <v>0.6032267348845628</v>
      </c>
    </row>
    <row r="1165" spans="1:7" x14ac:dyDescent="0.4">
      <c r="A1165" t="s">
        <v>90</v>
      </c>
      <c r="B1165">
        <v>2016</v>
      </c>
      <c r="C1165">
        <v>0</v>
      </c>
      <c r="D1165">
        <v>0.16465011417174899</v>
      </c>
      <c r="E1165" t="str">
        <f t="shared" si="18"/>
        <v>Not enough CAR</v>
      </c>
      <c r="F1165">
        <f>VLOOKUP(A1165&amp;B1165,'Hanke Index'!$A$2:$I$2617,8,FALSE)</f>
        <v>3.5886436958266756</v>
      </c>
      <c r="G1165">
        <f>(F1165-MIN($F$2:$F$1464))/(MAX($F$2:$F$1464)-MIN($F$2:$F$1464))</f>
        <v>0.61956777225132553</v>
      </c>
    </row>
    <row r="1166" spans="1:7" x14ac:dyDescent="0.4">
      <c r="A1166" t="s">
        <v>90</v>
      </c>
      <c r="B1166">
        <v>2017</v>
      </c>
      <c r="C1166">
        <v>0</v>
      </c>
      <c r="D1166">
        <v>0.17080152671755724</v>
      </c>
      <c r="E1166" t="str">
        <f t="shared" si="18"/>
        <v>Not enough CAR</v>
      </c>
      <c r="F1166">
        <f>VLOOKUP(A1166&amp;B1166,'Hanke Index'!$A$2:$I$2617,8,FALSE)</f>
        <v>4.5129263177092724</v>
      </c>
      <c r="G1166">
        <f>(F1166-MIN($F$2:$F$1464))/(MAX($F$2:$F$1464)-MIN($F$2:$F$1464))</f>
        <v>0.6442533579463412</v>
      </c>
    </row>
    <row r="1167" spans="1:7" x14ac:dyDescent="0.4">
      <c r="A1167" t="s">
        <v>90</v>
      </c>
      <c r="B1167">
        <v>2018</v>
      </c>
      <c r="C1167">
        <v>0</v>
      </c>
      <c r="D1167">
        <v>0.16805639226858393</v>
      </c>
      <c r="E1167" t="str">
        <f t="shared" si="18"/>
        <v>Not enough CAR</v>
      </c>
      <c r="F1167">
        <f>VLOOKUP(A1167&amp;B1167,'Hanke Index'!$A$2:$I$2617,8,FALSE)</f>
        <v>3.5171141850925522</v>
      </c>
      <c r="G1167">
        <f>(F1167-MIN($F$2:$F$1464))/(MAX($F$2:$F$1464)-MIN($F$2:$F$1464))</f>
        <v>0.61765737404070764</v>
      </c>
    </row>
    <row r="1168" spans="1:7" x14ac:dyDescent="0.4">
      <c r="A1168" t="s">
        <v>90</v>
      </c>
      <c r="B1168">
        <v>2019</v>
      </c>
      <c r="C1168">
        <v>0</v>
      </c>
      <c r="D1168">
        <v>0.1695310345755234</v>
      </c>
      <c r="E1168" t="str">
        <f t="shared" si="18"/>
        <v>Not enough CAR</v>
      </c>
      <c r="F1168">
        <f>VLOOKUP(A1168&amp;B1168,'Hanke Index'!$A$2:$I$2617,8,FALSE)</f>
        <v>1.3450587408272838</v>
      </c>
      <c r="G1168">
        <f>(F1168-MIN($F$2:$F$1464))/(MAX($F$2:$F$1464)-MIN($F$2:$F$1464))</f>
        <v>0.55964648047384113</v>
      </c>
    </row>
    <row r="1169" spans="1:7" x14ac:dyDescent="0.4">
      <c r="A1169" t="s">
        <v>91</v>
      </c>
      <c r="B1169">
        <v>2010</v>
      </c>
      <c r="C1169">
        <v>1.009313269087427E-2</v>
      </c>
      <c r="D1169">
        <v>0.28117444987546092</v>
      </c>
      <c r="E1169" t="str">
        <f t="shared" si="18"/>
        <v>Not enough CAR</v>
      </c>
      <c r="F1169">
        <f>VLOOKUP(A1169&amp;B1169,'Hanke Index'!$A$2:$I$2617,8,FALSE)</f>
        <v>9.7083881692872467</v>
      </c>
      <c r="G1169">
        <f>(F1169-MIN($F$2:$F$1464))/(MAX($F$2:$F$1464)-MIN($F$2:$F$1464))</f>
        <v>0.78301288422747417</v>
      </c>
    </row>
    <row r="1170" spans="1:7" x14ac:dyDescent="0.4">
      <c r="A1170" t="s">
        <v>91</v>
      </c>
      <c r="B1170">
        <v>2011</v>
      </c>
      <c r="C1170">
        <v>4.4018859085497679E-2</v>
      </c>
      <c r="D1170">
        <v>0.30884193761838835</v>
      </c>
      <c r="E1170" t="str">
        <f t="shared" si="18"/>
        <v>Not enough CAR</v>
      </c>
      <c r="F1170">
        <f>VLOOKUP(A1170&amp;B1170,'Hanke Index'!$A$2:$I$2617,8,FALSE)</f>
        <v>7.4299496167590746</v>
      </c>
      <c r="G1170">
        <f>(F1170-MIN($F$2:$F$1464))/(MAX($F$2:$F$1464)-MIN($F$2:$F$1464))</f>
        <v>0.72216072839585044</v>
      </c>
    </row>
    <row r="1171" spans="1:7" x14ac:dyDescent="0.4">
      <c r="A1171" t="s">
        <v>91</v>
      </c>
      <c r="B1171">
        <v>2012</v>
      </c>
      <c r="C1171">
        <v>-1.8647132915356089E-4</v>
      </c>
      <c r="D1171">
        <v>0.33220915405663326</v>
      </c>
      <c r="E1171" t="str">
        <f t="shared" si="18"/>
        <v>Not enough CAR</v>
      </c>
      <c r="F1171">
        <f>VLOOKUP(A1171&amp;B1171,'Hanke Index'!$A$2:$I$2617,8,FALSE)</f>
        <v>2.4660013869788315</v>
      </c>
      <c r="G1171">
        <f>(F1171-MIN($F$2:$F$1464))/(MAX($F$2:$F$1464)-MIN($F$2:$F$1464))</f>
        <v>0.58958442920905652</v>
      </c>
    </row>
    <row r="1172" spans="1:7" x14ac:dyDescent="0.4">
      <c r="A1172" t="s">
        <v>91</v>
      </c>
      <c r="B1172">
        <v>2013</v>
      </c>
      <c r="C1172">
        <v>6.8735189598019362E-3</v>
      </c>
      <c r="D1172">
        <v>0.32387220642348769</v>
      </c>
      <c r="E1172" t="str">
        <f t="shared" si="18"/>
        <v>Not enough CAR</v>
      </c>
      <c r="F1172">
        <f>VLOOKUP(A1172&amp;B1172,'Hanke Index'!$A$2:$I$2617,8,FALSE)</f>
        <v>5.2377401778032748</v>
      </c>
      <c r="G1172">
        <f>(F1172-MIN($F$2:$F$1464))/(MAX($F$2:$F$1464)-MIN($F$2:$F$1464))</f>
        <v>0.66361156530919507</v>
      </c>
    </row>
    <row r="1173" spans="1:7" x14ac:dyDescent="0.4">
      <c r="A1173" t="s">
        <v>91</v>
      </c>
      <c r="B1173">
        <v>2014</v>
      </c>
      <c r="C1173">
        <v>4.1825706197938288E-2</v>
      </c>
      <c r="D1173">
        <v>0.31563408635354284</v>
      </c>
      <c r="E1173" t="str">
        <f t="shared" si="18"/>
        <v>Not enough CAR</v>
      </c>
      <c r="F1173">
        <f>VLOOKUP(A1173&amp;B1173,'Hanke Index'!$A$2:$I$2617,8,FALSE)</f>
        <v>1.1892174709235803</v>
      </c>
      <c r="G1173">
        <f>(F1173-MIN($F$2:$F$1464))/(MAX($F$2:$F$1464)-MIN($F$2:$F$1464))</f>
        <v>0.55548429789900033</v>
      </c>
    </row>
    <row r="1174" spans="1:7" x14ac:dyDescent="0.4">
      <c r="A1174" t="s">
        <v>91</v>
      </c>
      <c r="B1174">
        <v>2015</v>
      </c>
      <c r="C1174">
        <v>4.7230156385085972E-2</v>
      </c>
      <c r="D1174">
        <v>0.31096661136516651</v>
      </c>
      <c r="E1174" t="str">
        <f t="shared" si="18"/>
        <v>Not enough CAR</v>
      </c>
      <c r="F1174">
        <f>VLOOKUP(A1174&amp;B1174,'Hanke Index'!$A$2:$I$2617,8,FALSE)</f>
        <v>1.6761461564977651</v>
      </c>
      <c r="G1174">
        <f>(F1174-MIN($F$2:$F$1464))/(MAX($F$2:$F$1464)-MIN($F$2:$F$1464))</f>
        <v>0.56848910780294515</v>
      </c>
    </row>
    <row r="1175" spans="1:7" x14ac:dyDescent="0.4">
      <c r="A1175" t="s">
        <v>91</v>
      </c>
      <c r="B1175">
        <v>2016</v>
      </c>
      <c r="C1175">
        <v>3.9963740434025327E-2</v>
      </c>
      <c r="D1175">
        <v>0.32464998424881958</v>
      </c>
      <c r="E1175" t="str">
        <f t="shared" si="18"/>
        <v>Not enough CAR</v>
      </c>
      <c r="F1175">
        <f>VLOOKUP(A1175&amp;B1175,'Hanke Index'!$A$2:$I$2617,8,FALSE)</f>
        <v>5.5547315336695391</v>
      </c>
      <c r="G1175">
        <f>(F1175-MIN($F$2:$F$1464))/(MAX($F$2:$F$1464)-MIN($F$2:$F$1464))</f>
        <v>0.67207771743036926</v>
      </c>
    </row>
    <row r="1176" spans="1:7" x14ac:dyDescent="0.4">
      <c r="A1176" t="s">
        <v>91</v>
      </c>
      <c r="B1176">
        <v>2017</v>
      </c>
      <c r="C1176">
        <v>2.5681151585421658E-2</v>
      </c>
      <c r="D1176">
        <v>0.3502021730726752</v>
      </c>
      <c r="E1176" t="str">
        <f t="shared" si="18"/>
        <v>Not enough CAR</v>
      </c>
      <c r="F1176">
        <f>VLOOKUP(A1176&amp;B1176,'Hanke Index'!$A$2:$I$2617,8,FALSE)</f>
        <v>3.0753480342463604</v>
      </c>
      <c r="G1176">
        <f>(F1176-MIN($F$2:$F$1464))/(MAX($F$2:$F$1464)-MIN($F$2:$F$1464))</f>
        <v>0.60585875756162799</v>
      </c>
    </row>
    <row r="1177" spans="1:7" x14ac:dyDescent="0.4">
      <c r="A1177" t="s">
        <v>91</v>
      </c>
      <c r="B1177">
        <v>2018</v>
      </c>
      <c r="C1177">
        <v>1.2083874441734505E-2</v>
      </c>
      <c r="D1177">
        <v>0.31065772254490365</v>
      </c>
      <c r="E1177" t="str">
        <f t="shared" si="18"/>
        <v>Not enough CAR</v>
      </c>
      <c r="F1177">
        <f>VLOOKUP(A1177&amp;B1177,'Hanke Index'!$A$2:$I$2617,8,FALSE)</f>
        <v>2.7459954233409576</v>
      </c>
      <c r="G1177">
        <f>(F1177-MIN($F$2:$F$1464))/(MAX($F$2:$F$1464)-MIN($F$2:$F$1464))</f>
        <v>0.59706246310807376</v>
      </c>
    </row>
    <row r="1178" spans="1:7" x14ac:dyDescent="0.4">
      <c r="A1178" t="s">
        <v>91</v>
      </c>
      <c r="B1178">
        <v>2019</v>
      </c>
      <c r="C1178">
        <v>2.9487792244190153E-2</v>
      </c>
      <c r="D1178">
        <v>0.31332527697086943</v>
      </c>
      <c r="E1178" t="str">
        <f t="shared" si="18"/>
        <v>Not enough CAR</v>
      </c>
      <c r="F1178">
        <f>VLOOKUP(A1178&amp;B1178,'Hanke Index'!$A$2:$I$2617,8,FALSE)</f>
        <v>1.7485665545183195</v>
      </c>
      <c r="G1178">
        <f>(F1178-MIN($F$2:$F$1464))/(MAX($F$2:$F$1464)-MIN($F$2:$F$1464))</f>
        <v>0.57042329968222361</v>
      </c>
    </row>
    <row r="1179" spans="1:7" x14ac:dyDescent="0.4">
      <c r="A1179" t="s">
        <v>91</v>
      </c>
      <c r="B1179">
        <v>2020</v>
      </c>
      <c r="C1179">
        <v>5.0150296595041624E-2</v>
      </c>
      <c r="D1179">
        <v>0.32630485043449931</v>
      </c>
      <c r="E1179" t="str">
        <f t="shared" si="18"/>
        <v>Not enough CAR</v>
      </c>
      <c r="F1179">
        <f>VLOOKUP(A1179&amp;B1179,'Hanke Index'!$A$2:$I$2617,8,FALSE)</f>
        <v>-3.3811475409836049</v>
      </c>
      <c r="G1179">
        <f>(F1179-MIN($F$2:$F$1464))/(MAX($F$2:$F$1464)-MIN($F$2:$F$1464))</f>
        <v>0.43341975347519879</v>
      </c>
    </row>
    <row r="1180" spans="1:7" x14ac:dyDescent="0.4">
      <c r="A1180" t="s">
        <v>91</v>
      </c>
      <c r="B1180">
        <v>2021</v>
      </c>
      <c r="C1180">
        <v>2.7326186948899257E-2</v>
      </c>
      <c r="D1180">
        <v>0.31661250047835232</v>
      </c>
      <c r="E1180" t="str">
        <f t="shared" si="18"/>
        <v>Not enough CAR</v>
      </c>
      <c r="F1180">
        <f>VLOOKUP(A1180&amp;B1180,'Hanke Index'!$A$2:$I$2617,8,FALSE)</f>
        <v>2.5643497541694842</v>
      </c>
      <c r="G1180">
        <f>(F1180-MIN($F$2:$F$1464))/(MAX($F$2:$F$1464)-MIN($F$2:$F$1464))</f>
        <v>0.59221110095292717</v>
      </c>
    </row>
    <row r="1181" spans="1:7" x14ac:dyDescent="0.4">
      <c r="A1181" t="s">
        <v>91</v>
      </c>
      <c r="B1181">
        <v>2022</v>
      </c>
      <c r="C1181">
        <v>-1.6464311994113318E-2</v>
      </c>
      <c r="D1181">
        <v>0.31751689260354604</v>
      </c>
      <c r="E1181" t="str">
        <f t="shared" si="18"/>
        <v>Not enough CAR</v>
      </c>
      <c r="F1181">
        <f>VLOOKUP(A1181&amp;B1181,'Hanke Index'!$A$2:$I$2617,8,FALSE)</f>
        <v>2.4024814362252158</v>
      </c>
      <c r="G1181">
        <f>(F1181-MIN($F$2:$F$1464))/(MAX($F$2:$F$1464)-MIN($F$2:$F$1464))</f>
        <v>0.58788794898693819</v>
      </c>
    </row>
    <row r="1182" spans="1:7" x14ac:dyDescent="0.4">
      <c r="A1182" t="s">
        <v>91</v>
      </c>
      <c r="B1182">
        <v>2023</v>
      </c>
      <c r="C1182">
        <v>-1.1859920594523057E-2</v>
      </c>
      <c r="D1182">
        <v>0.33559561231466706</v>
      </c>
      <c r="E1182" t="str">
        <f t="shared" si="18"/>
        <v>Not enough CAR</v>
      </c>
      <c r="F1182">
        <f>VLOOKUP(A1182&amp;B1182,'Hanke Index'!$A$2:$I$2617,8,FALSE)</f>
        <v>3.0797698150138615</v>
      </c>
      <c r="G1182">
        <f>(F1182-MIN($F$2:$F$1464))/(MAX($F$2:$F$1464)-MIN($F$2:$F$1464))</f>
        <v>0.60597685374290033</v>
      </c>
    </row>
    <row r="1183" spans="1:7" x14ac:dyDescent="0.4">
      <c r="A1183" t="s">
        <v>92</v>
      </c>
      <c r="B1183">
        <v>2008</v>
      </c>
      <c r="C1183">
        <v>0.14660571886016371</v>
      </c>
      <c r="D1183">
        <v>0.13016324085163222</v>
      </c>
      <c r="E1183" t="str">
        <f t="shared" si="18"/>
        <v>OK</v>
      </c>
      <c r="F1183">
        <f>VLOOKUP(A1183&amp;B1183,'Hanke Index'!$A$2:$I$2617,8,FALSE)</f>
        <v>3.1910438863287993</v>
      </c>
      <c r="G1183">
        <f>(F1183-MIN($F$2:$F$1464))/(MAX($F$2:$F$1464)-MIN($F$2:$F$1464))</f>
        <v>0.60894874303092283</v>
      </c>
    </row>
    <row r="1184" spans="1:7" x14ac:dyDescent="0.4">
      <c r="A1184" t="s">
        <v>92</v>
      </c>
      <c r="B1184">
        <v>2009</v>
      </c>
      <c r="C1184">
        <v>0.16099089894068402</v>
      </c>
      <c r="D1184">
        <v>0.14180225581134945</v>
      </c>
      <c r="E1184" t="str">
        <f t="shared" si="18"/>
        <v>OK</v>
      </c>
      <c r="F1184">
        <f>VLOOKUP(A1184&amp;B1184,'Hanke Index'!$A$2:$I$2617,8,FALSE)</f>
        <v>-1.5380891352558308</v>
      </c>
      <c r="G1184">
        <f>(F1184-MIN($F$2:$F$1464))/(MAX($F$2:$F$1464)-MIN($F$2:$F$1464))</f>
        <v>0.48264384915584974</v>
      </c>
    </row>
    <row r="1185" spans="1:7" x14ac:dyDescent="0.4">
      <c r="A1185" t="s">
        <v>92</v>
      </c>
      <c r="B1185">
        <v>2010</v>
      </c>
      <c r="C1185">
        <v>0.11312404800647953</v>
      </c>
      <c r="D1185">
        <v>0.1490434484554827</v>
      </c>
      <c r="E1185" t="str">
        <f t="shared" si="18"/>
        <v>Not enough CAR</v>
      </c>
      <c r="F1185">
        <f>VLOOKUP(A1185&amp;B1185,'Hanke Index'!$A$2:$I$2617,8,FALSE)</f>
        <v>3.0397328812795621</v>
      </c>
      <c r="G1185">
        <f>(F1185-MIN($F$2:$F$1464))/(MAX($F$2:$F$1464)-MIN($F$2:$F$1464))</f>
        <v>0.60490755401220686</v>
      </c>
    </row>
    <row r="1186" spans="1:7" x14ac:dyDescent="0.4">
      <c r="A1186" t="s">
        <v>92</v>
      </c>
      <c r="B1186">
        <v>2011</v>
      </c>
      <c r="C1186">
        <v>9.2481386130877488E-2</v>
      </c>
      <c r="D1186">
        <v>0.15080396353415032</v>
      </c>
      <c r="E1186" t="str">
        <f t="shared" si="18"/>
        <v>Not enough CAR</v>
      </c>
      <c r="F1186">
        <f>VLOOKUP(A1186&amp;B1186,'Hanke Index'!$A$2:$I$2617,8,FALSE)</f>
        <v>3.1685562785881842</v>
      </c>
      <c r="G1186">
        <f>(F1186-MIN($F$2:$F$1464))/(MAX($F$2:$F$1464)-MIN($F$2:$F$1464))</f>
        <v>0.60834814776404855</v>
      </c>
    </row>
    <row r="1187" spans="1:7" x14ac:dyDescent="0.4">
      <c r="A1187" t="s">
        <v>92</v>
      </c>
      <c r="B1187">
        <v>2012</v>
      </c>
      <c r="C1187">
        <v>0.10824327340319359</v>
      </c>
      <c r="D1187">
        <v>0.16007583310416729</v>
      </c>
      <c r="E1187" t="str">
        <f t="shared" si="18"/>
        <v>Not enough CAR</v>
      </c>
      <c r="F1187">
        <f>VLOOKUP(A1187&amp;B1187,'Hanke Index'!$A$2:$I$2617,8,FALSE)</f>
        <v>2.396232384657452</v>
      </c>
      <c r="G1187">
        <f>(F1187-MIN($F$2:$F$1464))/(MAX($F$2:$F$1464)-MIN($F$2:$F$1464))</f>
        <v>0.58772105036271172</v>
      </c>
    </row>
    <row r="1188" spans="1:7" x14ac:dyDescent="0.4">
      <c r="A1188" t="s">
        <v>92</v>
      </c>
      <c r="B1188">
        <v>2013</v>
      </c>
      <c r="C1188">
        <v>0.12043367895489121</v>
      </c>
      <c r="D1188">
        <v>0.15580222750541226</v>
      </c>
      <c r="E1188" t="str">
        <f t="shared" si="18"/>
        <v>Not enough CAR</v>
      </c>
      <c r="F1188">
        <f>VLOOKUP(A1188&amp;B1188,'Hanke Index'!$A$2:$I$2617,8,FALSE)</f>
        <v>2.4854680082658831</v>
      </c>
      <c r="G1188">
        <f>(F1188-MIN($F$2:$F$1464))/(MAX($F$2:$F$1464)-MIN($F$2:$F$1464))</f>
        <v>0.59010434047493665</v>
      </c>
    </row>
    <row r="1189" spans="1:7" x14ac:dyDescent="0.4">
      <c r="A1189" t="s">
        <v>92</v>
      </c>
      <c r="B1189">
        <v>2014</v>
      </c>
      <c r="C1189">
        <v>0.12362782587590267</v>
      </c>
      <c r="D1189">
        <v>0.1475734272380404</v>
      </c>
      <c r="E1189" t="str">
        <f t="shared" si="18"/>
        <v>Not enough CAR</v>
      </c>
      <c r="F1189">
        <f>VLOOKUP(A1189&amp;B1189,'Hanke Index'!$A$2:$I$2617,8,FALSE)</f>
        <v>1.4138264522379274</v>
      </c>
      <c r="G1189">
        <f>(F1189-MIN($F$2:$F$1464))/(MAX($F$2:$F$1464)-MIN($F$2:$F$1464))</f>
        <v>0.56148311700999054</v>
      </c>
    </row>
    <row r="1190" spans="1:7" x14ac:dyDescent="0.4">
      <c r="A1190" t="s">
        <v>92</v>
      </c>
      <c r="B1190">
        <v>2015</v>
      </c>
      <c r="C1190">
        <v>9.7624762016968597E-2</v>
      </c>
      <c r="D1190">
        <v>0.14201716141180101</v>
      </c>
      <c r="E1190" t="str">
        <f t="shared" si="18"/>
        <v>Not enough CAR</v>
      </c>
      <c r="F1190">
        <f>VLOOKUP(A1190&amp;B1190,'Hanke Index'!$A$2:$I$2617,8,FALSE)</f>
        <v>1.3218622367822945</v>
      </c>
      <c r="G1190">
        <f>(F1190-MIN($F$2:$F$1464))/(MAX($F$2:$F$1464)-MIN($F$2:$F$1464))</f>
        <v>0.55902695212302023</v>
      </c>
    </row>
    <row r="1191" spans="1:7" x14ac:dyDescent="0.4">
      <c r="A1191" t="s">
        <v>92</v>
      </c>
      <c r="B1191">
        <v>2016</v>
      </c>
      <c r="C1191">
        <v>7.5521511581769854E-2</v>
      </c>
      <c r="D1191">
        <v>0.15927214234646422</v>
      </c>
      <c r="E1191" t="str">
        <f t="shared" si="18"/>
        <v>Not enough CAR</v>
      </c>
      <c r="F1191">
        <f>VLOOKUP(A1191&amp;B1191,'Hanke Index'!$A$2:$I$2617,8,FALSE)</f>
        <v>0.66455230785811636</v>
      </c>
      <c r="G1191">
        <f>(F1191-MIN($F$2:$F$1464))/(MAX($F$2:$F$1464)-MIN($F$2:$F$1464))</f>
        <v>0.54147162846498931</v>
      </c>
    </row>
    <row r="1192" spans="1:7" x14ac:dyDescent="0.4">
      <c r="A1192" t="s">
        <v>92</v>
      </c>
      <c r="B1192">
        <v>2017</v>
      </c>
      <c r="C1192">
        <v>6.8958753153991012E-2</v>
      </c>
      <c r="D1192">
        <v>0.16271691898330257</v>
      </c>
      <c r="E1192" t="str">
        <f t="shared" si="18"/>
        <v>Not enough CAR</v>
      </c>
      <c r="F1192">
        <f>VLOOKUP(A1192&amp;B1192,'Hanke Index'!$A$2:$I$2617,8,FALSE)</f>
        <v>1.1579469518173511</v>
      </c>
      <c r="G1192">
        <f>(F1192-MIN($F$2:$F$1464))/(MAX($F$2:$F$1464)-MIN($F$2:$F$1464))</f>
        <v>0.55464913010416272</v>
      </c>
    </row>
    <row r="1193" spans="1:7" x14ac:dyDescent="0.4">
      <c r="A1193" t="s">
        <v>92</v>
      </c>
      <c r="B1193">
        <v>2018</v>
      </c>
      <c r="C1193">
        <v>6.5284505477785193E-2</v>
      </c>
      <c r="D1193">
        <v>0.1609418585655569</v>
      </c>
      <c r="E1193" t="str">
        <f t="shared" si="18"/>
        <v>Not enough CAR</v>
      </c>
      <c r="F1193">
        <f>VLOOKUP(A1193&amp;B1193,'Hanke Index'!$A$2:$I$2617,8,FALSE)</f>
        <v>1.5567838472167637</v>
      </c>
      <c r="G1193">
        <f>(F1193-MIN($F$2:$F$1464))/(MAX($F$2:$F$1464)-MIN($F$2:$F$1464))</f>
        <v>0.56530119920794253</v>
      </c>
    </row>
    <row r="1194" spans="1:7" x14ac:dyDescent="0.4">
      <c r="A1194" t="s">
        <v>92</v>
      </c>
      <c r="B1194">
        <v>2019</v>
      </c>
      <c r="C1194">
        <v>6.8492605766531378E-2</v>
      </c>
      <c r="D1194">
        <v>0.16584746000189346</v>
      </c>
      <c r="E1194" t="str">
        <f t="shared" si="18"/>
        <v>Not enough CAR</v>
      </c>
      <c r="F1194">
        <f>VLOOKUP(A1194&amp;B1194,'Hanke Index'!$A$2:$I$2617,8,FALSE)</f>
        <v>0.25993557687633029</v>
      </c>
      <c r="G1194">
        <f>(F1194-MIN($F$2:$F$1464))/(MAX($F$2:$F$1464)-MIN($F$2:$F$1464))</f>
        <v>0.53066519247905264</v>
      </c>
    </row>
    <row r="1195" spans="1:7" x14ac:dyDescent="0.4">
      <c r="A1195" t="s">
        <v>92</v>
      </c>
      <c r="B1195">
        <v>2020</v>
      </c>
      <c r="C1195">
        <v>0.1440948092857775</v>
      </c>
      <c r="D1195">
        <v>0.16575752525740484</v>
      </c>
      <c r="E1195" t="str">
        <f t="shared" si="18"/>
        <v>Not enough CAR</v>
      </c>
      <c r="F1195">
        <f>VLOOKUP(A1195&amp;B1195,'Hanke Index'!$A$2:$I$2617,8,FALSE)</f>
        <v>-6.1689177146757004</v>
      </c>
      <c r="G1195">
        <f>(F1195-MIN($F$2:$F$1464))/(MAX($F$2:$F$1464)-MIN($F$2:$F$1464))</f>
        <v>0.3589644538824015</v>
      </c>
    </row>
    <row r="1196" spans="1:7" x14ac:dyDescent="0.4">
      <c r="A1196" t="s">
        <v>92</v>
      </c>
      <c r="B1196">
        <v>2021</v>
      </c>
      <c r="C1196">
        <v>5.6580158151836812E-2</v>
      </c>
      <c r="D1196">
        <v>0.18108748296254104</v>
      </c>
      <c r="E1196" t="str">
        <f t="shared" si="18"/>
        <v>Not enough CAR</v>
      </c>
      <c r="F1196">
        <f>VLOOKUP(A1196&amp;B1196,'Hanke Index'!$A$2:$I$2617,8,FALSE)</f>
        <v>4.9550325944075553</v>
      </c>
      <c r="G1196">
        <f>(F1196-MIN($F$2:$F$1464))/(MAX($F$2:$F$1464)-MIN($F$2:$F$1464))</f>
        <v>0.65606105844979823</v>
      </c>
    </row>
    <row r="1197" spans="1:7" x14ac:dyDescent="0.4">
      <c r="A1197" t="s">
        <v>93</v>
      </c>
      <c r="B1197">
        <v>2011</v>
      </c>
      <c r="C1197">
        <v>-7.9572814888543546E-3</v>
      </c>
      <c r="D1197">
        <v>0.16026532925280162</v>
      </c>
      <c r="E1197" t="str">
        <f t="shared" si="18"/>
        <v>Not enough CAR</v>
      </c>
      <c r="F1197">
        <f>VLOOKUP(A1197&amp;B1197,'Hanke Index'!$A$2:$I$2617,8,FALSE)</f>
        <v>8.6694830116057062</v>
      </c>
      <c r="G1197">
        <f>(F1197-MIN($F$2:$F$1464))/(MAX($F$2:$F$1464)-MIN($F$2:$F$1464))</f>
        <v>0.75526597901496983</v>
      </c>
    </row>
    <row r="1198" spans="1:7" x14ac:dyDescent="0.4">
      <c r="A1198" t="s">
        <v>93</v>
      </c>
      <c r="B1198">
        <v>2012</v>
      </c>
      <c r="C1198">
        <v>1.6450956357172371E-2</v>
      </c>
      <c r="D1198">
        <v>0.14964793698333009</v>
      </c>
      <c r="E1198" t="str">
        <f t="shared" si="18"/>
        <v>Not enough CAR</v>
      </c>
      <c r="F1198">
        <f>VLOOKUP(A1198&amp;B1198,'Hanke Index'!$A$2:$I$2617,8,FALSE)</f>
        <v>8.6321813802403824</v>
      </c>
      <c r="G1198">
        <f>(F1198-MIN($F$2:$F$1464))/(MAX($F$2:$F$1464)-MIN($F$2:$F$1464))</f>
        <v>0.75426973328251512</v>
      </c>
    </row>
    <row r="1199" spans="1:7" x14ac:dyDescent="0.4">
      <c r="A1199" t="s">
        <v>93</v>
      </c>
      <c r="B1199">
        <v>2013</v>
      </c>
      <c r="C1199">
        <v>3.760843973420816E-2</v>
      </c>
      <c r="D1199">
        <v>0.16832614348027974</v>
      </c>
      <c r="E1199" t="str">
        <f t="shared" si="18"/>
        <v>Not enough CAR</v>
      </c>
      <c r="F1199">
        <f>VLOOKUP(A1199&amp;B1199,'Hanke Index'!$A$2:$I$2617,8,FALSE)</f>
        <v>4.0517463292691076</v>
      </c>
      <c r="G1199">
        <f>(F1199-MIN($F$2:$F$1464))/(MAX($F$2:$F$1464)-MIN($F$2:$F$1464))</f>
        <v>0.63193623993942905</v>
      </c>
    </row>
    <row r="1200" spans="1:7" x14ac:dyDescent="0.4">
      <c r="A1200" t="s">
        <v>93</v>
      </c>
      <c r="B1200">
        <v>2014</v>
      </c>
      <c r="C1200">
        <v>2.3234974642706078E-2</v>
      </c>
      <c r="D1200">
        <v>0.16654925952887062</v>
      </c>
      <c r="E1200" t="str">
        <f t="shared" si="18"/>
        <v>Not enough CAR</v>
      </c>
      <c r="F1200">
        <f>VLOOKUP(A1200&amp;B1200,'Hanke Index'!$A$2:$I$2617,8,FALSE)</f>
        <v>6.3779788928939922</v>
      </c>
      <c r="G1200">
        <f>(F1200-MIN($F$2:$F$1464))/(MAX($F$2:$F$1464)-MIN($F$2:$F$1464))</f>
        <v>0.69406487022670516</v>
      </c>
    </row>
    <row r="1201" spans="1:7" x14ac:dyDescent="0.4">
      <c r="A1201" t="s">
        <v>93</v>
      </c>
      <c r="B1201">
        <v>2015</v>
      </c>
      <c r="C1201">
        <v>3.0694528312780602E-2</v>
      </c>
      <c r="D1201">
        <v>0.14171366845410185</v>
      </c>
      <c r="E1201" t="str">
        <f t="shared" si="18"/>
        <v>Not enough CAR</v>
      </c>
      <c r="F1201">
        <f>VLOOKUP(A1201&amp;B1201,'Hanke Index'!$A$2:$I$2617,8,FALSE)</f>
        <v>4.2059554759926954</v>
      </c>
      <c r="G1201">
        <f>(F1201-MIN($F$2:$F$1464))/(MAX($F$2:$F$1464)-MIN($F$2:$F$1464))</f>
        <v>0.63605483204131963</v>
      </c>
    </row>
    <row r="1202" spans="1:7" x14ac:dyDescent="0.4">
      <c r="A1202" t="s">
        <v>93</v>
      </c>
      <c r="B1202">
        <v>2016</v>
      </c>
      <c r="C1202">
        <v>1.5309821683795294E-2</v>
      </c>
      <c r="D1202">
        <v>0.14294737333251692</v>
      </c>
      <c r="E1202" t="str">
        <f t="shared" si="18"/>
        <v>Not enough CAR</v>
      </c>
      <c r="F1202">
        <f>VLOOKUP(A1202&amp;B1202,'Hanke Index'!$A$2:$I$2617,8,FALSE)</f>
        <v>5.0536248925681804</v>
      </c>
      <c r="G1202">
        <f>(F1202-MIN($F$2:$F$1464))/(MAX($F$2:$F$1464)-MIN($F$2:$F$1464))</f>
        <v>0.65869424506122165</v>
      </c>
    </row>
    <row r="1203" spans="1:7" x14ac:dyDescent="0.4">
      <c r="A1203" t="s">
        <v>93</v>
      </c>
      <c r="B1203">
        <v>2017</v>
      </c>
      <c r="C1203">
        <v>2.269461643912286E-2</v>
      </c>
      <c r="D1203">
        <v>0.15230622353853027</v>
      </c>
      <c r="E1203" t="str">
        <f t="shared" si="18"/>
        <v>Not enough CAR</v>
      </c>
      <c r="F1203">
        <f>VLOOKUP(A1203&amp;B1203,'Hanke Index'!$A$2:$I$2617,8,FALSE)</f>
        <v>6.4606812707036028</v>
      </c>
      <c r="G1203">
        <f>(F1203-MIN($F$2:$F$1464))/(MAX($F$2:$F$1464)-MIN($F$2:$F$1464))</f>
        <v>0.69627367150270714</v>
      </c>
    </row>
    <row r="1204" spans="1:7" x14ac:dyDescent="0.4">
      <c r="A1204" t="s">
        <v>93</v>
      </c>
      <c r="B1204">
        <v>2018</v>
      </c>
      <c r="C1204">
        <v>3.9794466356793678E-2</v>
      </c>
      <c r="D1204">
        <v>0.15084611981528415</v>
      </c>
      <c r="E1204" t="str">
        <f t="shared" si="18"/>
        <v>Not enough CAR</v>
      </c>
      <c r="F1204">
        <f>VLOOKUP(A1204&amp;B1204,'Hanke Index'!$A$2:$I$2617,8,FALSE)</f>
        <v>2.3100842519216087</v>
      </c>
      <c r="G1204">
        <f>(F1204-MIN($F$2:$F$1464))/(MAX($F$2:$F$1464)-MIN($F$2:$F$1464))</f>
        <v>0.58542022044038267</v>
      </c>
    </row>
    <row r="1205" spans="1:7" x14ac:dyDescent="0.4">
      <c r="A1205" t="s">
        <v>93</v>
      </c>
      <c r="B1205">
        <v>2019</v>
      </c>
      <c r="C1205">
        <v>5.160293552393147E-2</v>
      </c>
      <c r="D1205">
        <v>0.16533404726654552</v>
      </c>
      <c r="E1205" t="str">
        <f t="shared" si="18"/>
        <v>Not enough CAR</v>
      </c>
      <c r="F1205">
        <f>VLOOKUP(A1205&amp;B1205,'Hanke Index'!$A$2:$I$2617,8,FALSE)</f>
        <v>-0.22048388607261415</v>
      </c>
      <c r="G1205">
        <f>(F1205-MIN($F$2:$F$1464))/(MAX($F$2:$F$1464)-MIN($F$2:$F$1464))</f>
        <v>0.51783422980442828</v>
      </c>
    </row>
    <row r="1206" spans="1:7" x14ac:dyDescent="0.4">
      <c r="A1206" t="s">
        <v>93</v>
      </c>
      <c r="B1206">
        <v>2020</v>
      </c>
      <c r="C1206">
        <v>6.6000148624363736E-2</v>
      </c>
      <c r="D1206">
        <v>0.16507159262162566</v>
      </c>
      <c r="E1206" t="str">
        <f t="shared" si="18"/>
        <v>Not enough CAR</v>
      </c>
      <c r="F1206">
        <f>VLOOKUP(A1206&amp;B1206,'Hanke Index'!$A$2:$I$2617,8,FALSE)</f>
        <v>-4.6245150366290915</v>
      </c>
      <c r="G1206">
        <f>(F1206-MIN($F$2:$F$1464))/(MAX($F$2:$F$1464)-MIN($F$2:$F$1464))</f>
        <v>0.40021210233313032</v>
      </c>
    </row>
    <row r="1207" spans="1:7" x14ac:dyDescent="0.4">
      <c r="A1207" t="s">
        <v>93</v>
      </c>
      <c r="B1207">
        <v>2021</v>
      </c>
      <c r="C1207">
        <v>6.6928065822038418E-2</v>
      </c>
      <c r="D1207">
        <v>0.16548497643368451</v>
      </c>
      <c r="E1207" t="str">
        <f t="shared" si="18"/>
        <v>Not enough CAR</v>
      </c>
      <c r="F1207">
        <f>VLOOKUP(A1207&amp;B1207,'Hanke Index'!$A$2:$I$2617,8,FALSE)</f>
        <v>4.2074764951156993</v>
      </c>
      <c r="G1207">
        <f>(F1207-MIN($F$2:$F$1464))/(MAX($F$2:$F$1464)-MIN($F$2:$F$1464))</f>
        <v>0.63609545516569277</v>
      </c>
    </row>
    <row r="1208" spans="1:7" x14ac:dyDescent="0.4">
      <c r="A1208" t="s">
        <v>93</v>
      </c>
      <c r="B1208">
        <v>2022</v>
      </c>
      <c r="C1208">
        <v>0.19044811349199686</v>
      </c>
      <c r="D1208">
        <v>0.16223044413513313</v>
      </c>
      <c r="E1208" t="str">
        <f t="shared" si="18"/>
        <v>OK</v>
      </c>
      <c r="F1208">
        <f>VLOOKUP(A1208&amp;B1208,'Hanke Index'!$A$2:$I$2617,8,FALSE)</f>
        <v>-7.3467912359907643</v>
      </c>
      <c r="G1208">
        <f>(F1208-MIN($F$2:$F$1464))/(MAX($F$2:$F$1464)-MIN($F$2:$F$1464))</f>
        <v>0.32750600485401965</v>
      </c>
    </row>
    <row r="1209" spans="1:7" x14ac:dyDescent="0.4">
      <c r="A1209" t="s">
        <v>94</v>
      </c>
      <c r="B1209">
        <v>2006</v>
      </c>
      <c r="C1209">
        <v>0</v>
      </c>
      <c r="D1209">
        <v>0.10032734208937512</v>
      </c>
      <c r="E1209" t="str">
        <f t="shared" si="18"/>
        <v>Not enough CAR</v>
      </c>
      <c r="F1209">
        <f>VLOOKUP(A1209&amp;B1209,'Hanke Index'!$A$2:$I$2617,8,FALSE)</f>
        <v>4.6759987087749124</v>
      </c>
      <c r="G1209">
        <f>(F1209-MIN($F$2:$F$1464))/(MAX($F$2:$F$1464)-MIN($F$2:$F$1464))</f>
        <v>0.64860866809589546</v>
      </c>
    </row>
    <row r="1210" spans="1:7" x14ac:dyDescent="0.4">
      <c r="A1210" t="s">
        <v>94</v>
      </c>
      <c r="B1210">
        <v>2007</v>
      </c>
      <c r="C1210">
        <v>0</v>
      </c>
      <c r="D1210">
        <v>0.10129861268108886</v>
      </c>
      <c r="E1210" t="str">
        <f t="shared" ref="E1210:E1273" si="19">IF(D1210&gt;C1210, "Not enough CAR", "OK")</f>
        <v>Not enough CAR</v>
      </c>
      <c r="F1210">
        <f>VLOOKUP(A1210&amp;B1210,'Hanke Index'!$A$2:$I$2617,8,FALSE)</f>
        <v>3.2249113171166641</v>
      </c>
      <c r="G1210">
        <f>(F1210-MIN($F$2:$F$1464))/(MAX($F$2:$F$1464)-MIN($F$2:$F$1464))</f>
        <v>0.60985326870866519</v>
      </c>
    </row>
    <row r="1211" spans="1:7" x14ac:dyDescent="0.4">
      <c r="A1211" t="s">
        <v>94</v>
      </c>
      <c r="B1211">
        <v>2008</v>
      </c>
      <c r="C1211">
        <v>0</v>
      </c>
      <c r="D1211">
        <v>0.10246806780135558</v>
      </c>
      <c r="E1211" t="str">
        <f t="shared" si="19"/>
        <v>Not enough CAR</v>
      </c>
      <c r="F1211">
        <f>VLOOKUP(A1211&amp;B1211,'Hanke Index'!$A$2:$I$2617,8,FALSE)</f>
        <v>-0.92312308295031187</v>
      </c>
      <c r="G1211">
        <f>(F1211-MIN($F$2:$F$1464))/(MAX($F$2:$F$1464)-MIN($F$2:$F$1464))</f>
        <v>0.49906825963842794</v>
      </c>
    </row>
    <row r="1212" spans="1:7" x14ac:dyDescent="0.4">
      <c r="A1212" t="s">
        <v>94</v>
      </c>
      <c r="B1212">
        <v>2009</v>
      </c>
      <c r="C1212">
        <v>0</v>
      </c>
      <c r="D1212">
        <v>0.12699164441433514</v>
      </c>
      <c r="E1212" t="str">
        <f t="shared" si="19"/>
        <v>Not enough CAR</v>
      </c>
      <c r="F1212">
        <f>VLOOKUP(A1212&amp;B1212,'Hanke Index'!$A$2:$I$2617,8,FALSE)</f>
        <v>-4.2555737427114479</v>
      </c>
      <c r="G1212">
        <f>(F1212-MIN($F$2:$F$1464))/(MAX($F$2:$F$1464)-MIN($F$2:$F$1464))</f>
        <v>0.41006572471205543</v>
      </c>
    </row>
    <row r="1213" spans="1:7" x14ac:dyDescent="0.4">
      <c r="A1213" t="s">
        <v>94</v>
      </c>
      <c r="B1213">
        <v>2010</v>
      </c>
      <c r="C1213">
        <v>0</v>
      </c>
      <c r="D1213">
        <v>0.12003370273487814</v>
      </c>
      <c r="E1213" t="str">
        <f t="shared" si="19"/>
        <v>Not enough CAR</v>
      </c>
      <c r="F1213">
        <f>VLOOKUP(A1213&amp;B1213,'Hanke Index'!$A$2:$I$2617,8,FALSE)</f>
        <v>5.7507358432272468</v>
      </c>
      <c r="G1213">
        <f>(F1213-MIN($F$2:$F$1464))/(MAX($F$2:$F$1464)-MIN($F$2:$F$1464))</f>
        <v>0.677312567751718</v>
      </c>
    </row>
    <row r="1214" spans="1:7" x14ac:dyDescent="0.4">
      <c r="A1214" t="s">
        <v>94</v>
      </c>
      <c r="B1214">
        <v>2011</v>
      </c>
      <c r="C1214">
        <v>0</v>
      </c>
      <c r="D1214">
        <v>0.11476909110181342</v>
      </c>
      <c r="E1214" t="str">
        <f t="shared" si="19"/>
        <v>Not enough CAR</v>
      </c>
      <c r="F1214">
        <f>VLOOKUP(A1214&amp;B1214,'Hanke Index'!$A$2:$I$2617,8,FALSE)</f>
        <v>3.1639104814520351</v>
      </c>
      <c r="G1214">
        <f>(F1214-MIN($F$2:$F$1464))/(MAX($F$2:$F$1464)-MIN($F$2:$F$1464))</f>
        <v>0.60822406859106515</v>
      </c>
    </row>
    <row r="1215" spans="1:7" x14ac:dyDescent="0.4">
      <c r="A1215" t="s">
        <v>94</v>
      </c>
      <c r="B1215">
        <v>2012</v>
      </c>
      <c r="C1215">
        <v>0</v>
      </c>
      <c r="D1215">
        <v>0.11744094403307463</v>
      </c>
      <c r="E1215" t="str">
        <f t="shared" si="19"/>
        <v>Not enough CAR</v>
      </c>
      <c r="F1215">
        <f>VLOOKUP(A1215&amp;B1215,'Hanke Index'!$A$2:$I$2617,8,FALSE)</f>
        <v>-0.41446572107088286</v>
      </c>
      <c r="G1215">
        <f>(F1215-MIN($F$2:$F$1464))/(MAX($F$2:$F$1464)-MIN($F$2:$F$1464))</f>
        <v>0.51265339539538923</v>
      </c>
    </row>
    <row r="1216" spans="1:7" x14ac:dyDescent="0.4">
      <c r="A1216" t="s">
        <v>94</v>
      </c>
      <c r="B1216">
        <v>2013</v>
      </c>
      <c r="C1216">
        <v>0</v>
      </c>
      <c r="D1216">
        <v>0.11955726031960681</v>
      </c>
      <c r="E1216" t="str">
        <f t="shared" si="19"/>
        <v>Not enough CAR</v>
      </c>
      <c r="F1216">
        <f>VLOOKUP(A1216&amp;B1216,'Hanke Index'!$A$2:$I$2617,8,FALSE)</f>
        <v>1.1377164979708567</v>
      </c>
      <c r="G1216">
        <f>(F1216-MIN($F$2:$F$1464))/(MAX($F$2:$F$1464)-MIN($F$2:$F$1464))</f>
        <v>0.55410881852602278</v>
      </c>
    </row>
    <row r="1217" spans="1:7" x14ac:dyDescent="0.4">
      <c r="A1217" t="s">
        <v>94</v>
      </c>
      <c r="B1217">
        <v>2014</v>
      </c>
      <c r="C1217">
        <v>0</v>
      </c>
      <c r="D1217">
        <v>0.22504813072095303</v>
      </c>
      <c r="E1217" t="str">
        <f t="shared" si="19"/>
        <v>Not enough CAR</v>
      </c>
      <c r="F1217">
        <f>VLOOKUP(A1217&amp;B1217,'Hanke Index'!$A$2:$I$2617,8,FALSE)</f>
        <v>2.2957638087283954</v>
      </c>
      <c r="G1217">
        <f>(F1217-MIN($F$2:$F$1464))/(MAX($F$2:$F$1464)-MIN($F$2:$F$1464))</f>
        <v>0.58503775243842382</v>
      </c>
    </row>
    <row r="1218" spans="1:7" x14ac:dyDescent="0.4">
      <c r="A1218" t="s">
        <v>94</v>
      </c>
      <c r="B1218">
        <v>2015</v>
      </c>
      <c r="C1218">
        <v>0</v>
      </c>
      <c r="D1218">
        <v>0.24220845614864017</v>
      </c>
      <c r="E1218" t="str">
        <f t="shared" si="19"/>
        <v>Not enough CAR</v>
      </c>
      <c r="F1218">
        <f>VLOOKUP(A1218&amp;B1218,'Hanke Index'!$A$2:$I$2617,8,FALSE)</f>
        <v>4.4101406757934143</v>
      </c>
      <c r="G1218">
        <f>(F1218-MIN($F$2:$F$1464))/(MAX($F$2:$F$1464)-MIN($F$2:$F$1464))</f>
        <v>0.64150817621116685</v>
      </c>
    </row>
    <row r="1219" spans="1:7" x14ac:dyDescent="0.4">
      <c r="A1219" t="s">
        <v>94</v>
      </c>
      <c r="B1219">
        <v>2016</v>
      </c>
      <c r="C1219">
        <v>1.1660400603670901E-2</v>
      </c>
      <c r="D1219">
        <v>0.26883507641334392</v>
      </c>
      <c r="E1219" t="str">
        <f t="shared" si="19"/>
        <v>Not enough CAR</v>
      </c>
      <c r="F1219">
        <f>VLOOKUP(A1219&amp;B1219,'Hanke Index'!$A$2:$I$2617,8,FALSE)</f>
        <v>2.3497408043253927</v>
      </c>
      <c r="G1219">
        <f>(F1219-MIN($F$2:$F$1464))/(MAX($F$2:$F$1464)-MIN($F$2:$F$1464))</f>
        <v>0.58647936101011289</v>
      </c>
    </row>
    <row r="1220" spans="1:7" x14ac:dyDescent="0.4">
      <c r="A1220" t="s">
        <v>94</v>
      </c>
      <c r="B1220">
        <v>2017</v>
      </c>
      <c r="C1220">
        <v>9.3530111217893421E-3</v>
      </c>
      <c r="D1220">
        <v>0.26378833886537295</v>
      </c>
      <c r="E1220" t="str">
        <f t="shared" si="19"/>
        <v>Not enough CAR</v>
      </c>
      <c r="F1220">
        <f>VLOOKUP(A1220&amp;B1220,'Hanke Index'!$A$2:$I$2617,8,FALSE)</f>
        <v>1.8251560149471686</v>
      </c>
      <c r="G1220">
        <f>(F1220-MIN($F$2:$F$1464))/(MAX($F$2:$F$1464)-MIN($F$2:$F$1464))</f>
        <v>0.57246883818309957</v>
      </c>
    </row>
    <row r="1221" spans="1:7" x14ac:dyDescent="0.4">
      <c r="A1221" t="s">
        <v>94</v>
      </c>
      <c r="B1221">
        <v>2018</v>
      </c>
      <c r="C1221">
        <v>7.5470928117854896E-3</v>
      </c>
      <c r="D1221">
        <v>0.21580683237267928</v>
      </c>
      <c r="E1221" t="str">
        <f t="shared" si="19"/>
        <v>Not enough CAR</v>
      </c>
      <c r="F1221">
        <f>VLOOKUP(A1221&amp;B1221,'Hanke Index'!$A$2:$I$2617,8,FALSE)</f>
        <v>1.9029645884077269</v>
      </c>
      <c r="G1221">
        <f>(F1221-MIN($F$2:$F$1464))/(MAX($F$2:$F$1464)-MIN($F$2:$F$1464))</f>
        <v>0.57454693655095079</v>
      </c>
    </row>
    <row r="1222" spans="1:7" x14ac:dyDescent="0.4">
      <c r="A1222" t="s">
        <v>94</v>
      </c>
      <c r="B1222">
        <v>2019</v>
      </c>
      <c r="C1222">
        <v>1.0362553326437323E-2</v>
      </c>
      <c r="D1222">
        <v>0.2278151195170347</v>
      </c>
      <c r="E1222" t="str">
        <f t="shared" si="19"/>
        <v>Not enough CAR</v>
      </c>
      <c r="F1222">
        <f>VLOOKUP(A1222&amp;B1222,'Hanke Index'!$A$2:$I$2617,8,FALSE)</f>
        <v>2.5496478525304838</v>
      </c>
      <c r="G1222">
        <f>(F1222-MIN($F$2:$F$1464))/(MAX($F$2:$F$1464)-MIN($F$2:$F$1464))</f>
        <v>0.59181844502259062</v>
      </c>
    </row>
    <row r="1223" spans="1:7" x14ac:dyDescent="0.4">
      <c r="A1223" t="s">
        <v>94</v>
      </c>
      <c r="B1223">
        <v>2020</v>
      </c>
      <c r="C1223">
        <v>2.2344783815321359E-2</v>
      </c>
      <c r="D1223">
        <v>0.23487197607919511</v>
      </c>
      <c r="E1223" t="str">
        <f t="shared" si="19"/>
        <v>Not enough CAR</v>
      </c>
      <c r="F1223">
        <f>VLOOKUP(A1223&amp;B1223,'Hanke Index'!$A$2:$I$2617,8,FALSE)</f>
        <v>-2.005337503537632</v>
      </c>
      <c r="G1223">
        <f>(F1223-MIN($F$2:$F$1464))/(MAX($F$2:$F$1464)-MIN($F$2:$F$1464))</f>
        <v>0.47016465787495848</v>
      </c>
    </row>
    <row r="1224" spans="1:7" x14ac:dyDescent="0.4">
      <c r="A1224" t="s">
        <v>94</v>
      </c>
      <c r="B1224">
        <v>2021</v>
      </c>
      <c r="C1224">
        <v>2.9385100516200863E-3</v>
      </c>
      <c r="D1224">
        <v>0.22956562997076471</v>
      </c>
      <c r="E1224" t="str">
        <f t="shared" si="19"/>
        <v>Not enough CAR</v>
      </c>
      <c r="F1224">
        <f>VLOOKUP(A1224&amp;B1224,'Hanke Index'!$A$2:$I$2617,8,FALSE)</f>
        <v>5.9375085730743962</v>
      </c>
      <c r="G1224">
        <f>(F1224-MIN($F$2:$F$1464))/(MAX($F$2:$F$1464)-MIN($F$2:$F$1464))</f>
        <v>0.68230086258597866</v>
      </c>
    </row>
    <row r="1225" spans="1:7" x14ac:dyDescent="0.4">
      <c r="A1225" t="s">
        <v>94</v>
      </c>
      <c r="B1225">
        <v>2022</v>
      </c>
      <c r="C1225">
        <v>8.8793370095032898E-3</v>
      </c>
      <c r="D1225">
        <v>0.22693183234680825</v>
      </c>
      <c r="E1225" t="str">
        <f t="shared" si="19"/>
        <v>Not enough CAR</v>
      </c>
      <c r="F1225">
        <f>VLOOKUP(A1225&amp;B1225,'Hanke Index'!$A$2:$I$2617,8,FALSE)</f>
        <v>1.459288507572694</v>
      </c>
      <c r="G1225">
        <f>(F1225-MIN($F$2:$F$1464))/(MAX($F$2:$F$1464)-MIN($F$2:$F$1464))</f>
        <v>0.56269730998113188</v>
      </c>
    </row>
    <row r="1226" spans="1:7" x14ac:dyDescent="0.4">
      <c r="A1226" t="s">
        <v>94</v>
      </c>
      <c r="B1226">
        <v>2023</v>
      </c>
      <c r="C1226">
        <v>5.182922220897287E-3</v>
      </c>
      <c r="D1226">
        <v>0.23114884372587011</v>
      </c>
      <c r="E1226" t="str">
        <f t="shared" si="19"/>
        <v>Not enough CAR</v>
      </c>
      <c r="F1226">
        <f>VLOOKUP(A1226&amp;B1226,'Hanke Index'!$A$2:$I$2617,8,FALSE)</f>
        <v>-0.31067018472589325</v>
      </c>
      <c r="G1226">
        <f>(F1226-MIN($F$2:$F$1464))/(MAX($F$2:$F$1464)-MIN($F$2:$F$1464))</f>
        <v>0.5154255492220895</v>
      </c>
    </row>
    <row r="1227" spans="1:7" x14ac:dyDescent="0.4">
      <c r="A1227" t="s">
        <v>95</v>
      </c>
      <c r="B1227">
        <v>2005</v>
      </c>
      <c r="C1227">
        <v>3.5350278181773533E-2</v>
      </c>
      <c r="D1227">
        <v>0.12418741187865587</v>
      </c>
      <c r="E1227" t="str">
        <f t="shared" si="19"/>
        <v>Not enough CAR</v>
      </c>
      <c r="F1227">
        <f>VLOOKUP(A1227&amp;B1227,'Hanke Index'!$A$2:$I$2617,8,FALSE)</f>
        <v>2.7496989849848461</v>
      </c>
      <c r="G1227">
        <f>(F1227-MIN($F$2:$F$1464))/(MAX($F$2:$F$1464)-MIN($F$2:$F$1464))</f>
        <v>0.59716137721310236</v>
      </c>
    </row>
    <row r="1228" spans="1:7" x14ac:dyDescent="0.4">
      <c r="A1228" t="s">
        <v>95</v>
      </c>
      <c r="B1228">
        <v>2006</v>
      </c>
      <c r="C1228">
        <v>3.1757800999904495E-2</v>
      </c>
      <c r="D1228">
        <v>0.13437082906633743</v>
      </c>
      <c r="E1228" t="str">
        <f t="shared" si="19"/>
        <v>Not enough CAR</v>
      </c>
      <c r="F1228">
        <f>VLOOKUP(A1228&amp;B1228,'Hanke Index'!$A$2:$I$2617,8,FALSE)</f>
        <v>4.0736284499427455</v>
      </c>
      <c r="G1228">
        <f>(F1228-MIN($F$2:$F$1464))/(MAX($F$2:$F$1464)-MIN($F$2:$F$1464))</f>
        <v>0.63252066395897577</v>
      </c>
    </row>
    <row r="1229" spans="1:7" x14ac:dyDescent="0.4">
      <c r="A1229" t="s">
        <v>95</v>
      </c>
      <c r="B1229">
        <v>2007</v>
      </c>
      <c r="C1229">
        <v>9.2270080160667248E-2</v>
      </c>
      <c r="D1229">
        <v>0.12188957684532412</v>
      </c>
      <c r="E1229" t="str">
        <f t="shared" si="19"/>
        <v>Not enough CAR</v>
      </c>
      <c r="F1229">
        <f>VLOOKUP(A1229&amp;B1229,'Hanke Index'!$A$2:$I$2617,8,FALSE)</f>
        <v>3.9163758177817982</v>
      </c>
      <c r="G1229">
        <f>(F1229-MIN($F$2:$F$1464))/(MAX($F$2:$F$1464)-MIN($F$2:$F$1464))</f>
        <v>0.62832078695699434</v>
      </c>
    </row>
    <row r="1230" spans="1:7" x14ac:dyDescent="0.4">
      <c r="A1230" t="s">
        <v>95</v>
      </c>
      <c r="B1230">
        <v>2008</v>
      </c>
      <c r="C1230">
        <v>0.22324596108235384</v>
      </c>
      <c r="D1230">
        <v>0.14973359857381929</v>
      </c>
      <c r="E1230" t="str">
        <f t="shared" si="19"/>
        <v>OK</v>
      </c>
      <c r="F1230">
        <f>VLOOKUP(A1230&amp;B1230,'Hanke Index'!$A$2:$I$2617,8,FALSE)</f>
        <v>2.8079836316869233</v>
      </c>
      <c r="G1230">
        <f>(F1230-MIN($F$2:$F$1464))/(MAX($F$2:$F$1464)-MIN($F$2:$F$1464))</f>
        <v>0.598718033810126</v>
      </c>
    </row>
    <row r="1231" spans="1:7" x14ac:dyDescent="0.4">
      <c r="A1231" t="s">
        <v>95</v>
      </c>
      <c r="B1231">
        <v>2009</v>
      </c>
      <c r="C1231">
        <v>5.4075334101382481E-2</v>
      </c>
      <c r="D1231">
        <v>0.17485588543612407</v>
      </c>
      <c r="E1231" t="str">
        <f t="shared" si="19"/>
        <v>Not enough CAR</v>
      </c>
      <c r="F1231">
        <f>VLOOKUP(A1231&amp;B1231,'Hanke Index'!$A$2:$I$2617,8,FALSE)</f>
        <v>-2.2973746307154528</v>
      </c>
      <c r="G1231">
        <f>(F1231-MIN($F$2:$F$1464))/(MAX($F$2:$F$1464)-MIN($F$2:$F$1464))</f>
        <v>0.46236497912043356</v>
      </c>
    </row>
    <row r="1232" spans="1:7" x14ac:dyDescent="0.4">
      <c r="A1232" t="s">
        <v>95</v>
      </c>
      <c r="B1232">
        <v>2010</v>
      </c>
      <c r="C1232">
        <v>6.8398097708858324E-2</v>
      </c>
      <c r="D1232">
        <v>0.17055212539916345</v>
      </c>
      <c r="E1232" t="str">
        <f t="shared" si="19"/>
        <v>Not enough CAR</v>
      </c>
      <c r="F1232">
        <f>VLOOKUP(A1232&amp;B1232,'Hanke Index'!$A$2:$I$2617,8,FALSE)</f>
        <v>3.2433973355017258</v>
      </c>
      <c r="G1232">
        <f>(F1232-MIN($F$2:$F$1464))/(MAX($F$2:$F$1464)-MIN($F$2:$F$1464))</f>
        <v>0.61034699019622773</v>
      </c>
    </row>
    <row r="1233" spans="1:7" x14ac:dyDescent="0.4">
      <c r="A1233" t="s">
        <v>95</v>
      </c>
      <c r="B1233">
        <v>2011</v>
      </c>
      <c r="C1233">
        <v>3.3078049143411614E-2</v>
      </c>
      <c r="D1233">
        <v>0.16589449926355668</v>
      </c>
      <c r="E1233" t="str">
        <f t="shared" si="19"/>
        <v>Not enough CAR</v>
      </c>
      <c r="F1233">
        <f>VLOOKUP(A1233&amp;B1233,'Hanke Index'!$A$2:$I$2617,8,FALSE)</f>
        <v>1.8131081920369496</v>
      </c>
      <c r="G1233">
        <f>(F1233-MIN($F$2:$F$1464))/(MAX($F$2:$F$1464)-MIN($F$2:$F$1464))</f>
        <v>0.57214706694360262</v>
      </c>
    </row>
    <row r="1234" spans="1:7" x14ac:dyDescent="0.4">
      <c r="A1234" t="s">
        <v>95</v>
      </c>
      <c r="B1234">
        <v>2012</v>
      </c>
      <c r="C1234">
        <v>8.1925932092518194E-2</v>
      </c>
      <c r="D1234">
        <v>0.16873638878128502</v>
      </c>
      <c r="E1234" t="str">
        <f t="shared" si="19"/>
        <v>Not enough CAR</v>
      </c>
      <c r="F1234">
        <f>VLOOKUP(A1234&amp;B1234,'Hanke Index'!$A$2:$I$2617,8,FALSE)</f>
        <v>1.1792538332510816</v>
      </c>
      <c r="G1234">
        <f>(F1234-MIN($F$2:$F$1464))/(MAX($F$2:$F$1464)-MIN($F$2:$F$1464))</f>
        <v>0.55521819073028866</v>
      </c>
    </row>
    <row r="1235" spans="1:7" x14ac:dyDescent="0.4">
      <c r="A1235" t="s">
        <v>95</v>
      </c>
      <c r="B1235">
        <v>2013</v>
      </c>
      <c r="C1235">
        <v>6.4367056384688662E-2</v>
      </c>
      <c r="D1235">
        <v>0.18659513922672544</v>
      </c>
      <c r="E1235" t="str">
        <f t="shared" si="19"/>
        <v>Not enough CAR</v>
      </c>
      <c r="F1235">
        <f>VLOOKUP(A1235&amp;B1235,'Hanke Index'!$A$2:$I$2617,8,FALSE)</f>
        <v>1.7921440570748359</v>
      </c>
      <c r="G1235">
        <f>(F1235-MIN($F$2:$F$1464))/(MAX($F$2:$F$1464)-MIN($F$2:$F$1464))</f>
        <v>0.57158716033292223</v>
      </c>
    </row>
    <row r="1236" spans="1:7" x14ac:dyDescent="0.4">
      <c r="A1236" t="s">
        <v>95</v>
      </c>
      <c r="B1236">
        <v>2014</v>
      </c>
      <c r="C1236">
        <v>7.665461371578379E-2</v>
      </c>
      <c r="D1236">
        <v>0.16609402350648686</v>
      </c>
      <c r="E1236" t="str">
        <f t="shared" si="19"/>
        <v>Not enough CAR</v>
      </c>
      <c r="F1236">
        <f>VLOOKUP(A1236&amp;B1236,'Hanke Index'!$A$2:$I$2617,8,FALSE)</f>
        <v>2.3498812750862612</v>
      </c>
      <c r="G1236">
        <f>(F1236-MIN($F$2:$F$1464))/(MAX($F$2:$F$1464)-MIN($F$2:$F$1464))</f>
        <v>0.58648311267970288</v>
      </c>
    </row>
    <row r="1237" spans="1:7" x14ac:dyDescent="0.4">
      <c r="A1237" t="s">
        <v>95</v>
      </c>
      <c r="B1237">
        <v>2015</v>
      </c>
      <c r="C1237">
        <v>5.2909875614542475E-2</v>
      </c>
      <c r="D1237">
        <v>0.17022909627284866</v>
      </c>
      <c r="E1237" t="str">
        <f t="shared" si="19"/>
        <v>Not enough CAR</v>
      </c>
      <c r="F1237">
        <f>VLOOKUP(A1237&amp;B1237,'Hanke Index'!$A$2:$I$2617,8,FALSE)</f>
        <v>1.6446276869928482</v>
      </c>
      <c r="G1237">
        <f>(F1237-MIN($F$2:$F$1464))/(MAX($F$2:$F$1464)-MIN($F$2:$F$1464))</f>
        <v>0.56764731779032473</v>
      </c>
    </row>
    <row r="1238" spans="1:7" x14ac:dyDescent="0.4">
      <c r="A1238" t="s">
        <v>95</v>
      </c>
      <c r="B1238">
        <v>2016</v>
      </c>
      <c r="C1238">
        <v>3.5121551544534099E-2</v>
      </c>
      <c r="D1238">
        <v>0.16082398179966215</v>
      </c>
      <c r="E1238" t="str">
        <f t="shared" si="19"/>
        <v>Not enough CAR</v>
      </c>
      <c r="F1238">
        <f>VLOOKUP(A1238&amp;B1238,'Hanke Index'!$A$2:$I$2617,8,FALSE)</f>
        <v>2.0686896670996049</v>
      </c>
      <c r="G1238">
        <f>(F1238-MIN($F$2:$F$1464))/(MAX($F$2:$F$1464)-MIN($F$2:$F$1464))</f>
        <v>0.57897309423801069</v>
      </c>
    </row>
    <row r="1239" spans="1:7" x14ac:dyDescent="0.4">
      <c r="A1239" t="s">
        <v>95</v>
      </c>
      <c r="B1239">
        <v>2017</v>
      </c>
      <c r="C1239">
        <v>2.3947635504739891E-2</v>
      </c>
      <c r="D1239">
        <v>0.18574740483974106</v>
      </c>
      <c r="E1239" t="str">
        <f t="shared" si="19"/>
        <v>Not enough CAR</v>
      </c>
      <c r="F1239">
        <f>VLOOKUP(A1239&amp;B1239,'Hanke Index'!$A$2:$I$2617,8,FALSE)</f>
        <v>1.3627995571141582</v>
      </c>
      <c r="G1239">
        <f>(F1239-MIN($F$2:$F$1464))/(MAX($F$2:$F$1464)-MIN($F$2:$F$1464))</f>
        <v>0.56012029922838746</v>
      </c>
    </row>
    <row r="1240" spans="1:7" x14ac:dyDescent="0.4">
      <c r="A1240" t="s">
        <v>95</v>
      </c>
      <c r="B1240">
        <v>2018</v>
      </c>
      <c r="C1240">
        <v>3.2178208459064848E-2</v>
      </c>
      <c r="D1240">
        <v>0.18623984922069844</v>
      </c>
      <c r="E1240" t="str">
        <f t="shared" si="19"/>
        <v>Not enough CAR</v>
      </c>
      <c r="F1240">
        <f>VLOOKUP(A1240&amp;B1240,'Hanke Index'!$A$2:$I$2617,8,FALSE)</f>
        <v>2.8604457946163251</v>
      </c>
      <c r="G1240">
        <f>(F1240-MIN($F$2:$F$1464))/(MAX($F$2:$F$1464)-MIN($F$2:$F$1464))</f>
        <v>0.60011918448425838</v>
      </c>
    </row>
    <row r="1241" spans="1:7" x14ac:dyDescent="0.4">
      <c r="A1241" t="s">
        <v>95</v>
      </c>
      <c r="B1241">
        <v>2019</v>
      </c>
      <c r="C1241">
        <v>8.5383330704321025E-2</v>
      </c>
      <c r="D1241">
        <v>0.19325840162166247</v>
      </c>
      <c r="E1241" t="str">
        <f t="shared" si="19"/>
        <v>Not enough CAR</v>
      </c>
      <c r="F1241">
        <f>VLOOKUP(A1241&amp;B1241,'Hanke Index'!$A$2:$I$2617,8,FALSE)</f>
        <v>1.1419823250527656</v>
      </c>
      <c r="G1241">
        <f>(F1241-MIN($F$2:$F$1464))/(MAX($F$2:$F$1464)-MIN($F$2:$F$1464))</f>
        <v>0.55422274952234085</v>
      </c>
    </row>
    <row r="1242" spans="1:7" x14ac:dyDescent="0.4">
      <c r="A1242" t="s">
        <v>95</v>
      </c>
      <c r="B1242">
        <v>2020</v>
      </c>
      <c r="C1242">
        <v>3.3765646539714068E-2</v>
      </c>
      <c r="D1242">
        <v>0.19691473288143321</v>
      </c>
      <c r="E1242" t="str">
        <f t="shared" si="19"/>
        <v>Not enough CAR</v>
      </c>
      <c r="F1242">
        <f>VLOOKUP(A1242&amp;B1242,'Hanke Index'!$A$2:$I$2617,8,FALSE)</f>
        <v>-2.1417372065005367</v>
      </c>
      <c r="G1242">
        <f>(F1242-MIN($F$2:$F$1464))/(MAX($F$2:$F$1464)-MIN($F$2:$F$1464))</f>
        <v>0.4665217174187079</v>
      </c>
    </row>
    <row r="1243" spans="1:7" x14ac:dyDescent="0.4">
      <c r="A1243" t="s">
        <v>95</v>
      </c>
      <c r="B1243">
        <v>2021</v>
      </c>
      <c r="C1243">
        <v>6.5835452713152082E-2</v>
      </c>
      <c r="D1243">
        <v>0.19574623166567967</v>
      </c>
      <c r="E1243" t="str">
        <f t="shared" si="19"/>
        <v>Not enough CAR</v>
      </c>
      <c r="F1243">
        <f>VLOOKUP(A1243&amp;B1243,'Hanke Index'!$A$2:$I$2617,8,FALSE)</f>
        <v>5.391888041414731</v>
      </c>
      <c r="G1243">
        <f>(F1243-MIN($F$2:$F$1464))/(MAX($F$2:$F$1464)-MIN($F$2:$F$1464))</f>
        <v>0.6677285206719753</v>
      </c>
    </row>
    <row r="1244" spans="1:7" x14ac:dyDescent="0.4">
      <c r="A1244" t="s">
        <v>95</v>
      </c>
      <c r="B1244">
        <v>2022</v>
      </c>
      <c r="C1244">
        <v>6.052359450654108E-2</v>
      </c>
      <c r="D1244">
        <v>0.19779909397550396</v>
      </c>
      <c r="E1244" t="str">
        <f t="shared" si="19"/>
        <v>Not enough CAR</v>
      </c>
      <c r="F1244">
        <f>VLOOKUP(A1244&amp;B1244,'Hanke Index'!$A$2:$I$2617,8,FALSE)</f>
        <v>2.5683281783406926</v>
      </c>
      <c r="G1244">
        <f>(F1244-MIN($F$2:$F$1464))/(MAX($F$2:$F$1464)-MIN($F$2:$F$1464))</f>
        <v>0.5923173560403695</v>
      </c>
    </row>
    <row r="1245" spans="1:7" x14ac:dyDescent="0.4">
      <c r="A1245" t="s">
        <v>95</v>
      </c>
      <c r="B1245">
        <v>2023</v>
      </c>
      <c r="C1245">
        <v>5.0963754247248035E-2</v>
      </c>
      <c r="D1245">
        <v>0.19616799911002955</v>
      </c>
      <c r="E1245" t="str">
        <f t="shared" si="19"/>
        <v>Not enough CAR</v>
      </c>
      <c r="F1245">
        <f>VLOOKUP(A1245&amp;B1245,'Hanke Index'!$A$2:$I$2617,8,FALSE)</f>
        <v>0.71606686869583314</v>
      </c>
      <c r="G1245">
        <f>(F1245-MIN($F$2:$F$1464))/(MAX($F$2:$F$1464)-MIN($F$2:$F$1464))</f>
        <v>0.54284747074092687</v>
      </c>
    </row>
    <row r="1246" spans="1:7" x14ac:dyDescent="0.4">
      <c r="A1246" t="s">
        <v>96</v>
      </c>
      <c r="B1246">
        <v>2008</v>
      </c>
      <c r="C1246">
        <v>0</v>
      </c>
      <c r="D1246">
        <v>0.2921068354880948</v>
      </c>
      <c r="E1246" t="str">
        <f t="shared" si="19"/>
        <v>Not enough CAR</v>
      </c>
      <c r="F1246">
        <f>VLOOKUP(A1246&amp;B1246,'Hanke Index'!$A$2:$I$2617,8,FALSE)</f>
        <v>7.8999982715493928</v>
      </c>
      <c r="G1246">
        <f>(F1246-MIN($F$2:$F$1464))/(MAX($F$2:$F$1464)-MIN($F$2:$F$1464))</f>
        <v>0.73471470926051186</v>
      </c>
    </row>
    <row r="1247" spans="1:7" x14ac:dyDescent="0.4">
      <c r="A1247" t="s">
        <v>96</v>
      </c>
      <c r="B1247">
        <v>2009</v>
      </c>
      <c r="C1247">
        <v>0</v>
      </c>
      <c r="D1247">
        <v>0.29860640322685872</v>
      </c>
      <c r="E1247" t="str">
        <f t="shared" si="19"/>
        <v>Not enough CAR</v>
      </c>
      <c r="F1247">
        <f>VLOOKUP(A1247&amp;B1247,'Hanke Index'!$A$2:$I$2617,8,FALSE)</f>
        <v>3.9000011482649626</v>
      </c>
      <c r="G1247">
        <f>(F1247-MIN($F$2:$F$1464))/(MAX($F$2:$F$1464)-MIN($F$2:$F$1464))</f>
        <v>0.62788345502191789</v>
      </c>
    </row>
    <row r="1248" spans="1:7" x14ac:dyDescent="0.4">
      <c r="A1248" t="s">
        <v>96</v>
      </c>
      <c r="B1248">
        <v>2010</v>
      </c>
      <c r="C1248">
        <v>8.3176179888126103E-2</v>
      </c>
      <c r="D1248">
        <v>0.27298295234711734</v>
      </c>
      <c r="E1248" t="str">
        <f t="shared" si="19"/>
        <v>Not enough CAR</v>
      </c>
      <c r="F1248">
        <f>VLOOKUP(A1248&amp;B1248,'Hanke Index'!$A$2:$I$2617,8,FALSE)</f>
        <v>6.4999990858523518</v>
      </c>
      <c r="G1248">
        <f>(F1248-MIN($F$2:$F$1464))/(MAX($F$2:$F$1464)-MIN($F$2:$F$1464))</f>
        <v>0.6973237651344778</v>
      </c>
    </row>
    <row r="1249" spans="1:7" x14ac:dyDescent="0.4">
      <c r="A1249" t="s">
        <v>96</v>
      </c>
      <c r="B1249">
        <v>2011</v>
      </c>
      <c r="C1249">
        <v>4.9991479230295621E-2</v>
      </c>
      <c r="D1249">
        <v>0.24419156186792548</v>
      </c>
      <c r="E1249" t="str">
        <f t="shared" si="19"/>
        <v>Not enough CAR</v>
      </c>
      <c r="F1249">
        <f>VLOOKUP(A1249&amp;B1249,'Hanke Index'!$A$2:$I$2617,8,FALSE)</f>
        <v>7.4000005995670932</v>
      </c>
      <c r="G1249">
        <f>(F1249-MIN($F$2:$F$1464))/(MAX($F$2:$F$1464)-MIN($F$2:$F$1464))</f>
        <v>0.72136085505314018</v>
      </c>
    </row>
    <row r="1250" spans="1:7" x14ac:dyDescent="0.4">
      <c r="A1250" t="s">
        <v>96</v>
      </c>
      <c r="B1250">
        <v>2012</v>
      </c>
      <c r="C1250">
        <v>6.2320860641791424E-2</v>
      </c>
      <c r="D1250">
        <v>0.25895938026141296</v>
      </c>
      <c r="E1250" t="str">
        <f t="shared" si="19"/>
        <v>Not enough CAR</v>
      </c>
      <c r="F1250">
        <f>VLOOKUP(A1250&amp;B1250,'Hanke Index'!$A$2:$I$2617,8,FALSE)</f>
        <v>7.4999994632152465</v>
      </c>
      <c r="G1250">
        <f>(F1250-MIN($F$2:$F$1464))/(MAX($F$2:$F$1464)-MIN($F$2:$F$1464))</f>
        <v>0.72403160798038091</v>
      </c>
    </row>
    <row r="1251" spans="1:7" x14ac:dyDescent="0.4">
      <c r="A1251" t="s">
        <v>96</v>
      </c>
      <c r="B1251">
        <v>2013</v>
      </c>
      <c r="C1251">
        <v>7.2029071247300069E-2</v>
      </c>
      <c r="D1251">
        <v>0.22925016219962857</v>
      </c>
      <c r="E1251" t="str">
        <f t="shared" si="19"/>
        <v>Not enough CAR</v>
      </c>
      <c r="F1251">
        <f>VLOOKUP(A1251&amp;B1251,'Hanke Index'!$A$2:$I$2617,8,FALSE)</f>
        <v>7.3999997470037897</v>
      </c>
      <c r="G1251">
        <f>(F1251-MIN($F$2:$F$1464))/(MAX($F$2:$F$1464)-MIN($F$2:$F$1464))</f>
        <v>0.72136083228302206</v>
      </c>
    </row>
    <row r="1252" spans="1:7" x14ac:dyDescent="0.4">
      <c r="A1252" t="s">
        <v>96</v>
      </c>
      <c r="B1252">
        <v>2014</v>
      </c>
      <c r="C1252">
        <v>0.42481569714428313</v>
      </c>
      <c r="D1252">
        <v>0.1660095748506594</v>
      </c>
      <c r="E1252" t="str">
        <f t="shared" si="19"/>
        <v>OK</v>
      </c>
      <c r="F1252">
        <f>VLOOKUP(A1252&amp;B1252,'Hanke Index'!$A$2:$I$2617,8,FALSE)</f>
        <v>6.7000006901625255</v>
      </c>
      <c r="G1252">
        <f>(F1252-MIN($F$2:$F$1464))/(MAX($F$2:$F$1464)-MIN($F$2:$F$1464))</f>
        <v>0.70266537453559719</v>
      </c>
    </row>
    <row r="1253" spans="1:7" x14ac:dyDescent="0.4">
      <c r="A1253" t="s">
        <v>96</v>
      </c>
      <c r="B1253">
        <v>2015</v>
      </c>
      <c r="C1253">
        <v>0</v>
      </c>
      <c r="D1253">
        <v>0.13142658731236428</v>
      </c>
      <c r="E1253" t="str">
        <f t="shared" si="19"/>
        <v>Not enough CAR</v>
      </c>
      <c r="F1253">
        <f>VLOOKUP(A1253&amp;B1253,'Hanke Index'!$A$2:$I$2617,8,FALSE)</f>
        <v>6.0193033177118593</v>
      </c>
      <c r="G1253">
        <f>(F1253-MIN($F$2:$F$1464))/(MAX($F$2:$F$1464)-MIN($F$2:$F$1464))</f>
        <v>0.68448542294700476</v>
      </c>
    </row>
    <row r="1254" spans="1:7" x14ac:dyDescent="0.4">
      <c r="A1254" t="s">
        <v>96</v>
      </c>
      <c r="B1254">
        <v>2016</v>
      </c>
      <c r="C1254">
        <v>0</v>
      </c>
      <c r="D1254">
        <v>0.16995170061137385</v>
      </c>
      <c r="E1254" t="str">
        <f t="shared" si="19"/>
        <v>Not enough CAR</v>
      </c>
      <c r="F1254">
        <f>VLOOKUP(A1254&amp;B1254,'Hanke Index'!$A$2:$I$2617,8,FALSE)</f>
        <v>6.8999999999999915</v>
      </c>
      <c r="G1254">
        <f>(F1254-MIN($F$2:$F$1464))/(MAX($F$2:$F$1464)-MIN($F$2:$F$1464))</f>
        <v>0.70800692265632326</v>
      </c>
    </row>
    <row r="1255" spans="1:7" x14ac:dyDescent="0.4">
      <c r="A1255" t="s">
        <v>96</v>
      </c>
      <c r="B1255">
        <v>2017</v>
      </c>
      <c r="C1255">
        <v>0</v>
      </c>
      <c r="D1255">
        <v>0.22930694941475913</v>
      </c>
      <c r="E1255" t="str">
        <f t="shared" si="19"/>
        <v>Not enough CAR</v>
      </c>
      <c r="F1255">
        <f>VLOOKUP(A1255&amp;B1255,'Hanke Index'!$A$2:$I$2617,8,FALSE)</f>
        <v>7.1000004186430914</v>
      </c>
      <c r="G1255">
        <f>(F1255-MIN($F$2:$F$1464))/(MAX($F$2:$F$1464)-MIN($F$2:$F$1464))</f>
        <v>0.71334850039084485</v>
      </c>
    </row>
    <row r="1256" spans="1:7" x14ac:dyDescent="0.4">
      <c r="A1256" t="s">
        <v>96</v>
      </c>
      <c r="B1256">
        <v>2018</v>
      </c>
      <c r="C1256">
        <v>0</v>
      </c>
      <c r="D1256">
        <v>0.22068887754475705</v>
      </c>
      <c r="E1256" t="str">
        <f t="shared" si="19"/>
        <v>Not enough CAR</v>
      </c>
      <c r="F1256">
        <f>VLOOKUP(A1256&amp;B1256,'Hanke Index'!$A$2:$I$2617,8,FALSE)</f>
        <v>7.5999988895536035</v>
      </c>
      <c r="G1256">
        <f>(F1256-MIN($F$2:$F$1464))/(MAX($F$2:$F$1464)-MIN($F$2:$F$1464))</f>
        <v>0.72670237593585751</v>
      </c>
    </row>
    <row r="1257" spans="1:7" x14ac:dyDescent="0.4">
      <c r="A1257" t="s">
        <v>96</v>
      </c>
      <c r="B1257">
        <v>2019</v>
      </c>
      <c r="C1257">
        <v>0</v>
      </c>
      <c r="D1257">
        <v>0.19946413973270233</v>
      </c>
      <c r="E1257" t="str">
        <f t="shared" si="19"/>
        <v>Not enough CAR</v>
      </c>
      <c r="F1257">
        <f>VLOOKUP(A1257&amp;B1257,'Hanke Index'!$A$2:$I$2617,8,FALSE)</f>
        <v>7.4000001631055596</v>
      </c>
      <c r="G1257">
        <f>(F1257-MIN($F$2:$F$1464))/(MAX($F$2:$F$1464)-MIN($F$2:$F$1464))</f>
        <v>0.72136084339619855</v>
      </c>
    </row>
    <row r="1258" spans="1:7" x14ac:dyDescent="0.4">
      <c r="A1258" t="s">
        <v>96</v>
      </c>
      <c r="B1258">
        <v>2020</v>
      </c>
      <c r="C1258">
        <v>0</v>
      </c>
      <c r="D1258">
        <v>0.18213871032176049</v>
      </c>
      <c r="E1258" t="str">
        <f t="shared" si="19"/>
        <v>Not enough CAR</v>
      </c>
      <c r="F1258">
        <f>VLOOKUP(A1258&amp;B1258,'Hanke Index'!$A$2:$I$2617,8,FALSE)</f>
        <v>4.4000011155349341</v>
      </c>
      <c r="G1258">
        <f>(F1258-MIN($F$2:$F$1464))/(MAX($F$2:$F$1464)-MIN($F$2:$F$1464))</f>
        <v>0.6412373705314488</v>
      </c>
    </row>
    <row r="1259" spans="1:7" x14ac:dyDescent="0.4">
      <c r="A1259" t="s">
        <v>96</v>
      </c>
      <c r="B1259">
        <v>2021</v>
      </c>
      <c r="C1259">
        <v>0</v>
      </c>
      <c r="D1259">
        <v>0.23374006449849302</v>
      </c>
      <c r="E1259" t="str">
        <f t="shared" si="19"/>
        <v>Not enough CAR</v>
      </c>
      <c r="F1259">
        <f>VLOOKUP(A1259&amp;B1259,'Hanke Index'!$A$2:$I$2617,8,FALSE)</f>
        <v>9.3999995503752274</v>
      </c>
      <c r="G1259">
        <f>(F1259-MIN($F$2:$F$1464))/(MAX($F$2:$F$1464)-MIN($F$2:$F$1464))</f>
        <v>0.7747764925662155</v>
      </c>
    </row>
    <row r="1260" spans="1:7" x14ac:dyDescent="0.4">
      <c r="A1260" t="s">
        <v>97</v>
      </c>
      <c r="B1260">
        <v>2010</v>
      </c>
      <c r="C1260">
        <v>0.10675402942460986</v>
      </c>
      <c r="D1260">
        <v>0.18183700424625221</v>
      </c>
      <c r="E1260" t="str">
        <f t="shared" si="19"/>
        <v>Not enough CAR</v>
      </c>
      <c r="F1260">
        <f>VLOOKUP(A1260&amp;B1260,'Hanke Index'!$A$2:$I$2617,8,FALSE)</f>
        <v>6.3365234266688901</v>
      </c>
      <c r="G1260">
        <f>(F1260-MIN($F$2:$F$1464))/(MAX($F$2:$F$1464)-MIN($F$2:$F$1464))</f>
        <v>0.69295768456747231</v>
      </c>
    </row>
    <row r="1261" spans="1:7" x14ac:dyDescent="0.4">
      <c r="A1261" t="s">
        <v>97</v>
      </c>
      <c r="B1261">
        <v>2011</v>
      </c>
      <c r="C1261">
        <v>7.4746784234052593E-2</v>
      </c>
      <c r="D1261">
        <v>0.17226158631676733</v>
      </c>
      <c r="E1261" t="str">
        <f t="shared" si="19"/>
        <v>Not enough CAR</v>
      </c>
      <c r="F1261">
        <f>VLOOKUP(A1261&amp;B1261,'Hanke Index'!$A$2:$I$2617,8,FALSE)</f>
        <v>7.6721554348606418</v>
      </c>
      <c r="G1261">
        <f>(F1261-MIN($F$2:$F$1464))/(MAX($F$2:$F$1464)-MIN($F$2:$F$1464))</f>
        <v>0.7286295208809882</v>
      </c>
    </row>
    <row r="1262" spans="1:7" x14ac:dyDescent="0.4">
      <c r="A1262" t="s">
        <v>97</v>
      </c>
      <c r="B1262">
        <v>2012</v>
      </c>
      <c r="C1262">
        <v>6.2637078978360503E-2</v>
      </c>
      <c r="D1262">
        <v>0.17190577776330634</v>
      </c>
      <c r="E1262" t="str">
        <f t="shared" si="19"/>
        <v>Not enough CAR</v>
      </c>
      <c r="F1262">
        <f>VLOOKUP(A1262&amp;B1262,'Hanke Index'!$A$2:$I$2617,8,FALSE)</f>
        <v>4.5001535601013103</v>
      </c>
      <c r="G1262">
        <f>(F1262-MIN($F$2:$F$1464))/(MAX($F$2:$F$1464)-MIN($F$2:$F$1464))</f>
        <v>0.64391222527216974</v>
      </c>
    </row>
    <row r="1263" spans="1:7" x14ac:dyDescent="0.4">
      <c r="A1263" t="s">
        <v>97</v>
      </c>
      <c r="B1263">
        <v>2013</v>
      </c>
      <c r="C1263">
        <v>7.5183725166500973E-2</v>
      </c>
      <c r="D1263">
        <v>0.18061605299134326</v>
      </c>
      <c r="E1263" t="str">
        <f t="shared" si="19"/>
        <v>Not enough CAR</v>
      </c>
      <c r="F1263">
        <f>VLOOKUP(A1263&amp;B1263,'Hanke Index'!$A$2:$I$2617,8,FALSE)</f>
        <v>6.781585600653159</v>
      </c>
      <c r="G1263">
        <f>(F1263-MIN($F$2:$F$1464))/(MAX($F$2:$F$1464)-MIN($F$2:$F$1464))</f>
        <v>0.70484433068132091</v>
      </c>
    </row>
    <row r="1264" spans="1:7" x14ac:dyDescent="0.4">
      <c r="A1264" t="s">
        <v>97</v>
      </c>
      <c r="B1264">
        <v>2014</v>
      </c>
      <c r="C1264">
        <v>7.6703443940190519E-2</v>
      </c>
      <c r="D1264">
        <v>0.1702978094545041</v>
      </c>
      <c r="E1264" t="str">
        <f t="shared" si="19"/>
        <v>Not enough CAR</v>
      </c>
      <c r="F1264">
        <f>VLOOKUP(A1264&amp;B1264,'Hanke Index'!$A$2:$I$2617,8,FALSE)</f>
        <v>6.7324618683248332</v>
      </c>
      <c r="G1264">
        <f>(F1264-MIN($F$2:$F$1464))/(MAX($F$2:$F$1464)-MIN($F$2:$F$1464))</f>
        <v>0.70353234225338757</v>
      </c>
    </row>
    <row r="1265" spans="1:7" x14ac:dyDescent="0.4">
      <c r="A1265" t="s">
        <v>97</v>
      </c>
      <c r="B1265">
        <v>2015</v>
      </c>
      <c r="C1265">
        <v>4.3823327425182003E-2</v>
      </c>
      <c r="D1265">
        <v>0.18855991741424891</v>
      </c>
      <c r="E1265" t="str">
        <f t="shared" si="19"/>
        <v>Not enough CAR</v>
      </c>
      <c r="F1265">
        <f>VLOOKUP(A1265&amp;B1265,'Hanke Index'!$A$2:$I$2617,8,FALSE)</f>
        <v>6.1606287740668222</v>
      </c>
      <c r="G1265">
        <f>(F1265-MIN($F$2:$F$1464))/(MAX($F$2:$F$1464)-MIN($F$2:$F$1464))</f>
        <v>0.68825991960110366</v>
      </c>
    </row>
    <row r="1266" spans="1:7" x14ac:dyDescent="0.4">
      <c r="A1266" t="s">
        <v>97</v>
      </c>
      <c r="B1266">
        <v>2016</v>
      </c>
      <c r="C1266">
        <v>9.7100337048655075E-2</v>
      </c>
      <c r="D1266">
        <v>0.1914926199590023</v>
      </c>
      <c r="E1266" t="str">
        <f t="shared" si="19"/>
        <v>Not enough CAR</v>
      </c>
      <c r="F1266">
        <f>VLOOKUP(A1266&amp;B1266,'Hanke Index'!$A$2:$I$2617,8,FALSE)</f>
        <v>6.8671161964455081</v>
      </c>
      <c r="G1266">
        <f>(F1266-MIN($F$2:$F$1464))/(MAX($F$2:$F$1464)-MIN($F$2:$F$1464))</f>
        <v>0.70712866753023551</v>
      </c>
    </row>
    <row r="1267" spans="1:7" x14ac:dyDescent="0.4">
      <c r="A1267" t="s">
        <v>97</v>
      </c>
      <c r="B1267">
        <v>2017</v>
      </c>
      <c r="C1267">
        <v>0.13116872609050131</v>
      </c>
      <c r="D1267">
        <v>0.19764535514558704</v>
      </c>
      <c r="E1267" t="str">
        <f t="shared" si="19"/>
        <v>Not enough CAR</v>
      </c>
      <c r="F1267">
        <f>VLOOKUP(A1267&amp;B1267,'Hanke Index'!$A$2:$I$2617,8,FALSE)</f>
        <v>6.762277168341484</v>
      </c>
      <c r="G1267">
        <f>(F1267-MIN($F$2:$F$1464))/(MAX($F$2:$F$1464)-MIN($F$2:$F$1464))</f>
        <v>0.70432864430014086</v>
      </c>
    </row>
    <row r="1268" spans="1:7" x14ac:dyDescent="0.4">
      <c r="A1268" t="s">
        <v>97</v>
      </c>
      <c r="B1268">
        <v>2018</v>
      </c>
      <c r="C1268">
        <v>0.19145660554777377</v>
      </c>
      <c r="D1268">
        <v>0.17144080611276927</v>
      </c>
      <c r="E1268" t="str">
        <f t="shared" si="19"/>
        <v>OK</v>
      </c>
      <c r="F1268">
        <f>VLOOKUP(A1268&amp;B1268,'Hanke Index'!$A$2:$I$2617,8,FALSE)</f>
        <v>5.4680818152800867</v>
      </c>
      <c r="G1268">
        <f>(F1268-MIN($F$2:$F$1464))/(MAX($F$2:$F$1464)-MIN($F$2:$F$1464))</f>
        <v>0.66976349124228518</v>
      </c>
    </row>
    <row r="1269" spans="1:7" x14ac:dyDescent="0.4">
      <c r="A1269" t="s">
        <v>97</v>
      </c>
      <c r="B1269">
        <v>2019</v>
      </c>
      <c r="C1269">
        <v>0.16293088586677787</v>
      </c>
      <c r="D1269">
        <v>0.17104914311149522</v>
      </c>
      <c r="E1269" t="str">
        <f t="shared" si="19"/>
        <v>Not enough CAR</v>
      </c>
      <c r="F1269">
        <f>VLOOKUP(A1269&amp;B1269,'Hanke Index'!$A$2:$I$2617,8,FALSE)</f>
        <v>5.7999999999672269</v>
      </c>
      <c r="G1269">
        <f>(F1269-MIN($F$2:$F$1464))/(MAX($F$2:$F$1464)-MIN($F$2:$F$1464))</f>
        <v>0.67862830661135431</v>
      </c>
    </row>
    <row r="1270" spans="1:7" x14ac:dyDescent="0.4">
      <c r="A1270" t="s">
        <v>97</v>
      </c>
      <c r="B1270">
        <v>2020</v>
      </c>
      <c r="C1270">
        <v>0.1305199544228374</v>
      </c>
      <c r="D1270">
        <v>0.17915507498665897</v>
      </c>
      <c r="E1270" t="str">
        <f t="shared" si="19"/>
        <v>Not enough CAR</v>
      </c>
      <c r="F1270">
        <f>VLOOKUP(A1270&amp;B1270,'Hanke Index'!$A$2:$I$2617,8,FALSE)</f>
        <v>1.9919646064785468</v>
      </c>
      <c r="G1270">
        <f>(F1270-MIN($F$2:$F$1464))/(MAX($F$2:$F$1464)-MIN($F$2:$F$1464))</f>
        <v>0.57692393414987808</v>
      </c>
    </row>
    <row r="1271" spans="1:7" x14ac:dyDescent="0.4">
      <c r="A1271" t="s">
        <v>97</v>
      </c>
      <c r="B1271">
        <v>2021</v>
      </c>
      <c r="C1271">
        <v>0.121969913841646</v>
      </c>
      <c r="D1271">
        <v>0.20021609769379234</v>
      </c>
      <c r="E1271" t="str">
        <f t="shared" si="19"/>
        <v>Not enough CAR</v>
      </c>
      <c r="F1271">
        <f>VLOOKUP(A1271&amp;B1271,'Hanke Index'!$A$2:$I$2617,8,FALSE)</f>
        <v>4.3213842948048153</v>
      </c>
      <c r="G1271">
        <f>(F1271-MIN($F$2:$F$1464))/(MAX($F$2:$F$1464)-MIN($F$2:$F$1464))</f>
        <v>0.6391376856306874</v>
      </c>
    </row>
    <row r="1272" spans="1:7" x14ac:dyDescent="0.4">
      <c r="A1272" t="s">
        <v>97</v>
      </c>
      <c r="B1272">
        <v>2022</v>
      </c>
      <c r="C1272">
        <v>0.10437167501375401</v>
      </c>
      <c r="D1272">
        <v>0.18578434545762249</v>
      </c>
      <c r="E1272" t="str">
        <f t="shared" si="19"/>
        <v>Not enough CAR</v>
      </c>
      <c r="F1272">
        <f>VLOOKUP(A1272&amp;B1272,'Hanke Index'!$A$2:$I$2617,8,FALSE)</f>
        <v>4.5660057643095513</v>
      </c>
      <c r="G1272">
        <f>(F1272-MIN($F$2:$F$1464))/(MAX($F$2:$F$1464)-MIN($F$2:$F$1464))</f>
        <v>0.64567099492952529</v>
      </c>
    </row>
    <row r="1273" spans="1:7" x14ac:dyDescent="0.4">
      <c r="A1273" t="s">
        <v>98</v>
      </c>
      <c r="B1273">
        <v>2006</v>
      </c>
      <c r="C1273">
        <v>9.0277124237497355E-2</v>
      </c>
      <c r="D1273">
        <v>0.13847877366699848</v>
      </c>
      <c r="E1273" t="str">
        <f t="shared" si="19"/>
        <v>Not enough CAR</v>
      </c>
      <c r="F1273">
        <f>VLOOKUP(A1273&amp;B1273,'Hanke Index'!$A$2:$I$2617,8,FALSE)</f>
        <v>4.967810892461074</v>
      </c>
      <c r="G1273">
        <f>(F1273-MIN($F$2:$F$1464))/(MAX($F$2:$F$1464)-MIN($F$2:$F$1464))</f>
        <v>0.65640233909726309</v>
      </c>
    </row>
    <row r="1274" spans="1:7" x14ac:dyDescent="0.4">
      <c r="A1274" t="s">
        <v>98</v>
      </c>
      <c r="B1274">
        <v>2007</v>
      </c>
      <c r="C1274">
        <v>0.12400888866881229</v>
      </c>
      <c r="D1274">
        <v>0.14847711072369582</v>
      </c>
      <c r="E1274" t="str">
        <f t="shared" ref="E1274:E1337" si="20">IF(D1274&gt;C1274, "Not enough CAR", "OK")</f>
        <v>Not enough CAR</v>
      </c>
      <c r="F1274">
        <f>VLOOKUP(A1274&amp;B1274,'Hanke Index'!$A$2:$I$2617,8,FALSE)</f>
        <v>5.4351516905080928</v>
      </c>
      <c r="G1274">
        <f>(F1274-MIN($F$2:$F$1464))/(MAX($F$2:$F$1464)-MIN($F$2:$F$1464))</f>
        <v>0.66888399897686646</v>
      </c>
    </row>
    <row r="1275" spans="1:7" x14ac:dyDescent="0.4">
      <c r="A1275" t="s">
        <v>98</v>
      </c>
      <c r="B1275">
        <v>2008</v>
      </c>
      <c r="C1275">
        <v>5.7286014181238278E-2</v>
      </c>
      <c r="D1275">
        <v>0.13964868130501704</v>
      </c>
      <c r="E1275" t="str">
        <f t="shared" si="20"/>
        <v>Not enough CAR</v>
      </c>
      <c r="F1275">
        <f>VLOOKUP(A1275&amp;B1275,'Hanke Index'!$A$2:$I$2617,8,FALSE)</f>
        <v>1.7256988486633418</v>
      </c>
      <c r="G1275">
        <f>(F1275-MIN($F$2:$F$1464))/(MAX($F$2:$F$1464)-MIN($F$2:$F$1464))</f>
        <v>0.56981255281847576</v>
      </c>
    </row>
    <row r="1276" spans="1:7" x14ac:dyDescent="0.4">
      <c r="A1276" t="s">
        <v>98</v>
      </c>
      <c r="B1276">
        <v>2009</v>
      </c>
      <c r="C1276">
        <v>4.9670120254290948E-2</v>
      </c>
      <c r="D1276">
        <v>0.1575774476747587</v>
      </c>
      <c r="E1276" t="str">
        <f t="shared" si="20"/>
        <v>Not enough CAR</v>
      </c>
      <c r="F1276">
        <f>VLOOKUP(A1276&amp;B1276,'Hanke Index'!$A$2:$I$2617,8,FALSE)</f>
        <v>-0.69061823230057939</v>
      </c>
      <c r="G1276">
        <f>(F1276-MIN($F$2:$F$1464))/(MAX($F$2:$F$1464)-MIN($F$2:$F$1464))</f>
        <v>0.50527796030718053</v>
      </c>
    </row>
    <row r="1277" spans="1:7" x14ac:dyDescent="0.4">
      <c r="A1277" t="s">
        <v>98</v>
      </c>
      <c r="B1277">
        <v>2010</v>
      </c>
      <c r="C1277">
        <v>3.5057680534727464E-2</v>
      </c>
      <c r="D1277">
        <v>0.16078869135809268</v>
      </c>
      <c r="E1277" t="str">
        <f t="shared" si="20"/>
        <v>Not enough CAR</v>
      </c>
      <c r="F1277">
        <f>VLOOKUP(A1277&amp;B1277,'Hanke Index'!$A$2:$I$2617,8,FALSE)</f>
        <v>7.513390532616242</v>
      </c>
      <c r="G1277">
        <f>(F1277-MIN($F$2:$F$1464))/(MAX($F$2:$F$1464)-MIN($F$2:$F$1464))</f>
        <v>0.72438925442251878</v>
      </c>
    </row>
    <row r="1278" spans="1:7" x14ac:dyDescent="0.4">
      <c r="A1278" t="s">
        <v>98</v>
      </c>
      <c r="B1278">
        <v>2011</v>
      </c>
      <c r="C1278">
        <v>5.0278889788943848E-2</v>
      </c>
      <c r="D1278">
        <v>0.14815464141062351</v>
      </c>
      <c r="E1278" t="str">
        <f t="shared" si="20"/>
        <v>Not enough CAR</v>
      </c>
      <c r="F1278">
        <f>VLOOKUP(A1278&amp;B1278,'Hanke Index'!$A$2:$I$2617,8,FALSE)</f>
        <v>0.84013208305333364</v>
      </c>
      <c r="G1278">
        <f>(F1278-MIN($F$2:$F$1464))/(MAX($F$2:$F$1464)-MIN($F$2:$F$1464))</f>
        <v>0.54616098373823352</v>
      </c>
    </row>
    <row r="1279" spans="1:7" x14ac:dyDescent="0.4">
      <c r="A1279" t="s">
        <v>98</v>
      </c>
      <c r="B1279">
        <v>2012</v>
      </c>
      <c r="C1279">
        <v>4.4995444034373951E-2</v>
      </c>
      <c r="D1279">
        <v>0.16172247952021959</v>
      </c>
      <c r="E1279" t="str">
        <f t="shared" si="20"/>
        <v>Not enough CAR</v>
      </c>
      <c r="F1279">
        <f>VLOOKUP(A1279&amp;B1279,'Hanke Index'!$A$2:$I$2617,8,FALSE)</f>
        <v>7.2427962024964216</v>
      </c>
      <c r="G1279">
        <f>(F1279-MIN($F$2:$F$1464))/(MAX($F$2:$F$1464)-MIN($F$2:$F$1464))</f>
        <v>0.71716226630588342</v>
      </c>
    </row>
    <row r="1280" spans="1:7" x14ac:dyDescent="0.4">
      <c r="A1280" t="s">
        <v>98</v>
      </c>
      <c r="B1280">
        <v>2013</v>
      </c>
      <c r="C1280">
        <v>5.1916132447520157E-2</v>
      </c>
      <c r="D1280">
        <v>0.15461372037463103</v>
      </c>
      <c r="E1280" t="str">
        <f t="shared" si="20"/>
        <v>Not enough CAR</v>
      </c>
      <c r="F1280">
        <f>VLOOKUP(A1280&amp;B1280,'Hanke Index'!$A$2:$I$2617,8,FALSE)</f>
        <v>2.6874955632055588</v>
      </c>
      <c r="G1280">
        <f>(F1280-MIN($F$2:$F$1464))/(MAX($F$2:$F$1464)-MIN($F$2:$F$1464))</f>
        <v>0.59550005862666366</v>
      </c>
    </row>
    <row r="1281" spans="1:7" x14ac:dyDescent="0.4">
      <c r="A1281" t="s">
        <v>98</v>
      </c>
      <c r="B1281">
        <v>2014</v>
      </c>
      <c r="C1281">
        <v>4.500938361656466E-2</v>
      </c>
      <c r="D1281">
        <v>0.16522207300657912</v>
      </c>
      <c r="E1281" t="str">
        <f t="shared" si="20"/>
        <v>Not enough CAR</v>
      </c>
      <c r="F1281">
        <f>VLOOKUP(A1281&amp;B1281,'Hanke Index'!$A$2:$I$2617,8,FALSE)</f>
        <v>0.98446886361942632</v>
      </c>
      <c r="G1281">
        <f>(F1281-MIN($F$2:$F$1464))/(MAX($F$2:$F$1464)-MIN($F$2:$F$1464))</f>
        <v>0.55001590633577158</v>
      </c>
    </row>
    <row r="1282" spans="1:7" x14ac:dyDescent="0.4">
      <c r="A1282" t="s">
        <v>98</v>
      </c>
      <c r="B1282">
        <v>2015</v>
      </c>
      <c r="C1282">
        <v>6.9404663086332558E-2</v>
      </c>
      <c r="D1282">
        <v>0.17114015387754683</v>
      </c>
      <c r="E1282" t="str">
        <f t="shared" si="20"/>
        <v>Not enough CAR</v>
      </c>
      <c r="F1282">
        <f>VLOOKUP(A1282&amp;B1282,'Hanke Index'!$A$2:$I$2617,8,FALSE)</f>
        <v>3.1340472491163496</v>
      </c>
      <c r="G1282">
        <f>(F1282-MIN($F$2:$F$1464))/(MAX($F$2:$F$1464)-MIN($F$2:$F$1464))</f>
        <v>0.60742648637595087</v>
      </c>
    </row>
    <row r="1283" spans="1:7" x14ac:dyDescent="0.4">
      <c r="A1283" t="s">
        <v>98</v>
      </c>
      <c r="B1283">
        <v>2016</v>
      </c>
      <c r="C1283">
        <v>6.7588395624337619E-2</v>
      </c>
      <c r="D1283">
        <v>0.17758557115189119</v>
      </c>
      <c r="E1283" t="str">
        <f t="shared" si="20"/>
        <v>Not enough CAR</v>
      </c>
      <c r="F1283">
        <f>VLOOKUP(A1283&amp;B1283,'Hanke Index'!$A$2:$I$2617,8,FALSE)</f>
        <v>3.4351577169218217</v>
      </c>
      <c r="G1283">
        <f>(F1283-MIN($F$2:$F$1464))/(MAX($F$2:$F$1464)-MIN($F$2:$F$1464))</f>
        <v>0.61546849439460039</v>
      </c>
    </row>
    <row r="1284" spans="1:7" x14ac:dyDescent="0.4">
      <c r="A1284" t="s">
        <v>98</v>
      </c>
      <c r="B1284">
        <v>2017</v>
      </c>
      <c r="C1284">
        <v>7.6364499982586473E-2</v>
      </c>
      <c r="D1284">
        <v>0.17951216559648472</v>
      </c>
      <c r="E1284" t="str">
        <f t="shared" si="20"/>
        <v>Not enough CAR</v>
      </c>
      <c r="F1284">
        <f>VLOOKUP(A1284&amp;B1284,'Hanke Index'!$A$2:$I$2617,8,FALSE)</f>
        <v>4.1776810321000966</v>
      </c>
      <c r="G1284">
        <f>(F1284-MIN($F$2:$F$1464))/(MAX($F$2:$F$1464)-MIN($F$2:$F$1464))</f>
        <v>0.63529968292224603</v>
      </c>
    </row>
    <row r="1285" spans="1:7" x14ac:dyDescent="0.4">
      <c r="A1285" t="s">
        <v>98</v>
      </c>
      <c r="B1285">
        <v>2020</v>
      </c>
      <c r="C1285">
        <v>7.9639816419436474E-2</v>
      </c>
      <c r="D1285">
        <v>0.19750140362896695</v>
      </c>
      <c r="E1285" t="str">
        <f t="shared" si="20"/>
        <v>Not enough CAR</v>
      </c>
      <c r="F1285">
        <f>VLOOKUP(A1285&amp;B1285,'Hanke Index'!$A$2:$I$2617,8,FALSE)</f>
        <v>-6.0500384685162203</v>
      </c>
      <c r="G1285">
        <f>(F1285-MIN($F$2:$F$1464))/(MAX($F$2:$F$1464)-MIN($F$2:$F$1464))</f>
        <v>0.36213946090833854</v>
      </c>
    </row>
    <row r="1286" spans="1:7" x14ac:dyDescent="0.4">
      <c r="A1286" t="s">
        <v>98</v>
      </c>
      <c r="B1286">
        <v>2021</v>
      </c>
      <c r="C1286">
        <v>6.8858096935991042E-2</v>
      </c>
      <c r="D1286">
        <v>0.19578848147109976</v>
      </c>
      <c r="E1286" t="str">
        <f t="shared" si="20"/>
        <v>Not enough CAR</v>
      </c>
      <c r="F1286">
        <f>VLOOKUP(A1286&amp;B1286,'Hanke Index'!$A$2:$I$2617,8,FALSE)</f>
        <v>1.5681817650118575</v>
      </c>
      <c r="G1286">
        <f>(F1286-MIN($F$2:$F$1464))/(MAX($F$2:$F$1464)-MIN($F$2:$F$1464))</f>
        <v>0.56560561289030997</v>
      </c>
    </row>
    <row r="1287" spans="1:7" x14ac:dyDescent="0.4">
      <c r="A1287" t="s">
        <v>98</v>
      </c>
      <c r="B1287">
        <v>2022</v>
      </c>
      <c r="C1287">
        <v>6.941990689398532E-2</v>
      </c>
      <c r="D1287">
        <v>0.18885831030712852</v>
      </c>
      <c r="E1287" t="str">
        <f t="shared" si="20"/>
        <v>Not enough CAR</v>
      </c>
      <c r="F1287">
        <f>VLOOKUP(A1287&amp;B1287,'Hanke Index'!$A$2:$I$2617,8,FALSE)</f>
        <v>2.4627693405035558</v>
      </c>
      <c r="G1287">
        <f>(F1287-MIN($F$2:$F$1464))/(MAX($F$2:$F$1464)-MIN($F$2:$F$1464))</f>
        <v>0.58949810825229854</v>
      </c>
    </row>
    <row r="1288" spans="1:7" x14ac:dyDescent="0.4">
      <c r="A1288" t="s">
        <v>98</v>
      </c>
      <c r="B1288">
        <v>2023</v>
      </c>
      <c r="C1288">
        <v>6.8471434081224622E-2</v>
      </c>
      <c r="D1288">
        <v>0.19580794025733639</v>
      </c>
      <c r="E1288" t="str">
        <f t="shared" si="20"/>
        <v>Not enough CAR</v>
      </c>
      <c r="F1288">
        <f>VLOOKUP(A1288&amp;B1288,'Hanke Index'!$A$2:$I$2617,8,FALSE)</f>
        <v>1.8872572505093359</v>
      </c>
      <c r="G1288">
        <f>(F1288-MIN($F$2:$F$1464))/(MAX($F$2:$F$1464)-MIN($F$2:$F$1464))</f>
        <v>0.57412742759714019</v>
      </c>
    </row>
    <row r="1289" spans="1:7" x14ac:dyDescent="0.4">
      <c r="A1289" t="s">
        <v>99</v>
      </c>
      <c r="B1289">
        <v>2012</v>
      </c>
      <c r="C1289">
        <v>2.6348276529821846E-2</v>
      </c>
      <c r="D1289">
        <v>0.31819844470034991</v>
      </c>
      <c r="E1289" t="str">
        <f t="shared" si="20"/>
        <v>Not enough CAR</v>
      </c>
      <c r="F1289">
        <f>VLOOKUP(A1289&amp;B1289,'Hanke Index'!$A$2:$I$2617,8,FALSE)</f>
        <v>0.91976790274731002</v>
      </c>
      <c r="G1289">
        <f>(F1289-MIN($F$2:$F$1464))/(MAX($F$2:$F$1464)-MIN($F$2:$F$1464))</f>
        <v>0.54828788389291172</v>
      </c>
    </row>
    <row r="1290" spans="1:7" x14ac:dyDescent="0.4">
      <c r="A1290" t="s">
        <v>99</v>
      </c>
      <c r="B1290">
        <v>2013</v>
      </c>
      <c r="C1290">
        <v>1.1363142571589971E-2</v>
      </c>
      <c r="D1290">
        <v>0.34196779858954074</v>
      </c>
      <c r="E1290" t="str">
        <f t="shared" si="20"/>
        <v>Not enough CAR</v>
      </c>
      <c r="F1290">
        <f>VLOOKUP(A1290&amp;B1290,'Hanke Index'!$A$2:$I$2617,8,FALSE)</f>
        <v>0.39391387644782583</v>
      </c>
      <c r="G1290">
        <f>(F1290-MIN($F$2:$F$1464))/(MAX($F$2:$F$1464)-MIN($F$2:$F$1464))</f>
        <v>0.53424346249846311</v>
      </c>
    </row>
    <row r="1291" spans="1:7" x14ac:dyDescent="0.4">
      <c r="A1291" t="s">
        <v>99</v>
      </c>
      <c r="B1291">
        <v>2014</v>
      </c>
      <c r="C1291">
        <v>1.2016922318253782E-2</v>
      </c>
      <c r="D1291">
        <v>0.39451421578204315</v>
      </c>
      <c r="E1291" t="str">
        <f t="shared" si="20"/>
        <v>Not enough CAR</v>
      </c>
      <c r="F1291">
        <f>VLOOKUP(A1291&amp;B1291,'Hanke Index'!$A$2:$I$2617,8,FALSE)</f>
        <v>1.9905401546535444</v>
      </c>
      <c r="G1291">
        <f>(F1291-MIN($F$2:$F$1464))/(MAX($F$2:$F$1464)-MIN($F$2:$F$1464))</f>
        <v>0.5768858901287508</v>
      </c>
    </row>
    <row r="1292" spans="1:7" x14ac:dyDescent="0.4">
      <c r="A1292" t="s">
        <v>99</v>
      </c>
      <c r="B1292">
        <v>2015</v>
      </c>
      <c r="C1292">
        <v>1.6512659178398375E-2</v>
      </c>
      <c r="D1292">
        <v>0.36416427136546592</v>
      </c>
      <c r="E1292" t="str">
        <f t="shared" si="20"/>
        <v>Not enough CAR</v>
      </c>
      <c r="F1292">
        <f>VLOOKUP(A1292&amp;B1292,'Hanke Index'!$A$2:$I$2617,8,FALSE)</f>
        <v>1.1137440568587351</v>
      </c>
      <c r="G1292">
        <f>(F1292-MIN($F$2:$F$1464))/(MAX($F$2:$F$1464)-MIN($F$2:$F$1464))</f>
        <v>0.55346856657777488</v>
      </c>
    </row>
    <row r="1293" spans="1:7" x14ac:dyDescent="0.4">
      <c r="A1293" t="s">
        <v>99</v>
      </c>
      <c r="B1293">
        <v>2016</v>
      </c>
      <c r="C1293">
        <v>-3.5824323340800102E-3</v>
      </c>
      <c r="D1293">
        <v>0.30037100467019234</v>
      </c>
      <c r="E1293" t="str">
        <f t="shared" si="20"/>
        <v>Not enough CAR</v>
      </c>
      <c r="F1293">
        <f>VLOOKUP(A1293&amp;B1293,'Hanke Index'!$A$2:$I$2617,8,FALSE)</f>
        <v>6.5987043611834366</v>
      </c>
      <c r="G1293">
        <f>(F1293-MIN($F$2:$F$1464))/(MAX($F$2:$F$1464)-MIN($F$2:$F$1464))</f>
        <v>0.69995996912127645</v>
      </c>
    </row>
    <row r="1294" spans="1:7" x14ac:dyDescent="0.4">
      <c r="A1294" t="s">
        <v>99</v>
      </c>
      <c r="B1294">
        <v>2017</v>
      </c>
      <c r="C1294">
        <v>-1.1157967280901828E-3</v>
      </c>
      <c r="D1294">
        <v>0.26928810340719728</v>
      </c>
      <c r="E1294" t="str">
        <f t="shared" si="20"/>
        <v>Not enough CAR</v>
      </c>
      <c r="F1294">
        <f>VLOOKUP(A1294&amp;B1294,'Hanke Index'!$A$2:$I$2617,8,FALSE)</f>
        <v>3.2023165092281971</v>
      </c>
      <c r="G1294">
        <f>(F1294-MIN($F$2:$F$1464))/(MAX($F$2:$F$1464)-MIN($F$2:$F$1464))</f>
        <v>0.60924981035816939</v>
      </c>
    </row>
    <row r="1295" spans="1:7" x14ac:dyDescent="0.4">
      <c r="A1295" t="s">
        <v>99</v>
      </c>
      <c r="B1295">
        <v>2018</v>
      </c>
      <c r="C1295">
        <v>1.6760456491544597E-2</v>
      </c>
      <c r="D1295">
        <v>0.27306211022267407</v>
      </c>
      <c r="E1295" t="str">
        <f t="shared" si="20"/>
        <v>Not enough CAR</v>
      </c>
      <c r="F1295">
        <f>VLOOKUP(A1295&amp;B1295,'Hanke Index'!$A$2:$I$2617,8,FALSE)</f>
        <v>0.68755058264441971</v>
      </c>
      <c r="G1295">
        <f>(F1295-MIN($F$2:$F$1464))/(MAX($F$2:$F$1464)-MIN($F$2:$F$1464))</f>
        <v>0.54208586254191959</v>
      </c>
    </row>
    <row r="1296" spans="1:7" x14ac:dyDescent="0.4">
      <c r="A1296" t="s">
        <v>99</v>
      </c>
      <c r="B1296">
        <v>2019</v>
      </c>
      <c r="C1296">
        <v>1.0173306324555481E-2</v>
      </c>
      <c r="D1296">
        <v>0.29466338377366119</v>
      </c>
      <c r="E1296" t="str">
        <f t="shared" si="20"/>
        <v>Not enough CAR</v>
      </c>
      <c r="F1296">
        <f>VLOOKUP(A1296&amp;B1296,'Hanke Index'!$A$2:$I$2617,8,FALSE)</f>
        <v>-0.20843748764099246</v>
      </c>
      <c r="G1296">
        <f>(F1296-MIN($F$2:$F$1464))/(MAX($F$2:$F$1464)-MIN($F$2:$F$1464))</f>
        <v>0.51815596299918898</v>
      </c>
    </row>
    <row r="1297" spans="1:7" x14ac:dyDescent="0.4">
      <c r="A1297" t="s">
        <v>99</v>
      </c>
      <c r="B1297">
        <v>2020</v>
      </c>
      <c r="C1297">
        <v>5.7780634054019002E-2</v>
      </c>
      <c r="D1297">
        <v>0.30538637560512982</v>
      </c>
      <c r="E1297" t="str">
        <f t="shared" si="20"/>
        <v>Not enough CAR</v>
      </c>
      <c r="F1297">
        <f>VLOOKUP(A1297&amp;B1297,'Hanke Index'!$A$2:$I$2617,8,FALSE)</f>
        <v>1.7833949295916085</v>
      </c>
      <c r="G1297">
        <f>(F1297-MIN($F$2:$F$1464))/(MAX($F$2:$F$1464)-MIN($F$2:$F$1464))</f>
        <v>0.57135349009923986</v>
      </c>
    </row>
    <row r="1298" spans="1:7" x14ac:dyDescent="0.4">
      <c r="A1298" t="s">
        <v>99</v>
      </c>
      <c r="B1298">
        <v>2021</v>
      </c>
      <c r="C1298">
        <v>3.0622460396914201E-3</v>
      </c>
      <c r="D1298">
        <v>0.317248735862525</v>
      </c>
      <c r="E1298" t="str">
        <f t="shared" si="20"/>
        <v>Not enough CAR</v>
      </c>
      <c r="F1298">
        <f>VLOOKUP(A1298&amp;B1298,'Hanke Index'!$A$2:$I$2617,8,FALSE)</f>
        <v>0.36260197184283527</v>
      </c>
      <c r="G1298">
        <f>(F1298-MIN($F$2:$F$1464))/(MAX($F$2:$F$1464)-MIN($F$2:$F$1464))</f>
        <v>0.53340718938664555</v>
      </c>
    </row>
    <row r="1299" spans="1:7" x14ac:dyDescent="0.4">
      <c r="A1299" t="s">
        <v>99</v>
      </c>
      <c r="B1299">
        <v>2022</v>
      </c>
      <c r="C1299">
        <v>2.4135593979824461E-2</v>
      </c>
      <c r="D1299">
        <v>0.32273091602846443</v>
      </c>
      <c r="E1299" t="str">
        <f t="shared" si="20"/>
        <v>Not enough CAR</v>
      </c>
      <c r="F1299">
        <f>VLOOKUP(A1299&amp;B1299,'Hanke Index'!$A$2:$I$2617,8,FALSE)</f>
        <v>-2.3098600272040102</v>
      </c>
      <c r="G1299">
        <f>(F1299-MIN($F$2:$F$1464))/(MAX($F$2:$F$1464)-MIN($F$2:$F$1464))</f>
        <v>0.462031521238983</v>
      </c>
    </row>
    <row r="1300" spans="1:7" x14ac:dyDescent="0.4">
      <c r="A1300" t="s">
        <v>99</v>
      </c>
      <c r="B1300">
        <v>2023</v>
      </c>
      <c r="C1300">
        <v>-1.6812391628588441E-2</v>
      </c>
      <c r="D1300">
        <v>0.30836335718718977</v>
      </c>
      <c r="E1300" t="str">
        <f t="shared" si="20"/>
        <v>Not enough CAR</v>
      </c>
      <c r="F1300">
        <f>VLOOKUP(A1300&amp;B1300,'Hanke Index'!$A$2:$I$2617,8,FALSE)</f>
        <v>0</v>
      </c>
      <c r="G1300">
        <f>(F1300-MIN($F$2:$F$1464))/(MAX($F$2:$F$1464)-MIN($F$2:$F$1464))</f>
        <v>0.52372287656155281</v>
      </c>
    </row>
    <row r="1301" spans="1:7" x14ac:dyDescent="0.4">
      <c r="A1301" t="s">
        <v>100</v>
      </c>
      <c r="B1301">
        <v>2008</v>
      </c>
      <c r="C1301">
        <v>1.0193949992123402E-2</v>
      </c>
      <c r="D1301">
        <v>0.18753749280414878</v>
      </c>
      <c r="E1301" t="str">
        <f t="shared" si="20"/>
        <v>Not enough CAR</v>
      </c>
      <c r="F1301">
        <f>VLOOKUP(A1301&amp;B1301,'Hanke Index'!$A$2:$I$2617,8,FALSE)</f>
        <v>3.3917370780738736</v>
      </c>
      <c r="G1301">
        <f>(F1301-MIN($F$2:$F$1464))/(MAX($F$2:$F$1464)-MIN($F$2:$F$1464))</f>
        <v>0.61430882323359759</v>
      </c>
    </row>
    <row r="1302" spans="1:7" x14ac:dyDescent="0.4">
      <c r="A1302" t="s">
        <v>100</v>
      </c>
      <c r="B1302">
        <v>2009</v>
      </c>
      <c r="C1302">
        <v>6.1131984584010562E-2</v>
      </c>
      <c r="D1302">
        <v>0.204968239643537</v>
      </c>
      <c r="E1302" t="str">
        <f t="shared" si="20"/>
        <v>Not enough CAR</v>
      </c>
      <c r="F1302">
        <f>VLOOKUP(A1302&amp;B1302,'Hanke Index'!$A$2:$I$2617,8,FALSE)</f>
        <v>-4.3917292474613987</v>
      </c>
      <c r="G1302">
        <f>(F1302-MIN($F$2:$F$1464))/(MAX($F$2:$F$1464)-MIN($F$2:$F$1464))</f>
        <v>0.40642930626083851</v>
      </c>
    </row>
    <row r="1303" spans="1:7" x14ac:dyDescent="0.4">
      <c r="A1303" t="s">
        <v>100</v>
      </c>
      <c r="B1303">
        <v>2010</v>
      </c>
      <c r="C1303">
        <v>3.7574239515841996E-2</v>
      </c>
      <c r="D1303">
        <v>0.24207597458453353</v>
      </c>
      <c r="E1303" t="str">
        <f t="shared" si="20"/>
        <v>Not enough CAR</v>
      </c>
      <c r="F1303">
        <f>VLOOKUP(A1303&amp;B1303,'Hanke Index'!$A$2:$I$2617,8,FALSE)</f>
        <v>3.3232247102737063</v>
      </c>
      <c r="G1303">
        <f>(F1303-MIN($F$2:$F$1464))/(MAX($F$2:$F$1464)-MIN($F$2:$F$1464))</f>
        <v>0.61247900637189501</v>
      </c>
    </row>
    <row r="1304" spans="1:7" x14ac:dyDescent="0.4">
      <c r="A1304" t="s">
        <v>100</v>
      </c>
      <c r="B1304">
        <v>2011</v>
      </c>
      <c r="C1304">
        <v>3.3637500893974118E-2</v>
      </c>
      <c r="D1304">
        <v>0.25140369964913123</v>
      </c>
      <c r="E1304" t="str">
        <f t="shared" si="20"/>
        <v>Not enough CAR</v>
      </c>
      <c r="F1304">
        <f>VLOOKUP(A1304&amp;B1304,'Hanke Index'!$A$2:$I$2617,8,FALSE)</f>
        <v>-0.29435440904376264</v>
      </c>
      <c r="G1304">
        <f>(F1304-MIN($F$2:$F$1464))/(MAX($F$2:$F$1464)-MIN($F$2:$F$1464))</f>
        <v>0.51586130823047749</v>
      </c>
    </row>
    <row r="1305" spans="1:7" x14ac:dyDescent="0.4">
      <c r="A1305" t="s">
        <v>100</v>
      </c>
      <c r="B1305">
        <v>2012</v>
      </c>
      <c r="C1305">
        <v>3.1028981921462976E-2</v>
      </c>
      <c r="D1305">
        <v>0.24606152223127947</v>
      </c>
      <c r="E1305" t="str">
        <f t="shared" si="20"/>
        <v>Not enough CAR</v>
      </c>
      <c r="F1305">
        <f>VLOOKUP(A1305&amp;B1305,'Hanke Index'!$A$2:$I$2617,8,FALSE)</f>
        <v>7.4468208932666471</v>
      </c>
      <c r="G1305">
        <f>(F1305-MIN($F$2:$F$1464))/(MAX($F$2:$F$1464)-MIN($F$2:$F$1464))</f>
        <v>0.72261132362738645</v>
      </c>
    </row>
    <row r="1306" spans="1:7" x14ac:dyDescent="0.4">
      <c r="A1306" t="s">
        <v>100</v>
      </c>
      <c r="B1306">
        <v>2013</v>
      </c>
      <c r="C1306">
        <v>-4.6831197992351055E-3</v>
      </c>
      <c r="D1306">
        <v>0.23076799607655529</v>
      </c>
      <c r="E1306" t="str">
        <f t="shared" si="20"/>
        <v>Not enough CAR</v>
      </c>
      <c r="F1306">
        <f>VLOOKUP(A1306&amp;B1306,'Hanke Index'!$A$2:$I$2617,8,FALSE)</f>
        <v>3.5317873732963818</v>
      </c>
      <c r="G1306">
        <f>(F1306-MIN($F$2:$F$1464))/(MAX($F$2:$F$1464)-MIN($F$2:$F$1464))</f>
        <v>0.61804926309741948</v>
      </c>
    </row>
    <row r="1307" spans="1:7" x14ac:dyDescent="0.4">
      <c r="A1307" t="s">
        <v>100</v>
      </c>
      <c r="B1307">
        <v>2014</v>
      </c>
      <c r="C1307">
        <v>1.6120819993452013E-2</v>
      </c>
      <c r="D1307">
        <v>0.2251889947865463</v>
      </c>
      <c r="E1307" t="str">
        <f t="shared" si="20"/>
        <v>Not enough CAR</v>
      </c>
      <c r="F1307">
        <f>VLOOKUP(A1307&amp;B1307,'Hanke Index'!$A$2:$I$2617,8,FALSE)</f>
        <v>3.8536354828907946</v>
      </c>
      <c r="G1307">
        <f>(F1307-MIN($F$2:$F$1464))/(MAX($F$2:$F$1464)-MIN($F$2:$F$1464))</f>
        <v>0.62664512858495736</v>
      </c>
    </row>
    <row r="1308" spans="1:7" x14ac:dyDescent="0.4">
      <c r="A1308" t="s">
        <v>100</v>
      </c>
      <c r="B1308">
        <v>2015</v>
      </c>
      <c r="C1308">
        <v>6.3341262712070115E-3</v>
      </c>
      <c r="D1308">
        <v>0.22146438971412302</v>
      </c>
      <c r="E1308" t="str">
        <f t="shared" si="20"/>
        <v>Not enough CAR</v>
      </c>
      <c r="F1308">
        <f>VLOOKUP(A1308&amp;B1308,'Hanke Index'!$A$2:$I$2617,8,FALSE)</f>
        <v>-0.77745995223141051</v>
      </c>
      <c r="G1308">
        <f>(F1308-MIN($F$2:$F$1464))/(MAX($F$2:$F$1464)-MIN($F$2:$F$1464))</f>
        <v>0.5029586061740382</v>
      </c>
    </row>
    <row r="1309" spans="1:7" x14ac:dyDescent="0.4">
      <c r="A1309" t="s">
        <v>100</v>
      </c>
      <c r="B1309">
        <v>2016</v>
      </c>
      <c r="C1309">
        <v>1.9071561915356234E-3</v>
      </c>
      <c r="D1309">
        <v>0.21862449570674031</v>
      </c>
      <c r="E1309" t="str">
        <f t="shared" si="20"/>
        <v>Not enough CAR</v>
      </c>
      <c r="F1309">
        <f>VLOOKUP(A1309&amp;B1309,'Hanke Index'!$A$2:$I$2617,8,FALSE)</f>
        <v>-7.5271374224880674</v>
      </c>
      <c r="G1309">
        <f>(F1309-MIN($F$2:$F$1464))/(MAX($F$2:$F$1464)-MIN($F$2:$F$1464))</f>
        <v>0.32268934906481889</v>
      </c>
    </row>
    <row r="1310" spans="1:7" x14ac:dyDescent="0.4">
      <c r="A1310" t="s">
        <v>100</v>
      </c>
      <c r="B1310">
        <v>2017</v>
      </c>
      <c r="C1310">
        <v>1.5217309971297293E-2</v>
      </c>
      <c r="D1310">
        <v>0.21013877718621268</v>
      </c>
      <c r="E1310" t="str">
        <f t="shared" si="20"/>
        <v>Not enough CAR</v>
      </c>
      <c r="F1310">
        <f>VLOOKUP(A1310&amp;B1310,'Hanke Index'!$A$2:$I$2617,8,FALSE)</f>
        <v>-4.8008284287867866</v>
      </c>
      <c r="G1310">
        <f>(F1310-MIN($F$2:$F$1464))/(MAX($F$2:$F$1464)-MIN($F$2:$F$1464))</f>
        <v>0.39550315374073697</v>
      </c>
    </row>
    <row r="1311" spans="1:7" x14ac:dyDescent="0.4">
      <c r="A1311" t="s">
        <v>100</v>
      </c>
      <c r="B1311">
        <v>2018</v>
      </c>
      <c r="C1311">
        <v>1.9689171198083395E-2</v>
      </c>
      <c r="D1311">
        <v>0.20876762061100648</v>
      </c>
      <c r="E1311" t="str">
        <f t="shared" si="20"/>
        <v>Not enough CAR</v>
      </c>
      <c r="F1311">
        <f>VLOOKUP(A1311&amp;B1311,'Hanke Index'!$A$2:$I$2617,8,FALSE)</f>
        <v>-0.60246484231174691</v>
      </c>
      <c r="G1311">
        <f>(F1311-MIN($F$2:$F$1464))/(MAX($F$2:$F$1464)-MIN($F$2:$F$1464))</f>
        <v>0.50763234630487797</v>
      </c>
    </row>
    <row r="1312" spans="1:7" x14ac:dyDescent="0.4">
      <c r="A1312" t="s">
        <v>100</v>
      </c>
      <c r="B1312">
        <v>2019</v>
      </c>
      <c r="C1312">
        <v>4.1825497782201695E-3</v>
      </c>
      <c r="D1312">
        <v>0.21161423817382577</v>
      </c>
      <c r="E1312" t="str">
        <f t="shared" si="20"/>
        <v>Not enough CAR</v>
      </c>
      <c r="F1312">
        <f>VLOOKUP(A1312&amp;B1312,'Hanke Index'!$A$2:$I$2617,8,FALSE)</f>
        <v>0.36127240576360009</v>
      </c>
      <c r="G1312">
        <f>(F1312-MIN($F$2:$F$1464))/(MAX($F$2:$F$1464)-MIN($F$2:$F$1464))</f>
        <v>0.53337167955814824</v>
      </c>
    </row>
    <row r="1313" spans="1:7" x14ac:dyDescent="0.4">
      <c r="A1313" t="s">
        <v>100</v>
      </c>
      <c r="B1313">
        <v>2020</v>
      </c>
      <c r="C1313">
        <v>5.5590751550966239E-2</v>
      </c>
      <c r="D1313">
        <v>0.16364603541947337</v>
      </c>
      <c r="E1313" t="str">
        <f t="shared" si="20"/>
        <v>Not enough CAR</v>
      </c>
      <c r="F1313">
        <f>VLOOKUP(A1313&amp;B1313,'Hanke Index'!$A$2:$I$2617,8,FALSE)</f>
        <v>-9.0778768934843725</v>
      </c>
      <c r="G1313">
        <f>(F1313-MIN($F$2:$F$1464))/(MAX($F$2:$F$1464)-MIN($F$2:$F$1464))</f>
        <v>0.28127245860770828</v>
      </c>
    </row>
    <row r="1314" spans="1:7" x14ac:dyDescent="0.4">
      <c r="A1314" t="s">
        <v>100</v>
      </c>
      <c r="B1314">
        <v>2021</v>
      </c>
      <c r="C1314">
        <v>1.3950016652308935E-2</v>
      </c>
      <c r="D1314">
        <v>0.17134930132683024</v>
      </c>
      <c r="E1314" t="str">
        <f t="shared" si="20"/>
        <v>Not enough CAR</v>
      </c>
      <c r="F1314">
        <f>VLOOKUP(A1314&amp;B1314,'Hanke Index'!$A$2:$I$2617,8,FALSE)</f>
        <v>-1.0374262102246945</v>
      </c>
      <c r="G1314">
        <f>(F1314-MIN($F$2:$F$1464))/(MAX($F$2:$F$1464)-MIN($F$2:$F$1464))</f>
        <v>0.49601547083039765</v>
      </c>
    </row>
    <row r="1315" spans="1:7" x14ac:dyDescent="0.4">
      <c r="A1315" t="s">
        <v>100</v>
      </c>
      <c r="B1315">
        <v>2022</v>
      </c>
      <c r="C1315">
        <v>8.7763300385171692E-3</v>
      </c>
      <c r="D1315">
        <v>0.16764428242979659</v>
      </c>
      <c r="E1315" t="str">
        <f t="shared" si="20"/>
        <v>Not enough CAR</v>
      </c>
      <c r="F1315">
        <f>VLOOKUP(A1315&amp;B1315,'Hanke Index'!$A$2:$I$2617,8,FALSE)</f>
        <v>1.4822348404474468</v>
      </c>
      <c r="G1315">
        <f>(F1315-MIN($F$2:$F$1464))/(MAX($F$2:$F$1464)-MIN($F$2:$F$1464))</f>
        <v>0.56331015680217489</v>
      </c>
    </row>
    <row r="1316" spans="1:7" x14ac:dyDescent="0.4">
      <c r="A1316" t="s">
        <v>100</v>
      </c>
      <c r="B1316">
        <v>2023</v>
      </c>
      <c r="C1316">
        <v>2.87436176141837E-2</v>
      </c>
      <c r="D1316">
        <v>0.16300473009429572</v>
      </c>
      <c r="E1316" t="str">
        <f t="shared" si="20"/>
        <v>Not enough CAR</v>
      </c>
      <c r="F1316">
        <f>VLOOKUP(A1316&amp;B1316,'Hanke Index'!$A$2:$I$2617,8,FALSE)</f>
        <v>1.3476751816818791</v>
      </c>
      <c r="G1316">
        <f>(F1316-MIN($F$2:$F$1464))/(MAX($F$2:$F$1464)-MIN($F$2:$F$1464))</f>
        <v>0.55971635993863134</v>
      </c>
    </row>
    <row r="1317" spans="1:7" x14ac:dyDescent="0.4">
      <c r="A1317" t="s">
        <v>101</v>
      </c>
      <c r="B1317">
        <v>2005</v>
      </c>
      <c r="C1317">
        <v>4.6435155250255482E-2</v>
      </c>
      <c r="D1317">
        <v>0.23726457217607999</v>
      </c>
      <c r="E1317" t="str">
        <f t="shared" si="20"/>
        <v>Not enough CAR</v>
      </c>
      <c r="F1317">
        <f>VLOOKUP(A1317&amp;B1317,'Hanke Index'!$A$2:$I$2617,8,FALSE)</f>
        <v>8.992304936265171</v>
      </c>
      <c r="G1317">
        <f>(F1317-MIN($F$2:$F$1464))/(MAX($F$2:$F$1464)-MIN($F$2:$F$1464))</f>
        <v>0.76388785299241146</v>
      </c>
    </row>
    <row r="1318" spans="1:7" x14ac:dyDescent="0.4">
      <c r="A1318" t="s">
        <v>101</v>
      </c>
      <c r="B1318">
        <v>2006</v>
      </c>
      <c r="C1318">
        <v>3.4825598272971423E-2</v>
      </c>
      <c r="D1318">
        <v>0.21903851026703794</v>
      </c>
      <c r="E1318" t="str">
        <f t="shared" si="20"/>
        <v>Not enough CAR</v>
      </c>
      <c r="F1318">
        <f>VLOOKUP(A1318&amp;B1318,'Hanke Index'!$A$2:$I$2617,8,FALSE)</f>
        <v>6.9479880857199277</v>
      </c>
      <c r="G1318">
        <f>(F1318-MIN($F$2:$F$1464))/(MAX($F$2:$F$1464)-MIN($F$2:$F$1464))</f>
        <v>0.709288580424557</v>
      </c>
    </row>
    <row r="1319" spans="1:7" x14ac:dyDescent="0.4">
      <c r="A1319" t="s">
        <v>101</v>
      </c>
      <c r="B1319">
        <v>2007</v>
      </c>
      <c r="C1319">
        <v>3.8219503035040743E-2</v>
      </c>
      <c r="D1319">
        <v>0.18939601299651204</v>
      </c>
      <c r="E1319" t="str">
        <f t="shared" si="20"/>
        <v>Not enough CAR</v>
      </c>
      <c r="F1319">
        <f>VLOOKUP(A1319&amp;B1319,'Hanke Index'!$A$2:$I$2617,8,FALSE)</f>
        <v>5.0435079315710425</v>
      </c>
      <c r="G1319">
        <f>(F1319-MIN($F$2:$F$1464))/(MAX($F$2:$F$1464)-MIN($F$2:$F$1464))</f>
        <v>0.65842404295879631</v>
      </c>
    </row>
    <row r="1320" spans="1:7" x14ac:dyDescent="0.4">
      <c r="A1320" t="s">
        <v>101</v>
      </c>
      <c r="B1320">
        <v>2008</v>
      </c>
      <c r="C1320">
        <v>5.8697027186850041E-2</v>
      </c>
      <c r="D1320">
        <v>0.17994451501774808</v>
      </c>
      <c r="E1320" t="str">
        <f t="shared" si="20"/>
        <v>Not enough CAR</v>
      </c>
      <c r="F1320">
        <f>VLOOKUP(A1320&amp;B1320,'Hanke Index'!$A$2:$I$2617,8,FALSE)</f>
        <v>0.81502457300770459</v>
      </c>
      <c r="G1320">
        <f>(F1320-MIN($F$2:$F$1464))/(MAX($F$2:$F$1464)-MIN($F$2:$F$1464))</f>
        <v>0.5454904165587301</v>
      </c>
    </row>
    <row r="1321" spans="1:7" x14ac:dyDescent="0.4">
      <c r="A1321" t="s">
        <v>101</v>
      </c>
      <c r="B1321">
        <v>2009</v>
      </c>
      <c r="C1321">
        <v>8.5732742951266205E-2</v>
      </c>
      <c r="D1321">
        <v>0.20622736132406286</v>
      </c>
      <c r="E1321" t="str">
        <f t="shared" si="20"/>
        <v>Not enough CAR</v>
      </c>
      <c r="F1321">
        <f>VLOOKUP(A1321&amp;B1321,'Hanke Index'!$A$2:$I$2617,8,FALSE)</f>
        <v>-4.8231539530176946</v>
      </c>
      <c r="G1321">
        <f>(F1321-MIN($F$2:$F$1464))/(MAX($F$2:$F$1464)-MIN($F$2:$F$1464))</f>
        <v>0.39490688737313429</v>
      </c>
    </row>
    <row r="1322" spans="1:7" x14ac:dyDescent="0.4">
      <c r="A1322" t="s">
        <v>101</v>
      </c>
      <c r="B1322">
        <v>2010</v>
      </c>
      <c r="C1322">
        <v>3.9311013068183229E-2</v>
      </c>
      <c r="D1322">
        <v>0.18972149500705704</v>
      </c>
      <c r="E1322" t="str">
        <f t="shared" si="20"/>
        <v>Not enough CAR</v>
      </c>
      <c r="F1322">
        <f>VLOOKUP(A1322&amp;B1322,'Hanke Index'!$A$2:$I$2617,8,FALSE)</f>
        <v>8.427104322761906</v>
      </c>
      <c r="G1322">
        <f>(F1322-MIN($F$2:$F$1464))/(MAX($F$2:$F$1464)-MIN($F$2:$F$1464))</f>
        <v>0.74879256952695816</v>
      </c>
    </row>
    <row r="1323" spans="1:7" x14ac:dyDescent="0.4">
      <c r="A1323" t="s">
        <v>101</v>
      </c>
      <c r="B1323">
        <v>2011</v>
      </c>
      <c r="C1323">
        <v>2.612868967458478E-2</v>
      </c>
      <c r="D1323">
        <v>0.16550605893866954</v>
      </c>
      <c r="E1323" t="str">
        <f t="shared" si="20"/>
        <v>Not enough CAR</v>
      </c>
      <c r="F1323">
        <f>VLOOKUP(A1323&amp;B1323,'Hanke Index'!$A$2:$I$2617,8,FALSE)</f>
        <v>11.200110583350352</v>
      </c>
      <c r="G1323">
        <f>(F1323-MIN($F$2:$F$1464))/(MAX($F$2:$F$1464)-MIN($F$2:$F$1464))</f>
        <v>0.82285355699759122</v>
      </c>
    </row>
    <row r="1324" spans="1:7" x14ac:dyDescent="0.4">
      <c r="A1324" t="s">
        <v>101</v>
      </c>
      <c r="B1324">
        <v>2012</v>
      </c>
      <c r="C1324">
        <v>4.0140787032239042E-2</v>
      </c>
      <c r="D1324">
        <v>0.17886200259246418</v>
      </c>
      <c r="E1324" t="str">
        <f t="shared" si="20"/>
        <v>Not enough CAR</v>
      </c>
      <c r="F1324">
        <f>VLOOKUP(A1324&amp;B1324,'Hanke Index'!$A$2:$I$2617,8,FALSE)</f>
        <v>4.7884927110800817</v>
      </c>
      <c r="G1324">
        <f>(F1324-MIN($F$2:$F$1464))/(MAX($F$2:$F$1464)-MIN($F$2:$F$1464))</f>
        <v>0.65161313909679275</v>
      </c>
    </row>
    <row r="1325" spans="1:7" x14ac:dyDescent="0.4">
      <c r="A1325" t="s">
        <v>101</v>
      </c>
      <c r="B1325">
        <v>2013</v>
      </c>
      <c r="C1325">
        <v>4.7176684890625917E-2</v>
      </c>
      <c r="D1325">
        <v>0.15283599103589024</v>
      </c>
      <c r="E1325" t="str">
        <f t="shared" si="20"/>
        <v>Not enough CAR</v>
      </c>
      <c r="F1325">
        <f>VLOOKUP(A1325&amp;B1325,'Hanke Index'!$A$2:$I$2617,8,FALSE)</f>
        <v>8.4858169965302608</v>
      </c>
      <c r="G1325">
        <f>(F1325-MIN($F$2:$F$1464))/(MAX($F$2:$F$1464)-MIN($F$2:$F$1464))</f>
        <v>0.75036065779928773</v>
      </c>
    </row>
    <row r="1326" spans="1:7" x14ac:dyDescent="0.4">
      <c r="A1326" t="s">
        <v>101</v>
      </c>
      <c r="B1326">
        <v>2014</v>
      </c>
      <c r="C1326">
        <v>5.0408321658025015E-2</v>
      </c>
      <c r="D1326">
        <v>0.16281158553982839</v>
      </c>
      <c r="E1326" t="str">
        <f t="shared" si="20"/>
        <v>Not enough CAR</v>
      </c>
      <c r="F1326">
        <f>VLOOKUP(A1326&amp;B1326,'Hanke Index'!$A$2:$I$2617,8,FALSE)</f>
        <v>4.9397151613657968</v>
      </c>
      <c r="G1326">
        <f>(F1326-MIN($F$2:$F$1464))/(MAX($F$2:$F$1464)-MIN($F$2:$F$1464))</f>
        <v>0.65565196300969375</v>
      </c>
    </row>
    <row r="1327" spans="1:7" x14ac:dyDescent="0.4">
      <c r="A1327" t="s">
        <v>101</v>
      </c>
      <c r="B1327">
        <v>2015</v>
      </c>
      <c r="C1327">
        <v>6.3238398342377738E-2</v>
      </c>
      <c r="D1327">
        <v>0.15569451849446436</v>
      </c>
      <c r="E1327" t="str">
        <f t="shared" si="20"/>
        <v>Not enough CAR</v>
      </c>
      <c r="F1327">
        <f>VLOOKUP(A1327&amp;B1327,'Hanke Index'!$A$2:$I$2617,8,FALSE)</f>
        <v>6.0844869044366305</v>
      </c>
      <c r="G1327">
        <f>(F1327-MIN($F$2:$F$1464))/(MAX($F$2:$F$1464)-MIN($F$2:$F$1464))</f>
        <v>0.68622633528042654</v>
      </c>
    </row>
    <row r="1328" spans="1:7" x14ac:dyDescent="0.4">
      <c r="A1328" t="s">
        <v>101</v>
      </c>
      <c r="B1328">
        <v>2016</v>
      </c>
      <c r="C1328">
        <v>6.1887534277758546E-2</v>
      </c>
      <c r="D1328">
        <v>0.15566516927689725</v>
      </c>
      <c r="E1328" t="str">
        <f t="shared" si="20"/>
        <v>Not enough CAR</v>
      </c>
      <c r="F1328">
        <f>VLOOKUP(A1328&amp;B1328,'Hanke Index'!$A$2:$I$2617,8,FALSE)</f>
        <v>3.323084208457459</v>
      </c>
      <c r="G1328">
        <f>(F1328-MIN($F$2:$F$1464))/(MAX($F$2:$F$1464)-MIN($F$2:$F$1464))</f>
        <v>0.61247525387288315</v>
      </c>
    </row>
    <row r="1329" spans="1:7" x14ac:dyDescent="0.4">
      <c r="A1329" t="s">
        <v>101</v>
      </c>
      <c r="B1329">
        <v>2017</v>
      </c>
      <c r="C1329">
        <v>4.7277002915751126E-2</v>
      </c>
      <c r="D1329">
        <v>0.16848112861316633</v>
      </c>
      <c r="E1329" t="str">
        <f t="shared" si="20"/>
        <v>Not enough CAR</v>
      </c>
      <c r="F1329">
        <f>VLOOKUP(A1329&amp;B1329,'Hanke Index'!$A$2:$I$2617,8,FALSE)</f>
        <v>7.5019974891749115</v>
      </c>
      <c r="G1329">
        <f>(F1329-MIN($F$2:$F$1464))/(MAX($F$2:$F$1464)-MIN($F$2:$F$1464))</f>
        <v>0.72408497092357649</v>
      </c>
    </row>
    <row r="1330" spans="1:7" x14ac:dyDescent="0.4">
      <c r="A1330" t="s">
        <v>101</v>
      </c>
      <c r="B1330">
        <v>2018</v>
      </c>
      <c r="C1330">
        <v>6.8238958762996405E-2</v>
      </c>
      <c r="D1330">
        <v>0.1729713876641773</v>
      </c>
      <c r="E1330" t="str">
        <f t="shared" si="20"/>
        <v>Not enough CAR</v>
      </c>
      <c r="F1330">
        <f>VLOOKUP(A1330&amp;B1330,'Hanke Index'!$A$2:$I$2617,8,FALSE)</f>
        <v>3.0131703931214986</v>
      </c>
      <c r="G1330">
        <f>(F1330-MIN($F$2:$F$1464))/(MAX($F$2:$F$1464)-MIN($F$2:$F$1464))</f>
        <v>0.60419812752059643</v>
      </c>
    </row>
    <row r="1331" spans="1:7" x14ac:dyDescent="0.4">
      <c r="A1331" t="s">
        <v>101</v>
      </c>
      <c r="B1331">
        <v>2019</v>
      </c>
      <c r="C1331">
        <v>8.9360511343391985E-2</v>
      </c>
      <c r="D1331">
        <v>0.18402040064002556</v>
      </c>
      <c r="E1331" t="str">
        <f t="shared" si="20"/>
        <v>Not enough CAR</v>
      </c>
      <c r="F1331">
        <f>VLOOKUP(A1331&amp;B1331,'Hanke Index'!$A$2:$I$2617,8,FALSE)</f>
        <v>0.81851452672667335</v>
      </c>
      <c r="G1331">
        <f>(F1331-MIN($F$2:$F$1464))/(MAX($F$2:$F$1464)-MIN($F$2:$F$1464))</f>
        <v>0.54558362565902208</v>
      </c>
    </row>
    <row r="1332" spans="1:7" x14ac:dyDescent="0.4">
      <c r="A1332" t="s">
        <v>101</v>
      </c>
      <c r="B1332">
        <v>2020</v>
      </c>
      <c r="C1332">
        <v>5.3990544532687458E-2</v>
      </c>
      <c r="D1332">
        <v>0.18739497314573328</v>
      </c>
      <c r="E1332" t="str">
        <f t="shared" si="20"/>
        <v>Not enough CAR</v>
      </c>
      <c r="F1332">
        <f>VLOOKUP(A1332&amp;B1332,'Hanke Index'!$A$2:$I$2617,8,FALSE)</f>
        <v>1.8598730397646221</v>
      </c>
      <c r="G1332">
        <f>(F1332-MIN($F$2:$F$1464))/(MAX($F$2:$F$1464)-MIN($F$2:$F$1464))</f>
        <v>0.57339605467610433</v>
      </c>
    </row>
    <row r="1333" spans="1:7" x14ac:dyDescent="0.4">
      <c r="A1333" t="s">
        <v>101</v>
      </c>
      <c r="B1333">
        <v>2021</v>
      </c>
      <c r="C1333">
        <v>4.7959240971115202E-2</v>
      </c>
      <c r="D1333">
        <v>0.18390020080667144</v>
      </c>
      <c r="E1333" t="str">
        <f t="shared" si="20"/>
        <v>Not enough CAR</v>
      </c>
      <c r="F1333">
        <f>VLOOKUP(A1333&amp;B1333,'Hanke Index'!$A$2:$I$2617,8,FALSE)</f>
        <v>11.439395692656575</v>
      </c>
      <c r="G1333">
        <f>(F1333-MIN($F$2:$F$1464))/(MAX($F$2:$F$1464)-MIN($F$2:$F$1464))</f>
        <v>0.82924434368066091</v>
      </c>
    </row>
    <row r="1334" spans="1:7" x14ac:dyDescent="0.4">
      <c r="A1334" t="s">
        <v>101</v>
      </c>
      <c r="B1334">
        <v>2022</v>
      </c>
      <c r="C1334">
        <v>4.4255784304526424E-2</v>
      </c>
      <c r="D1334">
        <v>0.19462207565847894</v>
      </c>
      <c r="E1334" t="str">
        <f t="shared" si="20"/>
        <v>Not enough CAR</v>
      </c>
      <c r="F1334">
        <f>VLOOKUP(A1334&amp;B1334,'Hanke Index'!$A$2:$I$2617,8,FALSE)</f>
        <v>5.5334278749278099</v>
      </c>
      <c r="G1334">
        <f>(F1334-MIN($F$2:$F$1464))/(MAX($F$2:$F$1464)-MIN($F$2:$F$1464))</f>
        <v>0.67150874287536233</v>
      </c>
    </row>
    <row r="1335" spans="1:7" x14ac:dyDescent="0.4">
      <c r="A1335" t="s">
        <v>101</v>
      </c>
      <c r="B1335">
        <v>2023</v>
      </c>
      <c r="C1335">
        <v>2.8752696111554579E-2</v>
      </c>
      <c r="D1335">
        <v>0.19064603029766403</v>
      </c>
      <c r="E1335" t="str">
        <f t="shared" si="20"/>
        <v>Not enough CAR</v>
      </c>
      <c r="F1335">
        <f>VLOOKUP(A1335&amp;B1335,'Hanke Index'!$A$2:$I$2617,8,FALSE)</f>
        <v>5.1111681848870205</v>
      </c>
      <c r="G1335">
        <f>(F1335-MIN($F$2:$F$1464))/(MAX($F$2:$F$1464)-MIN($F$2:$F$1464))</f>
        <v>0.6602311016893565</v>
      </c>
    </row>
    <row r="1336" spans="1:7" x14ac:dyDescent="0.4">
      <c r="A1336" t="s">
        <v>102</v>
      </c>
      <c r="B1336">
        <v>2005</v>
      </c>
      <c r="C1336">
        <v>0</v>
      </c>
      <c r="D1336">
        <v>0.18306335179492467</v>
      </c>
      <c r="E1336" t="str">
        <f t="shared" si="20"/>
        <v>Not enough CAR</v>
      </c>
      <c r="F1336">
        <f>VLOOKUP(A1336&amp;B1336,'Hanke Index'!$A$2:$I$2617,8,FALSE)</f>
        <v>6.3325651162315637</v>
      </c>
      <c r="G1336">
        <f>(F1336-MIN($F$2:$F$1464))/(MAX($F$2:$F$1464)-MIN($F$2:$F$1464))</f>
        <v>0.69285196667427085</v>
      </c>
    </row>
    <row r="1337" spans="1:7" x14ac:dyDescent="0.4">
      <c r="A1337" t="s">
        <v>102</v>
      </c>
      <c r="B1337">
        <v>2006</v>
      </c>
      <c r="C1337">
        <v>0</v>
      </c>
      <c r="D1337">
        <v>0.17857882121392435</v>
      </c>
      <c r="E1337" t="str">
        <f t="shared" si="20"/>
        <v>Not enough CAR</v>
      </c>
      <c r="F1337">
        <f>VLOOKUP(A1337&amp;B1337,'Hanke Index'!$A$2:$I$2617,8,FALSE)</f>
        <v>10.784744385745341</v>
      </c>
      <c r="G1337">
        <f>(F1337-MIN($F$2:$F$1464))/(MAX($F$2:$F$1464)-MIN($F$2:$F$1464))</f>
        <v>0.81176002605474329</v>
      </c>
    </row>
    <row r="1338" spans="1:7" x14ac:dyDescent="0.4">
      <c r="A1338" t="s">
        <v>102</v>
      </c>
      <c r="B1338">
        <v>2007</v>
      </c>
      <c r="C1338">
        <v>0</v>
      </c>
      <c r="D1338">
        <v>0.19323513024311317</v>
      </c>
      <c r="E1338" t="str">
        <f t="shared" ref="E1338:E1400" si="21">IF(D1338&gt;C1338, "Not enough CAR", "OK")</f>
        <v>Not enough CAR</v>
      </c>
      <c r="F1338">
        <f>VLOOKUP(A1338&amp;B1338,'Hanke Index'!$A$2:$I$2617,8,FALSE)</f>
        <v>8.4124259655107068</v>
      </c>
      <c r="G1338">
        <f>(F1338-MIN($F$2:$F$1464))/(MAX($F$2:$F$1464)-MIN($F$2:$F$1464))</f>
        <v>0.74840054241619358</v>
      </c>
    </row>
    <row r="1339" spans="1:7" x14ac:dyDescent="0.4">
      <c r="A1339" t="s">
        <v>102</v>
      </c>
      <c r="B1339">
        <v>2008</v>
      </c>
      <c r="C1339">
        <v>0</v>
      </c>
      <c r="D1339">
        <v>0.21049182148578319</v>
      </c>
      <c r="E1339" t="str">
        <f t="shared" si="21"/>
        <v>Not enough CAR</v>
      </c>
      <c r="F1339">
        <f>VLOOKUP(A1339&amp;B1339,'Hanke Index'!$A$2:$I$2617,8,FALSE)</f>
        <v>8.7087519015449857</v>
      </c>
      <c r="G1339">
        <f>(F1339-MIN($F$2:$F$1464))/(MAX($F$2:$F$1464)-MIN($F$2:$F$1464))</f>
        <v>0.7563147659604279</v>
      </c>
    </row>
    <row r="1340" spans="1:7" x14ac:dyDescent="0.4">
      <c r="A1340" t="s">
        <v>102</v>
      </c>
      <c r="B1340">
        <v>2009</v>
      </c>
      <c r="C1340">
        <v>0</v>
      </c>
      <c r="D1340">
        <v>0.20949665462994832</v>
      </c>
      <c r="E1340" t="str">
        <f t="shared" si="21"/>
        <v>Not enough CAR</v>
      </c>
      <c r="F1340">
        <f>VLOOKUP(A1340&amp;B1340,'Hanke Index'!$A$2:$I$2617,8,FALSE)</f>
        <v>6.8015173486039515</v>
      </c>
      <c r="G1340">
        <f>(F1340-MIN($F$2:$F$1464))/(MAX($F$2:$F$1464)-MIN($F$2:$F$1464))</f>
        <v>0.70537666447235181</v>
      </c>
    </row>
    <row r="1341" spans="1:7" x14ac:dyDescent="0.4">
      <c r="A1341" t="s">
        <v>102</v>
      </c>
      <c r="B1341">
        <v>2010</v>
      </c>
      <c r="C1341">
        <v>0</v>
      </c>
      <c r="D1341">
        <v>0.20158723331154504</v>
      </c>
      <c r="E1341" t="str">
        <f t="shared" si="21"/>
        <v>Not enough CAR</v>
      </c>
      <c r="F1341">
        <f>VLOOKUP(A1341&amp;B1341,'Hanke Index'!$A$2:$I$2617,8,FALSE)</f>
        <v>5.6376116374975709</v>
      </c>
      <c r="G1341">
        <f>(F1341-MIN($F$2:$F$1464))/(MAX($F$2:$F$1464)-MIN($F$2:$F$1464))</f>
        <v>0.67429126538314965</v>
      </c>
    </row>
    <row r="1342" spans="1:7" x14ac:dyDescent="0.4">
      <c r="A1342" t="s">
        <v>102</v>
      </c>
      <c r="B1342">
        <v>2011</v>
      </c>
      <c r="C1342">
        <v>0</v>
      </c>
      <c r="D1342">
        <v>0.20322405184211861</v>
      </c>
      <c r="E1342" t="str">
        <f t="shared" si="21"/>
        <v>Not enough CAR</v>
      </c>
      <c r="F1342">
        <f>VLOOKUP(A1342&amp;B1342,'Hanke Index'!$A$2:$I$2617,8,FALSE)</f>
        <v>9.3916554927176037</v>
      </c>
      <c r="G1342">
        <f>(F1342-MIN($F$2:$F$1464))/(MAX($F$2:$F$1464)-MIN($F$2:$F$1464))</f>
        <v>0.77455364086969447</v>
      </c>
    </row>
    <row r="1343" spans="1:7" x14ac:dyDescent="0.4">
      <c r="A1343" t="s">
        <v>102</v>
      </c>
      <c r="B1343">
        <v>2012</v>
      </c>
      <c r="C1343">
        <v>0</v>
      </c>
      <c r="D1343">
        <v>0.21888608305386367</v>
      </c>
      <c r="E1343" t="str">
        <f t="shared" si="21"/>
        <v>Not enough CAR</v>
      </c>
      <c r="F1343">
        <f>VLOOKUP(A1343&amp;B1343,'Hanke Index'!$A$2:$I$2617,8,FALSE)</f>
        <v>3.8374556060522877</v>
      </c>
      <c r="G1343">
        <f>(F1343-MIN($F$2:$F$1464))/(MAX($F$2:$F$1464)-MIN($F$2:$F$1464))</f>
        <v>0.62621299914015804</v>
      </c>
    </row>
    <row r="1344" spans="1:7" x14ac:dyDescent="0.4">
      <c r="A1344" t="s">
        <v>102</v>
      </c>
      <c r="B1344">
        <v>2013</v>
      </c>
      <c r="C1344">
        <v>0</v>
      </c>
      <c r="D1344">
        <v>0.22133637622965255</v>
      </c>
      <c r="E1344" t="str">
        <f t="shared" si="21"/>
        <v>Not enough CAR</v>
      </c>
      <c r="F1344">
        <f>VLOOKUP(A1344&amp;B1344,'Hanke Index'!$A$2:$I$2617,8,FALSE)</f>
        <v>3.5869058262302502</v>
      </c>
      <c r="G1344">
        <f>(F1344-MIN($F$2:$F$1464))/(MAX($F$2:$F$1464)-MIN($F$2:$F$1464))</f>
        <v>0.61952135752077264</v>
      </c>
    </row>
    <row r="1345" spans="1:7" x14ac:dyDescent="0.4">
      <c r="A1345" t="s">
        <v>102</v>
      </c>
      <c r="B1345">
        <v>2014</v>
      </c>
      <c r="C1345">
        <v>0</v>
      </c>
      <c r="D1345">
        <v>0.22220696773042117</v>
      </c>
      <c r="E1345" t="str">
        <f t="shared" si="21"/>
        <v>Not enough CAR</v>
      </c>
      <c r="F1345">
        <f>VLOOKUP(A1345&amp;B1345,'Hanke Index'!$A$2:$I$2617,8,FALSE)</f>
        <v>5.1063073253979638</v>
      </c>
      <c r="G1345">
        <f>(F1345-MIN($F$2:$F$1464))/(MAX($F$2:$F$1464)-MIN($F$2:$F$1464))</f>
        <v>0.66010127866701718</v>
      </c>
    </row>
    <row r="1346" spans="1:7" x14ac:dyDescent="0.4">
      <c r="A1346" t="s">
        <v>102</v>
      </c>
      <c r="B1346">
        <v>2015</v>
      </c>
      <c r="C1346">
        <v>0</v>
      </c>
      <c r="D1346">
        <v>0.2096940028220606</v>
      </c>
      <c r="E1346" t="str">
        <f t="shared" si="21"/>
        <v>Not enough CAR</v>
      </c>
      <c r="F1346">
        <f>VLOOKUP(A1346&amp;B1346,'Hanke Index'!$A$2:$I$2617,8,FALSE)</f>
        <v>5.187859860024659</v>
      </c>
      <c r="G1346">
        <f>(F1346-MIN($F$2:$F$1464))/(MAX($F$2:$F$1464)-MIN($F$2:$F$1464))</f>
        <v>0.66227937012358107</v>
      </c>
    </row>
    <row r="1347" spans="1:7" x14ac:dyDescent="0.4">
      <c r="A1347" t="s">
        <v>102</v>
      </c>
      <c r="B1347">
        <v>2016</v>
      </c>
      <c r="C1347">
        <v>0</v>
      </c>
      <c r="D1347">
        <v>0.19828166155105562</v>
      </c>
      <c r="E1347" t="str">
        <f t="shared" si="21"/>
        <v>Not enough CAR</v>
      </c>
      <c r="F1347">
        <f>VLOOKUP(A1347&amp;B1347,'Hanke Index'!$A$2:$I$2617,8,FALSE)</f>
        <v>4.7810002925448174</v>
      </c>
      <c r="G1347">
        <f>(F1347-MIN($F$2:$F$1464))/(MAX($F$2:$F$1464)-MIN($F$2:$F$1464))</f>
        <v>0.65141303283552987</v>
      </c>
    </row>
    <row r="1348" spans="1:7" x14ac:dyDescent="0.4">
      <c r="A1348" t="s">
        <v>102</v>
      </c>
      <c r="B1348">
        <v>2017</v>
      </c>
      <c r="C1348">
        <v>0</v>
      </c>
      <c r="D1348">
        <v>0.23558040914205389</v>
      </c>
      <c r="E1348" t="str">
        <f t="shared" si="21"/>
        <v>Not enough CAR</v>
      </c>
      <c r="F1348">
        <f>VLOOKUP(A1348&amp;B1348,'Hanke Index'!$A$2:$I$2617,8,FALSE)</f>
        <v>3.1314055172359616</v>
      </c>
      <c r="G1348">
        <f>(F1348-MIN($F$2:$F$1464))/(MAX($F$2:$F$1464)-MIN($F$2:$F$1464))</f>
        <v>0.6073559314426733</v>
      </c>
    </row>
    <row r="1349" spans="1:7" x14ac:dyDescent="0.4">
      <c r="A1349" t="s">
        <v>102</v>
      </c>
      <c r="B1349">
        <v>2018</v>
      </c>
      <c r="C1349">
        <v>4.4115272241346676E-2</v>
      </c>
      <c r="D1349">
        <v>0.2199281576175128</v>
      </c>
      <c r="E1349" t="str">
        <f t="shared" si="21"/>
        <v>Not enough CAR</v>
      </c>
      <c r="F1349">
        <f>VLOOKUP(A1349&amp;B1349,'Hanke Index'!$A$2:$I$2617,8,FALSE)</f>
        <v>6.3039237826299654</v>
      </c>
      <c r="G1349">
        <f>(F1349-MIN($F$2:$F$1464))/(MAX($F$2:$F$1464)-MIN($F$2:$F$1464))</f>
        <v>0.69208701872620526</v>
      </c>
    </row>
    <row r="1350" spans="1:7" x14ac:dyDescent="0.4">
      <c r="A1350" t="s">
        <v>102</v>
      </c>
      <c r="B1350">
        <v>2019</v>
      </c>
      <c r="C1350">
        <v>3.794832517537914E-2</v>
      </c>
      <c r="D1350">
        <v>0.21411972412617405</v>
      </c>
      <c r="E1350" t="str">
        <f t="shared" si="21"/>
        <v>Not enough CAR</v>
      </c>
      <c r="F1350">
        <f>VLOOKUP(A1350&amp;B1350,'Hanke Index'!$A$2:$I$2617,8,FALSE)</f>
        <v>6.4387450327643876</v>
      </c>
      <c r="G1350">
        <f>(F1350-MIN($F$2:$F$1464))/(MAX($F$2:$F$1464)-MIN($F$2:$F$1464))</f>
        <v>0.69568780212828152</v>
      </c>
    </row>
    <row r="1351" spans="1:7" x14ac:dyDescent="0.4">
      <c r="A1351" t="s">
        <v>102</v>
      </c>
      <c r="B1351">
        <v>2020</v>
      </c>
      <c r="C1351">
        <v>6.9016244820629735E-2</v>
      </c>
      <c r="D1351">
        <v>0.22329855915690622</v>
      </c>
      <c r="E1351" t="str">
        <f t="shared" si="21"/>
        <v>Not enough CAR</v>
      </c>
      <c r="F1351">
        <f>VLOOKUP(A1351&amp;B1351,'Hanke Index'!$A$2:$I$2617,8,FALSE)</f>
        <v>2.9513064221809771</v>
      </c>
      <c r="G1351">
        <f>(F1351-MIN($F$2:$F$1464))/(MAX($F$2:$F$1464)-MIN($F$2:$F$1464))</f>
        <v>0.60254587493039224</v>
      </c>
    </row>
    <row r="1352" spans="1:7" x14ac:dyDescent="0.4">
      <c r="A1352" t="s">
        <v>102</v>
      </c>
      <c r="B1352">
        <v>2021</v>
      </c>
      <c r="C1352">
        <v>7.7417822125695784E-2</v>
      </c>
      <c r="D1352">
        <v>0.24017825966932477</v>
      </c>
      <c r="E1352" t="str">
        <f t="shared" si="21"/>
        <v>Not enough CAR</v>
      </c>
      <c r="F1352">
        <f>VLOOKUP(A1352&amp;B1352,'Hanke Index'!$A$2:$I$2617,8,FALSE)</f>
        <v>3.53658034070898</v>
      </c>
      <c r="G1352">
        <f>(F1352-MIN($F$2:$F$1464))/(MAX($F$2:$F$1464)-MIN($F$2:$F$1464))</f>
        <v>0.6181772728695345</v>
      </c>
    </row>
    <row r="1353" spans="1:7" x14ac:dyDescent="0.4">
      <c r="A1353" t="s">
        <v>102</v>
      </c>
      <c r="B1353">
        <v>2022</v>
      </c>
      <c r="C1353">
        <v>7.3124973907077895E-2</v>
      </c>
      <c r="D1353">
        <v>0.21935647130147859</v>
      </c>
      <c r="E1353" t="str">
        <f t="shared" si="21"/>
        <v>Not enough CAR</v>
      </c>
      <c r="F1353">
        <f>VLOOKUP(A1353&amp;B1353,'Hanke Index'!$A$2:$I$2617,8,FALSE)</f>
        <v>4.5880219218177274</v>
      </c>
      <c r="G1353">
        <f>(F1353-MIN($F$2:$F$1464))/(MAX($F$2:$F$1464)-MIN($F$2:$F$1464))</f>
        <v>0.64625899878243354</v>
      </c>
    </row>
    <row r="1354" spans="1:7" x14ac:dyDescent="0.4">
      <c r="A1354" t="s">
        <v>102</v>
      </c>
      <c r="B1354">
        <v>2023</v>
      </c>
      <c r="C1354">
        <v>5.8676472865706708E-2</v>
      </c>
      <c r="D1354">
        <v>0.2543800784880576</v>
      </c>
      <c r="E1354" t="str">
        <f t="shared" si="21"/>
        <v>Not enough CAR</v>
      </c>
      <c r="F1354">
        <f>VLOOKUP(A1354&amp;B1354,'Hanke Index'!$A$2:$I$2617,8,FALSE)</f>
        <v>5.3369729551146889</v>
      </c>
      <c r="G1354">
        <f>(F1354-MIN($F$2:$F$1464))/(MAX($F$2:$F$1464)-MIN($F$2:$F$1464))</f>
        <v>0.66626185773066882</v>
      </c>
    </row>
    <row r="1355" spans="1:7" x14ac:dyDescent="0.4">
      <c r="A1355" t="s">
        <v>103</v>
      </c>
      <c r="B1355">
        <v>2005</v>
      </c>
      <c r="C1355">
        <v>9.0114315982890325E-2</v>
      </c>
      <c r="D1355">
        <v>0.14947645612497562</v>
      </c>
      <c r="E1355" t="str">
        <f t="shared" si="21"/>
        <v>Not enough CAR</v>
      </c>
      <c r="F1355">
        <f>VLOOKUP(A1355&amp;B1355,'Hanke Index'!$A$2:$I$2617,8,FALSE)</f>
        <v>3.0712303924520938</v>
      </c>
      <c r="G1355">
        <f>(F1355-MIN($F$2:$F$1464))/(MAX($F$2:$F$1464)-MIN($F$2:$F$1464))</f>
        <v>0.6057487842731909</v>
      </c>
    </row>
    <row r="1356" spans="1:7" x14ac:dyDescent="0.4">
      <c r="A1356" t="s">
        <v>103</v>
      </c>
      <c r="B1356">
        <v>2006</v>
      </c>
      <c r="C1356">
        <v>0.10350123820425143</v>
      </c>
      <c r="D1356">
        <v>0.1418501629657854</v>
      </c>
      <c r="E1356" t="str">
        <f t="shared" si="21"/>
        <v>Not enough CAR</v>
      </c>
      <c r="F1356">
        <f>VLOOKUP(A1356&amp;B1356,'Hanke Index'!$A$2:$I$2617,8,FALSE)</f>
        <v>7.5714207632296677</v>
      </c>
      <c r="G1356">
        <f>(F1356-MIN($F$2:$F$1464))/(MAX($F$2:$F$1464)-MIN($F$2:$F$1464))</f>
        <v>0.72593911611719342</v>
      </c>
    </row>
    <row r="1357" spans="1:7" x14ac:dyDescent="0.4">
      <c r="A1357" t="s">
        <v>103</v>
      </c>
      <c r="B1357">
        <v>2007</v>
      </c>
      <c r="C1357">
        <v>8.7116669687966608E-2</v>
      </c>
      <c r="D1357">
        <v>0.13924317969579814</v>
      </c>
      <c r="E1357" t="str">
        <f t="shared" si="21"/>
        <v>Not enough CAR</v>
      </c>
      <c r="F1357">
        <f>VLOOKUP(A1357&amp;B1357,'Hanke Index'!$A$2:$I$2617,8,FALSE)</f>
        <v>8.2158444516571478</v>
      </c>
      <c r="G1357">
        <f>(F1357-MIN($F$2:$F$1464))/(MAX($F$2:$F$1464)-MIN($F$2:$F$1464))</f>
        <v>0.74315027621903862</v>
      </c>
    </row>
    <row r="1358" spans="1:7" x14ac:dyDescent="0.4">
      <c r="A1358" t="s">
        <v>103</v>
      </c>
      <c r="B1358">
        <v>2008</v>
      </c>
      <c r="C1358">
        <v>0.17599995449581363</v>
      </c>
      <c r="D1358">
        <v>0.14009575418255754</v>
      </c>
      <c r="E1358" t="str">
        <f t="shared" si="21"/>
        <v>OK</v>
      </c>
      <c r="F1358">
        <f>VLOOKUP(A1358&amp;B1358,'Hanke Index'!$A$2:$I$2617,8,FALSE)</f>
        <v>2.2434915962828796</v>
      </c>
      <c r="G1358">
        <f>(F1358-MIN($F$2:$F$1464))/(MAX($F$2:$F$1464)-MIN($F$2:$F$1464))</f>
        <v>0.58364167493004926</v>
      </c>
    </row>
    <row r="1359" spans="1:7" x14ac:dyDescent="0.4">
      <c r="A1359" t="s">
        <v>103</v>
      </c>
      <c r="B1359">
        <v>2009</v>
      </c>
      <c r="C1359">
        <v>0.44470650055341543</v>
      </c>
      <c r="D1359">
        <v>0.18082206257158046</v>
      </c>
      <c r="E1359" t="str">
        <f t="shared" si="21"/>
        <v>OK</v>
      </c>
      <c r="F1359">
        <f>VLOOKUP(A1359&amp;B1359,'Hanke Index'!$A$2:$I$2617,8,FALSE)</f>
        <v>-15.136467910150159</v>
      </c>
      <c r="G1359">
        <f>(F1359-MIN($F$2:$F$1464))/(MAX($F$2:$F$1464)-MIN($F$2:$F$1464))</f>
        <v>0.11946062292878051</v>
      </c>
    </row>
    <row r="1360" spans="1:7" x14ac:dyDescent="0.4">
      <c r="A1360" t="s">
        <v>103</v>
      </c>
      <c r="B1360">
        <v>2010</v>
      </c>
      <c r="C1360">
        <v>0.23340408216643962</v>
      </c>
      <c r="D1360">
        <v>0.20832852332587273</v>
      </c>
      <c r="E1360" t="str">
        <f t="shared" si="21"/>
        <v>OK</v>
      </c>
      <c r="F1360">
        <f>VLOOKUP(A1360&amp;B1360,'Hanke Index'!$A$2:$I$2617,8,FALSE)</f>
        <v>4.0920043666808681</v>
      </c>
      <c r="G1360">
        <f>(F1360-MIN($F$2:$F$1464))/(MAX($F$2:$F$1464)-MIN($F$2:$F$1464))</f>
        <v>0.63301144487016447</v>
      </c>
    </row>
    <row r="1361" spans="1:7" x14ac:dyDescent="0.4">
      <c r="A1361" t="s">
        <v>103</v>
      </c>
      <c r="B1361">
        <v>2011</v>
      </c>
      <c r="C1361">
        <v>0.17267221948575115</v>
      </c>
      <c r="D1361">
        <v>0.18895587061268007</v>
      </c>
      <c r="E1361" t="str">
        <f t="shared" si="21"/>
        <v>Not enough CAR</v>
      </c>
      <c r="F1361">
        <f>VLOOKUP(A1361&amp;B1361,'Hanke Index'!$A$2:$I$2617,8,FALSE)</f>
        <v>5.4452808104847605</v>
      </c>
      <c r="G1361">
        <f>(F1361-MIN($F$2:$F$1464))/(MAX($F$2:$F$1464)-MIN($F$2:$F$1464))</f>
        <v>0.66915452581928381</v>
      </c>
    </row>
    <row r="1362" spans="1:7" x14ac:dyDescent="0.4">
      <c r="A1362" t="s">
        <v>103</v>
      </c>
      <c r="B1362">
        <v>2012</v>
      </c>
      <c r="C1362">
        <v>0.14926292256640944</v>
      </c>
      <c r="D1362">
        <v>0.18055738776742503</v>
      </c>
      <c r="E1362" t="str">
        <f t="shared" si="21"/>
        <v>Not enough CAR</v>
      </c>
      <c r="F1362">
        <f>VLOOKUP(A1362&amp;B1362,'Hanke Index'!$A$2:$I$2617,8,FALSE)</f>
        <v>0.15231496720065252</v>
      </c>
      <c r="G1362">
        <f>(F1362-MIN($F$2:$F$1464))/(MAX($F$2:$F$1464)-MIN($F$2:$F$1464))</f>
        <v>0.52779087923351353</v>
      </c>
    </row>
    <row r="1363" spans="1:7" x14ac:dyDescent="0.4">
      <c r="A1363" t="s">
        <v>103</v>
      </c>
      <c r="B1363">
        <v>2013</v>
      </c>
      <c r="C1363">
        <v>0.12625686958942992</v>
      </c>
      <c r="D1363">
        <v>0.18263792616363839</v>
      </c>
      <c r="E1363" t="str">
        <f t="shared" si="21"/>
        <v>Not enough CAR</v>
      </c>
      <c r="F1363">
        <f>VLOOKUP(A1363&amp;B1363,'Hanke Index'!$A$2:$I$2617,8,FALSE)</f>
        <v>4.5439094492707E-2</v>
      </c>
      <c r="G1363">
        <f>(F1363-MIN($F$2:$F$1464))/(MAX($F$2:$F$1464)-MIN($F$2:$F$1464))</f>
        <v>0.52493645629836427</v>
      </c>
    </row>
    <row r="1364" spans="1:7" x14ac:dyDescent="0.4">
      <c r="A1364" t="s">
        <v>103</v>
      </c>
      <c r="B1364">
        <v>2014</v>
      </c>
      <c r="C1364">
        <v>0.50747842498069029</v>
      </c>
      <c r="D1364">
        <v>0.15602390916140599</v>
      </c>
      <c r="E1364" t="str">
        <f t="shared" si="21"/>
        <v>OK</v>
      </c>
      <c r="F1364">
        <f>VLOOKUP(A1364&amp;B1364,'Hanke Index'!$A$2:$I$2617,8,FALSE)</f>
        <v>-10.078894985621062</v>
      </c>
      <c r="G1364">
        <f>(F1364-MIN($F$2:$F$1464))/(MAX($F$2:$F$1464)-MIN($F$2:$F$1464))</f>
        <v>0.25453743480582169</v>
      </c>
    </row>
    <row r="1365" spans="1:7" x14ac:dyDescent="0.4">
      <c r="A1365" t="s">
        <v>103</v>
      </c>
      <c r="B1365">
        <v>2015</v>
      </c>
      <c r="C1365">
        <v>0.84907850096849302</v>
      </c>
      <c r="D1365">
        <v>0.12307620316748874</v>
      </c>
      <c r="E1365" t="str">
        <f t="shared" si="21"/>
        <v>OK</v>
      </c>
      <c r="F1365">
        <f>VLOOKUP(A1365&amp;B1365,'Hanke Index'!$A$2:$I$2617,8,FALSE)</f>
        <v>-9.7729872110351863</v>
      </c>
      <c r="G1365">
        <f>(F1365-MIN($F$2:$F$1464))/(MAX($F$2:$F$1464)-MIN($F$2:$F$1464))</f>
        <v>0.26270756849169596</v>
      </c>
    </row>
    <row r="1366" spans="1:7" x14ac:dyDescent="0.4">
      <c r="A1366" t="s">
        <v>103</v>
      </c>
      <c r="B1366">
        <v>2017</v>
      </c>
      <c r="C1366">
        <v>0.40928218778575676</v>
      </c>
      <c r="D1366">
        <v>0.16100279440324908</v>
      </c>
      <c r="E1366" t="str">
        <f t="shared" si="21"/>
        <v>OK</v>
      </c>
      <c r="F1366">
        <f>VLOOKUP(A1366&amp;B1366,'Hanke Index'!$A$2:$I$2617,8,FALSE)</f>
        <v>2.35997228099491</v>
      </c>
      <c r="G1366">
        <f>(F1366-MIN($F$2:$F$1464))/(MAX($F$2:$F$1464)-MIN($F$2:$F$1464))</f>
        <v>0.58675262157796548</v>
      </c>
    </row>
    <row r="1367" spans="1:7" x14ac:dyDescent="0.4">
      <c r="A1367" t="s">
        <v>103</v>
      </c>
      <c r="B1367">
        <v>2018</v>
      </c>
      <c r="C1367">
        <v>0.24923779546879302</v>
      </c>
      <c r="D1367">
        <v>0.16184946015425364</v>
      </c>
      <c r="E1367" t="str">
        <f t="shared" si="21"/>
        <v>OK</v>
      </c>
      <c r="F1367">
        <f>VLOOKUP(A1367&amp;B1367,'Hanke Index'!$A$2:$I$2617,8,FALSE)</f>
        <v>3.488362342082695</v>
      </c>
      <c r="G1367">
        <f>(F1367-MIN($F$2:$F$1464))/(MAX($F$2:$F$1464)-MIN($F$2:$F$1464))</f>
        <v>0.61688947462584698</v>
      </c>
    </row>
    <row r="1368" spans="1:7" x14ac:dyDescent="0.4">
      <c r="A1368" t="s">
        <v>103</v>
      </c>
      <c r="B1368">
        <v>2019</v>
      </c>
      <c r="C1368">
        <v>7.4175410641422329E-2</v>
      </c>
      <c r="D1368">
        <v>0.19664582259871555</v>
      </c>
      <c r="E1368" t="str">
        <f t="shared" si="21"/>
        <v>Not enough CAR</v>
      </c>
      <c r="F1368">
        <f>VLOOKUP(A1368&amp;B1368,'Hanke Index'!$A$2:$I$2617,8,FALSE)</f>
        <v>3.1995038623129375</v>
      </c>
      <c r="G1368">
        <f>(F1368-MIN($F$2:$F$1464))/(MAX($F$2:$F$1464)-MIN($F$2:$F$1464))</f>
        <v>0.60917469065472307</v>
      </c>
    </row>
    <row r="1369" spans="1:7" x14ac:dyDescent="0.4">
      <c r="A1369" t="s">
        <v>103</v>
      </c>
      <c r="B1369">
        <v>2020</v>
      </c>
      <c r="C1369">
        <v>0.10855912815919012</v>
      </c>
      <c r="D1369">
        <v>0.21983735606404534</v>
      </c>
      <c r="E1369" t="str">
        <f t="shared" si="21"/>
        <v>Not enough CAR</v>
      </c>
      <c r="F1369">
        <f>VLOOKUP(A1369&amp;B1369,'Hanke Index'!$A$2:$I$2617,8,FALSE)</f>
        <v>-3.7528179386597031</v>
      </c>
      <c r="G1369">
        <f>(F1369-MIN($F$2:$F$1464))/(MAX($F$2:$F$1464)-MIN($F$2:$F$1464))</f>
        <v>0.42349324264948807</v>
      </c>
    </row>
    <row r="1370" spans="1:7" x14ac:dyDescent="0.4">
      <c r="A1370" t="s">
        <v>103</v>
      </c>
      <c r="B1370">
        <v>2021</v>
      </c>
      <c r="C1370">
        <v>3.5475191336496854E-2</v>
      </c>
      <c r="D1370">
        <v>0.18008965106923563</v>
      </c>
      <c r="E1370" t="str">
        <f t="shared" si="21"/>
        <v>Not enough CAR</v>
      </c>
      <c r="F1370">
        <f>VLOOKUP(A1370&amp;B1370,'Hanke Index'!$A$2:$I$2617,8,FALSE)</f>
        <v>3.4456206570025074</v>
      </c>
      <c r="G1370">
        <f>(F1370-MIN($F$2:$F$1464))/(MAX($F$2:$F$1464)-MIN($F$2:$F$1464))</f>
        <v>0.61574793684853024</v>
      </c>
    </row>
    <row r="1371" spans="1:7" x14ac:dyDescent="0.4">
      <c r="A1371" t="s">
        <v>103</v>
      </c>
      <c r="B1371">
        <v>2023</v>
      </c>
      <c r="C1371">
        <v>2.1442002620669668E-3</v>
      </c>
      <c r="D1371">
        <v>0.21072800707692754</v>
      </c>
      <c r="E1371" t="str">
        <f t="shared" si="21"/>
        <v>Not enough CAR</v>
      </c>
      <c r="F1371">
        <f>VLOOKUP(A1371&amp;B1371,'Hanke Index'!$A$2:$I$2617,8,FALSE)</f>
        <v>5.3243353742635549</v>
      </c>
      <c r="G1371">
        <f>(F1371-MIN($F$2:$F$1464))/(MAX($F$2:$F$1464)-MIN($F$2:$F$1464))</f>
        <v>0.66592433533471274</v>
      </c>
    </row>
    <row r="1372" spans="1:7" x14ac:dyDescent="0.4">
      <c r="A1372" t="s">
        <v>104</v>
      </c>
      <c r="B1372">
        <v>2009</v>
      </c>
      <c r="C1372">
        <v>8.0674362124191629E-2</v>
      </c>
      <c r="D1372">
        <v>0.19151618938262932</v>
      </c>
      <c r="E1372" t="str">
        <f t="shared" si="21"/>
        <v>Not enough CAR</v>
      </c>
      <c r="F1372">
        <f>VLOOKUP(A1372&amp;B1372,'Hanke Index'!$A$2:$I$2617,8,FALSE)</f>
        <v>-5.2429219038502737</v>
      </c>
      <c r="G1372">
        <f>(F1372-MIN($F$2:$F$1464))/(MAX($F$2:$F$1464)-MIN($F$2:$F$1464))</f>
        <v>0.38369579514120117</v>
      </c>
    </row>
    <row r="1373" spans="1:7" x14ac:dyDescent="0.4">
      <c r="A1373" t="s">
        <v>104</v>
      </c>
      <c r="B1373">
        <v>2010</v>
      </c>
      <c r="C1373">
        <v>6.4460140572139987E-2</v>
      </c>
      <c r="D1373">
        <v>0.19767529226254646</v>
      </c>
      <c r="E1373" t="str">
        <f t="shared" si="21"/>
        <v>Not enough CAR</v>
      </c>
      <c r="F1373">
        <f>VLOOKUP(A1373&amp;B1373,'Hanke Index'!$A$2:$I$2617,8,FALSE)</f>
        <v>1.602850048448019</v>
      </c>
      <c r="G1373">
        <f>(F1373-MIN($F$2:$F$1464))/(MAX($F$2:$F$1464)-MIN($F$2:$F$1464))</f>
        <v>0.56653152760665437</v>
      </c>
    </row>
    <row r="1374" spans="1:7" x14ac:dyDescent="0.4">
      <c r="A1374" t="s">
        <v>104</v>
      </c>
      <c r="B1374">
        <v>2011</v>
      </c>
      <c r="C1374">
        <v>6.1720449117082035E-2</v>
      </c>
      <c r="D1374">
        <v>0.20362533320983742</v>
      </c>
      <c r="E1374" t="str">
        <f t="shared" si="21"/>
        <v>Not enough CAR</v>
      </c>
      <c r="F1374">
        <f>VLOOKUP(A1374&amp;B1374,'Hanke Index'!$A$2:$I$2617,8,FALSE)</f>
        <v>6.2161218133718705</v>
      </c>
      <c r="G1374">
        <f>(F1374-MIN($F$2:$F$1464))/(MAX($F$2:$F$1464)-MIN($F$2:$F$1464))</f>
        <v>0.68974201841461535</v>
      </c>
    </row>
    <row r="1375" spans="1:7" x14ac:dyDescent="0.4">
      <c r="A1375" t="s">
        <v>104</v>
      </c>
      <c r="B1375">
        <v>2012</v>
      </c>
      <c r="C1375">
        <v>5.1655546062058605E-2</v>
      </c>
      <c r="D1375">
        <v>0.20722715681597831</v>
      </c>
      <c r="E1375" t="str">
        <f t="shared" si="21"/>
        <v>Not enough CAR</v>
      </c>
      <c r="F1375">
        <f>VLOOKUP(A1375&amp;B1375,'Hanke Index'!$A$2:$I$2617,8,FALSE)</f>
        <v>1.8244807887018766</v>
      </c>
      <c r="G1375">
        <f>(F1375-MIN($F$2:$F$1464))/(MAX($F$2:$F$1464)-MIN($F$2:$F$1464))</f>
        <v>0.57245080435346007</v>
      </c>
    </row>
    <row r="1376" spans="1:7" x14ac:dyDescent="0.4">
      <c r="A1376" t="s">
        <v>104</v>
      </c>
      <c r="B1376">
        <v>2013</v>
      </c>
      <c r="C1376">
        <v>4.14307571254134E-2</v>
      </c>
      <c r="D1376">
        <v>0.19263892558575083</v>
      </c>
      <c r="E1376" t="str">
        <f t="shared" si="21"/>
        <v>Not enough CAR</v>
      </c>
      <c r="F1376">
        <f>VLOOKUP(A1376&amp;B1376,'Hanke Index'!$A$2:$I$2617,8,FALSE)</f>
        <v>5.0555596542598806</v>
      </c>
      <c r="G1376">
        <f>(F1376-MIN($F$2:$F$1464))/(MAX($F$2:$F$1464)-MIN($F$2:$F$1464))</f>
        <v>0.65874591835292828</v>
      </c>
    </row>
    <row r="1377" spans="1:7" x14ac:dyDescent="0.4">
      <c r="A1377" t="s">
        <v>104</v>
      </c>
      <c r="B1377">
        <v>2014</v>
      </c>
      <c r="C1377">
        <v>3.719393133366284E-2</v>
      </c>
      <c r="D1377">
        <v>0.1811264358328831</v>
      </c>
      <c r="E1377" t="str">
        <f t="shared" si="21"/>
        <v>Not enough CAR</v>
      </c>
      <c r="F1377">
        <f>VLOOKUP(A1377&amp;B1377,'Hanke Index'!$A$2:$I$2617,8,FALSE)</f>
        <v>4.1656918425617846</v>
      </c>
      <c r="G1377">
        <f>(F1377-MIN($F$2:$F$1464))/(MAX($F$2:$F$1464)-MIN($F$2:$F$1464))</f>
        <v>0.63497947765304075</v>
      </c>
    </row>
    <row r="1378" spans="1:7" x14ac:dyDescent="0.4">
      <c r="A1378" t="s">
        <v>104</v>
      </c>
      <c r="B1378">
        <v>2015</v>
      </c>
      <c r="C1378">
        <v>4.69926244130148E-2</v>
      </c>
      <c r="D1378">
        <v>0.18300625158694869</v>
      </c>
      <c r="E1378" t="str">
        <f t="shared" si="21"/>
        <v>Not enough CAR</v>
      </c>
      <c r="F1378">
        <f>VLOOKUP(A1378&amp;B1378,'Hanke Index'!$A$2:$I$2617,8,FALSE)</f>
        <v>6.7867728794521582</v>
      </c>
      <c r="G1378">
        <f>(F1378-MIN($F$2:$F$1464))/(MAX($F$2:$F$1464)-MIN($F$2:$F$1464))</f>
        <v>0.70498287165600226</v>
      </c>
    </row>
    <row r="1379" spans="1:7" x14ac:dyDescent="0.4">
      <c r="A1379" t="s">
        <v>104</v>
      </c>
      <c r="B1379">
        <v>2016</v>
      </c>
      <c r="C1379">
        <v>5.6818599924217048E-2</v>
      </c>
      <c r="D1379">
        <v>0.18906186804580752</v>
      </c>
      <c r="E1379" t="str">
        <f t="shared" si="21"/>
        <v>Not enough CAR</v>
      </c>
      <c r="F1379">
        <f>VLOOKUP(A1379&amp;B1379,'Hanke Index'!$A$2:$I$2617,8,FALSE)</f>
        <v>5.5614907549679913</v>
      </c>
      <c r="G1379">
        <f>(F1379-MIN($F$2:$F$1464))/(MAX($F$2:$F$1464)-MIN($F$2:$F$1464))</f>
        <v>0.67225824158244596</v>
      </c>
    </row>
    <row r="1380" spans="1:7" x14ac:dyDescent="0.4">
      <c r="A1380" t="s">
        <v>104</v>
      </c>
      <c r="B1380">
        <v>2017</v>
      </c>
      <c r="C1380">
        <v>5.493023169748476E-2</v>
      </c>
      <c r="D1380">
        <v>0.18096862307990375</v>
      </c>
      <c r="E1380" t="str">
        <f t="shared" si="21"/>
        <v>Not enough CAR</v>
      </c>
      <c r="F1380">
        <f>VLOOKUP(A1380&amp;B1380,'Hanke Index'!$A$2:$I$2617,8,FALSE)</f>
        <v>0.7350687131656457</v>
      </c>
      <c r="G1380">
        <f>(F1380-MIN($F$2:$F$1464))/(MAX($F$2:$F$1464)-MIN($F$2:$F$1464))</f>
        <v>0.54335496882529799</v>
      </c>
    </row>
    <row r="1381" spans="1:7" x14ac:dyDescent="0.4">
      <c r="A1381" t="s">
        <v>104</v>
      </c>
      <c r="B1381">
        <v>2018</v>
      </c>
      <c r="C1381">
        <v>6.5396859083191844E-2</v>
      </c>
      <c r="D1381">
        <v>0.17544961990414873</v>
      </c>
      <c r="E1381" t="str">
        <f t="shared" si="21"/>
        <v>Not enough CAR</v>
      </c>
      <c r="F1381">
        <f>VLOOKUP(A1381&amp;B1381,'Hanke Index'!$A$2:$I$2617,8,FALSE)</f>
        <v>1.3139138814111817</v>
      </c>
      <c r="G1381">
        <f>(F1381-MIN($F$2:$F$1464))/(MAX($F$2:$F$1464)-MIN($F$2:$F$1464))</f>
        <v>0.55881466877699304</v>
      </c>
    </row>
    <row r="1382" spans="1:7" x14ac:dyDescent="0.4">
      <c r="A1382" t="s">
        <v>104</v>
      </c>
      <c r="B1382">
        <v>2019</v>
      </c>
      <c r="C1382">
        <v>5.491375179100956E-2</v>
      </c>
      <c r="D1382">
        <v>0.17693482721263762</v>
      </c>
      <c r="E1382" t="str">
        <f t="shared" si="21"/>
        <v>Not enough CAR</v>
      </c>
      <c r="F1382">
        <f>VLOOKUP(A1382&amp;B1382,'Hanke Index'!$A$2:$I$2617,8,FALSE)</f>
        <v>1.1083481389309924</v>
      </c>
      <c r="G1382">
        <f>(F1382-MIN($F$2:$F$1464))/(MAX($F$2:$F$1464)-MIN($F$2:$F$1464))</f>
        <v>0.55332445330413438</v>
      </c>
    </row>
    <row r="1383" spans="1:7" x14ac:dyDescent="0.4">
      <c r="A1383" t="s">
        <v>104</v>
      </c>
      <c r="B1383">
        <v>2020</v>
      </c>
      <c r="C1383">
        <v>6.8492922088138952E-2</v>
      </c>
      <c r="D1383">
        <v>0.18144492751052943</v>
      </c>
      <c r="E1383" t="str">
        <f t="shared" si="21"/>
        <v>Not enough CAR</v>
      </c>
      <c r="F1383">
        <f>VLOOKUP(A1383&amp;B1383,'Hanke Index'!$A$2:$I$2617,8,FALSE)</f>
        <v>-4.9570524365273911</v>
      </c>
      <c r="G1383">
        <f>(F1383-MIN($F$2:$F$1464))/(MAX($F$2:$F$1464)-MIN($F$2:$F$1464))</f>
        <v>0.39133074906775445</v>
      </c>
    </row>
    <row r="1384" spans="1:7" x14ac:dyDescent="0.4">
      <c r="A1384" t="s">
        <v>104</v>
      </c>
      <c r="B1384">
        <v>2021</v>
      </c>
      <c r="C1384">
        <v>5.1938017668482966E-2</v>
      </c>
      <c r="D1384">
        <v>0.17125157659289827</v>
      </c>
      <c r="E1384" t="str">
        <f t="shared" si="21"/>
        <v>Not enough CAR</v>
      </c>
      <c r="F1384">
        <f>VLOOKUP(A1384&amp;B1384,'Hanke Index'!$A$2:$I$2617,8,FALSE)</f>
        <v>4.3547552992130534</v>
      </c>
      <c r="G1384">
        <f>(F1384-MIN($F$2:$F$1464))/(MAX($F$2:$F$1464)-MIN($F$2:$F$1464))</f>
        <v>0.64002895283570138</v>
      </c>
    </row>
    <row r="1385" spans="1:7" x14ac:dyDescent="0.4">
      <c r="A1385" t="s">
        <v>104</v>
      </c>
      <c r="B1385">
        <v>2022</v>
      </c>
      <c r="C1385">
        <v>3.5514312341649916E-2</v>
      </c>
      <c r="D1385">
        <v>0.17385813781398604</v>
      </c>
      <c r="E1385" t="str">
        <f t="shared" si="21"/>
        <v>Not enough CAR</v>
      </c>
      <c r="F1385">
        <f>VLOOKUP(A1385&amp;B1385,'Hanke Index'!$A$2:$I$2617,8,FALSE)</f>
        <v>7.5096970322183552</v>
      </c>
      <c r="G1385">
        <f>(F1385-MIN($F$2:$F$1464))/(MAX($F$2:$F$1464)-MIN($F$2:$F$1464))</f>
        <v>0.72429060903156584</v>
      </c>
    </row>
    <row r="1386" spans="1:7" x14ac:dyDescent="0.4">
      <c r="A1386" t="s">
        <v>104</v>
      </c>
      <c r="B1386">
        <v>2023</v>
      </c>
      <c r="C1386">
        <v>4.125811983284515E-2</v>
      </c>
      <c r="D1386">
        <v>0.17922507430383341</v>
      </c>
      <c r="E1386" t="str">
        <f t="shared" si="21"/>
        <v>Not enough CAR</v>
      </c>
      <c r="F1386">
        <f>VLOOKUP(A1386&amp;B1386,'Hanke Index'!$A$2:$I$2617,8,FALSE)</f>
        <v>3.6187065354717447</v>
      </c>
      <c r="G1386">
        <f>(F1386-MIN($F$2:$F$1464))/(MAX($F$2:$F$1464)-MIN($F$2:$F$1464))</f>
        <v>0.6203706855450779</v>
      </c>
    </row>
    <row r="1387" spans="1:7" x14ac:dyDescent="0.4">
      <c r="A1387" t="s">
        <v>105</v>
      </c>
      <c r="B1387">
        <v>2005</v>
      </c>
      <c r="C1387">
        <v>0</v>
      </c>
      <c r="D1387">
        <v>0.12760403627709183</v>
      </c>
      <c r="E1387" t="str">
        <f t="shared" si="21"/>
        <v>Not enough CAR</v>
      </c>
      <c r="F1387">
        <f>VLOOKUP(A1387&amp;B1387,'Hanke Index'!$A$2:$I$2617,8,FALSE)</f>
        <v>2.7326607613036344</v>
      </c>
      <c r="G1387">
        <f>(F1387-MIN($F$2:$F$1464))/(MAX($F$2:$F$1464)-MIN($F$2:$F$1464))</f>
        <v>0.59670632318437167</v>
      </c>
    </row>
    <row r="1388" spans="1:7" x14ac:dyDescent="0.4">
      <c r="A1388" t="s">
        <v>105</v>
      </c>
      <c r="B1388">
        <v>2008</v>
      </c>
      <c r="C1388">
        <v>0</v>
      </c>
      <c r="D1388">
        <v>0.12918385676144425</v>
      </c>
      <c r="E1388" t="str">
        <f t="shared" si="21"/>
        <v>Not enough CAR</v>
      </c>
      <c r="F1388">
        <f>VLOOKUP(A1388&amp;B1388,'Hanke Index'!$A$2:$I$2617,8,FALSE)</f>
        <v>-0.24879729813224571</v>
      </c>
      <c r="G1388">
        <f>(F1388-MIN($F$2:$F$1464))/(MAX($F$2:$F$1464)-MIN($F$2:$F$1464))</f>
        <v>0.51707803993006629</v>
      </c>
    </row>
    <row r="1389" spans="1:7" x14ac:dyDescent="0.4">
      <c r="A1389" t="s">
        <v>105</v>
      </c>
      <c r="B1389">
        <v>2009</v>
      </c>
      <c r="C1389">
        <v>0</v>
      </c>
      <c r="D1389">
        <v>0.14800380970626495</v>
      </c>
      <c r="E1389" t="str">
        <f t="shared" si="21"/>
        <v>Not enough CAR</v>
      </c>
      <c r="F1389">
        <f>VLOOKUP(A1389&amp;B1389,'Hanke Index'!$A$2:$I$2617,8,FALSE)</f>
        <v>-4.6205537195686048</v>
      </c>
      <c r="G1389">
        <f>(F1389-MIN($F$2:$F$1464))/(MAX($F$2:$F$1464)-MIN($F$2:$F$1464))</f>
        <v>0.40031790052672028</v>
      </c>
    </row>
    <row r="1390" spans="1:7" x14ac:dyDescent="0.4">
      <c r="A1390" t="s">
        <v>105</v>
      </c>
      <c r="B1390">
        <v>2010</v>
      </c>
      <c r="C1390">
        <v>0</v>
      </c>
      <c r="D1390">
        <v>0.15885847132812783</v>
      </c>
      <c r="E1390" t="str">
        <f t="shared" si="21"/>
        <v>Not enough CAR</v>
      </c>
      <c r="F1390">
        <f>VLOOKUP(A1390&amp;B1390,'Hanke Index'!$A$2:$I$2617,8,FALSE)</f>
        <v>2.2333151263107993</v>
      </c>
      <c r="G1390">
        <f>(F1390-MIN($F$2:$F$1464))/(MAX($F$2:$F$1464)-MIN($F$2:$F$1464))</f>
        <v>0.5833698834718728</v>
      </c>
    </row>
    <row r="1391" spans="1:7" x14ac:dyDescent="0.4">
      <c r="A1391" t="s">
        <v>105</v>
      </c>
      <c r="B1391">
        <v>2011</v>
      </c>
      <c r="C1391">
        <v>0</v>
      </c>
      <c r="D1391">
        <v>0.1573169799697543</v>
      </c>
      <c r="E1391" t="str">
        <f t="shared" si="21"/>
        <v>Not enough CAR</v>
      </c>
      <c r="F1391">
        <f>VLOOKUP(A1391&amp;B1391,'Hanke Index'!$A$2:$I$2617,8,FALSE)</f>
        <v>1.1383623474489326</v>
      </c>
      <c r="G1391">
        <f>(F1391-MIN($F$2:$F$1464))/(MAX($F$2:$F$1464)-MIN($F$2:$F$1464))</f>
        <v>0.55412606776587614</v>
      </c>
    </row>
    <row r="1392" spans="1:7" x14ac:dyDescent="0.4">
      <c r="A1392" t="s">
        <v>105</v>
      </c>
      <c r="B1392">
        <v>2012</v>
      </c>
      <c r="C1392">
        <v>0</v>
      </c>
      <c r="D1392">
        <v>0.17067639677788585</v>
      </c>
      <c r="E1392" t="str">
        <f t="shared" si="21"/>
        <v>Not enough CAR</v>
      </c>
      <c r="F1392">
        <f>VLOOKUP(A1392&amp;B1392,'Hanke Index'!$A$2:$I$2617,8,FALSE)</f>
        <v>1.5089983744101403</v>
      </c>
      <c r="G1392">
        <f>(F1392-MIN($F$2:$F$1464))/(MAX($F$2:$F$1464)-MIN($F$2:$F$1464))</f>
        <v>0.5640249527915141</v>
      </c>
    </row>
    <row r="1393" spans="1:7" x14ac:dyDescent="0.4">
      <c r="A1393" t="s">
        <v>105</v>
      </c>
      <c r="B1393">
        <v>2013</v>
      </c>
      <c r="C1393">
        <v>0</v>
      </c>
      <c r="D1393">
        <v>0.19614216929179268</v>
      </c>
      <c r="E1393" t="str">
        <f t="shared" si="21"/>
        <v>Not enough CAR</v>
      </c>
      <c r="F1393">
        <f>VLOOKUP(A1393&amp;B1393,'Hanke Index'!$A$2:$I$2617,8,FALSE)</f>
        <v>1.799921493626627</v>
      </c>
      <c r="G1393">
        <f>(F1393-MIN($F$2:$F$1464))/(MAX($F$2:$F$1464)-MIN($F$2:$F$1464))</f>
        <v>0.57179487880770619</v>
      </c>
    </row>
    <row r="1394" spans="1:7" x14ac:dyDescent="0.4">
      <c r="A1394" t="s">
        <v>105</v>
      </c>
      <c r="B1394">
        <v>2014</v>
      </c>
      <c r="C1394">
        <v>0</v>
      </c>
      <c r="D1394">
        <v>0.17316619933038857</v>
      </c>
      <c r="E1394" t="str">
        <f t="shared" si="21"/>
        <v>Not enough CAR</v>
      </c>
      <c r="F1394">
        <f>VLOOKUP(A1394&amp;B1394,'Hanke Index'!$A$2:$I$2617,8,FALSE)</f>
        <v>3.1946373128021008</v>
      </c>
      <c r="G1394">
        <f>(F1394-MIN($F$2:$F$1464))/(MAX($F$2:$F$1464)-MIN($F$2:$F$1464))</f>
        <v>0.60904471566423357</v>
      </c>
    </row>
    <row r="1395" spans="1:7" x14ac:dyDescent="0.4">
      <c r="A1395" t="s">
        <v>105</v>
      </c>
      <c r="B1395">
        <v>2015</v>
      </c>
      <c r="C1395">
        <v>0</v>
      </c>
      <c r="D1395">
        <v>0.19610969055563415</v>
      </c>
      <c r="E1395" t="str">
        <f t="shared" si="21"/>
        <v>Not enough CAR</v>
      </c>
      <c r="F1395">
        <f>VLOOKUP(A1395&amp;B1395,'Hanke Index'!$A$2:$I$2617,8,FALSE)</f>
        <v>2.2228884490843654</v>
      </c>
      <c r="G1395">
        <f>(F1395-MIN($F$2:$F$1464))/(MAX($F$2:$F$1464)-MIN($F$2:$F$1464))</f>
        <v>0.58309140952019001</v>
      </c>
    </row>
    <row r="1396" spans="1:7" x14ac:dyDescent="0.4">
      <c r="A1396" t="s">
        <v>105</v>
      </c>
      <c r="B1396">
        <v>2016</v>
      </c>
      <c r="C1396">
        <v>0</v>
      </c>
      <c r="D1396">
        <v>0.20635536070436092</v>
      </c>
      <c r="E1396" t="str">
        <f t="shared" si="21"/>
        <v>Not enough CAR</v>
      </c>
      <c r="F1396">
        <f>VLOOKUP(A1396&amp;B1396,'Hanke Index'!$A$2:$I$2617,8,FALSE)</f>
        <v>1.9217100776383091</v>
      </c>
      <c r="G1396">
        <f>(F1396-MIN($F$2:$F$1464))/(MAX($F$2:$F$1464)-MIN($F$2:$F$1464))</f>
        <v>0.57504758794246347</v>
      </c>
    </row>
    <row r="1397" spans="1:7" x14ac:dyDescent="0.4">
      <c r="A1397" t="s">
        <v>105</v>
      </c>
      <c r="B1397">
        <v>2017</v>
      </c>
      <c r="C1397">
        <v>0</v>
      </c>
      <c r="D1397">
        <v>0.20694281824134697</v>
      </c>
      <c r="E1397" t="str">
        <f t="shared" si="21"/>
        <v>Not enough CAR</v>
      </c>
      <c r="F1397">
        <f>VLOOKUP(A1397&amp;B1397,'Hanke Index'!$A$2:$I$2617,8,FALSE)</f>
        <v>2.6565048930997222</v>
      </c>
      <c r="G1397">
        <f>(F1397-MIN($F$2:$F$1464))/(MAX($F$2:$F$1464)-MIN($F$2:$F$1464))</f>
        <v>0.59467236499212861</v>
      </c>
    </row>
    <row r="1398" spans="1:7" x14ac:dyDescent="0.4">
      <c r="A1398" t="s">
        <v>105</v>
      </c>
      <c r="B1398">
        <v>2018</v>
      </c>
      <c r="C1398">
        <v>1.0049772744485415E-2</v>
      </c>
      <c r="D1398">
        <v>0.21389609389145992</v>
      </c>
      <c r="E1398" t="str">
        <f t="shared" si="21"/>
        <v>Not enough CAR</v>
      </c>
      <c r="F1398">
        <f>VLOOKUP(A1398&amp;B1398,'Hanke Index'!$A$2:$I$2617,8,FALSE)</f>
        <v>1.4051902660927311</v>
      </c>
      <c r="G1398">
        <f>(F1398-MIN($F$2:$F$1464))/(MAX($F$2:$F$1464)-MIN($F$2:$F$1464))</f>
        <v>0.56125246319467692</v>
      </c>
    </row>
    <row r="1399" spans="1:7" x14ac:dyDescent="0.4">
      <c r="A1399" t="s">
        <v>105</v>
      </c>
      <c r="B1399">
        <v>2019</v>
      </c>
      <c r="C1399">
        <v>1.6696805597239125E-2</v>
      </c>
      <c r="D1399">
        <v>0.21251137383752761</v>
      </c>
      <c r="E1399" t="str">
        <f t="shared" si="21"/>
        <v>Not enough CAR</v>
      </c>
      <c r="F1399">
        <f>VLOOKUP(A1399&amp;B1399,'Hanke Index'!$A$2:$I$2617,8,FALSE)</f>
        <v>1.6244751594753239</v>
      </c>
      <c r="G1399">
        <f>(F1399-MIN($F$2:$F$1464))/(MAX($F$2:$F$1464)-MIN($F$2:$F$1464))</f>
        <v>0.56710908745554711</v>
      </c>
    </row>
    <row r="1400" spans="1:7" x14ac:dyDescent="0.4">
      <c r="A1400" t="s">
        <v>105</v>
      </c>
      <c r="B1400">
        <v>2020</v>
      </c>
      <c r="C1400">
        <v>4.000681695740313E-2</v>
      </c>
      <c r="D1400">
        <v>0.21607460897622366</v>
      </c>
      <c r="E1400" t="str">
        <f t="shared" si="21"/>
        <v>Not enough CAR</v>
      </c>
      <c r="F1400">
        <f>VLOOKUP(A1400&amp;B1400,'Hanke Index'!$A$2:$I$2617,8,FALSE)</f>
        <v>-10.296918873756695</v>
      </c>
      <c r="G1400">
        <f>(F1400-MIN($F$2:$F$1464))/(MAX($F$2:$F$1464)-MIN($F$2:$F$1464))</f>
        <v>0.24871448926220605</v>
      </c>
    </row>
    <row r="1401" spans="1:7" x14ac:dyDescent="0.4">
      <c r="A1401" t="s">
        <v>105</v>
      </c>
      <c r="B1401">
        <v>2021</v>
      </c>
      <c r="C1401">
        <v>-4.6470279339625338E-3</v>
      </c>
      <c r="D1401">
        <v>0.22050750374507108</v>
      </c>
      <c r="E1401" t="str">
        <f t="shared" ref="E1401:E1464" si="22">IF(D1401&gt;C1401, "Not enough CAR", "OK")</f>
        <v>Not enough CAR</v>
      </c>
      <c r="F1401">
        <f>VLOOKUP(A1401&amp;B1401,'Hanke Index'!$A$2:$I$2617,8,FALSE)</f>
        <v>8.5759509048564979</v>
      </c>
      <c r="G1401">
        <f>(F1401-MIN($F$2:$F$1464))/(MAX($F$2:$F$1464)-MIN($F$2:$F$1464))</f>
        <v>0.75276793914953333</v>
      </c>
    </row>
    <row r="1402" spans="1:7" x14ac:dyDescent="0.4">
      <c r="A1402" t="s">
        <v>105</v>
      </c>
      <c r="B1402">
        <v>2022</v>
      </c>
      <c r="C1402">
        <v>1.3329632704101074E-2</v>
      </c>
      <c r="D1402">
        <v>0.21433451562801339</v>
      </c>
      <c r="E1402" t="str">
        <f t="shared" si="22"/>
        <v>Not enough CAR</v>
      </c>
      <c r="F1402">
        <f>VLOOKUP(A1402&amp;B1402,'Hanke Index'!$A$2:$I$2617,8,FALSE)</f>
        <v>4.8390851471440328</v>
      </c>
      <c r="G1402">
        <f>(F1402-MIN($F$2:$F$1464))/(MAX($F$2:$F$1464)-MIN($F$2:$F$1464))</f>
        <v>0.65296435341848202</v>
      </c>
    </row>
    <row r="1403" spans="1:7" x14ac:dyDescent="0.4">
      <c r="A1403" t="s">
        <v>105</v>
      </c>
      <c r="B1403">
        <v>2023</v>
      </c>
      <c r="C1403">
        <v>1.1931623008122992E-2</v>
      </c>
      <c r="D1403">
        <v>0.21265978790009429</v>
      </c>
      <c r="E1403" t="str">
        <f t="shared" si="22"/>
        <v>Not enough CAR</v>
      </c>
      <c r="F1403">
        <f>VLOOKUP(A1403&amp;B1403,'Hanke Index'!$A$2:$I$2617,8,FALSE)</f>
        <v>0.33996615800346319</v>
      </c>
      <c r="G1403">
        <f>(F1403-MIN($F$2:$F$1464))/(MAX($F$2:$F$1464)-MIN($F$2:$F$1464))</f>
        <v>0.53280263585607057</v>
      </c>
    </row>
    <row r="1404" spans="1:7" x14ac:dyDescent="0.4">
      <c r="A1404" t="s">
        <v>106</v>
      </c>
      <c r="B1404">
        <v>2015</v>
      </c>
      <c r="C1404">
        <v>4.8459123317351936E-2</v>
      </c>
      <c r="D1404">
        <v>0.1264373867095821</v>
      </c>
      <c r="E1404" t="str">
        <f t="shared" si="22"/>
        <v>Not enough CAR</v>
      </c>
      <c r="F1404">
        <f>VLOOKUP(A1404&amp;B1404,'Hanke Index'!$A$2:$I$2617,8,FALSE)</f>
        <v>0.37074125768134536</v>
      </c>
      <c r="G1404">
        <f>(F1404-MIN($F$2:$F$1464))/(MAX($F$2:$F$1464)-MIN($F$2:$F$1464))</f>
        <v>0.53362457207166625</v>
      </c>
    </row>
    <row r="1405" spans="1:7" x14ac:dyDescent="0.4">
      <c r="A1405" t="s">
        <v>106</v>
      </c>
      <c r="B1405">
        <v>2016</v>
      </c>
      <c r="C1405">
        <v>5.3273792811049721E-2</v>
      </c>
      <c r="D1405">
        <v>0.1417763079834661</v>
      </c>
      <c r="E1405" t="str">
        <f t="shared" si="22"/>
        <v>Not enough CAR</v>
      </c>
      <c r="F1405">
        <f>VLOOKUP(A1405&amp;B1405,'Hanke Index'!$A$2:$I$2617,8,FALSE)</f>
        <v>1.6897981652001022</v>
      </c>
      <c r="G1405">
        <f>(F1405-MIN($F$2:$F$1464))/(MAX($F$2:$F$1464)-MIN($F$2:$F$1464))</f>
        <v>0.56885372336830564</v>
      </c>
    </row>
    <row r="1406" spans="1:7" x14ac:dyDescent="0.4">
      <c r="A1406" t="s">
        <v>106</v>
      </c>
      <c r="B1406">
        <v>2017</v>
      </c>
      <c r="C1406">
        <v>4.9174409214938902E-2</v>
      </c>
      <c r="D1406">
        <v>0.15557745372460977</v>
      </c>
      <c r="E1406" t="str">
        <f t="shared" si="22"/>
        <v>Not enough CAR</v>
      </c>
      <c r="F1406">
        <f>VLOOKUP(A1406&amp;B1406,'Hanke Index'!$A$2:$I$2617,8,FALSE)</f>
        <v>1.7403764867563183</v>
      </c>
      <c r="G1406">
        <f>(F1406-MIN($F$2:$F$1464))/(MAX($F$2:$F$1464)-MIN($F$2:$F$1464))</f>
        <v>0.57020456072208281</v>
      </c>
    </row>
    <row r="1407" spans="1:7" x14ac:dyDescent="0.4">
      <c r="A1407" t="s">
        <v>106</v>
      </c>
      <c r="B1407">
        <v>2018</v>
      </c>
      <c r="C1407">
        <v>4.136035894568247E-2</v>
      </c>
      <c r="D1407">
        <v>0.16621288397557607</v>
      </c>
      <c r="E1407" t="str">
        <f t="shared" si="22"/>
        <v>Not enough CAR</v>
      </c>
      <c r="F1407">
        <f>VLOOKUP(A1407&amp;B1407,'Hanke Index'!$A$2:$I$2617,8,FALSE)</f>
        <v>0.16477765998081395</v>
      </c>
      <c r="G1407">
        <f>(F1407-MIN($F$2:$F$1464))/(MAX($F$2:$F$1464)-MIN($F$2:$F$1464))</f>
        <v>0.52812373074811703</v>
      </c>
    </row>
    <row r="1408" spans="1:7" x14ac:dyDescent="0.4">
      <c r="A1408" t="s">
        <v>106</v>
      </c>
      <c r="B1408">
        <v>2019</v>
      </c>
      <c r="C1408">
        <v>4.9313112004370489E-2</v>
      </c>
      <c r="D1408">
        <v>0.16774034041007818</v>
      </c>
      <c r="E1408" t="str">
        <f t="shared" si="22"/>
        <v>Not enough CAR</v>
      </c>
      <c r="F1408">
        <f>VLOOKUP(A1408&amp;B1408,'Hanke Index'!$A$2:$I$2617,8,FALSE)</f>
        <v>0.92835103336375369</v>
      </c>
      <c r="G1408">
        <f>(F1408-MIN($F$2:$F$1464))/(MAX($F$2:$F$1464)-MIN($F$2:$F$1464))</f>
        <v>0.548517120710036</v>
      </c>
    </row>
    <row r="1409" spans="1:7" x14ac:dyDescent="0.4">
      <c r="A1409" t="s">
        <v>106</v>
      </c>
      <c r="B1409">
        <v>2020</v>
      </c>
      <c r="C1409">
        <v>3.9356232151628937E-2</v>
      </c>
      <c r="D1409">
        <v>0.17708311025511242</v>
      </c>
      <c r="E1409" t="str">
        <f t="shared" si="22"/>
        <v>Not enough CAR</v>
      </c>
      <c r="F1409">
        <f>VLOOKUP(A1409&amp;B1409,'Hanke Index'!$A$2:$I$2617,8,FALSE)</f>
        <v>-7.3801418447932292</v>
      </c>
      <c r="G1409">
        <f>(F1409-MIN($F$2:$F$1464))/(MAX($F$2:$F$1464)-MIN($F$2:$F$1464))</f>
        <v>0.32661528237143383</v>
      </c>
    </row>
    <row r="1410" spans="1:7" x14ac:dyDescent="0.4">
      <c r="A1410" t="s">
        <v>106</v>
      </c>
      <c r="B1410">
        <v>2021</v>
      </c>
      <c r="C1410">
        <v>2.4210617198064693E-2</v>
      </c>
      <c r="D1410">
        <v>0.16337384293693991</v>
      </c>
      <c r="E1410" t="str">
        <f t="shared" si="22"/>
        <v>Not enough CAR</v>
      </c>
      <c r="F1410">
        <f>VLOOKUP(A1410&amp;B1410,'Hanke Index'!$A$2:$I$2617,8,FALSE)</f>
        <v>5.5618927934327473</v>
      </c>
      <c r="G1410">
        <f>(F1410-MIN($F$2:$F$1464))/(MAX($F$2:$F$1464)-MIN($F$2:$F$1464))</f>
        <v>0.67226897915852868</v>
      </c>
    </row>
    <row r="1411" spans="1:7" x14ac:dyDescent="0.4">
      <c r="A1411" t="s">
        <v>106</v>
      </c>
      <c r="B1411">
        <v>2022</v>
      </c>
      <c r="C1411">
        <v>4.2902374142983687E-2</v>
      </c>
      <c r="D1411">
        <v>0.16857344656515361</v>
      </c>
      <c r="E1411" t="str">
        <f t="shared" si="22"/>
        <v>Not enough CAR</v>
      </c>
      <c r="F1411">
        <f>VLOOKUP(A1411&amp;B1411,'Hanke Index'!$A$2:$I$2617,8,FALSE)</f>
        <v>4.7072576146523204</v>
      </c>
      <c r="G1411">
        <f>(F1411-MIN($F$2:$F$1464))/(MAX($F$2:$F$1464)-MIN($F$2:$F$1464))</f>
        <v>0.64944352572655983</v>
      </c>
    </row>
    <row r="1412" spans="1:7" x14ac:dyDescent="0.4">
      <c r="A1412" t="s">
        <v>106</v>
      </c>
      <c r="B1412">
        <v>2023</v>
      </c>
      <c r="C1412">
        <v>5.1593876933216848E-2</v>
      </c>
      <c r="D1412">
        <v>0.16983429944967532</v>
      </c>
      <c r="E1412" t="str">
        <f t="shared" si="22"/>
        <v>Not enough CAR</v>
      </c>
      <c r="F1412">
        <f>VLOOKUP(A1412&amp;B1412,'Hanke Index'!$A$2:$I$2617,8,FALSE)</f>
        <v>0.36747517561749987</v>
      </c>
      <c r="G1412">
        <f>(F1412-MIN($F$2:$F$1464))/(MAX($F$2:$F$1464)-MIN($F$2:$F$1464))</f>
        <v>0.53353734209810055</v>
      </c>
    </row>
    <row r="1413" spans="1:7" x14ac:dyDescent="0.4">
      <c r="A1413" t="s">
        <v>107</v>
      </c>
      <c r="B1413">
        <v>2010</v>
      </c>
      <c r="C1413">
        <v>0</v>
      </c>
      <c r="D1413">
        <v>0.23432044689900336</v>
      </c>
      <c r="E1413" t="str">
        <f t="shared" si="22"/>
        <v>Not enough CAR</v>
      </c>
      <c r="F1413">
        <f>VLOOKUP(A1413&amp;B1413,'Hanke Index'!$A$2:$I$2617,8,FALSE)</f>
        <v>7.5971679610016025</v>
      </c>
      <c r="G1413">
        <f>(F1413-MIN($F$2:$F$1464))/(MAX($F$2:$F$1464)-MIN($F$2:$F$1464))</f>
        <v>0.72662676796951431</v>
      </c>
    </row>
    <row r="1414" spans="1:7" x14ac:dyDescent="0.4">
      <c r="A1414" t="s">
        <v>107</v>
      </c>
      <c r="B1414">
        <v>2011</v>
      </c>
      <c r="C1414">
        <v>0</v>
      </c>
      <c r="D1414">
        <v>0.24225234282695005</v>
      </c>
      <c r="E1414" t="str">
        <f t="shared" si="22"/>
        <v>Not enough CAR</v>
      </c>
      <c r="F1414">
        <f>VLOOKUP(A1414&amp;B1414,'Hanke Index'!$A$2:$I$2617,8,FALSE)</f>
        <v>7.5251398942297669</v>
      </c>
      <c r="G1414">
        <f>(F1414-MIN($F$2:$F$1464))/(MAX($F$2:$F$1464)-MIN($F$2:$F$1464))</f>
        <v>0.72470305440761607</v>
      </c>
    </row>
    <row r="1415" spans="1:7" x14ac:dyDescent="0.4">
      <c r="A1415" t="s">
        <v>107</v>
      </c>
      <c r="B1415">
        <v>2012</v>
      </c>
      <c r="C1415">
        <v>0</v>
      </c>
      <c r="D1415">
        <v>0.18250065879184793</v>
      </c>
      <c r="E1415" t="str">
        <f t="shared" si="22"/>
        <v>Not enough CAR</v>
      </c>
      <c r="F1415">
        <f>VLOOKUP(A1415&amp;B1415,'Hanke Index'!$A$2:$I$2617,8,FALSE)</f>
        <v>7.1024448870695522</v>
      </c>
      <c r="G1415">
        <f>(F1415-MIN($F$2:$F$1464))/(MAX($F$2:$F$1464)-MIN($F$2:$F$1464))</f>
        <v>0.71341378684478385</v>
      </c>
    </row>
    <row r="1416" spans="1:7" x14ac:dyDescent="0.4">
      <c r="A1416" t="s">
        <v>107</v>
      </c>
      <c r="B1416">
        <v>2013</v>
      </c>
      <c r="C1416">
        <v>0</v>
      </c>
      <c r="D1416">
        <v>0.16689354617819177</v>
      </c>
      <c r="E1416" t="str">
        <f t="shared" si="22"/>
        <v>Not enough CAR</v>
      </c>
      <c r="F1416">
        <f>VLOOKUP(A1416&amp;B1416,'Hanke Index'!$A$2:$I$2617,8,FALSE)</f>
        <v>7.2965503696402294</v>
      </c>
      <c r="G1416">
        <f>(F1416-MIN($F$2:$F$1464))/(MAX($F$2:$F$1464)-MIN($F$2:$F$1464))</f>
        <v>0.71859792361250885</v>
      </c>
    </row>
    <row r="1417" spans="1:7" x14ac:dyDescent="0.4">
      <c r="A1417" t="s">
        <v>107</v>
      </c>
      <c r="B1417">
        <v>2014</v>
      </c>
      <c r="C1417">
        <v>0</v>
      </c>
      <c r="D1417">
        <v>0.17517437577823294</v>
      </c>
      <c r="E1417" t="str">
        <f t="shared" si="22"/>
        <v>Not enough CAR</v>
      </c>
      <c r="F1417">
        <f>VLOOKUP(A1417&amp;B1417,'Hanke Index'!$A$2:$I$2617,8,FALSE)</f>
        <v>6.8738384408295872</v>
      </c>
      <c r="G1417">
        <f>(F1417-MIN($F$2:$F$1464))/(MAX($F$2:$F$1464)-MIN($F$2:$F$1464))</f>
        <v>0.70730820410906681</v>
      </c>
    </row>
    <row r="1418" spans="1:7" x14ac:dyDescent="0.4">
      <c r="A1418" t="s">
        <v>107</v>
      </c>
      <c r="B1418">
        <v>2015</v>
      </c>
      <c r="C1418">
        <v>0</v>
      </c>
      <c r="D1418">
        <v>0.14724960936221701</v>
      </c>
      <c r="E1418" t="str">
        <f t="shared" si="22"/>
        <v>Not enough CAR</v>
      </c>
      <c r="F1418">
        <f>VLOOKUP(A1418&amp;B1418,'Hanke Index'!$A$2:$I$2617,8,FALSE)</f>
        <v>7.21877350826054</v>
      </c>
      <c r="G1418">
        <f>(F1418-MIN($F$2:$F$1464))/(MAX($F$2:$F$1464)-MIN($F$2:$F$1464))</f>
        <v>0.71652067220561011</v>
      </c>
    </row>
    <row r="1419" spans="1:7" x14ac:dyDescent="0.4">
      <c r="A1419" t="s">
        <v>107</v>
      </c>
      <c r="B1419">
        <v>2016</v>
      </c>
      <c r="C1419">
        <v>0</v>
      </c>
      <c r="D1419">
        <v>0.14727528893699185</v>
      </c>
      <c r="E1419" t="str">
        <f t="shared" si="22"/>
        <v>Not enough CAR</v>
      </c>
      <c r="F1419">
        <f>VLOOKUP(A1419&amp;B1419,'Hanke Index'!$A$2:$I$2617,8,FALSE)</f>
        <v>5.9321507999214447</v>
      </c>
      <c r="G1419">
        <f>(F1419-MIN($F$2:$F$1464))/(MAX($F$2:$F$1464)-MIN($F$2:$F$1464))</f>
        <v>0.68215776807660422</v>
      </c>
    </row>
    <row r="1420" spans="1:7" x14ac:dyDescent="0.4">
      <c r="A1420" t="s">
        <v>107</v>
      </c>
      <c r="B1420">
        <v>2017</v>
      </c>
      <c r="C1420">
        <v>0</v>
      </c>
      <c r="D1420">
        <v>0.18770634806649966</v>
      </c>
      <c r="E1420" t="str">
        <f t="shared" si="22"/>
        <v>Not enough CAR</v>
      </c>
      <c r="F1420">
        <f>VLOOKUP(A1420&amp;B1420,'Hanke Index'!$A$2:$I$2617,8,FALSE)</f>
        <v>4.3952746334570776</v>
      </c>
      <c r="G1420">
        <f>(F1420-MIN($F$2:$F$1464))/(MAX($F$2:$F$1464)-MIN($F$2:$F$1464))</f>
        <v>0.64111113643853557</v>
      </c>
    </row>
    <row r="1421" spans="1:7" x14ac:dyDescent="0.4">
      <c r="A1421" t="s">
        <v>107</v>
      </c>
      <c r="B1421">
        <v>2018</v>
      </c>
      <c r="C1421">
        <v>0</v>
      </c>
      <c r="D1421">
        <v>0.15636479270063067</v>
      </c>
      <c r="E1421" t="str">
        <f t="shared" si="22"/>
        <v>Not enough CAR</v>
      </c>
      <c r="F1421">
        <f>VLOOKUP(A1421&amp;B1421,'Hanke Index'!$A$2:$I$2617,8,FALSE)</f>
        <v>5.5591957292326981</v>
      </c>
      <c r="G1421">
        <f>(F1421-MIN($F$2:$F$1464))/(MAX($F$2:$F$1464)-MIN($F$2:$F$1464))</f>
        <v>0.67219694641891092</v>
      </c>
    </row>
    <row r="1422" spans="1:7" x14ac:dyDescent="0.4">
      <c r="A1422" t="s">
        <v>107</v>
      </c>
      <c r="B1422">
        <v>2019</v>
      </c>
      <c r="C1422">
        <v>7.3488846454426909E-2</v>
      </c>
      <c r="D1422">
        <v>0.23523360278844019</v>
      </c>
      <c r="E1422" t="str">
        <f t="shared" si="22"/>
        <v>Not enough CAR</v>
      </c>
      <c r="F1422">
        <f>VLOOKUP(A1422&amp;B1422,'Hanke Index'!$A$2:$I$2617,8,FALSE)</f>
        <v>6.7799239965382156</v>
      </c>
      <c r="G1422">
        <f>(F1422-MIN($F$2:$F$1464))/(MAX($F$2:$F$1464)-MIN($F$2:$F$1464))</f>
        <v>0.70479995283649344</v>
      </c>
    </row>
    <row r="1423" spans="1:7" x14ac:dyDescent="0.4">
      <c r="A1423" t="s">
        <v>107</v>
      </c>
      <c r="B1423">
        <v>2020</v>
      </c>
      <c r="C1423">
        <v>0.10924841567396658</v>
      </c>
      <c r="D1423">
        <v>0.18359278869359494</v>
      </c>
      <c r="E1423" t="str">
        <f t="shared" si="22"/>
        <v>Not enough CAR</v>
      </c>
      <c r="F1423">
        <f>VLOOKUP(A1423&amp;B1423,'Hanke Index'!$A$2:$I$2617,8,FALSE)</f>
        <v>1.5633427725995261</v>
      </c>
      <c r="G1423">
        <f>(F1423-MIN($F$2:$F$1464))/(MAX($F$2:$F$1464)-MIN($F$2:$F$1464))</f>
        <v>0.56547637389019889</v>
      </c>
    </row>
    <row r="1424" spans="1:7" x14ac:dyDescent="0.4">
      <c r="A1424" t="s">
        <v>107</v>
      </c>
      <c r="B1424">
        <v>2021</v>
      </c>
      <c r="C1424">
        <v>0.17411027050245184</v>
      </c>
      <c r="D1424">
        <v>0.1749943401090534</v>
      </c>
      <c r="E1424" t="str">
        <f t="shared" si="22"/>
        <v>Not enough CAR</v>
      </c>
      <c r="F1424">
        <f>VLOOKUP(A1424&amp;B1424,'Hanke Index'!$A$2:$I$2617,8,FALSE)</f>
        <v>8.0346831263810969</v>
      </c>
      <c r="G1424">
        <f>(F1424-MIN($F$2:$F$1464))/(MAX($F$2:$F$1464)-MIN($F$2:$F$1464))</f>
        <v>0.73831184983965292</v>
      </c>
    </row>
    <row r="1425" spans="1:7" x14ac:dyDescent="0.4">
      <c r="A1425" t="s">
        <v>107</v>
      </c>
      <c r="B1425">
        <v>2022</v>
      </c>
      <c r="C1425">
        <v>0.16619293319037029</v>
      </c>
      <c r="D1425">
        <v>0.17823308700188825</v>
      </c>
      <c r="E1425" t="str">
        <f t="shared" si="22"/>
        <v>Not enough CAR</v>
      </c>
      <c r="F1425">
        <f>VLOOKUP(A1425&amp;B1425,'Hanke Index'!$A$2:$I$2617,8,FALSE)</f>
        <v>6.001342322065085</v>
      </c>
      <c r="G1425">
        <f>(F1425-MIN($F$2:$F$1464))/(MAX($F$2:$F$1464)-MIN($F$2:$F$1464))</f>
        <v>0.68400572367893553</v>
      </c>
    </row>
    <row r="1426" spans="1:7" x14ac:dyDescent="0.4">
      <c r="A1426" t="s">
        <v>107</v>
      </c>
      <c r="B1426">
        <v>2023</v>
      </c>
      <c r="C1426">
        <v>0.17384918803434918</v>
      </c>
      <c r="D1426">
        <v>0.17537115415739823</v>
      </c>
      <c r="E1426" t="str">
        <f t="shared" si="22"/>
        <v>Not enough CAR</v>
      </c>
      <c r="F1426">
        <f>VLOOKUP(A1426&amp;B1426,'Hanke Index'!$A$2:$I$2617,8,FALSE)</f>
        <v>6.291416350811545</v>
      </c>
      <c r="G1426">
        <f>(F1426-MIN($F$2:$F$1464))/(MAX($F$2:$F$1464)-MIN($F$2:$F$1464))</f>
        <v>0.6917529723288498</v>
      </c>
    </row>
    <row r="1427" spans="1:7" x14ac:dyDescent="0.4">
      <c r="A1427" t="s">
        <v>108</v>
      </c>
      <c r="B1427">
        <v>2010</v>
      </c>
      <c r="C1427">
        <v>3.6344586347979616E-2</v>
      </c>
      <c r="D1427">
        <v>0.24700815714478094</v>
      </c>
      <c r="E1427" t="str">
        <f t="shared" si="22"/>
        <v>Not enough CAR</v>
      </c>
      <c r="F1427">
        <f>VLOOKUP(A1427&amp;B1427,'Hanke Index'!$A$2:$I$2617,8,FALSE)</f>
        <v>1.2588672032932635</v>
      </c>
      <c r="G1427">
        <f>(F1427-MIN($F$2:$F$1464))/(MAX($F$2:$F$1464)-MIN($F$2:$F$1464))</f>
        <v>0.55734449130342112</v>
      </c>
    </row>
    <row r="1428" spans="1:7" x14ac:dyDescent="0.4">
      <c r="A1428" t="s">
        <v>108</v>
      </c>
      <c r="B1428">
        <v>2011</v>
      </c>
      <c r="C1428">
        <v>0.11764121466499208</v>
      </c>
      <c r="D1428">
        <v>0.17700659077707662</v>
      </c>
      <c r="E1428" t="str">
        <f t="shared" si="22"/>
        <v>Not enough CAR</v>
      </c>
      <c r="F1428">
        <f>VLOOKUP(A1428&amp;B1428,'Hanke Index'!$A$2:$I$2617,8,FALSE)</f>
        <v>3.1398029002341161</v>
      </c>
      <c r="G1428">
        <f>(F1428-MIN($F$2:$F$1464))/(MAX($F$2:$F$1464)-MIN($F$2:$F$1464))</f>
        <v>0.60758020734347151</v>
      </c>
    </row>
    <row r="1429" spans="1:7" x14ac:dyDescent="0.4">
      <c r="A1429" t="s">
        <v>108</v>
      </c>
      <c r="B1429">
        <v>2012</v>
      </c>
      <c r="C1429">
        <v>0.14119812800668416</v>
      </c>
      <c r="D1429">
        <v>0.18786023440005528</v>
      </c>
      <c r="E1429" t="str">
        <f t="shared" si="22"/>
        <v>Not enough CAR</v>
      </c>
      <c r="F1429">
        <f>VLOOKUP(A1429&amp;B1429,'Hanke Index'!$A$2:$I$2617,8,FALSE)</f>
        <v>1.0100476869204158</v>
      </c>
      <c r="G1429">
        <f>(F1429-MIN($F$2:$F$1464))/(MAX($F$2:$F$1464)-MIN($F$2:$F$1464))</f>
        <v>0.5506990612708802</v>
      </c>
    </row>
    <row r="1430" spans="1:7" x14ac:dyDescent="0.4">
      <c r="A1430" t="s">
        <v>108</v>
      </c>
      <c r="B1430">
        <v>2013</v>
      </c>
      <c r="C1430">
        <v>3.6576672333585233E-2</v>
      </c>
      <c r="D1430">
        <v>0.23769012648583468</v>
      </c>
      <c r="E1430" t="str">
        <f t="shared" si="22"/>
        <v>Not enough CAR</v>
      </c>
      <c r="F1430">
        <f>VLOOKUP(A1430&amp;B1430,'Hanke Index'!$A$2:$I$2617,8,FALSE)</f>
        <v>0.46339041513509471</v>
      </c>
      <c r="G1430">
        <f>(F1430-MIN($F$2:$F$1464))/(MAX($F$2:$F$1464)-MIN($F$2:$F$1464))</f>
        <v>0.53609903027497763</v>
      </c>
    </row>
    <row r="1431" spans="1:7" x14ac:dyDescent="0.4">
      <c r="A1431" t="s">
        <v>108</v>
      </c>
      <c r="B1431">
        <v>2014</v>
      </c>
      <c r="C1431">
        <v>3.9200139392508743E-2</v>
      </c>
      <c r="D1431">
        <v>0.23145839717054748</v>
      </c>
      <c r="E1431" t="str">
        <f t="shared" si="22"/>
        <v>Not enough CAR</v>
      </c>
      <c r="F1431">
        <f>VLOOKUP(A1431&amp;B1431,'Hanke Index'!$A$2:$I$2617,8,FALSE)</f>
        <v>3.1368672943869313</v>
      </c>
      <c r="G1431">
        <f>(F1431-MIN($F$2:$F$1464))/(MAX($F$2:$F$1464)-MIN($F$2:$F$1464))</f>
        <v>0.60750180367343398</v>
      </c>
    </row>
    <row r="1432" spans="1:7" x14ac:dyDescent="0.4">
      <c r="A1432" t="s">
        <v>108</v>
      </c>
      <c r="B1432">
        <v>2015</v>
      </c>
      <c r="C1432">
        <v>8.778886920590806E-2</v>
      </c>
      <c r="D1432">
        <v>0.2163528183130522</v>
      </c>
      <c r="E1432" t="str">
        <f t="shared" si="22"/>
        <v>Not enough CAR</v>
      </c>
      <c r="F1432">
        <f>VLOOKUP(A1432&amp;B1432,'Hanke Index'!$A$2:$I$2617,8,FALSE)</f>
        <v>0.36652207538921289</v>
      </c>
      <c r="G1432">
        <f>(F1432-MIN($F$2:$F$1464))/(MAX($F$2:$F$1464)-MIN($F$2:$F$1464))</f>
        <v>0.53351188685659301</v>
      </c>
    </row>
    <row r="1433" spans="1:7" x14ac:dyDescent="0.4">
      <c r="A1433" t="s">
        <v>108</v>
      </c>
      <c r="B1433">
        <v>2016</v>
      </c>
      <c r="C1433">
        <v>3.4470655187300858E-2</v>
      </c>
      <c r="D1433">
        <v>0.19418950921716138</v>
      </c>
      <c r="E1433" t="str">
        <f t="shared" si="22"/>
        <v>Not enough CAR</v>
      </c>
      <c r="F1433">
        <f>VLOOKUP(A1433&amp;B1433,'Hanke Index'!$A$2:$I$2617,8,FALSE)</f>
        <v>4.6887563655856326</v>
      </c>
      <c r="G1433">
        <f>(F1433-MIN($F$2:$F$1464))/(MAX($F$2:$F$1464)-MIN($F$2:$F$1464))</f>
        <v>0.64894939746049951</v>
      </c>
    </row>
    <row r="1434" spans="1:7" x14ac:dyDescent="0.4">
      <c r="A1434" t="s">
        <v>108</v>
      </c>
      <c r="B1434">
        <v>2017</v>
      </c>
      <c r="C1434">
        <v>0.13607772379180921</v>
      </c>
      <c r="D1434">
        <v>0.17903500083638832</v>
      </c>
      <c r="E1434" t="str">
        <f t="shared" si="22"/>
        <v>Not enough CAR</v>
      </c>
      <c r="F1434">
        <f>VLOOKUP(A1434&amp;B1434,'Hanke Index'!$A$2:$I$2617,8,FALSE)</f>
        <v>6.3173053844307674</v>
      </c>
      <c r="G1434">
        <f>(F1434-MIN($F$2:$F$1464))/(MAX($F$2:$F$1464)-MIN($F$2:$F$1464))</f>
        <v>0.69244441230926046</v>
      </c>
    </row>
    <row r="1435" spans="1:7" x14ac:dyDescent="0.4">
      <c r="A1435" t="s">
        <v>109</v>
      </c>
      <c r="B1435">
        <v>2008</v>
      </c>
      <c r="C1435">
        <v>9.745260288625425E-2</v>
      </c>
      <c r="D1435">
        <v>0.13876018527838641</v>
      </c>
      <c r="E1435" t="str">
        <f t="shared" si="22"/>
        <v>Not enough CAR</v>
      </c>
      <c r="F1435">
        <f>VLOOKUP(A1435&amp;B1435,'Hanke Index'!$A$2:$I$2617,8,FALSE)</f>
        <v>5.6617712089136205</v>
      </c>
      <c r="G1435">
        <f>(F1435-MIN($F$2:$F$1464))/(MAX($F$2:$F$1464)-MIN($F$2:$F$1464))</f>
        <v>0.67493651517626052</v>
      </c>
    </row>
    <row r="1436" spans="1:7" x14ac:dyDescent="0.4">
      <c r="A1436" t="s">
        <v>109</v>
      </c>
      <c r="B1436">
        <v>2009</v>
      </c>
      <c r="C1436">
        <v>4.9634079296090268E-2</v>
      </c>
      <c r="D1436">
        <v>0.12034222094135301</v>
      </c>
      <c r="E1436" t="str">
        <f t="shared" si="22"/>
        <v>Not enough CAR</v>
      </c>
      <c r="F1436">
        <f>VLOOKUP(A1436&amp;B1436,'Hanke Index'!$A$2:$I$2617,8,FALSE)</f>
        <v>5.3978975401418126</v>
      </c>
      <c r="G1436">
        <f>(F1436-MIN($F$2:$F$1464))/(MAX($F$2:$F$1464)-MIN($F$2:$F$1464))</f>
        <v>0.66788902135899386</v>
      </c>
    </row>
    <row r="1437" spans="1:7" x14ac:dyDescent="0.4">
      <c r="A1437" t="s">
        <v>109</v>
      </c>
      <c r="B1437">
        <v>2010</v>
      </c>
      <c r="C1437">
        <v>6.0311455957300808E-2</v>
      </c>
      <c r="D1437">
        <v>0.11329991949893542</v>
      </c>
      <c r="E1437" t="str">
        <f t="shared" si="22"/>
        <v>Not enough CAR</v>
      </c>
      <c r="F1437">
        <f>VLOOKUP(A1437&amp;B1437,'Hanke Index'!$A$2:$I$2617,8,FALSE)</f>
        <v>6.4232448223948211</v>
      </c>
      <c r="G1437">
        <f>(F1437-MIN($F$2:$F$1464))/(MAX($F$2:$F$1464)-MIN($F$2:$F$1464))</f>
        <v>0.6952738251018723</v>
      </c>
    </row>
    <row r="1438" spans="1:7" x14ac:dyDescent="0.4">
      <c r="A1438" t="s">
        <v>109</v>
      </c>
      <c r="B1438">
        <v>2011</v>
      </c>
      <c r="C1438">
        <v>8.4136676164046867E-2</v>
      </c>
      <c r="D1438">
        <v>0.12900540155994858</v>
      </c>
      <c r="E1438" t="str">
        <f t="shared" si="22"/>
        <v>Not enough CAR</v>
      </c>
      <c r="F1438">
        <f>VLOOKUP(A1438&amp;B1438,'Hanke Index'!$A$2:$I$2617,8,FALSE)</f>
        <v>6.4131688968168277</v>
      </c>
      <c r="G1438">
        <f>(F1438-MIN($F$2:$F$1464))/(MAX($F$2:$F$1464)-MIN($F$2:$F$1464))</f>
        <v>0.69500471896655891</v>
      </c>
    </row>
    <row r="1439" spans="1:7" x14ac:dyDescent="0.4">
      <c r="A1439" t="s">
        <v>109</v>
      </c>
      <c r="B1439">
        <v>2012</v>
      </c>
      <c r="C1439">
        <v>0.12213300521699989</v>
      </c>
      <c r="D1439">
        <v>0.11848500734513295</v>
      </c>
      <c r="E1439" t="str">
        <f t="shared" si="22"/>
        <v>OK</v>
      </c>
      <c r="F1439">
        <f>VLOOKUP(A1439&amp;B1439,'Hanke Index'!$A$2:$I$2617,8,FALSE)</f>
        <v>5.5045447041188993</v>
      </c>
      <c r="G1439">
        <f>(F1439-MIN($F$2:$F$1464))/(MAX($F$2:$F$1464)-MIN($F$2:$F$1464))</f>
        <v>0.67073733597960694</v>
      </c>
    </row>
    <row r="1440" spans="1:7" x14ac:dyDescent="0.4">
      <c r="A1440" t="s">
        <v>109</v>
      </c>
      <c r="B1440">
        <v>2013</v>
      </c>
      <c r="C1440">
        <v>8.6151810315486327E-2</v>
      </c>
      <c r="D1440">
        <v>0.13376833129997701</v>
      </c>
      <c r="E1440" t="str">
        <f t="shared" si="22"/>
        <v>Not enough CAR</v>
      </c>
      <c r="F1440">
        <f>VLOOKUP(A1440&amp;B1440,'Hanke Index'!$A$2:$I$2617,8,FALSE)</f>
        <v>5.5535108102607182</v>
      </c>
      <c r="G1440">
        <f>(F1440-MIN($F$2:$F$1464))/(MAX($F$2:$F$1464)-MIN($F$2:$F$1464))</f>
        <v>0.6720451145537113</v>
      </c>
    </row>
    <row r="1441" spans="1:7" x14ac:dyDescent="0.4">
      <c r="A1441" t="s">
        <v>109</v>
      </c>
      <c r="B1441">
        <v>2014</v>
      </c>
      <c r="C1441">
        <v>0.11614287649578095</v>
      </c>
      <c r="D1441">
        <v>0.1182652243767343</v>
      </c>
      <c r="E1441" t="str">
        <f t="shared" si="22"/>
        <v>Not enough CAR</v>
      </c>
      <c r="F1441">
        <f>VLOOKUP(A1441&amp;B1441,'Hanke Index'!$A$2:$I$2617,8,FALSE)</f>
        <v>6.422243121185673</v>
      </c>
      <c r="G1441">
        <f>(F1441-MIN($F$2:$F$1464))/(MAX($F$2:$F$1464)-MIN($F$2:$F$1464))</f>
        <v>0.69524707183349554</v>
      </c>
    </row>
    <row r="1442" spans="1:7" x14ac:dyDescent="0.4">
      <c r="A1442" t="s">
        <v>109</v>
      </c>
      <c r="B1442">
        <v>2015</v>
      </c>
      <c r="C1442">
        <v>9.1723931167231945E-2</v>
      </c>
      <c r="D1442">
        <v>0.12770429899331812</v>
      </c>
      <c r="E1442" t="str">
        <f t="shared" si="22"/>
        <v>Not enough CAR</v>
      </c>
      <c r="F1442">
        <f>VLOOKUP(A1442&amp;B1442,'Hanke Index'!$A$2:$I$2617,8,FALSE)</f>
        <v>6.9871543059861096</v>
      </c>
      <c r="G1442">
        <f>(F1442-MIN($F$2:$F$1464))/(MAX($F$2:$F$1464)-MIN($F$2:$F$1464))</f>
        <v>0.71033462528555569</v>
      </c>
    </row>
    <row r="1443" spans="1:7" x14ac:dyDescent="0.4">
      <c r="A1443" t="s">
        <v>109</v>
      </c>
      <c r="B1443">
        <v>2016</v>
      </c>
      <c r="C1443">
        <v>8.8481723696638509E-2</v>
      </c>
      <c r="D1443">
        <v>0.12640172553823451</v>
      </c>
      <c r="E1443" t="str">
        <f t="shared" si="22"/>
        <v>Not enough CAR</v>
      </c>
      <c r="F1443">
        <f>VLOOKUP(A1443&amp;B1443,'Hanke Index'!$A$2:$I$2617,8,FALSE)</f>
        <v>6.6900089266042357</v>
      </c>
      <c r="G1443">
        <f>(F1443-MIN($F$2:$F$1464))/(MAX($F$2:$F$1464)-MIN($F$2:$F$1464))</f>
        <v>0.70239851618543148</v>
      </c>
    </row>
    <row r="1444" spans="1:7" x14ac:dyDescent="0.4">
      <c r="A1444" t="s">
        <v>109</v>
      </c>
      <c r="B1444">
        <v>2017</v>
      </c>
      <c r="C1444">
        <v>0.11159062686506636</v>
      </c>
      <c r="D1444">
        <v>0.12097681990751845</v>
      </c>
      <c r="E1444" t="str">
        <f t="shared" si="22"/>
        <v>Not enough CAR</v>
      </c>
      <c r="F1444">
        <f>VLOOKUP(A1444&amp;B1444,'Hanke Index'!$A$2:$I$2617,8,FALSE)</f>
        <v>6.9401903735920598</v>
      </c>
      <c r="G1444">
        <f>(F1444-MIN($F$2:$F$1464))/(MAX($F$2:$F$1464)-MIN($F$2:$F$1464))</f>
        <v>0.70908032043307789</v>
      </c>
    </row>
    <row r="1445" spans="1:7" x14ac:dyDescent="0.4">
      <c r="A1445" t="s">
        <v>109</v>
      </c>
      <c r="B1445">
        <v>2018</v>
      </c>
      <c r="C1445">
        <v>9.4970689131548006E-2</v>
      </c>
      <c r="D1445">
        <v>0.11945801710588129</v>
      </c>
      <c r="E1445" t="str">
        <f t="shared" si="22"/>
        <v>Not enough CAR</v>
      </c>
      <c r="F1445">
        <f>VLOOKUP(A1445&amp;B1445,'Hanke Index'!$A$2:$I$2617,8,FALSE)</f>
        <v>7.4650068557275091</v>
      </c>
      <c r="G1445">
        <f>(F1445-MIN($F$2:$F$1464))/(MAX($F$2:$F$1464)-MIN($F$2:$F$1464))</f>
        <v>0.7230970312715046</v>
      </c>
    </row>
    <row r="1446" spans="1:7" x14ac:dyDescent="0.4">
      <c r="A1446" t="s">
        <v>109</v>
      </c>
      <c r="B1446">
        <v>2019</v>
      </c>
      <c r="C1446">
        <v>0.10223134664557951</v>
      </c>
      <c r="D1446">
        <v>0.11790644051939221</v>
      </c>
      <c r="E1446" t="str">
        <f t="shared" si="22"/>
        <v>Not enough CAR</v>
      </c>
      <c r="F1446">
        <f>VLOOKUP(A1446&amp;B1446,'Hanke Index'!$A$2:$I$2617,8,FALSE)</f>
        <v>7.3592627010500564</v>
      </c>
      <c r="G1446">
        <f>(F1446-MIN($F$2:$F$1464))/(MAX($F$2:$F$1464)-MIN($F$2:$F$1464))</f>
        <v>0.72027283407225362</v>
      </c>
    </row>
    <row r="1447" spans="1:7" x14ac:dyDescent="0.4">
      <c r="A1447" t="s">
        <v>109</v>
      </c>
      <c r="B1447">
        <v>2020</v>
      </c>
      <c r="C1447">
        <v>8.4380535700905798E-2</v>
      </c>
      <c r="D1447">
        <v>0.11141650703873884</v>
      </c>
      <c r="E1447" t="str">
        <f t="shared" si="22"/>
        <v>Not enough CAR</v>
      </c>
      <c r="F1447">
        <f>VLOOKUP(A1447&amp;B1447,'Hanke Index'!$A$2:$I$2617,8,FALSE)</f>
        <v>2.8654132091227211</v>
      </c>
      <c r="G1447">
        <f>(F1447-MIN($F$2:$F$1464))/(MAX($F$2:$F$1464)-MIN($F$2:$F$1464))</f>
        <v>0.60025185336018128</v>
      </c>
    </row>
    <row r="1448" spans="1:7" x14ac:dyDescent="0.4">
      <c r="A1448" t="s">
        <v>109</v>
      </c>
      <c r="B1448">
        <v>2021</v>
      </c>
      <c r="C1448">
        <v>0.10007054479950762</v>
      </c>
      <c r="D1448">
        <v>0.11307398924631874</v>
      </c>
      <c r="E1448" t="str">
        <f t="shared" si="22"/>
        <v>Not enough CAR</v>
      </c>
      <c r="F1448">
        <f>VLOOKUP(A1448&amp;B1448,'Hanke Index'!$A$2:$I$2617,8,FALSE)</f>
        <v>2.5537285264813079</v>
      </c>
      <c r="G1448">
        <f>(F1448-MIN($F$2:$F$1464))/(MAX($F$2:$F$1464)-MIN($F$2:$F$1464))</f>
        <v>0.59192743098004741</v>
      </c>
    </row>
    <row r="1449" spans="1:7" x14ac:dyDescent="0.4">
      <c r="A1449" t="s">
        <v>109</v>
      </c>
      <c r="B1449">
        <v>2022</v>
      </c>
      <c r="C1449">
        <v>8.1618300692646209E-2</v>
      </c>
      <c r="D1449">
        <v>0.11548036063686298</v>
      </c>
      <c r="E1449" t="str">
        <f t="shared" si="22"/>
        <v>Not enough CAR</v>
      </c>
      <c r="F1449">
        <f>VLOOKUP(A1449&amp;B1449,'Hanke Index'!$A$2:$I$2617,8,FALSE)</f>
        <v>8.1235144676734308</v>
      </c>
      <c r="G1449">
        <f>(F1449-MIN($F$2:$F$1464))/(MAX($F$2:$F$1464)-MIN($F$2:$F$1464))</f>
        <v>0.74068434244738868</v>
      </c>
    </row>
    <row r="1450" spans="1:7" x14ac:dyDescent="0.4">
      <c r="A1450" t="s">
        <v>110</v>
      </c>
      <c r="B1450">
        <v>2007</v>
      </c>
      <c r="C1450">
        <v>7.4193304665163093E-2</v>
      </c>
      <c r="D1450">
        <v>0.20963311906163559</v>
      </c>
      <c r="E1450" t="str">
        <f t="shared" si="22"/>
        <v>Not enough CAR</v>
      </c>
      <c r="F1450">
        <f>VLOOKUP(A1450&amp;B1450,'Hanke Index'!$A$2:$I$2617,8,FALSE)</f>
        <v>8.3524362444740632</v>
      </c>
      <c r="G1450">
        <f>(F1450-MIN($F$2:$F$1464))/(MAX($F$2:$F$1464)-MIN($F$2:$F$1464))</f>
        <v>0.74679834697898639</v>
      </c>
    </row>
    <row r="1451" spans="1:7" x14ac:dyDescent="0.4">
      <c r="A1451" t="s">
        <v>110</v>
      </c>
      <c r="B1451">
        <v>2008</v>
      </c>
      <c r="C1451">
        <v>3.1039125759486016E-2</v>
      </c>
      <c r="D1451">
        <v>0.21910298909088366</v>
      </c>
      <c r="E1451" t="str">
        <f t="shared" si="22"/>
        <v>Not enough CAR</v>
      </c>
      <c r="F1451">
        <f>VLOOKUP(A1451&amp;B1451,'Hanke Index'!$A$2:$I$2617,8,FALSE)</f>
        <v>7.7738958154236286</v>
      </c>
      <c r="G1451">
        <f>(F1451-MIN($F$2:$F$1464))/(MAX($F$2:$F$1464)-MIN($F$2:$F$1464))</f>
        <v>0.73134678595075187</v>
      </c>
    </row>
    <row r="1452" spans="1:7" x14ac:dyDescent="0.4">
      <c r="A1452" t="s">
        <v>110</v>
      </c>
      <c r="B1452">
        <v>2010</v>
      </c>
      <c r="C1452">
        <v>0.1093364703587081</v>
      </c>
      <c r="D1452">
        <v>0.22054239893909267</v>
      </c>
      <c r="E1452" t="str">
        <f t="shared" si="22"/>
        <v>Not enough CAR</v>
      </c>
      <c r="F1452">
        <f>VLOOKUP(A1452&amp;B1452,'Hanke Index'!$A$2:$I$2617,8,FALSE)</f>
        <v>10.298223324121267</v>
      </c>
      <c r="G1452">
        <f>(F1452-MIN($F$2:$F$1464))/(MAX($F$2:$F$1464)-MIN($F$2:$F$1464))</f>
        <v>0.79876610290308991</v>
      </c>
    </row>
    <row r="1453" spans="1:7" x14ac:dyDescent="0.4">
      <c r="A1453" t="s">
        <v>110</v>
      </c>
      <c r="B1453">
        <v>2011</v>
      </c>
      <c r="C1453">
        <v>7.4231580009924639E-3</v>
      </c>
      <c r="D1453">
        <v>0.1917826357879274</v>
      </c>
      <c r="E1453" t="str">
        <f t="shared" si="22"/>
        <v>Not enough CAR</v>
      </c>
      <c r="F1453">
        <f>VLOOKUP(A1453&amp;B1453,'Hanke Index'!$A$2:$I$2617,8,FALSE)</f>
        <v>5.5692521926301879</v>
      </c>
      <c r="G1453">
        <f>(F1453-MIN($F$2:$F$1464))/(MAX($F$2:$F$1464)-MIN($F$2:$F$1464))</f>
        <v>0.67246553276156218</v>
      </c>
    </row>
    <row r="1454" spans="1:7" x14ac:dyDescent="0.4">
      <c r="A1454" t="s">
        <v>110</v>
      </c>
      <c r="B1454">
        <v>2012</v>
      </c>
      <c r="C1454">
        <v>3.064282796766838E-2</v>
      </c>
      <c r="D1454">
        <v>0.21286737560479801</v>
      </c>
      <c r="E1454" t="str">
        <f t="shared" si="22"/>
        <v>Not enough CAR</v>
      </c>
      <c r="F1454">
        <f>VLOOKUP(A1454&amp;B1454,'Hanke Index'!$A$2:$I$2617,8,FALSE)</f>
        <v>7.597381049019944</v>
      </c>
      <c r="G1454">
        <f>(F1454-MIN($F$2:$F$1464))/(MAX($F$2:$F$1464)-MIN($F$2:$F$1464))</f>
        <v>0.72663245908867291</v>
      </c>
    </row>
    <row r="1455" spans="1:7" x14ac:dyDescent="0.4">
      <c r="A1455" t="s">
        <v>110</v>
      </c>
      <c r="B1455">
        <v>2013</v>
      </c>
      <c r="C1455">
        <v>2.984392434880721E-2</v>
      </c>
      <c r="D1455">
        <v>0.26827424108727904</v>
      </c>
      <c r="E1455" t="str">
        <f t="shared" si="22"/>
        <v>Not enough CAR</v>
      </c>
      <c r="F1455">
        <f>VLOOKUP(A1455&amp;B1455,'Hanke Index'!$A$2:$I$2617,8,FALSE)</f>
        <v>5.0575369504725245</v>
      </c>
      <c r="G1455">
        <f>(F1455-MIN($F$2:$F$1464))/(MAX($F$2:$F$1464)-MIN($F$2:$F$1464))</f>
        <v>0.6587987276495072</v>
      </c>
    </row>
    <row r="1456" spans="1:7" x14ac:dyDescent="0.4">
      <c r="A1456" t="s">
        <v>110</v>
      </c>
      <c r="B1456">
        <v>2014</v>
      </c>
      <c r="C1456">
        <v>2.3562004085189981E-2</v>
      </c>
      <c r="D1456">
        <v>0.26972561133110207</v>
      </c>
      <c r="E1456" t="str">
        <f t="shared" si="22"/>
        <v>Not enough CAR</v>
      </c>
      <c r="F1456">
        <f>VLOOKUP(A1456&amp;B1456,'Hanke Index'!$A$2:$I$2617,8,FALSE)</f>
        <v>4.6932831637670489</v>
      </c>
      <c r="G1456">
        <f>(F1456-MIN($F$2:$F$1464))/(MAX($F$2:$F$1464)-MIN($F$2:$F$1464))</f>
        <v>0.64907029842930042</v>
      </c>
    </row>
    <row r="1457" spans="1:7" x14ac:dyDescent="0.4">
      <c r="A1457" t="s">
        <v>110</v>
      </c>
      <c r="B1457">
        <v>2015</v>
      </c>
      <c r="C1457">
        <v>3.8789083455877324E-2</v>
      </c>
      <c r="D1457">
        <v>0.21014408466039536</v>
      </c>
      <c r="E1457" t="str">
        <f t="shared" si="22"/>
        <v>Not enough CAR</v>
      </c>
      <c r="F1457">
        <f>VLOOKUP(A1457&amp;B1457,'Hanke Index'!$A$2:$I$2617,8,FALSE)</f>
        <v>2.9203751121796131</v>
      </c>
      <c r="G1457">
        <f>(F1457-MIN($F$2:$F$1464))/(MAX($F$2:$F$1464)-MIN($F$2:$F$1464))</f>
        <v>0.60171976667560056</v>
      </c>
    </row>
    <row r="1458" spans="1:7" x14ac:dyDescent="0.4">
      <c r="A1458" t="s">
        <v>110</v>
      </c>
      <c r="B1458">
        <v>2016</v>
      </c>
      <c r="C1458">
        <v>4.9581516849367561E-2</v>
      </c>
      <c r="D1458">
        <v>0.26164821060440691</v>
      </c>
      <c r="E1458" t="str">
        <f t="shared" si="22"/>
        <v>Not enough CAR</v>
      </c>
      <c r="F1458">
        <f>VLOOKUP(A1458&amp;B1458,'Hanke Index'!$A$2:$I$2617,8,FALSE)</f>
        <v>3.7551003167898784</v>
      </c>
      <c r="G1458">
        <f>(F1458-MIN($F$2:$F$1464))/(MAX($F$2:$F$1464)-MIN($F$2:$F$1464))</f>
        <v>0.62401346784703027</v>
      </c>
    </row>
    <row r="1459" spans="1:7" x14ac:dyDescent="0.4">
      <c r="A1459" t="s">
        <v>110</v>
      </c>
      <c r="B1459">
        <v>2017</v>
      </c>
      <c r="C1459">
        <v>6.1861316792787578E-2</v>
      </c>
      <c r="D1459">
        <v>0.26480080773474274</v>
      </c>
      <c r="E1459" t="str">
        <f t="shared" si="22"/>
        <v>Not enough CAR</v>
      </c>
      <c r="F1459">
        <f>VLOOKUP(A1459&amp;B1459,'Hanke Index'!$A$2:$I$2617,8,FALSE)</f>
        <v>3.5258627714992627</v>
      </c>
      <c r="G1459">
        <f>(F1459-MIN($F$2:$F$1464))/(MAX($F$2:$F$1464)-MIN($F$2:$F$1464))</f>
        <v>0.61789102982340882</v>
      </c>
    </row>
    <row r="1460" spans="1:7" x14ac:dyDescent="0.4">
      <c r="A1460" t="s">
        <v>110</v>
      </c>
      <c r="B1460">
        <v>2018</v>
      </c>
      <c r="C1460">
        <v>7.1395440548164643E-2</v>
      </c>
      <c r="D1460">
        <v>0.22102723706884495</v>
      </c>
      <c r="E1460" t="str">
        <f t="shared" si="22"/>
        <v>Not enough CAR</v>
      </c>
      <c r="F1460">
        <f>VLOOKUP(A1460&amp;B1460,'Hanke Index'!$A$2:$I$2617,8,FALSE)</f>
        <v>4.0344938966716484</v>
      </c>
      <c r="G1460">
        <f>(F1460-MIN($F$2:$F$1464))/(MAX($F$2:$F$1464)-MIN($F$2:$F$1464))</f>
        <v>0.63147546485478601</v>
      </c>
    </row>
    <row r="1461" spans="1:7" x14ac:dyDescent="0.4">
      <c r="A1461" t="s">
        <v>110</v>
      </c>
      <c r="B1461">
        <v>2019</v>
      </c>
      <c r="C1461">
        <v>5.5258913722353004E-2</v>
      </c>
      <c r="D1461">
        <v>0.22230504322127551</v>
      </c>
      <c r="E1461" t="str">
        <f t="shared" si="22"/>
        <v>Not enough CAR</v>
      </c>
      <c r="F1461">
        <f>VLOOKUP(A1461&amp;B1461,'Hanke Index'!$A$2:$I$2617,8,FALSE)</f>
        <v>1.4413060260378501</v>
      </c>
      <c r="G1461">
        <f>(F1461-MIN($F$2:$F$1464))/(MAX($F$2:$F$1464)-MIN($F$2:$F$1464))</f>
        <v>0.56221703687155722</v>
      </c>
    </row>
    <row r="1462" spans="1:7" x14ac:dyDescent="0.4">
      <c r="A1462" t="s">
        <v>110</v>
      </c>
      <c r="B1462">
        <v>2020</v>
      </c>
      <c r="C1462">
        <v>8.4412843199145465E-2</v>
      </c>
      <c r="D1462">
        <v>0.2009404396179045</v>
      </c>
      <c r="E1462" t="str">
        <f t="shared" si="22"/>
        <v>Not enough CAR</v>
      </c>
      <c r="F1462">
        <f>VLOOKUP(A1462&amp;B1462,'Hanke Index'!$A$2:$I$2617,8,FALSE)</f>
        <v>-2.7850550654516724</v>
      </c>
      <c r="G1462">
        <f>(F1462-MIN($F$2:$F$1464))/(MAX($F$2:$F$1464)-MIN($F$2:$F$1464))</f>
        <v>0.44934009162558608</v>
      </c>
    </row>
    <row r="1463" spans="1:7" x14ac:dyDescent="0.4">
      <c r="A1463" t="s">
        <v>110</v>
      </c>
      <c r="B1463">
        <v>2021</v>
      </c>
      <c r="C1463">
        <v>2.9180804620208736E-2</v>
      </c>
      <c r="D1463">
        <v>0.24592690228724731</v>
      </c>
      <c r="E1463" t="str">
        <f t="shared" si="22"/>
        <v>Not enough CAR</v>
      </c>
      <c r="F1463">
        <f>VLOOKUP(A1463&amp;B1463,'Hanke Index'!$A$2:$I$2617,8,FALSE)</f>
        <v>6.234922047264476</v>
      </c>
      <c r="G1463">
        <f>(F1463-MIN($F$2:$F$1464))/(MAX($F$2:$F$1464)-MIN($F$2:$F$1464))</f>
        <v>0.6902441319174063</v>
      </c>
    </row>
    <row r="1464" spans="1:7" x14ac:dyDescent="0.4">
      <c r="A1464" t="s">
        <v>110</v>
      </c>
      <c r="B1464">
        <v>2022</v>
      </c>
      <c r="C1464">
        <v>8.9972810107611743E-3</v>
      </c>
      <c r="D1464">
        <v>0.22772682635814451</v>
      </c>
      <c r="E1464" t="str">
        <f t="shared" si="22"/>
        <v>Not enough CAR</v>
      </c>
      <c r="F1464">
        <f>VLOOKUP(A1464&amp;B1464,'Hanke Index'!$A$2:$I$2617,8,FALSE)</f>
        <v>5.2112236035624733</v>
      </c>
      <c r="G1464">
        <f>(F1464-MIN($F$2:$F$1464))/(MAX($F$2:$F$1464)-MIN($F$2:$F$1464))</f>
        <v>0.66290336507880843</v>
      </c>
    </row>
  </sheetData>
  <autoFilter ref="A1:G1464" xr:uid="{707666F3-D5F0-4AB9-9CB3-122652C8A39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Capital</vt:lpstr>
      <vt:lpstr>RWA</vt:lpstr>
      <vt:lpstr>Provisions</vt:lpstr>
      <vt:lpstr>CAR</vt:lpstr>
      <vt:lpstr>Provisions to capital</vt:lpstr>
      <vt:lpstr>Long form</vt:lpstr>
      <vt:lpstr>Hanke Index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2025-01-19T16:28:18Z</dcterms:created>
  <dcterms:modified xsi:type="dcterms:W3CDTF">2025-01-20T08:40:32Z</dcterms:modified>
</cp:coreProperties>
</file>