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LYBACK\Desktop\ANALYSIS PROJECTS\MODULE 1. Crowdfunding Analysis\PROJECT FOLDER (Downloads)\"/>
    </mc:Choice>
  </mc:AlternateContent>
  <bookViews>
    <workbookView xWindow="0" yWindow="0" windowWidth="20490" windowHeight="6660"/>
  </bookViews>
  <sheets>
    <sheet name="GRAFICO GB" sheetId="24" r:id="rId1"/>
    <sheet name="Kickstarter" sheetId="1" r:id="rId2"/>
    <sheet name="Category Statistics" sheetId="2" r:id="rId3"/>
    <sheet name="Hoja2" sheetId="3" state="hidden" r:id="rId4"/>
    <sheet name="Subcategory Statistics" sheetId="6" r:id="rId5"/>
    <sheet name="Outcomes based on launch date" sheetId="7" r:id="rId6"/>
    <sheet name="Edinburgh Research" sheetId="8" r:id="rId7"/>
    <sheet name="Successfull US Kickstarters" sheetId="9" r:id="rId8"/>
    <sheet name="Failed US Kickstarters" sheetId="10" r:id="rId9"/>
    <sheet name="Descriptive Statistics" sheetId="11" r:id="rId10"/>
  </sheets>
  <definedNames>
    <definedName name="_xlnm._FilterDatabase" localSheetId="1" hidden="1">Kickstarter!$A$1:$T$4115</definedName>
    <definedName name="_xlnm._FilterDatabase" localSheetId="7" hidden="1">'Successfull US Kickstarters'!$A$1:$V$1</definedName>
    <definedName name="_xlchart.0" hidden="1">Kickstarter!$D$1336:$D$4115</definedName>
    <definedName name="_xlchart.1" hidden="1">Kickstarter!$D$1:$D$1335</definedName>
    <definedName name="_xlchart.10" hidden="1">Kickstarter!$E$1336:$E$4115</definedName>
    <definedName name="_xlchart.11" hidden="1">Kickstarter!$E$1:$E$1335</definedName>
    <definedName name="_xlchart.12" hidden="1">Kickstarter!$D$1336:$D$4115</definedName>
    <definedName name="_xlchart.13" hidden="1">Kickstarter!$D$1:$D$1335</definedName>
    <definedName name="_xlchart.14" hidden="1">Kickstarter!$E$1336:$E$4115</definedName>
    <definedName name="_xlchart.15" hidden="1">Kickstarter!$E$1:$E$1335</definedName>
    <definedName name="_xlchart.16" hidden="1">Kickstarter!$A$2:$R$4115</definedName>
    <definedName name="_xlchart.17" hidden="1">Kickstarter!$S$1</definedName>
    <definedName name="_xlchart.18" hidden="1">Kickstarter!$S$2:$S$4115</definedName>
    <definedName name="_xlchart.19" hidden="1">Kickstarter!$T$1</definedName>
    <definedName name="_xlchart.2" hidden="1">Kickstarter!$E$1336:$E$4115</definedName>
    <definedName name="_xlchart.20" hidden="1">Kickstarter!$T$2:$T$4115</definedName>
    <definedName name="_xlchart.3" hidden="1">Kickstarter!$E$1:$E$1335</definedName>
    <definedName name="_xlchart.4" hidden="1">Kickstarter!$D$1336:$D$4115</definedName>
    <definedName name="_xlchart.5" hidden="1">Kickstarter!$D$1:$D$1335</definedName>
    <definedName name="_xlchart.6" hidden="1">Kickstarter!$E$1336:$E$4115</definedName>
    <definedName name="_xlchart.7" hidden="1">Kickstarter!$E$1:$E$1335</definedName>
    <definedName name="_xlchart.8" hidden="1">Kickstarter!$D$1336:$D$4115</definedName>
    <definedName name="_xlchart.9" hidden="1">Kickstarter!$D$1:$D$1335</definedName>
  </definedNames>
  <calcPr calcId="162913"/>
  <pivotCaches>
    <pivotCache cacheId="0" r:id="rId11"/>
    <pivotCache cacheId="5" r:id="rId12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B14" i="11"/>
  <c r="B15" i="11" s="1"/>
  <c r="B13" i="11"/>
  <c r="C6" i="11"/>
  <c r="C5" i="11"/>
  <c r="B6" i="11"/>
  <c r="B5" i="11"/>
  <c r="C12" i="11"/>
  <c r="B12" i="11"/>
  <c r="C4" i="11"/>
  <c r="B4" i="11"/>
  <c r="C11" i="11"/>
  <c r="C10" i="11"/>
  <c r="V233" i="10" s="1"/>
  <c r="B11" i="11"/>
  <c r="B10" i="11"/>
  <c r="V45" i="9" s="1"/>
  <c r="C3" i="11"/>
  <c r="B3" i="11"/>
  <c r="C2" i="11"/>
  <c r="U56" i="10" s="1"/>
  <c r="B2" i="11"/>
  <c r="U11" i="9" s="1"/>
  <c r="C15" i="11" l="1"/>
  <c r="B7" i="11"/>
  <c r="C7" i="11"/>
  <c r="U410" i="9"/>
  <c r="U399" i="9"/>
  <c r="U386" i="9"/>
  <c r="U373" i="9"/>
  <c r="U361" i="9"/>
  <c r="U348" i="9"/>
  <c r="U335" i="9"/>
  <c r="U322" i="9"/>
  <c r="U309" i="9"/>
  <c r="U296" i="9"/>
  <c r="U281" i="9"/>
  <c r="U266" i="9"/>
  <c r="U251" i="9"/>
  <c r="U236" i="9"/>
  <c r="U222" i="9"/>
  <c r="U208" i="9"/>
  <c r="U193" i="9"/>
  <c r="U178" i="9"/>
  <c r="U163" i="9"/>
  <c r="U149" i="9"/>
  <c r="U134" i="9"/>
  <c r="U120" i="9"/>
  <c r="U105" i="9"/>
  <c r="U90" i="9"/>
  <c r="U76" i="9"/>
  <c r="U61" i="9"/>
  <c r="U46" i="9"/>
  <c r="U32" i="9"/>
  <c r="U17" i="9"/>
  <c r="U3" i="9"/>
  <c r="U411" i="9"/>
  <c r="U401" i="9"/>
  <c r="U388" i="9"/>
  <c r="U375" i="9"/>
  <c r="U362" i="9"/>
  <c r="U349" i="9"/>
  <c r="U337" i="9"/>
  <c r="U324" i="9"/>
  <c r="U311" i="9"/>
  <c r="U297" i="9"/>
  <c r="U282" i="9"/>
  <c r="U268" i="9"/>
  <c r="U253" i="9"/>
  <c r="U238" i="9"/>
  <c r="U224" i="9"/>
  <c r="U209" i="9"/>
  <c r="U195" i="9"/>
  <c r="U180" i="9"/>
  <c r="U165" i="9"/>
  <c r="U150" i="9"/>
  <c r="U136" i="9"/>
  <c r="U122" i="9"/>
  <c r="U107" i="9"/>
  <c r="U92" i="9"/>
  <c r="U77" i="9"/>
  <c r="U62" i="9"/>
  <c r="U49" i="9"/>
  <c r="U34" i="9"/>
  <c r="U19" i="9"/>
  <c r="U4" i="9"/>
  <c r="U409" i="9"/>
  <c r="U397" i="9"/>
  <c r="U385" i="9"/>
  <c r="U372" i="9"/>
  <c r="U359" i="9"/>
  <c r="U346" i="9"/>
  <c r="U333" i="9"/>
  <c r="U321" i="9"/>
  <c r="U308" i="9"/>
  <c r="U293" i="9"/>
  <c r="U278" i="9"/>
  <c r="U264" i="9"/>
  <c r="U250" i="9"/>
  <c r="U235" i="9"/>
  <c r="U220" i="9"/>
  <c r="U205" i="9"/>
  <c r="U190" i="9"/>
  <c r="U177" i="9"/>
  <c r="U162" i="9"/>
  <c r="U147" i="9"/>
  <c r="U132" i="9"/>
  <c r="U117" i="9"/>
  <c r="U104" i="9"/>
  <c r="U89" i="9"/>
  <c r="U74" i="9"/>
  <c r="U59" i="9"/>
  <c r="U44" i="9"/>
  <c r="U30" i="9"/>
  <c r="U16" i="9"/>
  <c r="U184" i="10"/>
  <c r="U408" i="9"/>
  <c r="U396" i="9"/>
  <c r="U383" i="9"/>
  <c r="U370" i="9"/>
  <c r="U357" i="9"/>
  <c r="U345" i="9"/>
  <c r="U332" i="9"/>
  <c r="U319" i="9"/>
  <c r="U306" i="9"/>
  <c r="U291" i="9"/>
  <c r="U277" i="9"/>
  <c r="U262" i="9"/>
  <c r="U248" i="9"/>
  <c r="U233" i="9"/>
  <c r="U218" i="9"/>
  <c r="U204" i="9"/>
  <c r="U189" i="9"/>
  <c r="U174" i="9"/>
  <c r="U160" i="9"/>
  <c r="U145" i="9"/>
  <c r="U131" i="9"/>
  <c r="U116" i="9"/>
  <c r="U101" i="9"/>
  <c r="U86" i="9"/>
  <c r="U72" i="9"/>
  <c r="U58" i="9"/>
  <c r="U43" i="9"/>
  <c r="U28" i="9"/>
  <c r="U13" i="9"/>
  <c r="U96" i="10"/>
  <c r="U404" i="9"/>
  <c r="U391" i="9"/>
  <c r="U378" i="9"/>
  <c r="U365" i="9"/>
  <c r="U353" i="9"/>
  <c r="U340" i="9"/>
  <c r="U327" i="9"/>
  <c r="U314" i="9"/>
  <c r="U300" i="9"/>
  <c r="U286" i="9"/>
  <c r="U272" i="9"/>
  <c r="U257" i="9"/>
  <c r="U242" i="9"/>
  <c r="U227" i="9"/>
  <c r="U213" i="9"/>
  <c r="U198" i="9"/>
  <c r="U184" i="9"/>
  <c r="U169" i="9"/>
  <c r="U154" i="9"/>
  <c r="U140" i="9"/>
  <c r="U125" i="9"/>
  <c r="U110" i="9"/>
  <c r="U96" i="9"/>
  <c r="U81" i="9"/>
  <c r="U67" i="9"/>
  <c r="U52" i="9"/>
  <c r="U37" i="9"/>
  <c r="U22" i="9"/>
  <c r="U8" i="9"/>
  <c r="U412" i="9"/>
  <c r="U389" i="9"/>
  <c r="U364" i="9"/>
  <c r="U338" i="9"/>
  <c r="U313" i="9"/>
  <c r="U284" i="9"/>
  <c r="U254" i="9"/>
  <c r="U226" i="9"/>
  <c r="U196" i="9"/>
  <c r="U168" i="9"/>
  <c r="U138" i="9"/>
  <c r="U108" i="9"/>
  <c r="U80" i="9"/>
  <c r="U65" i="9"/>
  <c r="U50" i="9"/>
  <c r="U35" i="9"/>
  <c r="U6" i="9"/>
  <c r="U407" i="9"/>
  <c r="U394" i="9"/>
  <c r="U381" i="9"/>
  <c r="U369" i="9"/>
  <c r="U356" i="9"/>
  <c r="U343" i="9"/>
  <c r="U330" i="9"/>
  <c r="U317" i="9"/>
  <c r="U305" i="9"/>
  <c r="U290" i="9"/>
  <c r="U275" i="9"/>
  <c r="U260" i="9"/>
  <c r="U245" i="9"/>
  <c r="U232" i="9"/>
  <c r="U217" i="9"/>
  <c r="U202" i="9"/>
  <c r="U187" i="9"/>
  <c r="U172" i="9"/>
  <c r="U158" i="9"/>
  <c r="U144" i="9"/>
  <c r="U129" i="9"/>
  <c r="U114" i="9"/>
  <c r="U99" i="9"/>
  <c r="U85" i="9"/>
  <c r="U70" i="9"/>
  <c r="U56" i="9"/>
  <c r="U41" i="9"/>
  <c r="U26" i="9"/>
  <c r="U12" i="9"/>
  <c r="V249" i="10"/>
  <c r="U413" i="9"/>
  <c r="U402" i="9"/>
  <c r="U377" i="9"/>
  <c r="U351" i="9"/>
  <c r="U325" i="9"/>
  <c r="U299" i="9"/>
  <c r="U269" i="9"/>
  <c r="U241" i="9"/>
  <c r="U211" i="9"/>
  <c r="U181" i="9"/>
  <c r="U153" i="9"/>
  <c r="U123" i="9"/>
  <c r="U94" i="9"/>
  <c r="U21" i="9"/>
  <c r="U405" i="9"/>
  <c r="U393" i="9"/>
  <c r="U380" i="9"/>
  <c r="U367" i="9"/>
  <c r="U354" i="9"/>
  <c r="U341" i="9"/>
  <c r="U329" i="9"/>
  <c r="U316" i="9"/>
  <c r="U302" i="9"/>
  <c r="U288" i="9"/>
  <c r="U273" i="9"/>
  <c r="U259" i="9"/>
  <c r="U244" i="9"/>
  <c r="U229" i="9"/>
  <c r="U214" i="9"/>
  <c r="U200" i="9"/>
  <c r="U186" i="9"/>
  <c r="U171" i="9"/>
  <c r="U156" i="9"/>
  <c r="U141" i="9"/>
  <c r="U126" i="9"/>
  <c r="U113" i="9"/>
  <c r="U98" i="9"/>
  <c r="U83" i="9"/>
  <c r="U68" i="9"/>
  <c r="U53" i="9"/>
  <c r="U40" i="9"/>
  <c r="U25" i="9"/>
  <c r="U10" i="9"/>
  <c r="V410" i="9"/>
  <c r="V397" i="9"/>
  <c r="V382" i="9"/>
  <c r="V367" i="9"/>
  <c r="V352" i="9"/>
  <c r="V337" i="9"/>
  <c r="V324" i="9"/>
  <c r="V309" i="9"/>
  <c r="V294" i="9"/>
  <c r="V279" i="9"/>
  <c r="V264" i="9"/>
  <c r="V250" i="9"/>
  <c r="V236" i="9"/>
  <c r="V221" i="9"/>
  <c r="V206" i="9"/>
  <c r="V188" i="9"/>
  <c r="V142" i="9"/>
  <c r="V70" i="9"/>
  <c r="U248" i="10"/>
  <c r="U168" i="10"/>
  <c r="U88" i="10"/>
  <c r="V3" i="10"/>
  <c r="V11" i="10"/>
  <c r="V19" i="10"/>
  <c r="V27" i="10"/>
  <c r="V35" i="10"/>
  <c r="V43" i="10"/>
  <c r="V51" i="10"/>
  <c r="V59" i="10"/>
  <c r="V67" i="10"/>
  <c r="V75" i="10"/>
  <c r="V83" i="10"/>
  <c r="V91" i="10"/>
  <c r="V99" i="10"/>
  <c r="V107" i="10"/>
  <c r="V115" i="10"/>
  <c r="V123" i="10"/>
  <c r="V131" i="10"/>
  <c r="V139" i="10"/>
  <c r="V147" i="10"/>
  <c r="V155" i="10"/>
  <c r="V163" i="10"/>
  <c r="V171" i="10"/>
  <c r="V179" i="10"/>
  <c r="V187" i="10"/>
  <c r="V195" i="10"/>
  <c r="V203" i="10"/>
  <c r="V211" i="10"/>
  <c r="V219" i="10"/>
  <c r="V227" i="10"/>
  <c r="V235" i="10"/>
  <c r="V243" i="10"/>
  <c r="V251" i="10"/>
  <c r="V4" i="10"/>
  <c r="V12" i="10"/>
  <c r="V20" i="10"/>
  <c r="V28" i="10"/>
  <c r="V36" i="10"/>
  <c r="V44" i="10"/>
  <c r="V52" i="10"/>
  <c r="V60" i="10"/>
  <c r="V68" i="10"/>
  <c r="V76" i="10"/>
  <c r="V84" i="10"/>
  <c r="V92" i="10"/>
  <c r="V100" i="10"/>
  <c r="V108" i="10"/>
  <c r="V116" i="10"/>
  <c r="V124" i="10"/>
  <c r="V132" i="10"/>
  <c r="V140" i="10"/>
  <c r="V148" i="10"/>
  <c r="V156" i="10"/>
  <c r="V164" i="10"/>
  <c r="V172" i="10"/>
  <c r="V180" i="10"/>
  <c r="V188" i="10"/>
  <c r="V196" i="10"/>
  <c r="V204" i="10"/>
  <c r="V212" i="10"/>
  <c r="V220" i="10"/>
  <c r="V228" i="10"/>
  <c r="V236" i="10"/>
  <c r="V244" i="10"/>
  <c r="V2" i="10"/>
  <c r="V5" i="10"/>
  <c r="V13" i="10"/>
  <c r="V21" i="10"/>
  <c r="V29" i="10"/>
  <c r="V37" i="10"/>
  <c r="V45" i="10"/>
  <c r="V53" i="10"/>
  <c r="V61" i="10"/>
  <c r="V69" i="10"/>
  <c r="V77" i="10"/>
  <c r="V85" i="10"/>
  <c r="V93" i="10"/>
  <c r="V101" i="10"/>
  <c r="V109" i="10"/>
  <c r="V117" i="10"/>
  <c r="V125" i="10"/>
  <c r="V133" i="10"/>
  <c r="V141" i="10"/>
  <c r="V149" i="10"/>
  <c r="V157" i="10"/>
  <c r="V165" i="10"/>
  <c r="V173" i="10"/>
  <c r="V181" i="10"/>
  <c r="V189" i="10"/>
  <c r="V197" i="10"/>
  <c r="V205" i="10"/>
  <c r="V213" i="10"/>
  <c r="V221" i="10"/>
  <c r="V229" i="10"/>
  <c r="V237" i="10"/>
  <c r="V245" i="10"/>
  <c r="V6" i="10"/>
  <c r="V14" i="10"/>
  <c r="V22" i="10"/>
  <c r="V30" i="10"/>
  <c r="V38" i="10"/>
  <c r="V46" i="10"/>
  <c r="V54" i="10"/>
  <c r="V62" i="10"/>
  <c r="V70" i="10"/>
  <c r="V78" i="10"/>
  <c r="V86" i="10"/>
  <c r="V94" i="10"/>
  <c r="V102" i="10"/>
  <c r="V110" i="10"/>
  <c r="V118" i="10"/>
  <c r="V126" i="10"/>
  <c r="V134" i="10"/>
  <c r="V142" i="10"/>
  <c r="V150" i="10"/>
  <c r="V158" i="10"/>
  <c r="V166" i="10"/>
  <c r="V174" i="10"/>
  <c r="V182" i="10"/>
  <c r="V190" i="10"/>
  <c r="V198" i="10"/>
  <c r="V206" i="10"/>
  <c r="V214" i="10"/>
  <c r="V222" i="10"/>
  <c r="V230" i="10"/>
  <c r="V238" i="10"/>
  <c r="V246" i="10"/>
  <c r="V7" i="10"/>
  <c r="V15" i="10"/>
  <c r="V23" i="10"/>
  <c r="V31" i="10"/>
  <c r="V39" i="10"/>
  <c r="V47" i="10"/>
  <c r="V55" i="10"/>
  <c r="V63" i="10"/>
  <c r="V71" i="10"/>
  <c r="V79" i="10"/>
  <c r="V87" i="10"/>
  <c r="V95" i="10"/>
  <c r="V103" i="10"/>
  <c r="V111" i="10"/>
  <c r="V119" i="10"/>
  <c r="V127" i="10"/>
  <c r="V135" i="10"/>
  <c r="V143" i="10"/>
  <c r="V151" i="10"/>
  <c r="V159" i="10"/>
  <c r="V167" i="10"/>
  <c r="V175" i="10"/>
  <c r="V183" i="10"/>
  <c r="V191" i="10"/>
  <c r="V199" i="10"/>
  <c r="V207" i="10"/>
  <c r="V215" i="10"/>
  <c r="V223" i="10"/>
  <c r="V231" i="10"/>
  <c r="V239" i="10"/>
  <c r="V247" i="10"/>
  <c r="V8" i="10"/>
  <c r="V16" i="10"/>
  <c r="V24" i="10"/>
  <c r="V32" i="10"/>
  <c r="V40" i="10"/>
  <c r="V48" i="10"/>
  <c r="V56" i="10"/>
  <c r="V64" i="10"/>
  <c r="V72" i="10"/>
  <c r="V80" i="10"/>
  <c r="V88" i="10"/>
  <c r="V96" i="10"/>
  <c r="V104" i="10"/>
  <c r="V112" i="10"/>
  <c r="V120" i="10"/>
  <c r="V128" i="10"/>
  <c r="V136" i="10"/>
  <c r="V144" i="10"/>
  <c r="V152" i="10"/>
  <c r="V160" i="10"/>
  <c r="V168" i="10"/>
  <c r="V176" i="10"/>
  <c r="V184" i="10"/>
  <c r="V192" i="10"/>
  <c r="V200" i="10"/>
  <c r="V208" i="10"/>
  <c r="V216" i="10"/>
  <c r="V224" i="10"/>
  <c r="V232" i="10"/>
  <c r="V240" i="10"/>
  <c r="V248" i="10"/>
  <c r="V10" i="10"/>
  <c r="V18" i="10"/>
  <c r="V26" i="10"/>
  <c r="V34" i="10"/>
  <c r="V42" i="10"/>
  <c r="V50" i="10"/>
  <c r="V58" i="10"/>
  <c r="V66" i="10"/>
  <c r="V74" i="10"/>
  <c r="V82" i="10"/>
  <c r="V90" i="10"/>
  <c r="V98" i="10"/>
  <c r="V106" i="10"/>
  <c r="V114" i="10"/>
  <c r="V122" i="10"/>
  <c r="V130" i="10"/>
  <c r="V138" i="10"/>
  <c r="V146" i="10"/>
  <c r="V154" i="10"/>
  <c r="V162" i="10"/>
  <c r="V170" i="10"/>
  <c r="V178" i="10"/>
  <c r="V186" i="10"/>
  <c r="V194" i="10"/>
  <c r="V202" i="10"/>
  <c r="V210" i="10"/>
  <c r="V218" i="10"/>
  <c r="V226" i="10"/>
  <c r="V234" i="10"/>
  <c r="V242" i="10"/>
  <c r="V250" i="10"/>
  <c r="V9" i="10"/>
  <c r="V73" i="10"/>
  <c r="V137" i="10"/>
  <c r="V201" i="10"/>
  <c r="V17" i="10"/>
  <c r="V81" i="10"/>
  <c r="V145" i="10"/>
  <c r="V209" i="10"/>
  <c r="V25" i="10"/>
  <c r="V105" i="10"/>
  <c r="V185" i="10"/>
  <c r="V33" i="10"/>
  <c r="V113" i="10"/>
  <c r="V193" i="10"/>
  <c r="V41" i="10"/>
  <c r="V121" i="10"/>
  <c r="V217" i="10"/>
  <c r="V49" i="10"/>
  <c r="V129" i="10"/>
  <c r="V225" i="10"/>
  <c r="V65" i="10"/>
  <c r="V161" i="10"/>
  <c r="V241" i="10"/>
  <c r="V409" i="9"/>
  <c r="V394" i="9"/>
  <c r="V380" i="9"/>
  <c r="V365" i="9"/>
  <c r="V351" i="9"/>
  <c r="V336" i="9"/>
  <c r="V321" i="9"/>
  <c r="V306" i="9"/>
  <c r="V292" i="9"/>
  <c r="V278" i="9"/>
  <c r="V263" i="9"/>
  <c r="V248" i="9"/>
  <c r="V233" i="9"/>
  <c r="V218" i="9"/>
  <c r="V202" i="9"/>
  <c r="V184" i="9"/>
  <c r="V133" i="9"/>
  <c r="V61" i="9"/>
  <c r="U232" i="10"/>
  <c r="U159" i="10"/>
  <c r="U71" i="10"/>
  <c r="V177" i="10"/>
  <c r="V413" i="9"/>
  <c r="V383" i="9"/>
  <c r="V340" i="9"/>
  <c r="V157" i="9"/>
  <c r="V407" i="9"/>
  <c r="V392" i="9"/>
  <c r="V378" i="9"/>
  <c r="V364" i="9"/>
  <c r="V349" i="9"/>
  <c r="V334" i="9"/>
  <c r="V319" i="9"/>
  <c r="V305" i="9"/>
  <c r="V290" i="9"/>
  <c r="V276" i="9"/>
  <c r="V261" i="9"/>
  <c r="V246" i="9"/>
  <c r="V232" i="9"/>
  <c r="V217" i="9"/>
  <c r="V200" i="9"/>
  <c r="V182" i="9"/>
  <c r="V125" i="9"/>
  <c r="V46" i="9"/>
  <c r="U224" i="10"/>
  <c r="U143" i="10"/>
  <c r="U63" i="10"/>
  <c r="V169" i="10"/>
  <c r="V406" i="9"/>
  <c r="V391" i="9"/>
  <c r="V376" i="9"/>
  <c r="V361" i="9"/>
  <c r="V346" i="9"/>
  <c r="V333" i="9"/>
  <c r="V318" i="9"/>
  <c r="V303" i="9"/>
  <c r="V288" i="9"/>
  <c r="V273" i="9"/>
  <c r="V260" i="9"/>
  <c r="V245" i="9"/>
  <c r="V230" i="9"/>
  <c r="V215" i="9"/>
  <c r="V199" i="9"/>
  <c r="V181" i="9"/>
  <c r="V117" i="9"/>
  <c r="U223" i="10"/>
  <c r="U136" i="10"/>
  <c r="V153" i="10"/>
  <c r="V7" i="9"/>
  <c r="V15" i="9"/>
  <c r="V23" i="9"/>
  <c r="V31" i="9"/>
  <c r="V39" i="9"/>
  <c r="V47" i="9"/>
  <c r="V55" i="9"/>
  <c r="V63" i="9"/>
  <c r="V71" i="9"/>
  <c r="V79" i="9"/>
  <c r="V87" i="9"/>
  <c r="V95" i="9"/>
  <c r="V103" i="9"/>
  <c r="V111" i="9"/>
  <c r="V119" i="9"/>
  <c r="V127" i="9"/>
  <c r="V135" i="9"/>
  <c r="V143" i="9"/>
  <c r="V151" i="9"/>
  <c r="V159" i="9"/>
  <c r="V167" i="9"/>
  <c r="V8" i="9"/>
  <c r="V16" i="9"/>
  <c r="V24" i="9"/>
  <c r="V32" i="9"/>
  <c r="V40" i="9"/>
  <c r="V48" i="9"/>
  <c r="V56" i="9"/>
  <c r="V64" i="9"/>
  <c r="V72" i="9"/>
  <c r="V80" i="9"/>
  <c r="V88" i="9"/>
  <c r="V96" i="9"/>
  <c r="V104" i="9"/>
  <c r="V112" i="9"/>
  <c r="V120" i="9"/>
  <c r="V128" i="9"/>
  <c r="V136" i="9"/>
  <c r="V144" i="9"/>
  <c r="V152" i="9"/>
  <c r="V160" i="9"/>
  <c r="V9" i="9"/>
  <c r="V17" i="9"/>
  <c r="V25" i="9"/>
  <c r="V33" i="9"/>
  <c r="V41" i="9"/>
  <c r="V49" i="9"/>
  <c r="V57" i="9"/>
  <c r="V65" i="9"/>
  <c r="V73" i="9"/>
  <c r="V81" i="9"/>
  <c r="V89" i="9"/>
  <c r="V97" i="9"/>
  <c r="V105" i="9"/>
  <c r="V113" i="9"/>
  <c r="V121" i="9"/>
  <c r="V129" i="9"/>
  <c r="V137" i="9"/>
  <c r="V145" i="9"/>
  <c r="V153" i="9"/>
  <c r="V161" i="9"/>
  <c r="V169" i="9"/>
  <c r="V177" i="9"/>
  <c r="V10" i="9"/>
  <c r="V18" i="9"/>
  <c r="V26" i="9"/>
  <c r="V34" i="9"/>
  <c r="V42" i="9"/>
  <c r="V50" i="9"/>
  <c r="V58" i="9"/>
  <c r="V66" i="9"/>
  <c r="V74" i="9"/>
  <c r="V82" i="9"/>
  <c r="V90" i="9"/>
  <c r="V98" i="9"/>
  <c r="V106" i="9"/>
  <c r="V114" i="9"/>
  <c r="V122" i="9"/>
  <c r="V130" i="9"/>
  <c r="V138" i="9"/>
  <c r="V146" i="9"/>
  <c r="V154" i="9"/>
  <c r="V162" i="9"/>
  <c r="V170" i="9"/>
  <c r="V178" i="9"/>
  <c r="V3" i="9"/>
  <c r="V11" i="9"/>
  <c r="V19" i="9"/>
  <c r="V27" i="9"/>
  <c r="V35" i="9"/>
  <c r="V43" i="9"/>
  <c r="V51" i="9"/>
  <c r="V59" i="9"/>
  <c r="V67" i="9"/>
  <c r="V75" i="9"/>
  <c r="V83" i="9"/>
  <c r="V91" i="9"/>
  <c r="V99" i="9"/>
  <c r="V107" i="9"/>
  <c r="V115" i="9"/>
  <c r="V123" i="9"/>
  <c r="V131" i="9"/>
  <c r="V139" i="9"/>
  <c r="V147" i="9"/>
  <c r="V155" i="9"/>
  <c r="V163" i="9"/>
  <c r="V171" i="9"/>
  <c r="V179" i="9"/>
  <c r="V4" i="9"/>
  <c r="V12" i="9"/>
  <c r="V20" i="9"/>
  <c r="V28" i="9"/>
  <c r="V36" i="9"/>
  <c r="V44" i="9"/>
  <c r="V52" i="9"/>
  <c r="V60" i="9"/>
  <c r="V68" i="9"/>
  <c r="V76" i="9"/>
  <c r="V84" i="9"/>
  <c r="V92" i="9"/>
  <c r="V100" i="9"/>
  <c r="V108" i="9"/>
  <c r="V116" i="9"/>
  <c r="V124" i="9"/>
  <c r="V132" i="9"/>
  <c r="V140" i="9"/>
  <c r="V148" i="9"/>
  <c r="V156" i="9"/>
  <c r="V164" i="9"/>
  <c r="V172" i="9"/>
  <c r="V180" i="9"/>
  <c r="V22" i="9"/>
  <c r="V54" i="9"/>
  <c r="V86" i="9"/>
  <c r="V118" i="9"/>
  <c r="V150" i="9"/>
  <c r="V175" i="9"/>
  <c r="V187" i="9"/>
  <c r="V195" i="9"/>
  <c r="V203" i="9"/>
  <c r="V211" i="9"/>
  <c r="V219" i="9"/>
  <c r="V227" i="9"/>
  <c r="V235" i="9"/>
  <c r="V243" i="9"/>
  <c r="V251" i="9"/>
  <c r="V259" i="9"/>
  <c r="V267" i="9"/>
  <c r="V275" i="9"/>
  <c r="V283" i="9"/>
  <c r="V291" i="9"/>
  <c r="V299" i="9"/>
  <c r="V307" i="9"/>
  <c r="V315" i="9"/>
  <c r="V323" i="9"/>
  <c r="V331" i="9"/>
  <c r="V339" i="9"/>
  <c r="V347" i="9"/>
  <c r="V355" i="9"/>
  <c r="V363" i="9"/>
  <c r="V371" i="9"/>
  <c r="V379" i="9"/>
  <c r="V387" i="9"/>
  <c r="V395" i="9"/>
  <c r="V403" i="9"/>
  <c r="V411" i="9"/>
  <c r="V14" i="9"/>
  <c r="V53" i="9"/>
  <c r="V93" i="9"/>
  <c r="V126" i="9"/>
  <c r="V165" i="9"/>
  <c r="V183" i="9"/>
  <c r="V192" i="9"/>
  <c r="V201" i="9"/>
  <c r="V210" i="9"/>
  <c r="V220" i="9"/>
  <c r="V229" i="9"/>
  <c r="V238" i="9"/>
  <c r="V247" i="9"/>
  <c r="V256" i="9"/>
  <c r="V265" i="9"/>
  <c r="V274" i="9"/>
  <c r="V284" i="9"/>
  <c r="V293" i="9"/>
  <c r="V302" i="9"/>
  <c r="V311" i="9"/>
  <c r="V320" i="9"/>
  <c r="V329" i="9"/>
  <c r="V338" i="9"/>
  <c r="V348" i="9"/>
  <c r="V357" i="9"/>
  <c r="V366" i="9"/>
  <c r="V375" i="9"/>
  <c r="V384" i="9"/>
  <c r="V393" i="9"/>
  <c r="V402" i="9"/>
  <c r="V412" i="9"/>
  <c r="V29" i="9"/>
  <c r="V62" i="9"/>
  <c r="V101" i="9"/>
  <c r="V134" i="9"/>
  <c r="V168" i="9"/>
  <c r="V185" i="9"/>
  <c r="V194" i="9"/>
  <c r="V204" i="9"/>
  <c r="V213" i="9"/>
  <c r="V222" i="9"/>
  <c r="V231" i="9"/>
  <c r="V240" i="9"/>
  <c r="V249" i="9"/>
  <c r="V258" i="9"/>
  <c r="V268" i="9"/>
  <c r="V277" i="9"/>
  <c r="V286" i="9"/>
  <c r="V295" i="9"/>
  <c r="V304" i="9"/>
  <c r="V313" i="9"/>
  <c r="V322" i="9"/>
  <c r="V332" i="9"/>
  <c r="V341" i="9"/>
  <c r="V350" i="9"/>
  <c r="V359" i="9"/>
  <c r="V368" i="9"/>
  <c r="V377" i="9"/>
  <c r="V386" i="9"/>
  <c r="V396" i="9"/>
  <c r="V405" i="9"/>
  <c r="V2" i="9"/>
  <c r="V30" i="9"/>
  <c r="V69" i="9"/>
  <c r="V102" i="9"/>
  <c r="V141" i="9"/>
  <c r="V173" i="9"/>
  <c r="V186" i="9"/>
  <c r="V196" i="9"/>
  <c r="V205" i="9"/>
  <c r="V5" i="9"/>
  <c r="V38" i="9"/>
  <c r="V77" i="9"/>
  <c r="V110" i="9"/>
  <c r="V149" i="9"/>
  <c r="V176" i="9"/>
  <c r="V189" i="9"/>
  <c r="V198" i="9"/>
  <c r="V207" i="9"/>
  <c r="V216" i="9"/>
  <c r="V225" i="9"/>
  <c r="V234" i="9"/>
  <c r="V244" i="9"/>
  <c r="V253" i="9"/>
  <c r="V262" i="9"/>
  <c r="V271" i="9"/>
  <c r="V280" i="9"/>
  <c r="V289" i="9"/>
  <c r="V298" i="9"/>
  <c r="V308" i="9"/>
  <c r="V317" i="9"/>
  <c r="V326" i="9"/>
  <c r="V335" i="9"/>
  <c r="V344" i="9"/>
  <c r="V353" i="9"/>
  <c r="V362" i="9"/>
  <c r="V372" i="9"/>
  <c r="V381" i="9"/>
  <c r="V390" i="9"/>
  <c r="V399" i="9"/>
  <c r="V408" i="9"/>
  <c r="V398" i="9"/>
  <c r="V369" i="9"/>
  <c r="V354" i="9"/>
  <c r="V325" i="9"/>
  <c r="V310" i="9"/>
  <c r="V296" i="9"/>
  <c r="V281" i="9"/>
  <c r="V266" i="9"/>
  <c r="V252" i="9"/>
  <c r="V237" i="9"/>
  <c r="V223" i="9"/>
  <c r="V208" i="9"/>
  <c r="V190" i="9"/>
  <c r="V78" i="9"/>
  <c r="V6" i="9"/>
  <c r="U9" i="10"/>
  <c r="U17" i="10"/>
  <c r="U25" i="10"/>
  <c r="U33" i="10"/>
  <c r="U41" i="10"/>
  <c r="U49" i="10"/>
  <c r="U57" i="10"/>
  <c r="U65" i="10"/>
  <c r="U73" i="10"/>
  <c r="U81" i="10"/>
  <c r="U89" i="10"/>
  <c r="U97" i="10"/>
  <c r="U105" i="10"/>
  <c r="U113" i="10"/>
  <c r="U121" i="10"/>
  <c r="U129" i="10"/>
  <c r="U137" i="10"/>
  <c r="U145" i="10"/>
  <c r="U153" i="10"/>
  <c r="U161" i="10"/>
  <c r="U169" i="10"/>
  <c r="U177" i="10"/>
  <c r="U185" i="10"/>
  <c r="U193" i="10"/>
  <c r="U201" i="10"/>
  <c r="U209" i="10"/>
  <c r="U217" i="10"/>
  <c r="U225" i="10"/>
  <c r="U233" i="10"/>
  <c r="U241" i="10"/>
  <c r="U249" i="10"/>
  <c r="U10" i="10"/>
  <c r="U18" i="10"/>
  <c r="U26" i="10"/>
  <c r="U34" i="10"/>
  <c r="U42" i="10"/>
  <c r="U50" i="10"/>
  <c r="U58" i="10"/>
  <c r="U66" i="10"/>
  <c r="U74" i="10"/>
  <c r="U82" i="10"/>
  <c r="U90" i="10"/>
  <c r="U98" i="10"/>
  <c r="U106" i="10"/>
  <c r="U114" i="10"/>
  <c r="U122" i="10"/>
  <c r="U130" i="10"/>
  <c r="U138" i="10"/>
  <c r="U146" i="10"/>
  <c r="U154" i="10"/>
  <c r="U162" i="10"/>
  <c r="U170" i="10"/>
  <c r="U178" i="10"/>
  <c r="U186" i="10"/>
  <c r="U194" i="10"/>
  <c r="U202" i="10"/>
  <c r="U210" i="10"/>
  <c r="U218" i="10"/>
  <c r="U226" i="10"/>
  <c r="U234" i="10"/>
  <c r="U242" i="10"/>
  <c r="U250" i="10"/>
  <c r="U3" i="10"/>
  <c r="U11" i="10"/>
  <c r="U19" i="10"/>
  <c r="U27" i="10"/>
  <c r="U35" i="10"/>
  <c r="U43" i="10"/>
  <c r="U51" i="10"/>
  <c r="U59" i="10"/>
  <c r="U67" i="10"/>
  <c r="U75" i="10"/>
  <c r="U83" i="10"/>
  <c r="U91" i="10"/>
  <c r="U99" i="10"/>
  <c r="U107" i="10"/>
  <c r="U115" i="10"/>
  <c r="U123" i="10"/>
  <c r="U131" i="10"/>
  <c r="U139" i="10"/>
  <c r="U147" i="10"/>
  <c r="U155" i="10"/>
  <c r="U163" i="10"/>
  <c r="U171" i="10"/>
  <c r="U179" i="10"/>
  <c r="U187" i="10"/>
  <c r="U195" i="10"/>
  <c r="U203" i="10"/>
  <c r="U211" i="10"/>
  <c r="U219" i="10"/>
  <c r="U227" i="10"/>
  <c r="U235" i="10"/>
  <c r="U243" i="10"/>
  <c r="U251" i="10"/>
  <c r="U4" i="10"/>
  <c r="U12" i="10"/>
  <c r="U20" i="10"/>
  <c r="U28" i="10"/>
  <c r="U36" i="10"/>
  <c r="U44" i="10"/>
  <c r="U52" i="10"/>
  <c r="U60" i="10"/>
  <c r="U68" i="10"/>
  <c r="U76" i="10"/>
  <c r="U84" i="10"/>
  <c r="U92" i="10"/>
  <c r="U100" i="10"/>
  <c r="U108" i="10"/>
  <c r="U116" i="10"/>
  <c r="U124" i="10"/>
  <c r="U132" i="10"/>
  <c r="U140" i="10"/>
  <c r="U148" i="10"/>
  <c r="U156" i="10"/>
  <c r="U164" i="10"/>
  <c r="U172" i="10"/>
  <c r="U180" i="10"/>
  <c r="U188" i="10"/>
  <c r="U196" i="10"/>
  <c r="U204" i="10"/>
  <c r="U212" i="10"/>
  <c r="U220" i="10"/>
  <c r="U228" i="10"/>
  <c r="U236" i="10"/>
  <c r="U244" i="10"/>
  <c r="U2" i="10"/>
  <c r="U5" i="10"/>
  <c r="U13" i="10"/>
  <c r="U21" i="10"/>
  <c r="U29" i="10"/>
  <c r="U37" i="10"/>
  <c r="U45" i="10"/>
  <c r="U53" i="10"/>
  <c r="U61" i="10"/>
  <c r="U69" i="10"/>
  <c r="U77" i="10"/>
  <c r="U85" i="10"/>
  <c r="U93" i="10"/>
  <c r="U101" i="10"/>
  <c r="U109" i="10"/>
  <c r="U117" i="10"/>
  <c r="U125" i="10"/>
  <c r="U133" i="10"/>
  <c r="U141" i="10"/>
  <c r="U149" i="10"/>
  <c r="U157" i="10"/>
  <c r="U165" i="10"/>
  <c r="U173" i="10"/>
  <c r="U181" i="10"/>
  <c r="U189" i="10"/>
  <c r="U197" i="10"/>
  <c r="U205" i="10"/>
  <c r="U213" i="10"/>
  <c r="U221" i="10"/>
  <c r="U229" i="10"/>
  <c r="U237" i="10"/>
  <c r="U245" i="10"/>
  <c r="U6" i="10"/>
  <c r="U14" i="10"/>
  <c r="U22" i="10"/>
  <c r="U30" i="10"/>
  <c r="U38" i="10"/>
  <c r="U46" i="10"/>
  <c r="U54" i="10"/>
  <c r="U62" i="10"/>
  <c r="U70" i="10"/>
  <c r="U78" i="10"/>
  <c r="U86" i="10"/>
  <c r="U94" i="10"/>
  <c r="U102" i="10"/>
  <c r="U110" i="10"/>
  <c r="U118" i="10"/>
  <c r="U126" i="10"/>
  <c r="U134" i="10"/>
  <c r="U142" i="10"/>
  <c r="U150" i="10"/>
  <c r="U158" i="10"/>
  <c r="U166" i="10"/>
  <c r="U174" i="10"/>
  <c r="U182" i="10"/>
  <c r="U190" i="10"/>
  <c r="U198" i="10"/>
  <c r="U206" i="10"/>
  <c r="U214" i="10"/>
  <c r="U222" i="10"/>
  <c r="U230" i="10"/>
  <c r="U238" i="10"/>
  <c r="U246" i="10"/>
  <c r="U8" i="10"/>
  <c r="U16" i="10"/>
  <c r="U15" i="10"/>
  <c r="U48" i="10"/>
  <c r="U80" i="10"/>
  <c r="U112" i="10"/>
  <c r="U144" i="10"/>
  <c r="U176" i="10"/>
  <c r="U208" i="10"/>
  <c r="U240" i="10"/>
  <c r="U23" i="10"/>
  <c r="U55" i="10"/>
  <c r="U87" i="10"/>
  <c r="U119" i="10"/>
  <c r="U151" i="10"/>
  <c r="U183" i="10"/>
  <c r="U24" i="10"/>
  <c r="U64" i="10"/>
  <c r="U104" i="10"/>
  <c r="U152" i="10"/>
  <c r="U192" i="10"/>
  <c r="U231" i="10"/>
  <c r="U32" i="10"/>
  <c r="U72" i="10"/>
  <c r="U120" i="10"/>
  <c r="U160" i="10"/>
  <c r="U200" i="10"/>
  <c r="U239" i="10"/>
  <c r="U39" i="10"/>
  <c r="U79" i="10"/>
  <c r="U127" i="10"/>
  <c r="U167" i="10"/>
  <c r="U207" i="10"/>
  <c r="U247" i="10"/>
  <c r="U47" i="10"/>
  <c r="U95" i="10"/>
  <c r="U135" i="10"/>
  <c r="U175" i="10"/>
  <c r="U216" i="10"/>
  <c r="V404" i="9"/>
  <c r="V389" i="9"/>
  <c r="V374" i="9"/>
  <c r="V360" i="9"/>
  <c r="V345" i="9"/>
  <c r="V330" i="9"/>
  <c r="V316" i="9"/>
  <c r="V301" i="9"/>
  <c r="V287" i="9"/>
  <c r="V272" i="9"/>
  <c r="V257" i="9"/>
  <c r="V242" i="9"/>
  <c r="V228" i="9"/>
  <c r="V214" i="9"/>
  <c r="V197" i="9"/>
  <c r="V174" i="9"/>
  <c r="V109" i="9"/>
  <c r="V37" i="9"/>
  <c r="U215" i="10"/>
  <c r="U128" i="10"/>
  <c r="U40" i="10"/>
  <c r="V97" i="10"/>
  <c r="V401" i="9"/>
  <c r="V388" i="9"/>
  <c r="V373" i="9"/>
  <c r="V358" i="9"/>
  <c r="V343" i="9"/>
  <c r="V328" i="9"/>
  <c r="V314" i="9"/>
  <c r="V300" i="9"/>
  <c r="V285" i="9"/>
  <c r="V270" i="9"/>
  <c r="V255" i="9"/>
  <c r="V241" i="9"/>
  <c r="V226" i="9"/>
  <c r="V212" i="9"/>
  <c r="V193" i="9"/>
  <c r="V166" i="9"/>
  <c r="V94" i="9"/>
  <c r="V21" i="9"/>
  <c r="U199" i="10"/>
  <c r="U111" i="10"/>
  <c r="U31" i="10"/>
  <c r="V89" i="10"/>
  <c r="V400" i="9"/>
  <c r="V385" i="9"/>
  <c r="V370" i="9"/>
  <c r="V356" i="9"/>
  <c r="V342" i="9"/>
  <c r="V327" i="9"/>
  <c r="V312" i="9"/>
  <c r="V297" i="9"/>
  <c r="V282" i="9"/>
  <c r="V269" i="9"/>
  <c r="V254" i="9"/>
  <c r="V239" i="9"/>
  <c r="V224" i="9"/>
  <c r="V209" i="9"/>
  <c r="V191" i="9"/>
  <c r="V158" i="9"/>
  <c r="V85" i="9"/>
  <c r="V13" i="9"/>
  <c r="U191" i="10"/>
  <c r="U103" i="10"/>
  <c r="U7" i="10"/>
  <c r="V57" i="10"/>
  <c r="U403" i="9"/>
  <c r="U395" i="9"/>
  <c r="U387" i="9"/>
  <c r="U379" i="9"/>
  <c r="U371" i="9"/>
  <c r="U363" i="9"/>
  <c r="U355" i="9"/>
  <c r="U347" i="9"/>
  <c r="U339" i="9"/>
  <c r="U331" i="9"/>
  <c r="U323" i="9"/>
  <c r="U315" i="9"/>
  <c r="U307" i="9"/>
  <c r="U298" i="9"/>
  <c r="U289" i="9"/>
  <c r="U280" i="9"/>
  <c r="U270" i="9"/>
  <c r="U261" i="9"/>
  <c r="U252" i="9"/>
  <c r="U243" i="9"/>
  <c r="U234" i="9"/>
  <c r="U225" i="9"/>
  <c r="U216" i="9"/>
  <c r="U206" i="9"/>
  <c r="U197" i="9"/>
  <c r="U188" i="9"/>
  <c r="U179" i="9"/>
  <c r="U170" i="9"/>
  <c r="U161" i="9"/>
  <c r="U152" i="9"/>
  <c r="U142" i="9"/>
  <c r="U133" i="9"/>
  <c r="U124" i="9"/>
  <c r="U115" i="9"/>
  <c r="U106" i="9"/>
  <c r="U97" i="9"/>
  <c r="U88" i="9"/>
  <c r="U78" i="9"/>
  <c r="U69" i="9"/>
  <c r="U60" i="9"/>
  <c r="U51" i="9"/>
  <c r="U42" i="9"/>
  <c r="U33" i="9"/>
  <c r="U24" i="9"/>
  <c r="U14" i="9"/>
  <c r="U5" i="9"/>
  <c r="U400" i="9"/>
  <c r="U392" i="9"/>
  <c r="U384" i="9"/>
  <c r="U376" i="9"/>
  <c r="U368" i="9"/>
  <c r="U360" i="9"/>
  <c r="U352" i="9"/>
  <c r="U344" i="9"/>
  <c r="U336" i="9"/>
  <c r="U328" i="9"/>
  <c r="U320" i="9"/>
  <c r="U312" i="9"/>
  <c r="U304" i="9"/>
  <c r="U294" i="9"/>
  <c r="U285" i="9"/>
  <c r="U276" i="9"/>
  <c r="U267" i="9"/>
  <c r="U258" i="9"/>
  <c r="U249" i="9"/>
  <c r="U240" i="9"/>
  <c r="U230" i="9"/>
  <c r="U221" i="9"/>
  <c r="U212" i="9"/>
  <c r="U203" i="9"/>
  <c r="U194" i="9"/>
  <c r="U185" i="9"/>
  <c r="U176" i="9"/>
  <c r="U166" i="9"/>
  <c r="U157" i="9"/>
  <c r="U148" i="9"/>
  <c r="U139" i="9"/>
  <c r="U130" i="9"/>
  <c r="U121" i="9"/>
  <c r="U112" i="9"/>
  <c r="U102" i="9"/>
  <c r="U93" i="9"/>
  <c r="U84" i="9"/>
  <c r="U75" i="9"/>
  <c r="U66" i="9"/>
  <c r="U57" i="9"/>
  <c r="U48" i="9"/>
  <c r="U38" i="9"/>
  <c r="U29" i="9"/>
  <c r="U20" i="9"/>
  <c r="U7" i="9"/>
  <c r="U15" i="9"/>
  <c r="U23" i="9"/>
  <c r="U31" i="9"/>
  <c r="U39" i="9"/>
  <c r="U47" i="9"/>
  <c r="U55" i="9"/>
  <c r="U63" i="9"/>
  <c r="U71" i="9"/>
  <c r="U79" i="9"/>
  <c r="U87" i="9"/>
  <c r="U95" i="9"/>
  <c r="U103" i="9"/>
  <c r="U111" i="9"/>
  <c r="U119" i="9"/>
  <c r="U127" i="9"/>
  <c r="U135" i="9"/>
  <c r="U143" i="9"/>
  <c r="U151" i="9"/>
  <c r="U159" i="9"/>
  <c r="U167" i="9"/>
  <c r="U175" i="9"/>
  <c r="U183" i="9"/>
  <c r="U191" i="9"/>
  <c r="U199" i="9"/>
  <c r="U207" i="9"/>
  <c r="U215" i="9"/>
  <c r="U223" i="9"/>
  <c r="U231" i="9"/>
  <c r="U239" i="9"/>
  <c r="U247" i="9"/>
  <c r="U255" i="9"/>
  <c r="U263" i="9"/>
  <c r="U271" i="9"/>
  <c r="U279" i="9"/>
  <c r="U287" i="9"/>
  <c r="U295" i="9"/>
  <c r="U303" i="9"/>
  <c r="U2" i="9"/>
  <c r="U406" i="9"/>
  <c r="U398" i="9"/>
  <c r="U390" i="9"/>
  <c r="U382" i="9"/>
  <c r="U374" i="9"/>
  <c r="U366" i="9"/>
  <c r="U358" i="9"/>
  <c r="U350" i="9"/>
  <c r="U342" i="9"/>
  <c r="U334" i="9"/>
  <c r="U326" i="9"/>
  <c r="U318" i="9"/>
  <c r="U310" i="9"/>
  <c r="U301" i="9"/>
  <c r="U292" i="9"/>
  <c r="U283" i="9"/>
  <c r="U274" i="9"/>
  <c r="U265" i="9"/>
  <c r="U256" i="9"/>
  <c r="U246" i="9"/>
  <c r="U237" i="9"/>
  <c r="U228" i="9"/>
  <c r="U219" i="9"/>
  <c r="U210" i="9"/>
  <c r="U201" i="9"/>
  <c r="U192" i="9"/>
  <c r="U182" i="9"/>
  <c r="U173" i="9"/>
  <c r="U164" i="9"/>
  <c r="U155" i="9"/>
  <c r="U146" i="9"/>
  <c r="U137" i="9"/>
  <c r="U128" i="9"/>
  <c r="U118" i="9"/>
  <c r="U109" i="9"/>
  <c r="U100" i="9"/>
  <c r="U91" i="9"/>
  <c r="U82" i="9"/>
  <c r="U73" i="9"/>
  <c r="U64" i="9"/>
  <c r="U54" i="9"/>
  <c r="U45" i="9"/>
  <c r="U36" i="9"/>
  <c r="U27" i="9"/>
  <c r="U18" i="9"/>
  <c r="U9" i="9"/>
  <c r="F3" i="8" l="1"/>
  <c r="F4" i="8"/>
  <c r="F5" i="8"/>
  <c r="F6" i="8"/>
  <c r="F2" i="8"/>
  <c r="D6" i="8"/>
  <c r="D5" i="8"/>
  <c r="D4" i="8"/>
  <c r="D3" i="8"/>
  <c r="D2" i="8"/>
  <c r="C3" i="8"/>
  <c r="C4" i="8"/>
  <c r="C5" i="8"/>
  <c r="C6" i="8"/>
  <c r="C2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9" i="1" l="1"/>
  <c r="O4109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E5" i="8" s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E3" i="8" s="1"/>
  <c r="P1887" i="1"/>
  <c r="E2" i="8" s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E4" i="8" s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E6" i="8" s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66" i="1"/>
  <c r="O754" i="1"/>
  <c r="O276" i="1"/>
  <c r="O2" i="1"/>
  <c r="O3" i="1"/>
  <c r="O2156" i="1"/>
  <c r="O80" i="1"/>
  <c r="O435" i="1"/>
  <c r="O20" i="1"/>
  <c r="O3230" i="1"/>
  <c r="O1974" i="1"/>
  <c r="O4040" i="1"/>
  <c r="O3892" i="1"/>
  <c r="O3649" i="1"/>
  <c r="O4047" i="1"/>
  <c r="O3182" i="1"/>
  <c r="O3651" i="1"/>
  <c r="O17" i="1"/>
  <c r="O421" i="1"/>
  <c r="O3295" i="1"/>
  <c r="O3405" i="1"/>
  <c r="O3966" i="1"/>
  <c r="O3506" i="1"/>
  <c r="O3865" i="1"/>
  <c r="O192" i="1"/>
  <c r="O3948" i="1"/>
  <c r="O1012" i="1"/>
  <c r="O3162" i="1"/>
  <c r="O2595" i="1"/>
  <c r="O3375" i="1"/>
  <c r="O4077" i="1"/>
  <c r="O1130" i="1"/>
  <c r="O3040" i="1"/>
  <c r="O138" i="1"/>
  <c r="O101" i="1"/>
  <c r="O1422" i="1"/>
  <c r="O3715" i="1"/>
  <c r="O2801" i="1"/>
  <c r="O3467" i="1"/>
  <c r="O53" i="1"/>
  <c r="O634" i="1"/>
  <c r="O2872" i="1"/>
  <c r="O1876" i="1"/>
  <c r="O3956" i="1"/>
  <c r="O1207" i="1"/>
  <c r="O2115" i="1"/>
  <c r="O2334" i="1"/>
  <c r="O465" i="1"/>
  <c r="O536" i="1"/>
  <c r="O284" i="1"/>
  <c r="O3076" i="1"/>
  <c r="O97" i="1"/>
  <c r="O3969" i="1"/>
  <c r="O2943" i="1"/>
  <c r="O117" i="1"/>
  <c r="O3963" i="1"/>
  <c r="O1948" i="1"/>
  <c r="O3802" i="1"/>
  <c r="O1595" i="1"/>
  <c r="O794" i="1"/>
  <c r="O201" i="1"/>
  <c r="O2673" i="1"/>
  <c r="O2260" i="1"/>
  <c r="O98" i="1"/>
  <c r="O3296" i="1"/>
  <c r="O3993" i="1"/>
  <c r="O2910" i="1"/>
  <c r="O1860" i="1"/>
  <c r="O2415" i="1"/>
  <c r="O3274" i="1"/>
  <c r="O4048" i="1"/>
  <c r="O3161" i="1"/>
  <c r="O2908" i="1"/>
  <c r="O2052" i="1"/>
  <c r="O2909" i="1"/>
  <c r="O4000" i="1"/>
  <c r="O876" i="1"/>
  <c r="O3791" i="1"/>
  <c r="O4038" i="1"/>
  <c r="O3797" i="1"/>
  <c r="O3658" i="1"/>
  <c r="O1990" i="1"/>
  <c r="O3711" i="1"/>
  <c r="O3504" i="1"/>
  <c r="O3787" i="1"/>
  <c r="O2881" i="1"/>
  <c r="O2475" i="1"/>
  <c r="O573" i="1"/>
  <c r="O3347" i="1"/>
  <c r="O2795" i="1"/>
  <c r="O3021" i="1"/>
  <c r="O3714" i="1"/>
  <c r="O1028" i="1"/>
  <c r="O3334" i="1"/>
  <c r="O2794" i="1"/>
  <c r="O2524" i="1"/>
  <c r="O946" i="1"/>
  <c r="O1930" i="1"/>
  <c r="O3867" i="1"/>
  <c r="O1039" i="1"/>
  <c r="O1192" i="1"/>
  <c r="O2755" i="1"/>
  <c r="O345" i="1"/>
  <c r="O1455" i="1"/>
  <c r="O3134" i="1"/>
  <c r="O159" i="1"/>
  <c r="O3949" i="1"/>
  <c r="O2535" i="1"/>
  <c r="O3972" i="1"/>
  <c r="O2284" i="1"/>
  <c r="O2164" i="1"/>
  <c r="O1999" i="1"/>
  <c r="O393" i="1"/>
  <c r="O3083" i="1"/>
  <c r="O3839" i="1"/>
  <c r="O489" i="1"/>
  <c r="O585" i="1"/>
  <c r="O985" i="1"/>
  <c r="O3140" i="1"/>
  <c r="O3995" i="1"/>
  <c r="O3891" i="1"/>
  <c r="O2706" i="1"/>
  <c r="O3111" i="1"/>
  <c r="O858" i="1"/>
  <c r="O3420" i="1"/>
  <c r="O3996" i="1"/>
  <c r="O3968" i="1"/>
  <c r="O2841" i="1"/>
  <c r="O559" i="1"/>
  <c r="O865" i="1"/>
  <c r="O2377" i="1"/>
  <c r="O962" i="1"/>
  <c r="O3906" i="1"/>
  <c r="O3964" i="1"/>
  <c r="O3965" i="1"/>
  <c r="O3997" i="1"/>
  <c r="O1056" i="1"/>
  <c r="O4072" i="1"/>
  <c r="O4074" i="1"/>
  <c r="O3953" i="1"/>
  <c r="O2140" i="1"/>
  <c r="O2888" i="1"/>
  <c r="O3799" i="1"/>
  <c r="O1256" i="1"/>
  <c r="O3618" i="1"/>
  <c r="O403" i="1"/>
  <c r="O788" i="1"/>
  <c r="O3869" i="1"/>
  <c r="O1189" i="1"/>
  <c r="O452" i="1"/>
  <c r="O3888" i="1"/>
  <c r="O1424" i="1"/>
  <c r="O1644" i="1"/>
  <c r="O3959" i="1"/>
  <c r="O3181" i="1"/>
  <c r="O2323" i="1"/>
  <c r="O2210" i="1"/>
  <c r="O3530" i="1"/>
  <c r="O3708" i="1"/>
  <c r="O3091" i="1"/>
  <c r="O3801" i="1"/>
  <c r="O1482" i="1"/>
  <c r="O3193" i="1"/>
  <c r="O2578" i="1"/>
  <c r="O1514" i="1"/>
  <c r="O2693" i="1"/>
  <c r="O3421" i="1"/>
  <c r="O3994" i="1"/>
  <c r="O1833" i="1"/>
  <c r="O3465" i="1"/>
  <c r="O2038" i="1"/>
  <c r="O3620" i="1"/>
  <c r="O3106" i="1"/>
  <c r="O3548" i="1"/>
  <c r="O3383" i="1"/>
  <c r="O2607" i="1"/>
  <c r="O2952" i="1"/>
  <c r="O2305" i="1"/>
  <c r="O2165" i="1"/>
  <c r="O2049" i="1"/>
  <c r="O3256" i="1"/>
  <c r="O4002" i="1"/>
  <c r="O1500" i="1"/>
  <c r="O4037" i="1"/>
  <c r="O2868" i="1"/>
  <c r="O4069" i="1"/>
  <c r="O4073" i="1"/>
  <c r="O4075" i="1"/>
  <c r="O3887" i="1"/>
  <c r="O3790" i="1"/>
  <c r="O2716" i="1"/>
  <c r="O3971" i="1"/>
  <c r="O3185" i="1"/>
  <c r="O2185" i="1"/>
  <c r="O3831" i="1"/>
  <c r="O2005" i="1"/>
  <c r="O3113" i="1"/>
  <c r="O3514" i="1"/>
  <c r="O571" i="1"/>
  <c r="O3871" i="1"/>
  <c r="O3160" i="1"/>
  <c r="O3041" i="1"/>
  <c r="O3792" i="1"/>
  <c r="O3793" i="1"/>
  <c r="O2208" i="1"/>
  <c r="O1526" i="1"/>
  <c r="O2884" i="1"/>
  <c r="O3837" i="1"/>
  <c r="O3838" i="1"/>
  <c r="O2259" i="1"/>
  <c r="O3224" i="1"/>
  <c r="O3523" i="1"/>
  <c r="O2668" i="1"/>
  <c r="O1764" i="1"/>
  <c r="O3254" i="1"/>
  <c r="O2846" i="1"/>
  <c r="O3952" i="1"/>
  <c r="O3961" i="1"/>
  <c r="O2727" i="1"/>
  <c r="O3200" i="1"/>
  <c r="O3141" i="1"/>
  <c r="O3298" i="1"/>
  <c r="O3999" i="1"/>
  <c r="O4001" i="1"/>
  <c r="O4039" i="1"/>
  <c r="O2106" i="1"/>
  <c r="O4076" i="1"/>
  <c r="O4078" i="1"/>
  <c r="O1572" i="1"/>
  <c r="O2922" i="1"/>
  <c r="O2942" i="1"/>
  <c r="O2802" i="1"/>
  <c r="O3273" i="1"/>
  <c r="O2986" i="1"/>
  <c r="O2919" i="1"/>
  <c r="O3255" i="1"/>
  <c r="O3998" i="1"/>
  <c r="O2171" i="1"/>
  <c r="O2956" i="1"/>
  <c r="O1848" i="1"/>
  <c r="O2278" i="1"/>
  <c r="O2380" i="1"/>
  <c r="O3717" i="1"/>
  <c r="O3566" i="1"/>
  <c r="O3246" i="1"/>
  <c r="O3035" i="1"/>
  <c r="O2808" i="1"/>
  <c r="O3889" i="1"/>
  <c r="O3171" i="1"/>
  <c r="O1717" i="1"/>
  <c r="O4003" i="1"/>
  <c r="O2421" i="1"/>
  <c r="O3716" i="1"/>
  <c r="O3946" i="1"/>
  <c r="O2997" i="1"/>
  <c r="O4070" i="1"/>
  <c r="O3712" i="1"/>
  <c r="O3718" i="1"/>
  <c r="O3128" i="1"/>
  <c r="O3054" i="1"/>
  <c r="O3513" i="1"/>
  <c r="O3795" i="1"/>
  <c r="O3798" i="1"/>
  <c r="O3800" i="1"/>
  <c r="O3650" i="1"/>
  <c r="O1140" i="1"/>
  <c r="O3285" i="1"/>
  <c r="O2113" i="1"/>
  <c r="O3866" i="1"/>
  <c r="O3338" i="1"/>
  <c r="O1685" i="1"/>
  <c r="O3034" i="1"/>
  <c r="O3890" i="1"/>
  <c r="O2545" i="1"/>
  <c r="O3945" i="1"/>
  <c r="O3624" i="1"/>
  <c r="O3610" i="1"/>
  <c r="O3531" i="1"/>
  <c r="O3547" i="1"/>
  <c r="O3392" i="1"/>
  <c r="O2810" i="1"/>
  <c r="O3834" i="1"/>
  <c r="O3967" i="1"/>
  <c r="O3707" i="1"/>
  <c r="O2928" i="1"/>
  <c r="O3841" i="1"/>
  <c r="O3905" i="1"/>
  <c r="O3139" i="1"/>
  <c r="O3970" i="1"/>
  <c r="O1855" i="1"/>
  <c r="O3836" i="1"/>
  <c r="O3393" i="1"/>
  <c r="O3634" i="1"/>
  <c r="O2757" i="1"/>
  <c r="O3713" i="1"/>
  <c r="O3505" i="1"/>
  <c r="O3830" i="1"/>
  <c r="O3052" i="1"/>
  <c r="O3947" i="1"/>
  <c r="O2818" i="1"/>
  <c r="O3198" i="1"/>
  <c r="O3555" i="1"/>
  <c r="O3415" i="1"/>
  <c r="O3832" i="1"/>
  <c r="O3835" i="1"/>
  <c r="O3868" i="1"/>
  <c r="O3870" i="1"/>
  <c r="O3872" i="1"/>
  <c r="O3071" i="1"/>
  <c r="O3962" i="1"/>
  <c r="O3352" i="1"/>
  <c r="O3240" i="1"/>
  <c r="O3601" i="1"/>
  <c r="O3654" i="1"/>
  <c r="O3864" i="1"/>
  <c r="O3950" i="1"/>
  <c r="O3960" i="1"/>
  <c r="O3365" i="1"/>
  <c r="O2962" i="1"/>
  <c r="O3479" i="1"/>
  <c r="O3907" i="1"/>
  <c r="O3873" i="1"/>
  <c r="O3335" i="1"/>
  <c r="O3788" i="1"/>
  <c r="O3474" i="1"/>
  <c r="O3954" i="1"/>
  <c r="O3540" i="1"/>
  <c r="O3345" i="1"/>
  <c r="O3710" i="1"/>
  <c r="O2512" i="1"/>
  <c r="O3840" i="1"/>
  <c r="O3842" i="1"/>
  <c r="O3088" i="1"/>
  <c r="O3000" i="1"/>
  <c r="O3674" i="1"/>
  <c r="O3482" i="1"/>
  <c r="O3951" i="1"/>
  <c r="O3958" i="1"/>
  <c r="O3558" i="1"/>
  <c r="O3581" i="1"/>
  <c r="O3574" i="1"/>
  <c r="O3517" i="1"/>
  <c r="O4071" i="1"/>
  <c r="O3709" i="1"/>
  <c r="O3794" i="1"/>
  <c r="O3211" i="1"/>
  <c r="O2677" i="1"/>
  <c r="O3833" i="1"/>
  <c r="O3432" i="1"/>
  <c r="O3082" i="1"/>
  <c r="O3796" i="1"/>
  <c r="O3789" i="1"/>
  <c r="O3955" i="1"/>
  <c r="O2987" i="1"/>
  <c r="O3089" i="1"/>
  <c r="O3957" i="1"/>
  <c r="O3829" i="1"/>
  <c r="O3769" i="1"/>
  <c r="O2281" i="1"/>
  <c r="O3739" i="1"/>
  <c r="O4036" i="1"/>
  <c r="O1970" i="1"/>
  <c r="O2551" i="1"/>
  <c r="O3720" i="1"/>
  <c r="O3731" i="1"/>
  <c r="O2781" i="1"/>
  <c r="O3738" i="1"/>
  <c r="O3744" i="1"/>
  <c r="O648" i="1"/>
  <c r="O3064" i="1"/>
  <c r="O3469" i="1"/>
  <c r="O4044" i="1"/>
  <c r="O1828" i="1"/>
  <c r="O3632" i="1"/>
  <c r="O2124" i="1"/>
  <c r="O3279" i="1"/>
  <c r="O3726" i="1"/>
  <c r="O2806" i="1"/>
  <c r="O3803" i="1"/>
  <c r="O341" i="1"/>
  <c r="O2999" i="1"/>
  <c r="O3195" i="1"/>
  <c r="O2628" i="1"/>
  <c r="O4007" i="1"/>
  <c r="O3439" i="1"/>
  <c r="O2066" i="1"/>
  <c r="O29" i="1"/>
  <c r="O1621" i="1"/>
  <c r="O3368" i="1"/>
  <c r="O3745" i="1"/>
  <c r="O193" i="1"/>
  <c r="O355" i="1"/>
  <c r="O52" i="1"/>
  <c r="O468" i="1"/>
  <c r="O422" i="1"/>
  <c r="O3642" i="1"/>
  <c r="O3388" i="1"/>
  <c r="O3933" i="1"/>
  <c r="O2215" i="1"/>
  <c r="O3004" i="1"/>
  <c r="O3281" i="1"/>
  <c r="O636" i="1"/>
  <c r="O1193" i="1"/>
  <c r="O2814" i="1"/>
  <c r="O2906" i="1"/>
  <c r="O2521" i="1"/>
  <c r="O3556" i="1"/>
  <c r="O189" i="1"/>
  <c r="O68" i="1"/>
  <c r="O1211" i="1"/>
  <c r="O2975" i="1"/>
  <c r="O3885" i="1"/>
  <c r="O197" i="1"/>
  <c r="O3700" i="1"/>
  <c r="O1884" i="1"/>
  <c r="O3938" i="1"/>
  <c r="O3989" i="1"/>
  <c r="O3461" i="1"/>
  <c r="O3653" i="1"/>
  <c r="O3521" i="1"/>
  <c r="O88" i="1"/>
  <c r="O3400" i="1"/>
  <c r="O3747" i="1"/>
  <c r="O2148" i="1"/>
  <c r="O2608" i="1"/>
  <c r="O1584" i="1"/>
  <c r="O622" i="1"/>
  <c r="O1166" i="1"/>
  <c r="O3229" i="1"/>
  <c r="O4029" i="1"/>
  <c r="O3426" i="1"/>
  <c r="O4057" i="1"/>
  <c r="O3612" i="1"/>
  <c r="O1899" i="1"/>
  <c r="O3941" i="1"/>
  <c r="O76" i="1"/>
  <c r="O3883" i="1"/>
  <c r="O3488" i="1"/>
  <c r="O3380" i="1"/>
  <c r="O2558" i="1"/>
  <c r="O3321" i="1"/>
  <c r="O3494" i="1"/>
  <c r="O3606" i="1"/>
  <c r="O2420" i="1"/>
  <c r="O3603" i="1"/>
  <c r="O3169" i="1"/>
  <c r="O3464" i="1"/>
  <c r="O1219" i="1"/>
  <c r="O271" i="1"/>
  <c r="O612" i="1"/>
  <c r="O3759" i="1"/>
  <c r="O3491" i="1"/>
  <c r="O3785" i="1"/>
  <c r="O3236" i="1"/>
  <c r="O2736" i="1"/>
  <c r="O2960" i="1"/>
  <c r="O2110" i="1"/>
  <c r="O1391" i="1"/>
  <c r="O229" i="1"/>
  <c r="O512" i="1"/>
  <c r="O2382" i="1"/>
  <c r="O3804" i="1"/>
  <c r="O241" i="1"/>
  <c r="O2834" i="1"/>
  <c r="O3819" i="1"/>
  <c r="O1716" i="1"/>
  <c r="O2935" i="1"/>
  <c r="O1653" i="1"/>
  <c r="O2703" i="1"/>
  <c r="O3310" i="1"/>
  <c r="O3331" i="1"/>
  <c r="O3662" i="1"/>
  <c r="O2866" i="1"/>
  <c r="O1824" i="1"/>
  <c r="O3625" i="1"/>
  <c r="O3987" i="1"/>
  <c r="O3992" i="1"/>
  <c r="O4019" i="1"/>
  <c r="O2237" i="1"/>
  <c r="O3428" i="1"/>
  <c r="O4056" i="1"/>
  <c r="O3406" i="1"/>
  <c r="O1634" i="1"/>
  <c r="O346" i="1"/>
  <c r="O3722" i="1"/>
  <c r="O206" i="1"/>
  <c r="O2366" i="1"/>
  <c r="O3396" i="1"/>
  <c r="O323" i="1"/>
  <c r="O837" i="1"/>
  <c r="O2740" i="1"/>
  <c r="O3680" i="1"/>
  <c r="O2177" i="1"/>
  <c r="O2805" i="1"/>
  <c r="O3496" i="1"/>
  <c r="O267" i="1"/>
  <c r="O3037" i="1"/>
  <c r="O243" i="1"/>
  <c r="O821" i="1"/>
  <c r="O3032" i="1"/>
  <c r="O3645" i="1"/>
  <c r="O3131" i="1"/>
  <c r="O2831" i="1"/>
  <c r="O3309" i="1"/>
  <c r="O3681" i="1"/>
  <c r="O790" i="1"/>
  <c r="O1359" i="1"/>
  <c r="O3223" i="1"/>
  <c r="O426" i="1"/>
  <c r="O3269" i="1"/>
  <c r="O175" i="1"/>
  <c r="O3580" i="1"/>
  <c r="O395" i="1"/>
  <c r="O798" i="1"/>
  <c r="O4046" i="1"/>
  <c r="O1492" i="1"/>
  <c r="O2687" i="1"/>
  <c r="O4112" i="1"/>
  <c r="O2947" i="1"/>
  <c r="O453" i="1"/>
  <c r="O2466" i="1"/>
  <c r="O2337" i="1"/>
  <c r="O149" i="1"/>
  <c r="O3492" i="1"/>
  <c r="O1567" i="1"/>
  <c r="O3313" i="1"/>
  <c r="O3361" i="1"/>
  <c r="O3066" i="1"/>
  <c r="O3617" i="1"/>
  <c r="O3640" i="1"/>
  <c r="O3265" i="1"/>
  <c r="O2896" i="1"/>
  <c r="O2565" i="1"/>
  <c r="O233" i="1"/>
  <c r="O1570" i="1"/>
  <c r="O3357" i="1"/>
  <c r="O2381" i="1"/>
  <c r="O1488" i="1"/>
  <c r="O2340" i="1"/>
  <c r="O2432" i="1"/>
  <c r="O2813" i="1"/>
  <c r="O3559" i="1"/>
  <c r="O1434" i="1"/>
  <c r="O3210" i="1"/>
  <c r="O3048" i="1"/>
  <c r="O3085" i="1"/>
  <c r="O771" i="1"/>
  <c r="O2107" i="1"/>
  <c r="O332" i="1"/>
  <c r="O2204" i="1"/>
  <c r="O948" i="1"/>
  <c r="O2696" i="1"/>
  <c r="O929" i="1"/>
  <c r="O1425" i="1"/>
  <c r="O3341" i="1"/>
  <c r="O3571" i="1"/>
  <c r="O3635" i="1"/>
  <c r="O3735" i="1"/>
  <c r="O3453" i="1"/>
  <c r="O306" i="1"/>
  <c r="O772" i="1"/>
  <c r="O2791" i="1"/>
  <c r="O3737" i="1"/>
  <c r="O3563" i="1"/>
  <c r="O2770" i="1"/>
  <c r="O3765" i="1"/>
  <c r="O2764" i="1"/>
  <c r="O923" i="1"/>
  <c r="O549" i="1"/>
  <c r="O3780" i="1"/>
  <c r="O3374" i="1"/>
  <c r="O2077" i="1"/>
  <c r="O1179" i="1"/>
  <c r="O663" i="1"/>
  <c r="O3473" i="1"/>
  <c r="O577" i="1"/>
  <c r="O3260" i="1"/>
  <c r="O2890" i="1"/>
  <c r="O3007" i="1"/>
  <c r="O3022" i="1"/>
  <c r="O2245" i="1"/>
  <c r="O937" i="1"/>
  <c r="O430" i="1"/>
  <c r="O2428" i="1"/>
  <c r="O427" i="1"/>
  <c r="O2865" i="1"/>
  <c r="O944" i="1"/>
  <c r="O2752" i="1"/>
  <c r="O2898" i="1"/>
  <c r="O3194" i="1"/>
  <c r="O1029" i="1"/>
  <c r="O3602" i="1"/>
  <c r="O3875" i="1"/>
  <c r="O2376" i="1"/>
  <c r="O3291" i="1"/>
  <c r="O389" i="1"/>
  <c r="O2862" i="1"/>
  <c r="O537" i="1"/>
  <c r="O2756" i="1"/>
  <c r="O3678" i="1"/>
  <c r="O3199" i="1"/>
  <c r="O2220" i="1"/>
  <c r="O3590" i="1"/>
  <c r="O1412" i="1"/>
  <c r="O3533" i="1"/>
  <c r="O3205" i="1"/>
  <c r="O3460" i="1"/>
  <c r="O4032" i="1"/>
  <c r="O4035" i="1"/>
  <c r="O3203" i="1"/>
  <c r="O4043" i="1"/>
  <c r="O3404" i="1"/>
  <c r="O3690" i="1"/>
  <c r="O667" i="1"/>
  <c r="O3614" i="1"/>
  <c r="O423" i="1"/>
  <c r="O1986" i="1"/>
  <c r="O3114" i="1"/>
  <c r="O2563" i="1"/>
  <c r="O745" i="1"/>
  <c r="O3777" i="1"/>
  <c r="O3283" i="1"/>
  <c r="O961" i="1"/>
  <c r="O2991" i="1"/>
  <c r="O3086" i="1"/>
  <c r="O2992" i="1"/>
  <c r="O3985" i="1"/>
  <c r="O3527" i="1"/>
  <c r="O3174" i="1"/>
  <c r="O1785" i="1"/>
  <c r="O2729" i="1"/>
  <c r="O868" i="1"/>
  <c r="O769" i="1"/>
  <c r="O3261" i="1"/>
  <c r="O3850" i="1"/>
  <c r="O3879" i="1"/>
  <c r="O2291" i="1"/>
  <c r="O744" i="1"/>
  <c r="O658" i="1"/>
  <c r="O3053" i="1"/>
  <c r="O854" i="1"/>
  <c r="O2439" i="1"/>
  <c r="O3167" i="1"/>
  <c r="O3408" i="1"/>
  <c r="O3016" i="1"/>
  <c r="O1714" i="1"/>
  <c r="O3515" i="1"/>
  <c r="O890" i="1"/>
  <c r="O807" i="1"/>
  <c r="O2590" i="1"/>
  <c r="O2852" i="1"/>
  <c r="O2779" i="1"/>
  <c r="O294" i="1"/>
  <c r="O2612" i="1"/>
  <c r="O3070" i="1"/>
  <c r="O3197" i="1"/>
  <c r="O1091" i="1"/>
  <c r="O1190" i="1"/>
  <c r="O3679" i="1"/>
  <c r="O3983" i="1"/>
  <c r="O812" i="1"/>
  <c r="O374" i="1"/>
  <c r="O3682" i="1"/>
  <c r="O3216" i="1"/>
  <c r="O2026" i="1"/>
  <c r="O2126" i="1"/>
  <c r="O1760" i="1"/>
  <c r="O394" i="1"/>
  <c r="O2874" i="1"/>
  <c r="O2925" i="1"/>
  <c r="O3573" i="1"/>
  <c r="O2427" i="1"/>
  <c r="O1959" i="1"/>
  <c r="O3770" i="1"/>
  <c r="O1619" i="1"/>
  <c r="O615" i="1"/>
  <c r="O3165" i="1"/>
  <c r="O1923" i="1"/>
  <c r="O542" i="1"/>
  <c r="O1938" i="1"/>
  <c r="O3316" i="1"/>
  <c r="O2332" i="1"/>
  <c r="O2247" i="1"/>
  <c r="O3136" i="1"/>
  <c r="O1942" i="1"/>
  <c r="O613" i="1"/>
  <c r="O3173" i="1"/>
  <c r="O2028" i="1"/>
  <c r="O3294" i="1"/>
  <c r="O3299" i="1"/>
  <c r="O3300" i="1"/>
  <c r="O4008" i="1"/>
  <c r="O3683" i="1"/>
  <c r="O4031" i="1"/>
  <c r="O3685" i="1"/>
  <c r="O3100" i="1"/>
  <c r="O1823" i="1"/>
  <c r="O4088" i="1"/>
  <c r="O2214" i="1"/>
  <c r="O3633" i="1"/>
  <c r="O2468" i="1"/>
  <c r="O2904" i="1"/>
  <c r="O2274" i="1"/>
  <c r="O3741" i="1"/>
  <c r="O661" i="1"/>
  <c r="O627" i="1"/>
  <c r="O838" i="1"/>
  <c r="O2968" i="1"/>
  <c r="O3562" i="1"/>
  <c r="O2139" i="1"/>
  <c r="O1044" i="1"/>
  <c r="O941" i="1"/>
  <c r="O3748" i="1"/>
  <c r="O2530" i="1"/>
  <c r="O1997" i="1"/>
  <c r="O3436" i="1"/>
  <c r="O2870" i="1"/>
  <c r="O3736" i="1"/>
  <c r="O3078" i="1"/>
  <c r="O3781" i="1"/>
  <c r="O3108" i="1"/>
  <c r="O3397" i="1"/>
  <c r="O2979" i="1"/>
  <c r="O1741" i="1"/>
  <c r="O2853" i="1"/>
  <c r="O3398" i="1"/>
  <c r="O899" i="1"/>
  <c r="O1968" i="1"/>
  <c r="O2499" i="1"/>
  <c r="O3847" i="1"/>
  <c r="O3657" i="1"/>
  <c r="O733" i="1"/>
  <c r="O3855" i="1"/>
  <c r="O3856" i="1"/>
  <c r="O2989" i="1"/>
  <c r="O3132" i="1"/>
  <c r="O3414" i="1"/>
  <c r="O3115" i="1"/>
  <c r="O3399" i="1"/>
  <c r="O1925" i="1"/>
  <c r="O518" i="1"/>
  <c r="O2666" i="1"/>
  <c r="O3072" i="1"/>
  <c r="O2219" i="1"/>
  <c r="O3330" i="1"/>
  <c r="O2728" i="1"/>
  <c r="O2892" i="1"/>
  <c r="O2709" i="1"/>
  <c r="O3024" i="1"/>
  <c r="O3587" i="1"/>
  <c r="O2832" i="1"/>
  <c r="O1598" i="1"/>
  <c r="O1937" i="1"/>
  <c r="O3686" i="1"/>
  <c r="O3687" i="1"/>
  <c r="O2296" i="1"/>
  <c r="O4042" i="1"/>
  <c r="O3538" i="1"/>
  <c r="O3443" i="1"/>
  <c r="O2588" i="1"/>
  <c r="O1031" i="1"/>
  <c r="O3539" i="1"/>
  <c r="O3692" i="1"/>
  <c r="O4059" i="1"/>
  <c r="O4090" i="1"/>
  <c r="O2811" i="1"/>
  <c r="O2917" i="1"/>
  <c r="O546" i="1"/>
  <c r="O1198" i="1"/>
  <c r="O984" i="1"/>
  <c r="O987" i="1"/>
  <c r="O997" i="1"/>
  <c r="O820" i="1"/>
  <c r="O3694" i="1"/>
  <c r="O3212" i="1"/>
  <c r="O3609" i="1"/>
  <c r="O1065" i="1"/>
  <c r="O3990" i="1"/>
  <c r="O3118" i="1"/>
  <c r="O2417" i="1"/>
  <c r="O2021" i="1"/>
  <c r="O2182" i="1"/>
  <c r="O3018" i="1"/>
  <c r="O1943" i="1"/>
  <c r="O3756" i="1"/>
  <c r="O3757" i="1"/>
  <c r="O1261" i="1"/>
  <c r="O3373" i="1"/>
  <c r="O1935" i="1"/>
  <c r="O2933" i="1"/>
  <c r="O2559" i="1"/>
  <c r="O3565" i="1"/>
  <c r="O532" i="1"/>
  <c r="O1719" i="1"/>
  <c r="O2176" i="1"/>
  <c r="O3234" i="1"/>
  <c r="O861" i="1"/>
  <c r="O3129" i="1"/>
  <c r="O3824" i="1"/>
  <c r="O2875" i="1"/>
  <c r="O1389" i="1"/>
  <c r="O924" i="1"/>
  <c r="O2750" i="1"/>
  <c r="O1679" i="1"/>
  <c r="O1964" i="1"/>
  <c r="O3447" i="1"/>
  <c r="O2613" i="1"/>
  <c r="O2601" i="1"/>
  <c r="O3308" i="1"/>
  <c r="O3903" i="1"/>
  <c r="O3480" i="1"/>
  <c r="O2606" i="1"/>
  <c r="O3526" i="1"/>
  <c r="O2953" i="1"/>
  <c r="O3121" i="1"/>
  <c r="O3528" i="1"/>
  <c r="O3586" i="1"/>
  <c r="O3978" i="1"/>
  <c r="O3402" i="1"/>
  <c r="O3986" i="1"/>
  <c r="O1841" i="1"/>
  <c r="O3002" i="1"/>
  <c r="O3561" i="1"/>
  <c r="O3688" i="1"/>
  <c r="O3251" i="1"/>
  <c r="O3301" i="1"/>
  <c r="O3073" i="1"/>
  <c r="O2472" i="1"/>
  <c r="O1110" i="1"/>
  <c r="O1951" i="1"/>
  <c r="O4061" i="1"/>
  <c r="O2714" i="1"/>
  <c r="O4085" i="1"/>
  <c r="O4100" i="1"/>
  <c r="O3472" i="1"/>
  <c r="O2690" i="1"/>
  <c r="O4106" i="1"/>
  <c r="O4017" i="1"/>
  <c r="O1423" i="1"/>
  <c r="O1281" i="1"/>
  <c r="O3643" i="1"/>
  <c r="O3475" i="1"/>
  <c r="O1460" i="1"/>
  <c r="O3859" i="1"/>
  <c r="O2339" i="1"/>
  <c r="O3568" i="1"/>
  <c r="O748" i="1"/>
  <c r="O2118" i="1"/>
  <c r="O1983" i="1"/>
  <c r="O3611" i="1"/>
  <c r="O584" i="1"/>
  <c r="O4089" i="1"/>
  <c r="O3811" i="1"/>
  <c r="O3607" i="1"/>
  <c r="O1097" i="1"/>
  <c r="O781" i="1"/>
  <c r="O3721" i="1"/>
  <c r="O934" i="1"/>
  <c r="O1089" i="1"/>
  <c r="O1743" i="1"/>
  <c r="O1557" i="1"/>
  <c r="O1703" i="1"/>
  <c r="O3667" i="1"/>
  <c r="O2660" i="1"/>
  <c r="O2396" i="1"/>
  <c r="O1792" i="1"/>
  <c r="O2442" i="1"/>
  <c r="O971" i="1"/>
  <c r="O1085" i="1"/>
  <c r="O3239" i="1"/>
  <c r="O3277" i="1"/>
  <c r="O2836" i="1"/>
  <c r="O1196" i="1"/>
  <c r="O885" i="1"/>
  <c r="O2959" i="1"/>
  <c r="O3641" i="1"/>
  <c r="O3252" i="1"/>
  <c r="O2526" i="1"/>
  <c r="O2758" i="1"/>
  <c r="O1220" i="1"/>
  <c r="O2441" i="1"/>
  <c r="O3237" i="1"/>
  <c r="O1773" i="1"/>
  <c r="O2985" i="1"/>
  <c r="O2765" i="1"/>
  <c r="O3816" i="1"/>
  <c r="O1218" i="1"/>
  <c r="O2816" i="1"/>
  <c r="O2859" i="1"/>
  <c r="O3065" i="1"/>
  <c r="O951" i="1"/>
  <c r="O2241" i="1"/>
  <c r="O2918" i="1"/>
  <c r="O3206" i="1"/>
  <c r="O1589" i="1"/>
  <c r="O2412" i="1"/>
  <c r="O3478" i="1"/>
  <c r="O2792" i="1"/>
  <c r="O3663" i="1"/>
  <c r="O3289" i="1"/>
  <c r="O3913" i="1"/>
  <c r="O3932" i="1"/>
  <c r="O1495" i="1"/>
  <c r="O3418" i="1"/>
  <c r="O3943" i="1"/>
  <c r="O1225" i="1"/>
  <c r="O3973" i="1"/>
  <c r="O3384" i="1"/>
  <c r="O3974" i="1"/>
  <c r="O2710" i="1"/>
  <c r="O3297" i="1"/>
  <c r="O1963" i="1"/>
  <c r="O3353" i="1"/>
  <c r="O4009" i="1"/>
  <c r="O3209" i="1"/>
  <c r="O967" i="1"/>
  <c r="O2717" i="1"/>
  <c r="O2183" i="1"/>
  <c r="O4064" i="1"/>
  <c r="O1691" i="1"/>
  <c r="O2663" i="1"/>
  <c r="O3698" i="1"/>
  <c r="O1765" i="1"/>
  <c r="O3503" i="1"/>
  <c r="O3075" i="1"/>
  <c r="O3437" i="1"/>
  <c r="O2163" i="1"/>
  <c r="O3302" i="1"/>
  <c r="O2048" i="1"/>
  <c r="O2920" i="1"/>
  <c r="O1874" i="1"/>
  <c r="O1817" i="1"/>
  <c r="O3773" i="1"/>
  <c r="O1684" i="1"/>
  <c r="O1299" i="1"/>
  <c r="O3626" i="1"/>
  <c r="O3046" i="1"/>
  <c r="O2978" i="1"/>
  <c r="O3876" i="1"/>
  <c r="O3661" i="1"/>
  <c r="O3881" i="1"/>
  <c r="O1819" i="1"/>
  <c r="O3576" i="1"/>
  <c r="O3734" i="1"/>
  <c r="O3258" i="1"/>
  <c r="O1242" i="1"/>
  <c r="O3637" i="1"/>
  <c r="O893" i="1"/>
  <c r="O3364" i="1"/>
  <c r="O1613" i="1"/>
  <c r="O3276" i="1"/>
  <c r="O1541" i="1"/>
  <c r="O2532" i="1"/>
  <c r="O3766" i="1"/>
  <c r="O3264" i="1"/>
  <c r="O3003" i="1"/>
  <c r="O2402" i="1"/>
  <c r="O3163" i="1"/>
  <c r="O2931" i="1"/>
  <c r="O1977" i="1"/>
  <c r="O1803" i="1"/>
  <c r="O3476" i="1"/>
  <c r="O2459" i="1"/>
  <c r="O1027" i="1"/>
  <c r="O3266" i="1"/>
  <c r="O2957" i="1"/>
  <c r="O1607" i="1"/>
  <c r="O2637" i="1"/>
  <c r="O909" i="1"/>
  <c r="O3631" i="1"/>
  <c r="O1961" i="1"/>
  <c r="O1742" i="1"/>
  <c r="O3699" i="1"/>
  <c r="O2141" i="1"/>
  <c r="O3390" i="1"/>
  <c r="O3184" i="1"/>
  <c r="O1350" i="1"/>
  <c r="O1800" i="1"/>
  <c r="O1334" i="1"/>
  <c r="O2863" i="1"/>
  <c r="O2658" i="1"/>
  <c r="O4053" i="1"/>
  <c r="O1973" i="1"/>
  <c r="O2483" i="1"/>
  <c r="O2597" i="1"/>
  <c r="O2004" i="1"/>
  <c r="O2820" i="1"/>
  <c r="O3732" i="1"/>
  <c r="O3746" i="1"/>
  <c r="O3051" i="1"/>
  <c r="O3508" i="1"/>
  <c r="O3180" i="1"/>
  <c r="O2447" i="1"/>
  <c r="O3191" i="1"/>
  <c r="O3764" i="1"/>
  <c r="O3509" i="1"/>
  <c r="O3768" i="1"/>
  <c r="O3772" i="1"/>
  <c r="O3554" i="1"/>
  <c r="O3782" i="1"/>
  <c r="O3249" i="1"/>
  <c r="O3153" i="1"/>
  <c r="O1950" i="1"/>
  <c r="O3006" i="1"/>
  <c r="O2108" i="1"/>
  <c r="O3110" i="1"/>
  <c r="O2010" i="1"/>
  <c r="O2505" i="1"/>
  <c r="O3214" i="1"/>
  <c r="O3250" i="1"/>
  <c r="O3846" i="1"/>
  <c r="O3319" i="1"/>
  <c r="O2120" i="1"/>
  <c r="O3023" i="1"/>
  <c r="O3861" i="1"/>
  <c r="O1847" i="1"/>
  <c r="O3470" i="1"/>
  <c r="O3878" i="1"/>
  <c r="O3190" i="1"/>
  <c r="O3894" i="1"/>
  <c r="O2313" i="1"/>
  <c r="O2546" i="1"/>
  <c r="O3923" i="1"/>
  <c r="O3927" i="1"/>
  <c r="O2075" i="1"/>
  <c r="O930" i="1"/>
  <c r="O3934" i="1"/>
  <c r="O3271" i="1"/>
  <c r="O1266" i="1"/>
  <c r="O3175" i="1"/>
  <c r="O3979" i="1"/>
  <c r="O3981" i="1"/>
  <c r="O3982" i="1"/>
  <c r="O4004" i="1"/>
  <c r="O4006" i="1"/>
  <c r="O1452" i="1"/>
  <c r="O3099" i="1"/>
  <c r="O4014" i="1"/>
  <c r="O2315" i="1"/>
  <c r="O2704" i="1"/>
  <c r="O1936" i="1"/>
  <c r="O2876" i="1"/>
  <c r="O4033" i="1"/>
  <c r="O3629" i="1"/>
  <c r="O3143" i="1"/>
  <c r="O3344" i="1"/>
  <c r="O935" i="1"/>
  <c r="O2815" i="1"/>
  <c r="O2092" i="1"/>
  <c r="O1995" i="1"/>
  <c r="O2850" i="1"/>
  <c r="O3593" i="1"/>
  <c r="O3122" i="1"/>
  <c r="O2255" i="1"/>
  <c r="O2697" i="1"/>
  <c r="O2760" i="1"/>
  <c r="O2424" i="1"/>
  <c r="O3463" i="1"/>
  <c r="O3074" i="1"/>
  <c r="O3613" i="1"/>
  <c r="O2374" i="1"/>
  <c r="O4083" i="1"/>
  <c r="O2045" i="1"/>
  <c r="O4092" i="1"/>
  <c r="O2645" i="1"/>
  <c r="O3119" i="1"/>
  <c r="O1373" i="1"/>
  <c r="O3452" i="1"/>
  <c r="O2916" i="1"/>
  <c r="O2861" i="1"/>
  <c r="O4111" i="1"/>
  <c r="O3215" i="1"/>
  <c r="O1307" i="1"/>
  <c r="O2886" i="1"/>
  <c r="O4110" i="1"/>
  <c r="O2143" i="1"/>
  <c r="O4025" i="1"/>
  <c r="O3050" i="1"/>
  <c r="O3854" i="1"/>
  <c r="O3166" i="1"/>
  <c r="O3647" i="1"/>
  <c r="O3786" i="1"/>
  <c r="O2837" i="1"/>
  <c r="O2068" i="1"/>
  <c r="O3862" i="1"/>
  <c r="O2375" i="1"/>
  <c r="O4045" i="1"/>
  <c r="O4097" i="1"/>
  <c r="O3235" i="1"/>
  <c r="O3886" i="1"/>
  <c r="O4104" i="1"/>
  <c r="O2322" i="1"/>
  <c r="O3930" i="1"/>
  <c r="O3409" i="1"/>
  <c r="O2967" i="1"/>
  <c r="O2819" i="1"/>
  <c r="O2180" i="1"/>
  <c r="O3742" i="1"/>
  <c r="O3495" i="1"/>
  <c r="O2972" i="1"/>
  <c r="O3225" i="1"/>
  <c r="O2891" i="1"/>
  <c r="O2982" i="1"/>
  <c r="O1487" i="1"/>
  <c r="O3109" i="1"/>
  <c r="O2739" i="1"/>
  <c r="O3579" i="1"/>
  <c r="O3287" i="1"/>
  <c r="O3339" i="1"/>
  <c r="O3351" i="1"/>
  <c r="O3937" i="1"/>
  <c r="O3975" i="1"/>
  <c r="O3980" i="1"/>
  <c r="O3257" i="1"/>
  <c r="O3395" i="1"/>
  <c r="O3362" i="1"/>
  <c r="O1988" i="1"/>
  <c r="O4018" i="1"/>
  <c r="O4022" i="1"/>
  <c r="O2829" i="1"/>
  <c r="O2976" i="1"/>
  <c r="O2877" i="1"/>
  <c r="O4067" i="1"/>
  <c r="O3087" i="1"/>
  <c r="O1568" i="1"/>
  <c r="O4084" i="1"/>
  <c r="O3550" i="1"/>
  <c r="O1713" i="1"/>
  <c r="O2416" i="1"/>
  <c r="O3760" i="1"/>
  <c r="O3776" i="1"/>
  <c r="O3778" i="1"/>
  <c r="O3648" i="1"/>
  <c r="O2907" i="1"/>
  <c r="O3455" i="1"/>
  <c r="O2536" i="1"/>
  <c r="O3356" i="1"/>
  <c r="O2079" i="1"/>
  <c r="O3665" i="1"/>
  <c r="O2774" i="1"/>
  <c r="O1738" i="1"/>
  <c r="O2827" i="1"/>
  <c r="O3594" i="1"/>
  <c r="O3697" i="1"/>
  <c r="O3327" i="1"/>
  <c r="O1991" i="1"/>
  <c r="O3775" i="1"/>
  <c r="O3753" i="1"/>
  <c r="O3771" i="1"/>
  <c r="O2511" i="1"/>
  <c r="O1692" i="1"/>
  <c r="O1385" i="1"/>
  <c r="O3823" i="1"/>
  <c r="O3411" i="1"/>
  <c r="O2823" i="1"/>
  <c r="O3288" i="1"/>
  <c r="O3920" i="1"/>
  <c r="O3984" i="1"/>
  <c r="O2354" i="1"/>
  <c r="O1286" i="1"/>
  <c r="O2988" i="1"/>
  <c r="O2277" i="1"/>
  <c r="O2246" i="1"/>
  <c r="O3702" i="1"/>
  <c r="O4098" i="1"/>
  <c r="O3858" i="1"/>
  <c r="O3028" i="1"/>
  <c r="O3749" i="1"/>
  <c r="O2948" i="1"/>
  <c r="O3095" i="1"/>
  <c r="O1626" i="1"/>
  <c r="O3815" i="1"/>
  <c r="O2980" i="1"/>
  <c r="O2782" i="1"/>
  <c r="O3857" i="1"/>
  <c r="O1787" i="1"/>
  <c r="O2426" i="1"/>
  <c r="O1609" i="1"/>
  <c r="O1212" i="1"/>
  <c r="O3942" i="1"/>
  <c r="O3636" i="1"/>
  <c r="O2720" i="1"/>
  <c r="O2749" i="1"/>
  <c r="O3724" i="1"/>
  <c r="O2051" i="1"/>
  <c r="O3733" i="1"/>
  <c r="O2616" i="1"/>
  <c r="O3761" i="1"/>
  <c r="O2409" i="1"/>
  <c r="O2821" i="1"/>
  <c r="O1722" i="1"/>
  <c r="O3015" i="1"/>
  <c r="O3519" i="1"/>
  <c r="O2650" i="1"/>
  <c r="O3863" i="1"/>
  <c r="O3659" i="1"/>
  <c r="O3902" i="1"/>
  <c r="O3360" i="1"/>
  <c r="O3417" i="1"/>
  <c r="O3120" i="1"/>
  <c r="O3675" i="1"/>
  <c r="O2932" i="1"/>
  <c r="O2002" i="1"/>
  <c r="O2547" i="1"/>
  <c r="O2621" i="1"/>
  <c r="O1100" i="1"/>
  <c r="O2306" i="1"/>
  <c r="O4068" i="1"/>
  <c r="O2993" i="1"/>
  <c r="O2984" i="1"/>
  <c r="O3101" i="1"/>
  <c r="O1603" i="1"/>
  <c r="O4011" i="1"/>
  <c r="O1718" i="1"/>
  <c r="O2712" i="1"/>
  <c r="O3822" i="1"/>
  <c r="O3919" i="1"/>
  <c r="O2627" i="1"/>
  <c r="O2430" i="1"/>
  <c r="O2127" i="1"/>
  <c r="O3192" i="1"/>
  <c r="O1749" i="1"/>
  <c r="O2131" i="1"/>
  <c r="O4030" i="1"/>
  <c r="O2679" i="1"/>
  <c r="O1427" i="1"/>
  <c r="O1680" i="1"/>
  <c r="O2581" i="1"/>
  <c r="O3306" i="1"/>
  <c r="O4091" i="1"/>
  <c r="O3860" i="1"/>
  <c r="O3524" i="1"/>
  <c r="O3719" i="1"/>
  <c r="O1558" i="1"/>
  <c r="O3728" i="1"/>
  <c r="O2464" i="1"/>
  <c r="O2903" i="1"/>
  <c r="O1777" i="1"/>
  <c r="O3127" i="1"/>
  <c r="O3750" i="1"/>
  <c r="O3572" i="1"/>
  <c r="O3268" i="1"/>
  <c r="O3510" i="1"/>
  <c r="O3027" i="1"/>
  <c r="O3774" i="1"/>
  <c r="O3355" i="1"/>
  <c r="O3644" i="1"/>
  <c r="O3511" i="1"/>
  <c r="O2941" i="1"/>
  <c r="O1756" i="1"/>
  <c r="O2927" i="1"/>
  <c r="O3808" i="1"/>
  <c r="O3001" i="1"/>
  <c r="O2224" i="1"/>
  <c r="O3812" i="1"/>
  <c r="O3226" i="1"/>
  <c r="O1905" i="1"/>
  <c r="O3445" i="1"/>
  <c r="O3014" i="1"/>
  <c r="O3379" i="1"/>
  <c r="O2083" i="1"/>
  <c r="O2132" i="1"/>
  <c r="O1763" i="1"/>
  <c r="O3828" i="1"/>
  <c r="O2951" i="1"/>
  <c r="O3228" i="1"/>
  <c r="O3413" i="1"/>
  <c r="O3497" i="1"/>
  <c r="O3498" i="1"/>
  <c r="O3851" i="1"/>
  <c r="O2822" i="1"/>
  <c r="O2745" i="1"/>
  <c r="O2759" i="1"/>
  <c r="O3116" i="1"/>
  <c r="O3582" i="1"/>
  <c r="O3895" i="1"/>
  <c r="O2721" i="1"/>
  <c r="O2788" i="1"/>
  <c r="O3270" i="1"/>
  <c r="O2692" i="1"/>
  <c r="O3367" i="1"/>
  <c r="O3921" i="1"/>
  <c r="O3499" i="1"/>
  <c r="O3922" i="1"/>
  <c r="O3459" i="1"/>
  <c r="O1767" i="1"/>
  <c r="O2990" i="1"/>
  <c r="O2812" i="1"/>
  <c r="O1922" i="1"/>
  <c r="O2633" i="1"/>
  <c r="O3569" i="1"/>
  <c r="O2351" i="1"/>
  <c r="O1571" i="1"/>
  <c r="O3292" i="1"/>
  <c r="O2575" i="1"/>
  <c r="O2700" i="1"/>
  <c r="O3673" i="1"/>
  <c r="O3094" i="1"/>
  <c r="O2264" i="1"/>
  <c r="O3532" i="1"/>
  <c r="O3385" i="1"/>
  <c r="O2388" i="1"/>
  <c r="O3991" i="1"/>
  <c r="O2651" i="1"/>
  <c r="O3342" i="1"/>
  <c r="O3262" i="1"/>
  <c r="O4015" i="1"/>
  <c r="O3354" i="1"/>
  <c r="O3142" i="1"/>
  <c r="O3030" i="1"/>
  <c r="O3154" i="1"/>
  <c r="O3323" i="1"/>
  <c r="O2495" i="1"/>
  <c r="O2879" i="1"/>
  <c r="O3425" i="1"/>
  <c r="O3348" i="1"/>
  <c r="O2152" i="1"/>
  <c r="O2470" i="1"/>
  <c r="O2610" i="1"/>
  <c r="O1652" i="1"/>
  <c r="O1618" i="1"/>
  <c r="O4055" i="1"/>
  <c r="O1985" i="1"/>
  <c r="O2448" i="1"/>
  <c r="O2789" i="1"/>
  <c r="O3147" i="1"/>
  <c r="O3304" i="1"/>
  <c r="O2737" i="1"/>
  <c r="O2283" i="1"/>
  <c r="O2302" i="1"/>
  <c r="O3695" i="1"/>
  <c r="O2894" i="1"/>
  <c r="O3243" i="1"/>
  <c r="O3168" i="1"/>
  <c r="O3486" i="1"/>
  <c r="O2544" i="1"/>
  <c r="O2639" i="1"/>
  <c r="O3596" i="1"/>
  <c r="O3502" i="1"/>
  <c r="O1976" i="1"/>
  <c r="O4087" i="1"/>
  <c r="O3450" i="1"/>
  <c r="O2654" i="1"/>
  <c r="O1346" i="1"/>
  <c r="O2691" i="1"/>
  <c r="O2915" i="1"/>
  <c r="O4101" i="1"/>
  <c r="O3451" i="1"/>
  <c r="O3703" i="1"/>
  <c r="O3102" i="1"/>
  <c r="O2418" i="1"/>
  <c r="O1534" i="1"/>
  <c r="O2923" i="1"/>
  <c r="O1397" i="1"/>
  <c r="O3882" i="1"/>
  <c r="O2543" i="1"/>
  <c r="O2636" i="1"/>
  <c r="O3410" i="1"/>
  <c r="O3124" i="1"/>
  <c r="O3104" i="1"/>
  <c r="O3253" i="1"/>
  <c r="O3670" i="1"/>
  <c r="O4024" i="1"/>
  <c r="O3307" i="1"/>
  <c r="O3376" i="1"/>
  <c r="O3507" i="1"/>
  <c r="O2465" i="1"/>
  <c r="O1822" i="1"/>
  <c r="O3575" i="1"/>
  <c r="O2408" i="1"/>
  <c r="O2880" i="1"/>
  <c r="O3500" i="1"/>
  <c r="O2701" i="1"/>
  <c r="O3097" i="1"/>
  <c r="O3809" i="1"/>
  <c r="O2019" i="1"/>
  <c r="O2699" i="1"/>
  <c r="O3227" i="1"/>
  <c r="O3130" i="1"/>
  <c r="O3853" i="1"/>
  <c r="O3874" i="1"/>
  <c r="O3381" i="1"/>
  <c r="O3359" i="1"/>
  <c r="O2936" i="1"/>
  <c r="O3926" i="1"/>
  <c r="O2436" i="1"/>
  <c r="O3220" i="1"/>
  <c r="O3322" i="1"/>
  <c r="O4016" i="1"/>
  <c r="O3369" i="1"/>
  <c r="O2617" i="1"/>
  <c r="O2885" i="1"/>
  <c r="O2397" i="1"/>
  <c r="O2235" i="1"/>
  <c r="O4052" i="1"/>
  <c r="O2460" i="1"/>
  <c r="O3435" i="1"/>
  <c r="O4099" i="1"/>
  <c r="O3394" i="1"/>
  <c r="O2981" i="1"/>
  <c r="O2128" i="1"/>
  <c r="O3096" i="1"/>
  <c r="O3370" i="1"/>
  <c r="O3377" i="1"/>
  <c r="O3025" i="1"/>
  <c r="O3156" i="1"/>
  <c r="O3401" i="1"/>
  <c r="O3090" i="1"/>
  <c r="O2112" i="1"/>
  <c r="O3807" i="1"/>
  <c r="O2560" i="1"/>
  <c r="O3315" i="1"/>
  <c r="O3378" i="1"/>
  <c r="O3284" i="1"/>
  <c r="O3336" i="1"/>
  <c r="O3901" i="1"/>
  <c r="O2003" i="1"/>
  <c r="O2777" i="1"/>
  <c r="O2790" i="1"/>
  <c r="O3677" i="1"/>
  <c r="O3423" i="1"/>
  <c r="O2577" i="1"/>
  <c r="O2444" i="1"/>
  <c r="O1849" i="1"/>
  <c r="O2192" i="1"/>
  <c r="O3549" i="1"/>
  <c r="O3391" i="1"/>
  <c r="O2481" i="1"/>
  <c r="O3350" i="1"/>
  <c r="O2489" i="1"/>
  <c r="O3553" i="1"/>
  <c r="O2768" i="1"/>
  <c r="O3366" i="1"/>
  <c r="O2507" i="1"/>
  <c r="O3487" i="1"/>
  <c r="O3639" i="1"/>
  <c r="O3821" i="1"/>
  <c r="O2945" i="1"/>
  <c r="O4013" i="1"/>
  <c r="O2135" i="1"/>
  <c r="O2769" i="1"/>
  <c r="O3196" i="1"/>
  <c r="O2160" i="1"/>
  <c r="O3424" i="1"/>
  <c r="O3848" i="1"/>
  <c r="O3940" i="1"/>
  <c r="O2187" i="1"/>
  <c r="O3743" i="1"/>
  <c r="O2965" i="1"/>
  <c r="O2748" i="1"/>
  <c r="O3751" i="1"/>
  <c r="O3646" i="1"/>
  <c r="O3444" i="1"/>
  <c r="O2501" i="1"/>
  <c r="O3069" i="1"/>
  <c r="O3814" i="1"/>
  <c r="O2817" i="1"/>
  <c r="O2856" i="1"/>
  <c r="O3183" i="1"/>
  <c r="O3849" i="1"/>
  <c r="O3457" i="1"/>
  <c r="O3477" i="1"/>
  <c r="O3560" i="1"/>
  <c r="O3567" i="1"/>
  <c r="O2457" i="1"/>
  <c r="O3248" i="1"/>
  <c r="O3664" i="1"/>
  <c r="O3290" i="1"/>
  <c r="O3669" i="1"/>
  <c r="O3924" i="1"/>
  <c r="O3442" i="1"/>
  <c r="O3928" i="1"/>
  <c r="O3107" i="1"/>
  <c r="O3340" i="1"/>
  <c r="O3931" i="1"/>
  <c r="O2134" i="1"/>
  <c r="O2667" i="1"/>
  <c r="O3422" i="1"/>
  <c r="O3977" i="1"/>
  <c r="O3448" i="1"/>
  <c r="O3589" i="1"/>
  <c r="O4005" i="1"/>
  <c r="O2242" i="1"/>
  <c r="O2462" i="1"/>
  <c r="O3535" i="1"/>
  <c r="O3033" i="1"/>
  <c r="O4028" i="1"/>
  <c r="O3233" i="1"/>
  <c r="O3592" i="1"/>
  <c r="O2256" i="1"/>
  <c r="O2576" i="1"/>
  <c r="O4034" i="1"/>
  <c r="O2609" i="1"/>
  <c r="O3691" i="1"/>
  <c r="O2390" i="1"/>
  <c r="O4058" i="1"/>
  <c r="O4066" i="1"/>
  <c r="O3433" i="1"/>
  <c r="O2114" i="1"/>
  <c r="O4082" i="1"/>
  <c r="O2174" i="1"/>
  <c r="O3126" i="1"/>
  <c r="O3325" i="1"/>
  <c r="O4094" i="1"/>
  <c r="O2688" i="1"/>
  <c r="O4095" i="1"/>
  <c r="O3346" i="1"/>
  <c r="O2949" i="1"/>
  <c r="O2265" i="1"/>
  <c r="O3600" i="1"/>
  <c r="O3552" i="1"/>
  <c r="O2557" i="1"/>
  <c r="O3247" i="1"/>
  <c r="O3158" i="1"/>
  <c r="O3817" i="1"/>
  <c r="O2407" i="1"/>
  <c r="O4027" i="1"/>
  <c r="O1715" i="1"/>
  <c r="O3668" i="1"/>
  <c r="O2954" i="1"/>
  <c r="O2725" i="1"/>
  <c r="O2520" i="1"/>
  <c r="O3337" i="1"/>
  <c r="O2498" i="1"/>
  <c r="O2995" i="1"/>
  <c r="O2398" i="1"/>
  <c r="O2626" i="1"/>
  <c r="O3605" i="1"/>
  <c r="O2887" i="1"/>
  <c r="O2496" i="1"/>
  <c r="O3068" i="1"/>
  <c r="O3179" i="1"/>
  <c r="O3222" i="1"/>
  <c r="O3454" i="1"/>
  <c r="O3783" i="1"/>
  <c r="O2434" i="1"/>
  <c r="O3652" i="1"/>
  <c r="O3810" i="1"/>
  <c r="O3213" i="1"/>
  <c r="O3818" i="1"/>
  <c r="O2517" i="1"/>
  <c r="O3655" i="1"/>
  <c r="O2899" i="1"/>
  <c r="O3133" i="1"/>
  <c r="O3138" i="1"/>
  <c r="O3157" i="1"/>
  <c r="O2250" i="1"/>
  <c r="O3525" i="1"/>
  <c r="O2542" i="1"/>
  <c r="O2500" i="1"/>
  <c r="O3263" i="1"/>
  <c r="O3343" i="1"/>
  <c r="O2670" i="1"/>
  <c r="O2386" i="1"/>
  <c r="O3628" i="1"/>
  <c r="O2534" i="1"/>
  <c r="O2849" i="1"/>
  <c r="O3430" i="1"/>
  <c r="O2433" i="1"/>
  <c r="O3696" i="1"/>
  <c r="O2723" i="1"/>
  <c r="O2452" i="1"/>
  <c r="O3047" i="1"/>
  <c r="O2399" i="1"/>
  <c r="O3049" i="1"/>
  <c r="O3434" i="1"/>
  <c r="O2719" i="1"/>
  <c r="O2767" i="1"/>
  <c r="O2840" i="1"/>
  <c r="O3245" i="1"/>
  <c r="O3705" i="1"/>
  <c r="O2550" i="1"/>
  <c r="O3896" i="1"/>
  <c r="O3522" i="1"/>
  <c r="O2804" i="1"/>
  <c r="O3806" i="1"/>
  <c r="O3314" i="1"/>
  <c r="O2435" i="1"/>
  <c r="O4062" i="1"/>
  <c r="O2553" i="1"/>
  <c r="O3578" i="1"/>
  <c r="O2307" i="1"/>
  <c r="O3312" i="1"/>
  <c r="O3762" i="1"/>
  <c r="O2632" i="1"/>
  <c r="O3164" i="1"/>
  <c r="O2157" i="1"/>
  <c r="O3456" i="1"/>
  <c r="O2973" i="1"/>
  <c r="O3055" i="1"/>
  <c r="O3080" i="1"/>
  <c r="O3446" i="1"/>
  <c r="O3520" i="1"/>
  <c r="O3135" i="1"/>
  <c r="O3893" i="1"/>
  <c r="O3897" i="1"/>
  <c r="O3583" i="1"/>
  <c r="O2044" i="1"/>
  <c r="O2178" i="1"/>
  <c r="O3918" i="1"/>
  <c r="O3029" i="1"/>
  <c r="O3672" i="1"/>
  <c r="O3042" i="1"/>
  <c r="O3939" i="1"/>
  <c r="O2926" i="1"/>
  <c r="O2937" i="1"/>
  <c r="O3944" i="1"/>
  <c r="O2778" i="1"/>
  <c r="O2929" i="1"/>
  <c r="O4023" i="1"/>
  <c r="O3363" i="1"/>
  <c r="O3449" i="1"/>
  <c r="O2724" i="1"/>
  <c r="O3630" i="1"/>
  <c r="O2871" i="1"/>
  <c r="O3429" i="1"/>
  <c r="O2796" i="1"/>
  <c r="O3148" i="1"/>
  <c r="O3501" i="1"/>
  <c r="O2902" i="1"/>
  <c r="O2644" i="1"/>
  <c r="O4081" i="1"/>
  <c r="O3597" i="1"/>
  <c r="O2555" i="1"/>
  <c r="O3067" i="1"/>
  <c r="O2860" i="1"/>
  <c r="O2950" i="1"/>
  <c r="O2556" i="1"/>
  <c r="O3598" i="1"/>
  <c r="O2970" i="1"/>
  <c r="O3599" i="1"/>
  <c r="O3407" i="1"/>
  <c r="O2625" i="1"/>
  <c r="O2773" i="1"/>
  <c r="O2615" i="1"/>
  <c r="O2946" i="1"/>
  <c r="O2503" i="1"/>
  <c r="O3333" i="1"/>
  <c r="O4012" i="1"/>
  <c r="O3204" i="1"/>
  <c r="O2400" i="1"/>
  <c r="O3036" i="1"/>
  <c r="O2541" i="1"/>
  <c r="O3172" i="1"/>
  <c r="O2742" i="1"/>
  <c r="O2753" i="1"/>
  <c r="O3221" i="1"/>
  <c r="O3272" i="1"/>
  <c r="O3009" i="1"/>
  <c r="O2964" i="1"/>
  <c r="O3725" i="1"/>
  <c r="O3267" i="1"/>
  <c r="O3729" i="1"/>
  <c r="O3763" i="1"/>
  <c r="O3280" i="1"/>
  <c r="O3282" i="1"/>
  <c r="O2835" i="1"/>
  <c r="O3820" i="1"/>
  <c r="O3880" i="1"/>
  <c r="O3898" i="1"/>
  <c r="O2531" i="1"/>
  <c r="O3909" i="1"/>
  <c r="O3929" i="1"/>
  <c r="O3621" i="1"/>
  <c r="O3403" i="1"/>
  <c r="O3177" i="1"/>
  <c r="O3483" i="1"/>
  <c r="O3534" i="1"/>
  <c r="O4020" i="1"/>
  <c r="O3202" i="1"/>
  <c r="O4060" i="1"/>
  <c r="O2735" i="1"/>
  <c r="O3543" i="1"/>
  <c r="O2882" i="1"/>
  <c r="O4065" i="1"/>
  <c r="O2713" i="1"/>
  <c r="O4080" i="1"/>
  <c r="O3005" i="1"/>
  <c r="O2347" i="1"/>
  <c r="O3595" i="1"/>
  <c r="O3155" i="1"/>
  <c r="O3371" i="1"/>
  <c r="O3061" i="1"/>
  <c r="O3704" i="1"/>
  <c r="O2473" i="1"/>
  <c r="O3616" i="1"/>
  <c r="O3826" i="1"/>
  <c r="O3326" i="1"/>
  <c r="O2582" i="1"/>
  <c r="O2431" i="1"/>
  <c r="O2514" i="1"/>
  <c r="O3441" i="1"/>
  <c r="O2734" i="1"/>
  <c r="O2761" i="1"/>
  <c r="O3805" i="1"/>
  <c r="O3137" i="1"/>
  <c r="O3908" i="1"/>
  <c r="O3911" i="1"/>
  <c r="O3416" i="1"/>
  <c r="O2966" i="1"/>
  <c r="O4021" i="1"/>
  <c r="O4063" i="1"/>
  <c r="O4086" i="1"/>
  <c r="O2854" i="1"/>
  <c r="O2715" i="1"/>
  <c r="O3988" i="1"/>
  <c r="O3723" i="1"/>
  <c r="O3845" i="1"/>
  <c r="O3093" i="1"/>
  <c r="O3638" i="1"/>
  <c r="O2971" i="1"/>
  <c r="O3727" i="1"/>
  <c r="O3730" i="1"/>
  <c r="O3057" i="1"/>
  <c r="O2762" i="1"/>
  <c r="O2905" i="1"/>
  <c r="O3438" i="1"/>
  <c r="O3752" i="1"/>
  <c r="O3278" i="1"/>
  <c r="O3767" i="1"/>
  <c r="O3512" i="1"/>
  <c r="O2493" i="1"/>
  <c r="O3813" i="1"/>
  <c r="O3207" i="1"/>
  <c r="O3317" i="1"/>
  <c r="O3577" i="1"/>
  <c r="O3178" i="1"/>
  <c r="O3656" i="1"/>
  <c r="O3286" i="1"/>
  <c r="O3329" i="1"/>
  <c r="O3208" i="1"/>
  <c r="O3877" i="1"/>
  <c r="O3320" i="1"/>
  <c r="O3899" i="1"/>
  <c r="O2857" i="1"/>
  <c r="O3584" i="1"/>
  <c r="O3159" i="1"/>
  <c r="O2963" i="1"/>
  <c r="O3925" i="1"/>
  <c r="O3098" i="1"/>
  <c r="O3671" i="1"/>
  <c r="O3493" i="1"/>
  <c r="O3189" i="1"/>
  <c r="O3471" i="1"/>
  <c r="O3063" i="1"/>
  <c r="O3976" i="1"/>
  <c r="O3588" i="1"/>
  <c r="O3117" i="1"/>
  <c r="O3536" i="1"/>
  <c r="O2746" i="1"/>
  <c r="O4026" i="1"/>
  <c r="O2585" i="1"/>
  <c r="O3427" i="1"/>
  <c r="O3039" i="1"/>
  <c r="O3332" i="1"/>
  <c r="O3689" i="1"/>
  <c r="O2911" i="1"/>
  <c r="O3259" i="1"/>
  <c r="O3693" i="1"/>
  <c r="O3146" i="1"/>
  <c r="O3349" i="1"/>
  <c r="O3431" i="1"/>
  <c r="O4079" i="1"/>
  <c r="O3305" i="1"/>
  <c r="O3020" i="1"/>
  <c r="O2955" i="1"/>
  <c r="O2825" i="1"/>
  <c r="O3244" i="1"/>
  <c r="O3012" i="1"/>
  <c r="O3604" i="1"/>
  <c r="O3311" i="1"/>
  <c r="O3372" i="1"/>
  <c r="O3151" i="1"/>
  <c r="O2807" i="1"/>
  <c r="O3884" i="1"/>
  <c r="O3827" i="1"/>
  <c r="O3056" i="1"/>
  <c r="O3010" i="1"/>
  <c r="O3038" i="1"/>
  <c r="O3666" i="1"/>
  <c r="O3627" i="1"/>
  <c r="O2895" i="1"/>
  <c r="O3551" i="1"/>
  <c r="O2698" i="1"/>
  <c r="O3779" i="1"/>
  <c r="O2864" i="1"/>
  <c r="O3518" i="1"/>
  <c r="O3125" i="1"/>
  <c r="O3904" i="1"/>
  <c r="O3358" i="1"/>
  <c r="O2900" i="1"/>
  <c r="O3570" i="1"/>
  <c r="O2731" i="1"/>
  <c r="O3231" i="1"/>
  <c r="O3238" i="1"/>
  <c r="O3241" i="1"/>
  <c r="O3484" i="1"/>
  <c r="O3031" i="1"/>
  <c r="O3188" i="1"/>
  <c r="O4107" i="1"/>
  <c r="O4093" i="1"/>
  <c r="O3242" i="1"/>
  <c r="O2776" i="1"/>
  <c r="O3318" i="1"/>
  <c r="O2847" i="1"/>
  <c r="O3275" i="1"/>
  <c r="O3545" i="1"/>
  <c r="O3150" i="1"/>
  <c r="O2940" i="1"/>
  <c r="O4114" i="1"/>
  <c r="O4096" i="1"/>
  <c r="O3758" i="1"/>
  <c r="O3079" i="1"/>
  <c r="O3844" i="1"/>
  <c r="O3386" i="1"/>
  <c r="O3684" i="1"/>
  <c r="O4105" i="1"/>
  <c r="O3910" i="1"/>
  <c r="O3044" i="1"/>
  <c r="O3564" i="1"/>
  <c r="O3092" i="1"/>
  <c r="O2799" i="1"/>
  <c r="O3619" i="1"/>
  <c r="O2961" i="1"/>
  <c r="O3825" i="1"/>
  <c r="O3058" i="1"/>
  <c r="O3852" i="1"/>
  <c r="O3660" i="1"/>
  <c r="O3458" i="1"/>
  <c r="O3008" i="1"/>
  <c r="O3914" i="1"/>
  <c r="O3557" i="1"/>
  <c r="O2924" i="1"/>
  <c r="O3293" i="1"/>
  <c r="O3419" i="1"/>
  <c r="O3676" i="1"/>
  <c r="O3043" i="1"/>
  <c r="O2893" i="1"/>
  <c r="O3591" i="1"/>
  <c r="O3440" i="1"/>
  <c r="O4054" i="1"/>
  <c r="O3145" i="1"/>
  <c r="O3387" i="1"/>
  <c r="O3546" i="1"/>
  <c r="O3149" i="1"/>
  <c r="O3701" i="1"/>
  <c r="O3219" i="1"/>
  <c r="O2851" i="1"/>
  <c r="O4103" i="1"/>
  <c r="O3103" i="1"/>
  <c r="O3045" i="1"/>
  <c r="O4115" i="1"/>
  <c r="O2994" i="1"/>
  <c r="O3754" i="1"/>
  <c r="O3481" i="1"/>
  <c r="O3755" i="1"/>
  <c r="O3784" i="1"/>
  <c r="O3011" i="1"/>
  <c r="O3059" i="1"/>
  <c r="O3026" i="1"/>
  <c r="O3328" i="1"/>
  <c r="O4041" i="1"/>
  <c r="O4102" i="1"/>
  <c r="O3170" i="1"/>
  <c r="O3935" i="1"/>
  <c r="O4113" i="1"/>
  <c r="O3623" i="1"/>
  <c r="O3187" i="1"/>
  <c r="O3466" i="1"/>
  <c r="O4108" i="1"/>
  <c r="O3740" i="1"/>
  <c r="O3412" i="1"/>
  <c r="O3537" i="1"/>
  <c r="O3060" i="1"/>
  <c r="O3218" i="1"/>
  <c r="O3462" i="1"/>
  <c r="O3485" i="1"/>
  <c r="O3615" i="1"/>
  <c r="O3608" i="1"/>
  <c r="O3843" i="1"/>
  <c r="O3622" i="1"/>
  <c r="O3544" i="1"/>
  <c r="O3936" i="1"/>
  <c r="O3912" i="1"/>
  <c r="O3900" i="1"/>
  <c r="O4010" i="1"/>
  <c r="O4" i="1"/>
  <c r="O12" i="1"/>
  <c r="O11" i="1"/>
  <c r="O18" i="1"/>
  <c r="O26" i="1"/>
  <c r="O10" i="1"/>
  <c r="O5" i="1"/>
  <c r="O7" i="1"/>
  <c r="O43" i="1"/>
  <c r="O39" i="1"/>
  <c r="O49" i="1"/>
  <c r="O56" i="1"/>
  <c r="O41" i="1"/>
  <c r="O14" i="1"/>
  <c r="O42" i="1"/>
  <c r="O54" i="1"/>
  <c r="O70" i="1"/>
  <c r="O16" i="1"/>
  <c r="O6" i="1"/>
  <c r="O28" i="1"/>
  <c r="O61" i="1"/>
  <c r="O47" i="1"/>
  <c r="O64" i="1"/>
  <c r="O69" i="1"/>
  <c r="O50" i="1"/>
  <c r="O75" i="1"/>
  <c r="O81" i="1"/>
  <c r="O71" i="1"/>
  <c r="O86" i="1"/>
  <c r="O84" i="1"/>
  <c r="O83" i="1"/>
  <c r="O25" i="1"/>
  <c r="O96" i="1"/>
  <c r="O60" i="1"/>
  <c r="O48" i="1"/>
  <c r="O44" i="1"/>
  <c r="O21" i="1"/>
  <c r="O87" i="1"/>
  <c r="O66" i="1"/>
  <c r="O108" i="1"/>
  <c r="O105" i="1"/>
  <c r="O79" i="1"/>
  <c r="O104" i="1"/>
  <c r="O106" i="1"/>
  <c r="O99" i="1"/>
  <c r="O63" i="1"/>
  <c r="O118" i="1"/>
  <c r="O122" i="1"/>
  <c r="O91" i="1"/>
  <c r="O38" i="1"/>
  <c r="O93" i="1"/>
  <c r="O128" i="1"/>
  <c r="O144" i="1"/>
  <c r="O27" i="1"/>
  <c r="O95" i="1"/>
  <c r="O155" i="1"/>
  <c r="O121" i="1"/>
  <c r="O153" i="1"/>
  <c r="O156" i="1"/>
  <c r="O143" i="1"/>
  <c r="O154" i="1"/>
  <c r="O8" i="1"/>
  <c r="O134" i="1"/>
  <c r="O125" i="1"/>
  <c r="O151" i="1"/>
  <c r="O78" i="1"/>
  <c r="O15" i="1"/>
  <c r="O55" i="1"/>
  <c r="O31" i="1"/>
  <c r="O9" i="1"/>
  <c r="O36" i="1"/>
  <c r="O74" i="1"/>
  <c r="O65" i="1"/>
  <c r="O62" i="1"/>
  <c r="O51" i="1"/>
  <c r="O13" i="1"/>
  <c r="O131" i="1"/>
  <c r="O132" i="1"/>
  <c r="O37" i="1"/>
  <c r="O107" i="1"/>
  <c r="O126" i="1"/>
  <c r="O136" i="1"/>
  <c r="O162" i="1"/>
  <c r="O161" i="1"/>
  <c r="O147" i="1"/>
  <c r="O157" i="1"/>
  <c r="O89" i="1"/>
  <c r="O170" i="1"/>
  <c r="O146" i="1"/>
  <c r="O180" i="1"/>
  <c r="O124" i="1"/>
  <c r="O177" i="1"/>
  <c r="O171" i="1"/>
  <c r="O145" i="1"/>
  <c r="O129" i="1"/>
  <c r="O165" i="1"/>
  <c r="O46" i="1"/>
  <c r="O194" i="1"/>
  <c r="O190" i="1"/>
  <c r="O164" i="1"/>
  <c r="O184" i="1"/>
  <c r="O172" i="1"/>
  <c r="O178" i="1"/>
  <c r="O19" i="1"/>
  <c r="O33" i="1"/>
  <c r="O102" i="1"/>
  <c r="O150" i="1"/>
  <c r="O191" i="1"/>
  <c r="O135" i="1"/>
  <c r="O181" i="1"/>
  <c r="O152" i="1"/>
  <c r="O204" i="1"/>
  <c r="O158" i="1"/>
  <c r="O219" i="1"/>
  <c r="O100" i="1"/>
  <c r="O207" i="1"/>
  <c r="O196" i="1"/>
  <c r="O220" i="1"/>
  <c r="O222" i="1"/>
  <c r="O225" i="1"/>
  <c r="O227" i="1"/>
  <c r="O186" i="1"/>
  <c r="O198" i="1"/>
  <c r="O217" i="1"/>
  <c r="O224" i="1"/>
  <c r="O185" i="1"/>
  <c r="O174" i="1"/>
  <c r="O119" i="1"/>
  <c r="O209" i="1"/>
  <c r="O34" i="1"/>
  <c r="O226" i="1"/>
  <c r="O231" i="1"/>
  <c r="O77" i="1"/>
  <c r="O214" i="1"/>
  <c r="O130" i="1"/>
  <c r="O142" i="1"/>
  <c r="O234" i="1"/>
  <c r="O232" i="1"/>
  <c r="O208" i="1"/>
  <c r="O187" i="1"/>
  <c r="O238" i="1"/>
  <c r="O113" i="1"/>
  <c r="O239" i="1"/>
  <c r="O247" i="1"/>
  <c r="O258" i="1"/>
  <c r="O167" i="1"/>
  <c r="O257" i="1"/>
  <c r="O261" i="1"/>
  <c r="O137" i="1"/>
  <c r="O263" i="1"/>
  <c r="O281" i="1"/>
  <c r="O274" i="1"/>
  <c r="O278" i="1"/>
  <c r="O133" i="1"/>
  <c r="O228" i="1"/>
  <c r="O57" i="1"/>
  <c r="O245" i="1"/>
  <c r="O163" i="1"/>
  <c r="O223" i="1"/>
  <c r="O90" i="1"/>
  <c r="O212" i="1"/>
  <c r="O188" i="1"/>
  <c r="O23" i="1"/>
  <c r="O262" i="1"/>
  <c r="O272" i="1"/>
  <c r="O265" i="1"/>
  <c r="O115" i="1"/>
  <c r="O249" i="1"/>
  <c r="O273" i="1"/>
  <c r="O268" i="1"/>
  <c r="O283" i="1"/>
  <c r="O299" i="1"/>
  <c r="O296" i="1"/>
  <c r="O250" i="1"/>
  <c r="O199" i="1"/>
  <c r="O179" i="1"/>
  <c r="O312" i="1"/>
  <c r="O322" i="1"/>
  <c r="O251" i="1"/>
  <c r="O333" i="1"/>
  <c r="O291" i="1"/>
  <c r="O289" i="1"/>
  <c r="O337" i="1"/>
  <c r="O340" i="1"/>
  <c r="O313" i="1"/>
  <c r="O292" i="1"/>
  <c r="O297" i="1"/>
  <c r="O275" i="1"/>
  <c r="O327" i="1"/>
  <c r="O317" i="1"/>
  <c r="O319" i="1"/>
  <c r="O112" i="1"/>
  <c r="O342" i="1"/>
  <c r="O248" i="1"/>
  <c r="O166" i="1"/>
  <c r="O218" i="1"/>
  <c r="O236" i="1"/>
  <c r="O315" i="1"/>
  <c r="O326" i="1"/>
  <c r="O266" i="1"/>
  <c r="O246" i="1"/>
  <c r="O110" i="1"/>
  <c r="O183" i="1"/>
  <c r="O169" i="1"/>
  <c r="O324" i="1"/>
  <c r="O237" i="1"/>
  <c r="O256" i="1"/>
  <c r="O24" i="1"/>
  <c r="O35" i="1"/>
  <c r="O318" i="1"/>
  <c r="O316" i="1"/>
  <c r="O335" i="1"/>
  <c r="O116" i="1"/>
  <c r="O298" i="1"/>
  <c r="O293" i="1"/>
  <c r="O287" i="1"/>
  <c r="O290" i="1"/>
  <c r="O330" i="1"/>
  <c r="O343" i="1"/>
  <c r="O308" i="1"/>
  <c r="O288" i="1"/>
  <c r="O302" i="1"/>
  <c r="O311" i="1"/>
  <c r="O260" i="1"/>
  <c r="O338" i="1"/>
  <c r="O339" i="1"/>
  <c r="O305" i="1"/>
  <c r="O282" i="1"/>
  <c r="O307" i="1"/>
  <c r="O357" i="1"/>
  <c r="O309" i="1"/>
  <c r="O349" i="1"/>
  <c r="O253" i="1"/>
  <c r="O367" i="1"/>
  <c r="O202" i="1"/>
  <c r="O348" i="1"/>
  <c r="O362" i="1"/>
  <c r="O369" i="1"/>
  <c r="O371" i="1"/>
  <c r="O360" i="1"/>
  <c r="O380" i="1"/>
  <c r="O32" i="1"/>
  <c r="O377" i="1"/>
  <c r="O370" i="1"/>
  <c r="O417" i="1"/>
  <c r="O387" i="1"/>
  <c r="O383" i="1"/>
  <c r="O412" i="1"/>
  <c r="O398" i="1"/>
  <c r="O392" i="1"/>
  <c r="O368" i="1"/>
  <c r="O413" i="1"/>
  <c r="O390" i="1"/>
  <c r="O22" i="1"/>
  <c r="O415" i="1"/>
  <c r="O321" i="1"/>
  <c r="O356" i="1"/>
  <c r="O160" i="1"/>
  <c r="O376" i="1"/>
  <c r="O410" i="1"/>
  <c r="O310" i="1"/>
  <c r="O416" i="1"/>
  <c r="O114" i="1"/>
  <c r="O67" i="1"/>
  <c r="O111" i="1"/>
  <c r="O141" i="1"/>
  <c r="O325" i="1"/>
  <c r="O375" i="1"/>
  <c r="O30" i="1"/>
  <c r="O109" i="1"/>
  <c r="O139" i="1"/>
  <c r="O82" i="1"/>
  <c r="O200" i="1"/>
  <c r="O331" i="1"/>
  <c r="O399" i="1"/>
  <c r="O397" i="1"/>
  <c r="O364" i="1"/>
  <c r="O391" i="1"/>
  <c r="O396" i="1"/>
  <c r="O176" i="1"/>
  <c r="O230" i="1"/>
  <c r="O381" i="1"/>
  <c r="O358" i="1"/>
  <c r="O418" i="1"/>
  <c r="O386" i="1"/>
  <c r="O414" i="1"/>
  <c r="O408" i="1"/>
  <c r="O373" i="1"/>
  <c r="O401" i="1"/>
  <c r="O431" i="1"/>
  <c r="O354" i="1"/>
  <c r="O235" i="1"/>
  <c r="O406" i="1"/>
  <c r="O411" i="1"/>
  <c r="O436" i="1"/>
  <c r="O432" i="1"/>
  <c r="O404" i="1"/>
  <c r="O361" i="1"/>
  <c r="O428" i="1"/>
  <c r="O103" i="1"/>
  <c r="O402" i="1"/>
  <c r="O388" i="1"/>
  <c r="O438" i="1"/>
  <c r="O382" i="1"/>
  <c r="O378" i="1"/>
  <c r="O425" i="1"/>
  <c r="O127" i="1"/>
  <c r="O441" i="1"/>
  <c r="O409" i="1"/>
  <c r="O437" i="1"/>
  <c r="O384" i="1"/>
  <c r="O443" i="1"/>
  <c r="O455" i="1"/>
  <c r="O314" i="1"/>
  <c r="O449" i="1"/>
  <c r="O440" i="1"/>
  <c r="O458" i="1"/>
  <c r="O329" i="1"/>
  <c r="O471" i="1"/>
  <c r="O462" i="1"/>
  <c r="O473" i="1"/>
  <c r="O482" i="1"/>
  <c r="O244" i="1"/>
  <c r="O464" i="1"/>
  <c r="O494" i="1"/>
  <c r="O517" i="1"/>
  <c r="O483" i="1"/>
  <c r="O477" i="1"/>
  <c r="O320" i="1"/>
  <c r="O493" i="1"/>
  <c r="O466" i="1"/>
  <c r="O474" i="1"/>
  <c r="O328" i="1"/>
  <c r="O503" i="1"/>
  <c r="O457" i="1"/>
  <c r="O484" i="1"/>
  <c r="O495" i="1"/>
  <c r="O433" i="1"/>
  <c r="O527" i="1"/>
  <c r="O221" i="1"/>
  <c r="O505" i="1"/>
  <c r="O350" i="1"/>
  <c r="O487" i="1"/>
  <c r="O472" i="1"/>
  <c r="O439" i="1"/>
  <c r="O513" i="1"/>
  <c r="O523" i="1"/>
  <c r="O301" i="1"/>
  <c r="O352" i="1"/>
  <c r="O270" i="1"/>
  <c r="O451" i="1"/>
  <c r="O372" i="1"/>
  <c r="O481" i="1"/>
  <c r="O522" i="1"/>
  <c r="O400" i="1"/>
  <c r="O454" i="1"/>
  <c r="O515" i="1"/>
  <c r="O459" i="1"/>
  <c r="O240" i="1"/>
  <c r="O479" i="1"/>
  <c r="O277" i="1"/>
  <c r="O120" i="1"/>
  <c r="O501" i="1"/>
  <c r="O524" i="1"/>
  <c r="O521" i="1"/>
  <c r="O490" i="1"/>
  <c r="O379" i="1"/>
  <c r="O280" i="1"/>
  <c r="O491" i="1"/>
  <c r="O442" i="1"/>
  <c r="O475" i="1"/>
  <c r="O456" i="1"/>
  <c r="O525" i="1"/>
  <c r="O509" i="1"/>
  <c r="O516" i="1"/>
  <c r="O520" i="1"/>
  <c r="O497" i="1"/>
  <c r="O514" i="1"/>
  <c r="O476" i="1"/>
  <c r="O506" i="1"/>
  <c r="O502" i="1"/>
  <c r="O448" i="1"/>
  <c r="O215" i="1"/>
  <c r="O420" i="1"/>
  <c r="O255" i="1"/>
  <c r="O500" i="1"/>
  <c r="O407" i="1"/>
  <c r="O499" i="1"/>
  <c r="O485" i="1"/>
  <c r="O530" i="1"/>
  <c r="O444" i="1"/>
  <c r="O511" i="1"/>
  <c r="O560" i="1"/>
  <c r="O557" i="1"/>
  <c r="O567" i="1"/>
  <c r="O405" i="1"/>
  <c r="O419" i="1"/>
  <c r="O534" i="1"/>
  <c r="O564" i="1"/>
  <c r="O556" i="1"/>
  <c r="O544" i="1"/>
  <c r="O568" i="1"/>
  <c r="O583" i="1"/>
  <c r="O563" i="1"/>
  <c r="O203" i="1"/>
  <c r="O550" i="1"/>
  <c r="O570" i="1"/>
  <c r="O582" i="1"/>
  <c r="O604" i="1"/>
  <c r="O602" i="1"/>
  <c r="O607" i="1"/>
  <c r="O572" i="1"/>
  <c r="O580" i="1"/>
  <c r="O597" i="1"/>
  <c r="O547" i="1"/>
  <c r="O609" i="1"/>
  <c r="O254" i="1"/>
  <c r="O334" i="1"/>
  <c r="O543" i="1"/>
  <c r="O286" i="1"/>
  <c r="O385" i="1"/>
  <c r="O595" i="1"/>
  <c r="O460" i="1"/>
  <c r="O59" i="1"/>
  <c r="O561" i="1"/>
  <c r="O216" i="1"/>
  <c r="O259" i="1"/>
  <c r="O470" i="1"/>
  <c r="O538" i="1"/>
  <c r="O565" i="1"/>
  <c r="O593" i="1"/>
  <c r="O594" i="1"/>
  <c r="O601" i="1"/>
  <c r="O590" i="1"/>
  <c r="O618" i="1"/>
  <c r="O632" i="1"/>
  <c r="O605" i="1"/>
  <c r="O540" i="1"/>
  <c r="O600" i="1"/>
  <c r="O578" i="1"/>
  <c r="O683" i="1"/>
  <c r="O669" i="1"/>
  <c r="O657" i="1"/>
  <c r="O531" i="1"/>
  <c r="O587" i="1"/>
  <c r="O689" i="1"/>
  <c r="O269" i="1"/>
  <c r="O626" i="1"/>
  <c r="O712" i="1"/>
  <c r="O697" i="1"/>
  <c r="O653" i="1"/>
  <c r="O645" i="1"/>
  <c r="O675" i="1"/>
  <c r="O447" i="1"/>
  <c r="O721" i="1"/>
  <c r="O682" i="1"/>
  <c r="O710" i="1"/>
  <c r="O467" i="1"/>
  <c r="O694" i="1"/>
  <c r="O623" i="1"/>
  <c r="O693" i="1"/>
  <c r="O664" i="1"/>
  <c r="O647" i="1"/>
  <c r="O715" i="1"/>
  <c r="O591" i="1"/>
  <c r="O678" i="1"/>
  <c r="O575" i="1"/>
  <c r="O535" i="1"/>
  <c r="O708" i="1"/>
  <c r="O603" i="1"/>
  <c r="O621" i="1"/>
  <c r="O650" i="1"/>
  <c r="O668" i="1"/>
  <c r="O554" i="1"/>
  <c r="O507" i="1"/>
  <c r="O633" i="1"/>
  <c r="O551" i="1"/>
  <c r="O684" i="1"/>
  <c r="O651" i="1"/>
  <c r="O700" i="1"/>
  <c r="O638" i="1"/>
  <c r="O533" i="1"/>
  <c r="O688" i="1"/>
  <c r="O504" i="1"/>
  <c r="O731" i="1"/>
  <c r="O660" i="1"/>
  <c r="O698" i="1"/>
  <c r="O616" i="1"/>
  <c r="O588" i="1"/>
  <c r="O679" i="1"/>
  <c r="O655" i="1"/>
  <c r="O40" i="1"/>
  <c r="O498" i="1"/>
  <c r="O72" i="1"/>
  <c r="O429" i="1"/>
  <c r="O628" i="1"/>
  <c r="O94" i="1"/>
  <c r="O285" i="1"/>
  <c r="O589" i="1"/>
  <c r="O599" i="1"/>
  <c r="O173" i="1"/>
  <c r="O295" i="1"/>
  <c r="O300" i="1"/>
  <c r="O148" i="1"/>
  <c r="O351" i="1"/>
  <c r="O58" i="1"/>
  <c r="O336" i="1"/>
  <c r="O666" i="1"/>
  <c r="O630" i="1"/>
  <c r="O728" i="1"/>
  <c r="O463" i="1"/>
  <c r="O486" i="1"/>
  <c r="O610" i="1"/>
  <c r="O168" i="1"/>
  <c r="O656" i="1"/>
  <c r="O576" i="1"/>
  <c r="O726" i="1"/>
  <c r="O677" i="1"/>
  <c r="O713" i="1"/>
  <c r="O671" i="1"/>
  <c r="O640" i="1"/>
  <c r="O598" i="1"/>
  <c r="O732" i="1"/>
  <c r="O690" i="1"/>
  <c r="O496" i="1"/>
  <c r="O714" i="1"/>
  <c r="O695" i="1"/>
  <c r="O579" i="1"/>
  <c r="O652" i="1"/>
  <c r="O574" i="1"/>
  <c r="O510" i="1"/>
  <c r="O727" i="1"/>
  <c r="O706" i="1"/>
  <c r="O696" i="1"/>
  <c r="O635" i="1"/>
  <c r="O724" i="1"/>
  <c r="O725" i="1"/>
  <c r="O711" i="1"/>
  <c r="O680" i="1"/>
  <c r="O720" i="1"/>
  <c r="O692" i="1"/>
  <c r="O596" i="1"/>
  <c r="O614" i="1"/>
  <c r="O685" i="1"/>
  <c r="O707" i="1"/>
  <c r="O709" i="1"/>
  <c r="O701" i="1"/>
  <c r="O699" i="1"/>
  <c r="O45" i="1"/>
  <c r="O569" i="1"/>
  <c r="O211" i="1"/>
  <c r="O608" i="1"/>
  <c r="O739" i="1"/>
  <c r="O737" i="1"/>
  <c r="O461" i="1"/>
  <c r="O740" i="1"/>
  <c r="O643" i="1"/>
  <c r="O741" i="1"/>
  <c r="O756" i="1"/>
  <c r="O764" i="1"/>
  <c r="O738" i="1"/>
  <c r="O508" i="1"/>
  <c r="O641" i="1"/>
  <c r="O753" i="1"/>
  <c r="O746" i="1"/>
  <c r="O759" i="1"/>
  <c r="O562" i="1"/>
  <c r="O347" i="1"/>
  <c r="O751" i="1"/>
  <c r="O761" i="1"/>
  <c r="O765" i="1"/>
  <c r="O763" i="1"/>
  <c r="O555" i="1"/>
  <c r="O654" i="1"/>
  <c r="O625" i="1"/>
  <c r="O787" i="1"/>
  <c r="O779" i="1"/>
  <c r="O674" i="1"/>
  <c r="O749" i="1"/>
  <c r="O670" i="1"/>
  <c r="O637" i="1"/>
  <c r="O611" i="1"/>
  <c r="O792" i="1"/>
  <c r="O775" i="1"/>
  <c r="O782" i="1"/>
  <c r="O735" i="1"/>
  <c r="O776" i="1"/>
  <c r="O784" i="1"/>
  <c r="O758" i="1"/>
  <c r="O730" i="1"/>
  <c r="O548" i="1"/>
  <c r="O797" i="1"/>
  <c r="O791" i="1"/>
  <c r="O793" i="1"/>
  <c r="O768" i="1"/>
  <c r="O843" i="1"/>
  <c r="O617" i="1"/>
  <c r="O800" i="1"/>
  <c r="O803" i="1"/>
  <c r="O804" i="1"/>
  <c r="O770" i="1"/>
  <c r="O606" i="1"/>
  <c r="O836" i="1"/>
  <c r="O760" i="1"/>
  <c r="O833" i="1"/>
  <c r="O817" i="1"/>
  <c r="O818" i="1"/>
  <c r="O842" i="1"/>
  <c r="O242" i="1"/>
  <c r="O687" i="1"/>
  <c r="O757" i="1"/>
  <c r="O839" i="1"/>
  <c r="O767" i="1"/>
  <c r="O629" i="1"/>
  <c r="O704" i="1"/>
  <c r="O844" i="1"/>
  <c r="O252" i="1"/>
  <c r="O446" i="1"/>
  <c r="O73" i="1"/>
  <c r="O304" i="1"/>
  <c r="O734" i="1"/>
  <c r="O816" i="1"/>
  <c r="O823" i="1"/>
  <c r="O814" i="1"/>
  <c r="O846" i="1"/>
  <c r="O789" i="1"/>
  <c r="O813" i="1"/>
  <c r="O815" i="1"/>
  <c r="O827" i="1"/>
  <c r="O829" i="1"/>
  <c r="O805" i="1"/>
  <c r="O848" i="1"/>
  <c r="O835" i="1"/>
  <c r="O828" i="1"/>
  <c r="O795" i="1"/>
  <c r="O832" i="1"/>
  <c r="O528" i="1"/>
  <c r="O639" i="1"/>
  <c r="O859" i="1"/>
  <c r="O870" i="1"/>
  <c r="O873" i="1"/>
  <c r="O736" i="1"/>
  <c r="O872" i="1"/>
  <c r="O849" i="1"/>
  <c r="O750" i="1"/>
  <c r="O853" i="1"/>
  <c r="O866" i="1"/>
  <c r="O847" i="1"/>
  <c r="O877" i="1"/>
  <c r="O888" i="1"/>
  <c r="O743" i="1"/>
  <c r="O264" i="1"/>
  <c r="O624" i="1"/>
  <c r="O887" i="1"/>
  <c r="O778" i="1"/>
  <c r="O646" i="1"/>
  <c r="O830" i="1"/>
  <c r="O785" i="1"/>
  <c r="O834" i="1"/>
  <c r="O867" i="1"/>
  <c r="O705" i="1"/>
  <c r="O878" i="1"/>
  <c r="O810" i="1"/>
  <c r="O881" i="1"/>
  <c r="O862" i="1"/>
  <c r="O819" i="1"/>
  <c r="O631" i="1"/>
  <c r="O363" i="1"/>
  <c r="O826" i="1"/>
  <c r="O886" i="1"/>
  <c r="O871" i="1"/>
  <c r="O897" i="1"/>
  <c r="O921" i="1"/>
  <c r="O841" i="1"/>
  <c r="O922" i="1"/>
  <c r="O869" i="1"/>
  <c r="O908" i="1"/>
  <c r="O703" i="1"/>
  <c r="O850" i="1"/>
  <c r="O85" i="1"/>
  <c r="O900" i="1"/>
  <c r="O889" i="1"/>
  <c r="O686" i="1"/>
  <c r="O880" i="1"/>
  <c r="O917" i="1"/>
  <c r="O855" i="1"/>
  <c r="O879" i="1"/>
  <c r="O914" i="1"/>
  <c r="O910" i="1"/>
  <c r="O898" i="1"/>
  <c r="O851" i="1"/>
  <c r="O891" i="1"/>
  <c r="O918" i="1"/>
  <c r="O558" i="1"/>
  <c r="O911" i="1"/>
  <c r="O940" i="1"/>
  <c r="O825" i="1"/>
  <c r="O718" i="1"/>
  <c r="O445" i="1"/>
  <c r="O955" i="1"/>
  <c r="O947" i="1"/>
  <c r="O953" i="1"/>
  <c r="O915" i="1"/>
  <c r="O952" i="1"/>
  <c r="O999" i="1"/>
  <c r="O796" i="1"/>
  <c r="O959" i="1"/>
  <c r="O925" i="1"/>
  <c r="O875" i="1"/>
  <c r="O956" i="1"/>
  <c r="O860" i="1"/>
  <c r="O992" i="1"/>
  <c r="O742" i="1"/>
  <c r="O993" i="1"/>
  <c r="O990" i="1"/>
  <c r="O983" i="1"/>
  <c r="O964" i="1"/>
  <c r="O989" i="1"/>
  <c r="O882" i="1"/>
  <c r="O957" i="1"/>
  <c r="O210" i="1"/>
  <c r="O1002" i="1"/>
  <c r="O975" i="1"/>
  <c r="O852" i="1"/>
  <c r="O933" i="1"/>
  <c r="O1009" i="1"/>
  <c r="O691" i="1"/>
  <c r="O808" i="1"/>
  <c r="O722" i="1"/>
  <c r="O895" i="1"/>
  <c r="O995" i="1"/>
  <c r="O1010" i="1"/>
  <c r="O926" i="1"/>
  <c r="O665" i="1"/>
  <c r="O963" i="1"/>
  <c r="O1001" i="1"/>
  <c r="O958" i="1"/>
  <c r="O1018" i="1"/>
  <c r="O972" i="1"/>
  <c r="O988" i="1"/>
  <c r="O949" i="1"/>
  <c r="O913" i="1"/>
  <c r="O1019" i="1"/>
  <c r="O965" i="1"/>
  <c r="O1013" i="1"/>
  <c r="O856" i="1"/>
  <c r="O1020" i="1"/>
  <c r="O991" i="1"/>
  <c r="O1015" i="1"/>
  <c r="O977" i="1"/>
  <c r="O919" i="1"/>
  <c r="O1007" i="1"/>
  <c r="O938" i="1"/>
  <c r="O1021" i="1"/>
  <c r="O979" i="1"/>
  <c r="O943" i="1"/>
  <c r="O982" i="1"/>
  <c r="O1003" i="1"/>
  <c r="O942" i="1"/>
  <c r="O1077" i="1"/>
  <c r="O1062" i="1"/>
  <c r="O907" i="1"/>
  <c r="O480" i="1"/>
  <c r="O950" i="1"/>
  <c r="O1050" i="1"/>
  <c r="O1052" i="1"/>
  <c r="O945" i="1"/>
  <c r="O904" i="1"/>
  <c r="O1059" i="1"/>
  <c r="O1038" i="1"/>
  <c r="O1075" i="1"/>
  <c r="O1071" i="1"/>
  <c r="O1055" i="1"/>
  <c r="O1032" i="1"/>
  <c r="O365" i="1"/>
  <c r="O939" i="1"/>
  <c r="O1030" i="1"/>
  <c r="O1103" i="1"/>
  <c r="O1057" i="1"/>
  <c r="O1008" i="1"/>
  <c r="O1016" i="1"/>
  <c r="O1099" i="1"/>
  <c r="O894" i="1"/>
  <c r="O1122" i="1"/>
  <c r="O1183" i="1"/>
  <c r="O1175" i="1"/>
  <c r="O1139" i="1"/>
  <c r="O916" i="1"/>
  <c r="O1051" i="1"/>
  <c r="O1142" i="1"/>
  <c r="O519" i="1"/>
  <c r="O932" i="1"/>
  <c r="O755" i="1"/>
  <c r="O1024" i="1"/>
  <c r="O1066" i="1"/>
  <c r="O1064" i="1"/>
  <c r="O1098" i="1"/>
  <c r="O1014" i="1"/>
  <c r="O1184" i="1"/>
  <c r="O539" i="1"/>
  <c r="O1054" i="1"/>
  <c r="O966" i="1"/>
  <c r="O1120" i="1"/>
  <c r="O1151" i="1"/>
  <c r="O1131" i="1"/>
  <c r="O1005" i="1"/>
  <c r="O526" i="1"/>
  <c r="O673" i="1"/>
  <c r="O1081" i="1"/>
  <c r="O969" i="1"/>
  <c r="O986" i="1"/>
  <c r="O1150" i="1"/>
  <c r="O1061" i="1"/>
  <c r="O1155" i="1"/>
  <c r="O912" i="1"/>
  <c r="O1181" i="1"/>
  <c r="O1170" i="1"/>
  <c r="O1034" i="1"/>
  <c r="O1162" i="1"/>
  <c r="O1011" i="1"/>
  <c r="O954" i="1"/>
  <c r="O213" i="1"/>
  <c r="O1134" i="1"/>
  <c r="O1114" i="1"/>
  <c r="O702" i="1"/>
  <c r="O1138" i="1"/>
  <c r="O1041" i="1"/>
  <c r="O1068" i="1"/>
  <c r="O1106" i="1"/>
  <c r="O931" i="1"/>
  <c r="O824" i="1"/>
  <c r="O353" i="1"/>
  <c r="O1148" i="1"/>
  <c r="O998" i="1"/>
  <c r="O974" i="1"/>
  <c r="O1067" i="1"/>
  <c r="O1127" i="1"/>
  <c r="O783" i="1"/>
  <c r="O716" i="1"/>
  <c r="O717" i="1"/>
  <c r="O1037" i="1"/>
  <c r="O1109" i="1"/>
  <c r="O811" i="1"/>
  <c r="O729" i="1"/>
  <c r="O981" i="1"/>
  <c r="O566" i="1"/>
  <c r="O140" i="1"/>
  <c r="O619" i="1"/>
  <c r="O541" i="1"/>
  <c r="O1167" i="1"/>
  <c r="O1096" i="1"/>
  <c r="O1128" i="1"/>
  <c r="O968" i="1"/>
  <c r="O1104" i="1"/>
  <c r="O92" i="1"/>
  <c r="O344" i="1"/>
  <c r="O553" i="1"/>
  <c r="O434" i="1"/>
  <c r="O903" i="1"/>
  <c r="O936" i="1"/>
  <c r="O774" i="1"/>
  <c r="O1000" i="1"/>
  <c r="O1088" i="1"/>
  <c r="O786" i="1"/>
  <c r="O802" i="1"/>
  <c r="O1074" i="1"/>
  <c r="O1182" i="1"/>
  <c r="O1185" i="1"/>
  <c r="O1172" i="1"/>
  <c r="O960" i="1"/>
  <c r="O450" i="1"/>
  <c r="O1147" i="1"/>
  <c r="O581" i="1"/>
  <c r="O896" i="1"/>
  <c r="O1129" i="1"/>
  <c r="O1160" i="1"/>
  <c r="O1033" i="1"/>
  <c r="O970" i="1"/>
  <c r="O1048" i="1"/>
  <c r="O1126" i="1"/>
  <c r="O1079" i="1"/>
  <c r="O1174" i="1"/>
  <c r="O1043" i="1"/>
  <c r="O777" i="1"/>
  <c r="O1153" i="1"/>
  <c r="O1161" i="1"/>
  <c r="O1152" i="1"/>
  <c r="O592" i="1"/>
  <c r="O801" i="1"/>
  <c r="O806" i="1"/>
  <c r="O747" i="1"/>
  <c r="O1042" i="1"/>
  <c r="O1080" i="1"/>
  <c r="O1144" i="1"/>
  <c r="O1022" i="1"/>
  <c r="O1083" i="1"/>
  <c r="O1090" i="1"/>
  <c r="O994" i="1"/>
  <c r="O1133" i="1"/>
  <c r="O1177" i="1"/>
  <c r="O1164" i="1"/>
  <c r="O1101" i="1"/>
  <c r="O1045" i="1"/>
  <c r="O1141" i="1"/>
  <c r="O1116" i="1"/>
  <c r="O1121" i="1"/>
  <c r="O1149" i="1"/>
  <c r="O1053" i="1"/>
  <c r="O1107" i="1"/>
  <c r="O863" i="1"/>
  <c r="O1046" i="1"/>
  <c r="O1176" i="1"/>
  <c r="O1180" i="1"/>
  <c r="O905" i="1"/>
  <c r="O1036" i="1"/>
  <c r="O1117" i="1"/>
  <c r="O1118" i="1"/>
  <c r="O1178" i="1"/>
  <c r="O1070" i="1"/>
  <c r="O1173" i="1"/>
  <c r="O1143" i="1"/>
  <c r="O1145" i="1"/>
  <c r="O1168" i="1"/>
  <c r="O1186" i="1"/>
  <c r="O1072" i="1"/>
  <c r="O1094" i="1"/>
  <c r="O1076" i="1"/>
  <c r="O1119" i="1"/>
  <c r="O1187" i="1"/>
  <c r="O1058" i="1"/>
  <c r="O906" i="1"/>
  <c r="O205" i="1"/>
  <c r="O1194" i="1"/>
  <c r="O1006" i="1"/>
  <c r="O1123" i="1"/>
  <c r="O1188" i="1"/>
  <c r="O1069" i="1"/>
  <c r="O1197" i="1"/>
  <c r="O1112" i="1"/>
  <c r="O1215" i="1"/>
  <c r="O1234" i="1"/>
  <c r="O1202" i="1"/>
  <c r="O1240" i="1"/>
  <c r="O1163" i="1"/>
  <c r="O1213" i="1"/>
  <c r="O1232" i="1"/>
  <c r="O1165" i="1"/>
  <c r="O1095" i="1"/>
  <c r="O1236" i="1"/>
  <c r="O1238" i="1"/>
  <c r="O1135" i="1"/>
  <c r="O1224" i="1"/>
  <c r="O1136" i="1"/>
  <c r="O1124" i="1"/>
  <c r="O874" i="1"/>
  <c r="O1226" i="1"/>
  <c r="O1241" i="1"/>
  <c r="O1222" i="1"/>
  <c r="O1229" i="1"/>
  <c r="O1191" i="1"/>
  <c r="O1228" i="1"/>
  <c r="O1199" i="1"/>
  <c r="O1221" i="1"/>
  <c r="O1248" i="1"/>
  <c r="O1108" i="1"/>
  <c r="O1276" i="1"/>
  <c r="O1204" i="1"/>
  <c r="O1311" i="1"/>
  <c r="O1329" i="1"/>
  <c r="O973" i="1"/>
  <c r="O1026" i="1"/>
  <c r="O1084" i="1"/>
  <c r="O1049" i="1"/>
  <c r="O1331" i="1"/>
  <c r="O1132" i="1"/>
  <c r="O1280" i="1"/>
  <c r="O1289" i="1"/>
  <c r="O1269" i="1"/>
  <c r="O1203" i="1"/>
  <c r="O980" i="1"/>
  <c r="O1282" i="1"/>
  <c r="O649" i="1"/>
  <c r="O1292" i="1"/>
  <c r="O1323" i="1"/>
  <c r="O927" i="1"/>
  <c r="O1082" i="1"/>
  <c r="O1298" i="1"/>
  <c r="O1258" i="1"/>
  <c r="O1115" i="1"/>
  <c r="O1317" i="1"/>
  <c r="O676" i="1"/>
  <c r="O1308" i="1"/>
  <c r="O545" i="1"/>
  <c r="O359" i="1"/>
  <c r="O1023" i="1"/>
  <c r="O1320" i="1"/>
  <c r="O1272" i="1"/>
  <c r="O1275" i="1"/>
  <c r="O1297" i="1"/>
  <c r="O303" i="1"/>
  <c r="O1243" i="1"/>
  <c r="O1078" i="1"/>
  <c r="O1304" i="1"/>
  <c r="O1237" i="1"/>
  <c r="O1239" i="1"/>
  <c r="O831" i="1"/>
  <c r="O1235" i="1"/>
  <c r="O1301" i="1"/>
  <c r="O1268" i="1"/>
  <c r="O1171" i="1"/>
  <c r="O1309" i="1"/>
  <c r="O1146" i="1"/>
  <c r="O1208" i="1"/>
  <c r="O1113" i="1"/>
  <c r="O1316" i="1"/>
  <c r="O1157" i="1"/>
  <c r="O1169" i="1"/>
  <c r="O1293" i="1"/>
  <c r="O1324" i="1"/>
  <c r="O1267" i="1"/>
  <c r="O1303" i="1"/>
  <c r="O1249" i="1"/>
  <c r="O1273" i="1"/>
  <c r="O1300" i="1"/>
  <c r="O1245" i="1"/>
  <c r="O1205" i="1"/>
  <c r="O1318" i="1"/>
  <c r="O1279" i="1"/>
  <c r="O1333" i="1"/>
  <c r="O1230" i="1"/>
  <c r="O1154" i="1"/>
  <c r="O1328" i="1"/>
  <c r="O1305" i="1"/>
  <c r="O1231" i="1"/>
  <c r="O1326" i="1"/>
  <c r="O1319" i="1"/>
  <c r="O1247" i="1"/>
  <c r="O1265" i="1"/>
  <c r="O1252" i="1"/>
  <c r="O644" i="1"/>
  <c r="O1340" i="1"/>
  <c r="O1102" i="1"/>
  <c r="O1353" i="1"/>
  <c r="O1330" i="1"/>
  <c r="O1314" i="1"/>
  <c r="O1332" i="1"/>
  <c r="O1310" i="1"/>
  <c r="O752" i="1"/>
  <c r="O1360" i="1"/>
  <c r="O642" i="1"/>
  <c r="O1403" i="1"/>
  <c r="O1060" i="1"/>
  <c r="O1315" i="1"/>
  <c r="O1383" i="1"/>
  <c r="O1404" i="1"/>
  <c r="O1093" i="1"/>
  <c r="O1336" i="1"/>
  <c r="O1335" i="1"/>
  <c r="O1251" i="1"/>
  <c r="O1367" i="1"/>
  <c r="O1381" i="1"/>
  <c r="O1354" i="1"/>
  <c r="O1086" i="1"/>
  <c r="O1322" i="1"/>
  <c r="O1375" i="1"/>
  <c r="O762" i="1"/>
  <c r="O1271" i="1"/>
  <c r="O1200" i="1"/>
  <c r="O1287" i="1"/>
  <c r="O1355" i="1"/>
  <c r="O1259" i="1"/>
  <c r="O1227" i="1"/>
  <c r="O1257" i="1"/>
  <c r="O1342" i="1"/>
  <c r="O424" i="1"/>
  <c r="O1351" i="1"/>
  <c r="O1283" i="1"/>
  <c r="O1325" i="1"/>
  <c r="O1278" i="1"/>
  <c r="O1393" i="1"/>
  <c r="O1025" i="1"/>
  <c r="O1366" i="1"/>
  <c r="O1284" i="1"/>
  <c r="O1209" i="1"/>
  <c r="O1365" i="1"/>
  <c r="O1343" i="1"/>
  <c r="O1263" i="1"/>
  <c r="O1348" i="1"/>
  <c r="O1395" i="1"/>
  <c r="O1370" i="1"/>
  <c r="O1394" i="1"/>
  <c r="O1399" i="1"/>
  <c r="O1270" i="1"/>
  <c r="O1377" i="1"/>
  <c r="O1379" i="1"/>
  <c r="O1369" i="1"/>
  <c r="O1398" i="1"/>
  <c r="O1244" i="1"/>
  <c r="O1396" i="1"/>
  <c r="O1349" i="1"/>
  <c r="O1362" i="1"/>
  <c r="O1386" i="1"/>
  <c r="O1356" i="1"/>
  <c r="O1378" i="1"/>
  <c r="O1376" i="1"/>
  <c r="O857" i="1"/>
  <c r="O976" i="1"/>
  <c r="O1262" i="1"/>
  <c r="O1401" i="1"/>
  <c r="O1313" i="1"/>
  <c r="O1438" i="1"/>
  <c r="O1447" i="1"/>
  <c r="O1105" i="1"/>
  <c r="O1347" i="1"/>
  <c r="O1363" i="1"/>
  <c r="O1156" i="1"/>
  <c r="O1456" i="1"/>
  <c r="O1446" i="1"/>
  <c r="O1441" i="1"/>
  <c r="O1417" i="1"/>
  <c r="O1430" i="1"/>
  <c r="O1428" i="1"/>
  <c r="O1484" i="1"/>
  <c r="O1443" i="1"/>
  <c r="O1485" i="1"/>
  <c r="O1468" i="1"/>
  <c r="O1410" i="1"/>
  <c r="O1470" i="1"/>
  <c r="O1432" i="1"/>
  <c r="O1549" i="1"/>
  <c r="O1371" i="1"/>
  <c r="O1462" i="1"/>
  <c r="O1216" i="1"/>
  <c r="O1384" i="1"/>
  <c r="O1513" i="1"/>
  <c r="O1111" i="1"/>
  <c r="O1296" i="1"/>
  <c r="O1536" i="1"/>
  <c r="O1444" i="1"/>
  <c r="O1419" i="1"/>
  <c r="O1551" i="1"/>
  <c r="O1546" i="1"/>
  <c r="O1480" i="1"/>
  <c r="O1390" i="1"/>
  <c r="O1476" i="1"/>
  <c r="O1501" i="1"/>
  <c r="O1387" i="1"/>
  <c r="O845" i="1"/>
  <c r="O1035" i="1"/>
  <c r="O681" i="1"/>
  <c r="O996" i="1"/>
  <c r="O1506" i="1"/>
  <c r="O1255" i="1"/>
  <c r="O1312" i="1"/>
  <c r="O1445" i="1"/>
  <c r="O1440" i="1"/>
  <c r="O978" i="1"/>
  <c r="O799" i="1"/>
  <c r="O1415" i="1"/>
  <c r="O1556" i="1"/>
  <c r="O1481" i="1"/>
  <c r="O1559" i="1"/>
  <c r="O1339" i="1"/>
  <c r="O1448" i="1"/>
  <c r="O1420" i="1"/>
  <c r="O1358" i="1"/>
  <c r="O892" i="1"/>
  <c r="O1473" i="1"/>
  <c r="O1413" i="1"/>
  <c r="O1560" i="1"/>
  <c r="O1338" i="1"/>
  <c r="O492" i="1"/>
  <c r="O1544" i="1"/>
  <c r="O1380" i="1"/>
  <c r="O1474" i="1"/>
  <c r="O1475" i="1"/>
  <c r="O1469" i="1"/>
  <c r="O1217" i="1"/>
  <c r="O1450" i="1"/>
  <c r="O1486" i="1"/>
  <c r="O1489" i="1"/>
  <c r="O1374" i="1"/>
  <c r="O1555" i="1"/>
  <c r="O1497" i="1"/>
  <c r="O1537" i="1"/>
  <c r="O1498" i="1"/>
  <c r="O1529" i="1"/>
  <c r="O1442" i="1"/>
  <c r="O1274" i="1"/>
  <c r="O1515" i="1"/>
  <c r="O1561" i="1"/>
  <c r="O1451" i="1"/>
  <c r="O1364" i="1"/>
  <c r="O1426" i="1"/>
  <c r="O1463" i="1"/>
  <c r="O1504" i="1"/>
  <c r="O1538" i="1"/>
  <c r="O1539" i="1"/>
  <c r="O1250" i="1"/>
  <c r="O1478" i="1"/>
  <c r="O719" i="1"/>
  <c r="O1409" i="1"/>
  <c r="O1540" i="1"/>
  <c r="O1361" i="1"/>
  <c r="O1547" i="1"/>
  <c r="O1530" i="1"/>
  <c r="O1408" i="1"/>
  <c r="O1302" i="1"/>
  <c r="O1327" i="1"/>
  <c r="O1291" i="1"/>
  <c r="O1527" i="1"/>
  <c r="O1493" i="1"/>
  <c r="O1562" i="1"/>
  <c r="O1505" i="1"/>
  <c r="O1402" i="1"/>
  <c r="O1471" i="1"/>
  <c r="O1563" i="1"/>
  <c r="O1512" i="1"/>
  <c r="O1466" i="1"/>
  <c r="O1542" i="1"/>
  <c r="O1040" i="1"/>
  <c r="O1543" i="1"/>
  <c r="O1290" i="1"/>
  <c r="O1214" i="1"/>
  <c r="O1382" i="1"/>
  <c r="O1368" i="1"/>
  <c r="O1533" i="1"/>
  <c r="O1490" i="1"/>
  <c r="O1520" i="1"/>
  <c r="O1518" i="1"/>
  <c r="O1472" i="1"/>
  <c r="O1414" i="1"/>
  <c r="O1453" i="1"/>
  <c r="O1436" i="1"/>
  <c r="O1344" i="1"/>
  <c r="O1461" i="1"/>
  <c r="O1502" i="1"/>
  <c r="O1521" i="1"/>
  <c r="O1524" i="1"/>
  <c r="O1449" i="1"/>
  <c r="O1517" i="1"/>
  <c r="O1531" i="1"/>
  <c r="O1437" i="1"/>
  <c r="O1285" i="1"/>
  <c r="O1464" i="1"/>
  <c r="O1392" i="1"/>
  <c r="O1465" i="1"/>
  <c r="O1223" i="1"/>
  <c r="O1467" i="1"/>
  <c r="O1454" i="1"/>
  <c r="O1573" i="1"/>
  <c r="O1581" i="1"/>
  <c r="O1535" i="1"/>
  <c r="O1548" i="1"/>
  <c r="O1528" i="1"/>
  <c r="O1421" i="1"/>
  <c r="O529" i="1"/>
  <c r="O1388" i="1"/>
  <c r="O1503" i="1"/>
  <c r="O1494" i="1"/>
  <c r="O1457" i="1"/>
  <c r="O1602" i="1"/>
  <c r="O1579" i="1"/>
  <c r="O1612" i="1"/>
  <c r="O1575" i="1"/>
  <c r="O1582" i="1"/>
  <c r="O1246" i="1"/>
  <c r="O1629" i="1"/>
  <c r="O1433" i="1"/>
  <c r="O1233" i="1"/>
  <c r="O1593" i="1"/>
  <c r="O1519" i="1"/>
  <c r="O1264" i="1"/>
  <c r="O1643" i="1"/>
  <c r="O1611" i="1"/>
  <c r="O1649" i="1"/>
  <c r="O1017" i="1"/>
  <c r="O1496" i="1"/>
  <c r="O1407" i="1"/>
  <c r="O1686" i="1"/>
  <c r="O1552" i="1"/>
  <c r="O1682" i="1"/>
  <c r="O1678" i="1"/>
  <c r="O1697" i="1"/>
  <c r="O1532" i="1"/>
  <c r="O1651" i="1"/>
  <c r="O1477" i="1"/>
  <c r="O1357" i="1"/>
  <c r="O1654" i="1"/>
  <c r="O1681" i="1"/>
  <c r="O1706" i="1"/>
  <c r="O1676" i="1"/>
  <c r="O1522" i="1"/>
  <c r="O1597" i="1"/>
  <c r="O586" i="1"/>
  <c r="O1617" i="1"/>
  <c r="O1624" i="1"/>
  <c r="O1687" i="1"/>
  <c r="O1525" i="1"/>
  <c r="O1321" i="1"/>
  <c r="O1439" i="1"/>
  <c r="O1545" i="1"/>
  <c r="O1288" i="1"/>
  <c r="O1656" i="1"/>
  <c r="O1616" i="1"/>
  <c r="O1623" i="1"/>
  <c r="O469" i="1"/>
  <c r="O766" i="1"/>
  <c r="O1553" i="1"/>
  <c r="O1707" i="1"/>
  <c r="O1459" i="1"/>
  <c r="O1411" i="1"/>
  <c r="O1701" i="1"/>
  <c r="O1195" i="1"/>
  <c r="O279" i="1"/>
  <c r="O809" i="1"/>
  <c r="O1702" i="1"/>
  <c r="O488" i="1"/>
  <c r="O822" i="1"/>
  <c r="O182" i="1"/>
  <c r="O1073" i="1"/>
  <c r="O1569" i="1"/>
  <c r="O1260" i="1"/>
  <c r="O1669" i="1"/>
  <c r="O672" i="1"/>
  <c r="O1708" i="1"/>
  <c r="O1647" i="1"/>
  <c r="O1662" i="1"/>
  <c r="O1606" i="1"/>
  <c r="O1574" i="1"/>
  <c r="O1672" i="1"/>
  <c r="O1625" i="1"/>
  <c r="O1637" i="1"/>
  <c r="O1591" i="1"/>
  <c r="O1657" i="1"/>
  <c r="O1667" i="1"/>
  <c r="O1627" i="1"/>
  <c r="O1633" i="1"/>
  <c r="O883" i="1"/>
  <c r="O1636" i="1"/>
  <c r="O1511" i="1"/>
  <c r="O1576" i="1"/>
  <c r="O1620" i="1"/>
  <c r="O1509" i="1"/>
  <c r="O1640" i="1"/>
  <c r="O1604" i="1"/>
  <c r="O1666" i="1"/>
  <c r="O1663" i="1"/>
  <c r="O1709" i="1"/>
  <c r="O1614" i="1"/>
  <c r="O1704" i="1"/>
  <c r="O1690" i="1"/>
  <c r="O1610" i="1"/>
  <c r="O1658" i="1"/>
  <c r="O1655" i="1"/>
  <c r="O1670" i="1"/>
  <c r="O1594" i="1"/>
  <c r="O1631" i="1"/>
  <c r="O1661" i="1"/>
  <c r="O1710" i="1"/>
  <c r="O1711" i="1"/>
  <c r="O1646" i="1"/>
  <c r="O1674" i="1"/>
  <c r="O1671" i="1"/>
  <c r="O1429" i="1"/>
  <c r="O1694" i="1"/>
  <c r="O1635" i="1"/>
  <c r="O1510" i="1"/>
  <c r="O1564" i="1"/>
  <c r="O1695" i="1"/>
  <c r="O1565" i="1"/>
  <c r="O1712" i="1"/>
  <c r="O1566" i="1"/>
  <c r="O1639" i="1"/>
  <c r="O902" i="1"/>
  <c r="O1660" i="1"/>
  <c r="O1688" i="1"/>
  <c r="O1730" i="1"/>
  <c r="O1693" i="1"/>
  <c r="O1294" i="1"/>
  <c r="O1400" i="1"/>
  <c r="O1599" i="1"/>
  <c r="O1586" i="1"/>
  <c r="O1341" i="1"/>
  <c r="O1588" i="1"/>
  <c r="O1337" i="1"/>
  <c r="O1734" i="1"/>
  <c r="O1739" i="1"/>
  <c r="O1721" i="1"/>
  <c r="O1210" i="1"/>
  <c r="O1744" i="1"/>
  <c r="O1479" i="1"/>
  <c r="O1752" i="1"/>
  <c r="O1782" i="1"/>
  <c r="O1630" i="1"/>
  <c r="O1758" i="1"/>
  <c r="O1814" i="1"/>
  <c r="O1821" i="1"/>
  <c r="O1431" i="1"/>
  <c r="O1815" i="1"/>
  <c r="O1902" i="1"/>
  <c r="O1736" i="1"/>
  <c r="O1877" i="1"/>
  <c r="O1908" i="1"/>
  <c r="O1909" i="1"/>
  <c r="O1799" i="1"/>
  <c r="O1770" i="1"/>
  <c r="O1735" i="1"/>
  <c r="O1753" i="1"/>
  <c r="O1600" i="1"/>
  <c r="O1873" i="1"/>
  <c r="O1903" i="1"/>
  <c r="O1862" i="1"/>
  <c r="O1725" i="1"/>
  <c r="O1063" i="1"/>
  <c r="O1812" i="1"/>
  <c r="O1898" i="1"/>
  <c r="O1845" i="1"/>
  <c r="O1776" i="1"/>
  <c r="O1632" i="1"/>
  <c r="O1746" i="1"/>
  <c r="O1583" i="1"/>
  <c r="O1650" i="1"/>
  <c r="O1762" i="1"/>
  <c r="O1206" i="1"/>
  <c r="O928" i="1"/>
  <c r="O1483" i="1"/>
  <c r="O1641" i="1"/>
  <c r="O1843" i="1"/>
  <c r="O1726" i="1"/>
  <c r="O1747" i="1"/>
  <c r="O1879" i="1"/>
  <c r="O1883" i="1"/>
  <c r="O1872" i="1"/>
  <c r="O1838" i="1"/>
  <c r="O1857" i="1"/>
  <c r="O1698" i="1"/>
  <c r="O1306" i="1"/>
  <c r="O1907" i="1"/>
  <c r="O1087" i="1"/>
  <c r="O1748" i="1"/>
  <c r="O1895" i="1"/>
  <c r="O1699" i="1"/>
  <c r="O1783" i="1"/>
  <c r="O1601" i="1"/>
  <c r="O1889" i="1"/>
  <c r="O1608" i="1"/>
  <c r="O1894" i="1"/>
  <c r="O1406" i="1"/>
  <c r="O1795" i="1"/>
  <c r="O1831" i="1"/>
  <c r="O1885" i="1"/>
  <c r="O1870" i="1"/>
  <c r="O1700" i="1"/>
  <c r="O1880" i="1"/>
  <c r="O1416" i="1"/>
  <c r="O1816" i="1"/>
  <c r="O1757" i="1"/>
  <c r="O1724" i="1"/>
  <c r="O1254" i="1"/>
  <c r="O1771" i="1"/>
  <c r="O1158" i="1"/>
  <c r="O1802" i="1"/>
  <c r="O1897" i="1"/>
  <c r="O1818" i="1"/>
  <c r="O1890" i="1"/>
  <c r="O1577" i="1"/>
  <c r="O1523" i="1"/>
  <c r="O662" i="1"/>
  <c r="O1790" i="1"/>
  <c r="O1911" i="1"/>
  <c r="O1720" i="1"/>
  <c r="O1092" i="1"/>
  <c r="O1807" i="1"/>
  <c r="O1754" i="1"/>
  <c r="O1779" i="1"/>
  <c r="O1809" i="1"/>
  <c r="O1912" i="1"/>
  <c r="O1913" i="1"/>
  <c r="O1851" i="1"/>
  <c r="O1832" i="1"/>
  <c r="O1345" i="1"/>
  <c r="O1806" i="1"/>
  <c r="O1769" i="1"/>
  <c r="O1499" i="1"/>
  <c r="O1863" i="1"/>
  <c r="O1864" i="1"/>
  <c r="O1804" i="1"/>
  <c r="O1801" i="1"/>
  <c r="O1727" i="1"/>
  <c r="O1728" i="1"/>
  <c r="O1827" i="1"/>
  <c r="O1829" i="1"/>
  <c r="O1774" i="1"/>
  <c r="O1759" i="1"/>
  <c r="O1906" i="1"/>
  <c r="O1866" i="1"/>
  <c r="O1820" i="1"/>
  <c r="O1673" i="1"/>
  <c r="O1853" i="1"/>
  <c r="O1723" i="1"/>
  <c r="O1755" i="1"/>
  <c r="O1696" i="1"/>
  <c r="O1733" i="1"/>
  <c r="O1886" i="1"/>
  <c r="O1900" i="1"/>
  <c r="O1846" i="1"/>
  <c r="O1915" i="1"/>
  <c r="O1834" i="1"/>
  <c r="O1916" i="1"/>
  <c r="O1811" i="1"/>
  <c r="O1858" i="1"/>
  <c r="O1796" i="1"/>
  <c r="O1917" i="1"/>
  <c r="O1789" i="1"/>
  <c r="O1918" i="1"/>
  <c r="O1605" i="1"/>
  <c r="O1854" i="1"/>
  <c r="O1868" i="1"/>
  <c r="O1887" i="1"/>
  <c r="O1772" i="1"/>
  <c r="O1677" i="1"/>
  <c r="O1826" i="1"/>
  <c r="O1878" i="1"/>
  <c r="O1891" i="1"/>
  <c r="O1852" i="1"/>
  <c r="O1668" i="1"/>
  <c r="O1837" i="1"/>
  <c r="O1766" i="1"/>
  <c r="O1683" i="1"/>
  <c r="O1839" i="1"/>
  <c r="O1888" i="1"/>
  <c r="O1919" i="1"/>
  <c r="O1896" i="1"/>
  <c r="O1780" i="1"/>
  <c r="O1865" i="1"/>
  <c r="O1784" i="1"/>
  <c r="O1516" i="1"/>
  <c r="O1798" i="1"/>
  <c r="O1875" i="1"/>
  <c r="O1893" i="1"/>
  <c r="O1750" i="1"/>
  <c r="O1920" i="1"/>
  <c r="O1901" i="1"/>
  <c r="O1592" i="1"/>
  <c r="O1871" i="1"/>
  <c r="O1550" i="1"/>
  <c r="O1881" i="1"/>
  <c r="O1791" i="1"/>
  <c r="O1808" i="1"/>
  <c r="O1867" i="1"/>
  <c r="O1882" i="1"/>
  <c r="O1836" i="1"/>
  <c r="O1554" i="1"/>
  <c r="O1615" i="1"/>
  <c r="O1793" i="1"/>
  <c r="O1775" i="1"/>
  <c r="O1928" i="1"/>
  <c r="O1969" i="1"/>
  <c r="O773" i="1"/>
  <c r="O1745" i="1"/>
  <c r="O1740" i="1"/>
  <c r="O1960" i="1"/>
  <c r="O1967" i="1"/>
  <c r="O1840" i="1"/>
  <c r="O1642" i="1"/>
  <c r="O1844" i="1"/>
  <c r="O1979" i="1"/>
  <c r="O1949" i="1"/>
  <c r="O1781" i="1"/>
  <c r="O1926" i="1"/>
  <c r="O1952" i="1"/>
  <c r="O1947" i="1"/>
  <c r="O1931" i="1"/>
  <c r="O2000" i="1"/>
  <c r="O2018" i="1"/>
  <c r="O2006" i="1"/>
  <c r="O2012" i="1"/>
  <c r="O1805" i="1"/>
  <c r="O1786" i="1"/>
  <c r="O2025" i="1"/>
  <c r="O1892" i="1"/>
  <c r="O1956" i="1"/>
  <c r="O2035" i="1"/>
  <c r="O2009" i="1"/>
  <c r="O1491" i="1"/>
  <c r="O2087" i="1"/>
  <c r="O1994" i="1"/>
  <c r="O2042" i="1"/>
  <c r="O1372" i="1"/>
  <c r="O2086" i="1"/>
  <c r="O1996" i="1"/>
  <c r="O2007" i="1"/>
  <c r="O2040" i="1"/>
  <c r="O1778" i="1"/>
  <c r="O1768" i="1"/>
  <c r="O2047" i="1"/>
  <c r="O1731" i="1"/>
  <c r="O1856" i="1"/>
  <c r="O1405" i="1"/>
  <c r="O1794" i="1"/>
  <c r="O1975" i="1"/>
  <c r="O2029" i="1"/>
  <c r="O1944" i="1"/>
  <c r="O1047" i="1"/>
  <c r="O1659" i="1"/>
  <c r="O2062" i="1"/>
  <c r="O1596" i="1"/>
  <c r="O1941" i="1"/>
  <c r="O1966" i="1"/>
  <c r="O2011" i="1"/>
  <c r="O2095" i="1"/>
  <c r="O1980" i="1"/>
  <c r="O2046" i="1"/>
  <c r="O1910" i="1"/>
  <c r="O1810" i="1"/>
  <c r="O1978" i="1"/>
  <c r="O1705" i="1"/>
  <c r="O2081" i="1"/>
  <c r="O1861" i="1"/>
  <c r="O2020" i="1"/>
  <c r="O1578" i="1"/>
  <c r="O1585" i="1"/>
  <c r="O2015" i="1"/>
  <c r="O2064" i="1"/>
  <c r="O2070" i="1"/>
  <c r="O1435" i="1"/>
  <c r="O1921" i="1"/>
  <c r="O1201" i="1"/>
  <c r="O2096" i="1"/>
  <c r="O2036" i="1"/>
  <c r="O2059" i="1"/>
  <c r="O1622" i="1"/>
  <c r="O2097" i="1"/>
  <c r="O2085" i="1"/>
  <c r="O1934" i="1"/>
  <c r="O1751" i="1"/>
  <c r="O1924" i="1"/>
  <c r="O2017" i="1"/>
  <c r="O2033" i="1"/>
  <c r="O1914" i="1"/>
  <c r="O2027" i="1"/>
  <c r="O1737" i="1"/>
  <c r="O2100" i="1"/>
  <c r="O1932" i="1"/>
  <c r="O1904" i="1"/>
  <c r="O1665" i="1"/>
  <c r="O2016" i="1"/>
  <c r="O1927" i="1"/>
  <c r="O1797" i="1"/>
  <c r="O1645" i="1"/>
  <c r="O2080" i="1"/>
  <c r="O2041" i="1"/>
  <c r="O2024" i="1"/>
  <c r="O2082" i="1"/>
  <c r="O1984" i="1"/>
  <c r="O2061" i="1"/>
  <c r="O2071" i="1"/>
  <c r="O2043" i="1"/>
  <c r="O2057" i="1"/>
  <c r="O2102" i="1"/>
  <c r="O1933" i="1"/>
  <c r="O1813" i="1"/>
  <c r="O2103" i="1"/>
  <c r="O2089" i="1"/>
  <c r="O2084" i="1"/>
  <c r="O2023" i="1"/>
  <c r="O2055" i="1"/>
  <c r="O2078" i="1"/>
  <c r="O1958" i="1"/>
  <c r="O2098" i="1"/>
  <c r="O2104" i="1"/>
  <c r="O1675" i="1"/>
  <c r="O1648" i="1"/>
  <c r="O2090" i="1"/>
  <c r="O1971" i="1"/>
  <c r="O2093" i="1"/>
  <c r="O1965" i="1"/>
  <c r="O2013" i="1"/>
  <c r="O2073" i="1"/>
  <c r="O2105" i="1"/>
  <c r="O1962" i="1"/>
  <c r="O1830" i="1"/>
  <c r="O1972" i="1"/>
  <c r="O2099" i="1"/>
  <c r="O2125" i="1"/>
  <c r="O2065" i="1"/>
  <c r="O2136" i="1"/>
  <c r="O920" i="1"/>
  <c r="O2039" i="1"/>
  <c r="O2149" i="1"/>
  <c r="O2022" i="1"/>
  <c r="O2147" i="1"/>
  <c r="O2001" i="1"/>
  <c r="O2137" i="1"/>
  <c r="O2088" i="1"/>
  <c r="O2179" i="1"/>
  <c r="O1957" i="1"/>
  <c r="O1929" i="1"/>
  <c r="O2153" i="1"/>
  <c r="O2173" i="1"/>
  <c r="O2181" i="1"/>
  <c r="O2206" i="1"/>
  <c r="O2169" i="1"/>
  <c r="O1842" i="1"/>
  <c r="O2091" i="1"/>
  <c r="O2056" i="1"/>
  <c r="O2146" i="1"/>
  <c r="O2225" i="1"/>
  <c r="O1993" i="1"/>
  <c r="O2058" i="1"/>
  <c r="O1664" i="1"/>
  <c r="O2222" i="1"/>
  <c r="O2227" i="1"/>
  <c r="O2167" i="1"/>
  <c r="O1508" i="1"/>
  <c r="O2212" i="1"/>
  <c r="O1981" i="1"/>
  <c r="O1004" i="1"/>
  <c r="O2094" i="1"/>
  <c r="O1940" i="1"/>
  <c r="O2151" i="1"/>
  <c r="O2121" i="1"/>
  <c r="O2205" i="1"/>
  <c r="O2101" i="1"/>
  <c r="O2209" i="1"/>
  <c r="O2032" i="1"/>
  <c r="O2199" i="1"/>
  <c r="O2231" i="1"/>
  <c r="O2067" i="1"/>
  <c r="O2202" i="1"/>
  <c r="O2133" i="1"/>
  <c r="O2166" i="1"/>
  <c r="O2161" i="1"/>
  <c r="O2172" i="1"/>
  <c r="O2262" i="1"/>
  <c r="O2203" i="1"/>
  <c r="O1277" i="1"/>
  <c r="O2266" i="1"/>
  <c r="O2236" i="1"/>
  <c r="O2282" i="1"/>
  <c r="O2111" i="1"/>
  <c r="O2270" i="1"/>
  <c r="O2184" i="1"/>
  <c r="O2014" i="1"/>
  <c r="O2275" i="1"/>
  <c r="O1788" i="1"/>
  <c r="O2117" i="1"/>
  <c r="O1580" i="1"/>
  <c r="O2319" i="1"/>
  <c r="O1352" i="1"/>
  <c r="O2363" i="1"/>
  <c r="O2189" i="1"/>
  <c r="O2223" i="1"/>
  <c r="O2320" i="1"/>
  <c r="O2335" i="1"/>
  <c r="O1869" i="1"/>
  <c r="O2321" i="1"/>
  <c r="O2194" i="1"/>
  <c r="O2338" i="1"/>
  <c r="O2345" i="1"/>
  <c r="O1825" i="1"/>
  <c r="O2162" i="1"/>
  <c r="O2285" i="1"/>
  <c r="O2343" i="1"/>
  <c r="O2261" i="1"/>
  <c r="O2238" i="1"/>
  <c r="O2312" i="1"/>
  <c r="O2292" i="1"/>
  <c r="O2333" i="1"/>
  <c r="O2144" i="1"/>
  <c r="O2239" i="1"/>
  <c r="O2251" i="1"/>
  <c r="O2330" i="1"/>
  <c r="O2355" i="1"/>
  <c r="O1859" i="1"/>
  <c r="O2364" i="1"/>
  <c r="O2158" i="1"/>
  <c r="O2252" i="1"/>
  <c r="O2119" i="1"/>
  <c r="O2197" i="1"/>
  <c r="O1159" i="1"/>
  <c r="O2154" i="1"/>
  <c r="O2159" i="1"/>
  <c r="O2365" i="1"/>
  <c r="O2034" i="1"/>
  <c r="O2342" i="1"/>
  <c r="O2344" i="1"/>
  <c r="O620" i="1"/>
  <c r="O840" i="1"/>
  <c r="O864" i="1"/>
  <c r="O552" i="1"/>
  <c r="O2069" i="1"/>
  <c r="O2358" i="1"/>
  <c r="O2348" i="1"/>
  <c r="O2234" i="1"/>
  <c r="O2329" i="1"/>
  <c r="O2359" i="1"/>
  <c r="O2308" i="1"/>
  <c r="O2280" i="1"/>
  <c r="O1939" i="1"/>
  <c r="O1945" i="1"/>
  <c r="O1998" i="1"/>
  <c r="O2229" i="1"/>
  <c r="O2254" i="1"/>
  <c r="O2232" i="1"/>
  <c r="O2168" i="1"/>
  <c r="O2248" i="1"/>
  <c r="O2367" i="1"/>
  <c r="O1946" i="1"/>
  <c r="O2368" i="1"/>
  <c r="O2190" i="1"/>
  <c r="O2217" i="1"/>
  <c r="O2030" i="1"/>
  <c r="O2369" i="1"/>
  <c r="O2353" i="1"/>
  <c r="O2196" i="1"/>
  <c r="O2349" i="1"/>
  <c r="O2370" i="1"/>
  <c r="O2037" i="1"/>
  <c r="O2175" i="1"/>
  <c r="O2298" i="1"/>
  <c r="O2201" i="1"/>
  <c r="O2243" i="1"/>
  <c r="O2074" i="1"/>
  <c r="O2317" i="1"/>
  <c r="O2326" i="1"/>
  <c r="O2268" i="1"/>
  <c r="O1954" i="1"/>
  <c r="O2290" i="1"/>
  <c r="O2294" i="1"/>
  <c r="O2076" i="1"/>
  <c r="O2193" i="1"/>
  <c r="O2304" i="1"/>
  <c r="O2371" i="1"/>
  <c r="O2372" i="1"/>
  <c r="O2191" i="1"/>
  <c r="O2341" i="1"/>
  <c r="O2327" i="1"/>
  <c r="O2350" i="1"/>
  <c r="O2287" i="1"/>
  <c r="O2273" i="1"/>
  <c r="O1590" i="1"/>
  <c r="O2279" i="1"/>
  <c r="O2031" i="1"/>
  <c r="O2263" i="1"/>
  <c r="O2361" i="1"/>
  <c r="O2328" i="1"/>
  <c r="O2142" i="1"/>
  <c r="O2269" i="1"/>
  <c r="O2200" i="1"/>
  <c r="O1953" i="1"/>
  <c r="O2288" i="1"/>
  <c r="O2170" i="1"/>
  <c r="O2116" i="1"/>
  <c r="O2249" i="1"/>
  <c r="O2373" i="1"/>
  <c r="O2362" i="1"/>
  <c r="O2303" i="1"/>
  <c r="O1850" i="1"/>
  <c r="O2316" i="1"/>
  <c r="O2221" i="1"/>
  <c r="O2257" i="1"/>
  <c r="O2378" i="1"/>
  <c r="O2404" i="1"/>
  <c r="O2325" i="1"/>
  <c r="O2379" i="1"/>
  <c r="O2228" i="1"/>
  <c r="O2129" i="1"/>
  <c r="O2299" i="1"/>
  <c r="O2186" i="1"/>
  <c r="O2401" i="1"/>
  <c r="O2240" i="1"/>
  <c r="O2336" i="1"/>
  <c r="O2211" i="1"/>
  <c r="O2226" i="1"/>
  <c r="O2392" i="1"/>
  <c r="O2438" i="1"/>
  <c r="O1587" i="1"/>
  <c r="O2389" i="1"/>
  <c r="O2309" i="1"/>
  <c r="O2301" i="1"/>
  <c r="O2122" i="1"/>
  <c r="O2356" i="1"/>
  <c r="O2450" i="1"/>
  <c r="O2458" i="1"/>
  <c r="O2324" i="1"/>
  <c r="O2455" i="1"/>
  <c r="O2410" i="1"/>
  <c r="O2360" i="1"/>
  <c r="O2391" i="1"/>
  <c r="O2155" i="1"/>
  <c r="O2440" i="1"/>
  <c r="O2008" i="1"/>
  <c r="O2456" i="1"/>
  <c r="O2150" i="1"/>
  <c r="O2467" i="1"/>
  <c r="O2423" i="1"/>
  <c r="O2331" i="1"/>
  <c r="O2207" i="1"/>
  <c r="O2405" i="1"/>
  <c r="O2482" i="1"/>
  <c r="O2109" i="1"/>
  <c r="O2394" i="1"/>
  <c r="O2490" i="1"/>
  <c r="O2357" i="1"/>
  <c r="O2437" i="1"/>
  <c r="O2406" i="1"/>
  <c r="O2258" i="1"/>
  <c r="O2138" i="1"/>
  <c r="O2188" i="1"/>
  <c r="O659" i="1"/>
  <c r="O901" i="1"/>
  <c r="O2471" i="1"/>
  <c r="O2383" i="1"/>
  <c r="O2216" i="1"/>
  <c r="O2411" i="1"/>
  <c r="O2480" i="1"/>
  <c r="O2318" i="1"/>
  <c r="O2476" i="1"/>
  <c r="O2419" i="1"/>
  <c r="O2446" i="1"/>
  <c r="O2522" i="1"/>
  <c r="O2454" i="1"/>
  <c r="O1989" i="1"/>
  <c r="O2198" i="1"/>
  <c r="O2506" i="1"/>
  <c r="O2502" i="1"/>
  <c r="O2508" i="1"/>
  <c r="O2509" i="1"/>
  <c r="O2230" i="1"/>
  <c r="O2385" i="1"/>
  <c r="O2519" i="1"/>
  <c r="O2213" i="1"/>
  <c r="O1835" i="1"/>
  <c r="O2218" i="1"/>
  <c r="O2484" i="1"/>
  <c r="O2289" i="1"/>
  <c r="O2272" i="1"/>
  <c r="O1638" i="1"/>
  <c r="O2487" i="1"/>
  <c r="O2540" i="1"/>
  <c r="O2515" i="1"/>
  <c r="O2463" i="1"/>
  <c r="O2598" i="1"/>
  <c r="O2485" i="1"/>
  <c r="O2072" i="1"/>
  <c r="O2596" i="1"/>
  <c r="O2395" i="1"/>
  <c r="O2413" i="1"/>
  <c r="O1955" i="1"/>
  <c r="O2580" i="1"/>
  <c r="O2267" i="1"/>
  <c r="O2584" i="1"/>
  <c r="O2587" i="1"/>
  <c r="O2449" i="1"/>
  <c r="O1987" i="1"/>
  <c r="O2195" i="1"/>
  <c r="O2461" i="1"/>
  <c r="O2494" i="1"/>
  <c r="O2528" i="1"/>
  <c r="O2478" i="1"/>
  <c r="O2293" i="1"/>
  <c r="O2566" i="1"/>
  <c r="O2518" i="1"/>
  <c r="O2510" i="1"/>
  <c r="O2479" i="1"/>
  <c r="O2513" i="1"/>
  <c r="O2451" i="1"/>
  <c r="O2429" i="1"/>
  <c r="O2605" i="1"/>
  <c r="O2477" i="1"/>
  <c r="O2614" i="1"/>
  <c r="O2516" i="1"/>
  <c r="O2655" i="1"/>
  <c r="O2573" i="1"/>
  <c r="O2564" i="1"/>
  <c r="O2623" i="1"/>
  <c r="O2676" i="1"/>
  <c r="O2674" i="1"/>
  <c r="O2599" i="1"/>
  <c r="O2600" i="1"/>
  <c r="O2525" i="1"/>
  <c r="O2672" i="1"/>
  <c r="O2403" i="1"/>
  <c r="O2659" i="1"/>
  <c r="O2554" i="1"/>
  <c r="O2533" i="1"/>
  <c r="O2586" i="1"/>
  <c r="O2579" i="1"/>
  <c r="O2504" i="1"/>
  <c r="O2634" i="1"/>
  <c r="O2635" i="1"/>
  <c r="O2664" i="1"/>
  <c r="O2624" i="1"/>
  <c r="O2661" i="1"/>
  <c r="O2527" i="1"/>
  <c r="O2060" i="1"/>
  <c r="O2491" i="1"/>
  <c r="O2453" i="1"/>
  <c r="O1761" i="1"/>
  <c r="O2561" i="1"/>
  <c r="O2591" i="1"/>
  <c r="O2665" i="1"/>
  <c r="O1458" i="1"/>
  <c r="O1253" i="1"/>
  <c r="O2443" i="1"/>
  <c r="O2537" i="1"/>
  <c r="O2680" i="1"/>
  <c r="O2681" i="1"/>
  <c r="O2300" i="1"/>
  <c r="O2497" i="1"/>
  <c r="O2643" i="1"/>
  <c r="O2538" i="1"/>
  <c r="O2618" i="1"/>
  <c r="O2647" i="1"/>
  <c r="O2648" i="1"/>
  <c r="O2548" i="1"/>
  <c r="O2050" i="1"/>
  <c r="O2286" i="1"/>
  <c r="O2276" i="1"/>
  <c r="O2271" i="1"/>
  <c r="O2682" i="1"/>
  <c r="O2393" i="1"/>
  <c r="O2589" i="1"/>
  <c r="O2310" i="1"/>
  <c r="O2583" i="1"/>
  <c r="O2549" i="1"/>
  <c r="O2488" i="1"/>
  <c r="O2571" i="1"/>
  <c r="O2387" i="1"/>
  <c r="O2523" i="1"/>
  <c r="O2295" i="1"/>
  <c r="O2474" i="1"/>
  <c r="O2638" i="1"/>
  <c r="O2652" i="1"/>
  <c r="O2539" i="1"/>
  <c r="O2572" i="1"/>
  <c r="O2653" i="1"/>
  <c r="O2683" i="1"/>
  <c r="O2684" i="1"/>
  <c r="O2569" i="1"/>
  <c r="O2346" i="1"/>
  <c r="O2685" i="1"/>
  <c r="O2662" i="1"/>
  <c r="O2592" i="1"/>
  <c r="O2619" i="1"/>
  <c r="O2233" i="1"/>
  <c r="O2657" i="1"/>
  <c r="O2622" i="1"/>
  <c r="O2686" i="1"/>
  <c r="O2675" i="1"/>
  <c r="O2649" i="1"/>
  <c r="O2574" i="1"/>
  <c r="O2297" i="1"/>
  <c r="O2629" i="1"/>
  <c r="O2570" i="1"/>
  <c r="O2694" i="1"/>
  <c r="O2741" i="1"/>
  <c r="O2053" i="1"/>
  <c r="O2738" i="1"/>
  <c r="O2726" i="1"/>
  <c r="O2422" i="1"/>
  <c r="O2529" i="1"/>
  <c r="O2314" i="1"/>
  <c r="O2705" i="1"/>
  <c r="O2747" i="1"/>
  <c r="O2730" i="1"/>
  <c r="O2722" i="1"/>
  <c r="O2718" i="1"/>
  <c r="O2766" i="1"/>
  <c r="O2751" i="1"/>
  <c r="O2708" i="1"/>
  <c r="O2641" i="1"/>
  <c r="O2611" i="1"/>
  <c r="O2678" i="1"/>
  <c r="O2568" i="1"/>
  <c r="O2630" i="1"/>
  <c r="O2695" i="1"/>
  <c r="O2604" i="1"/>
  <c r="O2671" i="1"/>
  <c r="O2797" i="1"/>
  <c r="O2800" i="1"/>
  <c r="O2798" i="1"/>
  <c r="O2732" i="1"/>
  <c r="O2702" i="1"/>
  <c r="O2707" i="1"/>
  <c r="O2780" i="1"/>
  <c r="O2830" i="1"/>
  <c r="O2842" i="1"/>
  <c r="O2843" i="1"/>
  <c r="O2783" i="1"/>
  <c r="O2844" i="1"/>
  <c r="O2838" i="1"/>
  <c r="O2845" i="1"/>
  <c r="O2826" i="1"/>
  <c r="O2631" i="1"/>
  <c r="O2311" i="1"/>
  <c r="O2640" i="1"/>
  <c r="O2763" i="1"/>
  <c r="O2469" i="1"/>
  <c r="O2689" i="1"/>
  <c r="O2833" i="1"/>
  <c r="O2848" i="1"/>
  <c r="O2145" i="1"/>
  <c r="O2786" i="1"/>
  <c r="O2656" i="1"/>
  <c r="O2425" i="1"/>
  <c r="O2772" i="1"/>
  <c r="O2809" i="1"/>
  <c r="O2828" i="1"/>
  <c r="O2787" i="1"/>
  <c r="O2492" i="1"/>
  <c r="O2754" i="1"/>
  <c r="O2775" i="1"/>
  <c r="O2733" i="1"/>
  <c r="O2889" i="1"/>
  <c r="O2603" i="1"/>
  <c r="O2642" i="1"/>
  <c r="O2593" i="1"/>
  <c r="O2771" i="1"/>
  <c r="O2594" i="1"/>
  <c r="O2912" i="1"/>
  <c r="O2869" i="1"/>
  <c r="O2803" i="1"/>
  <c r="O2913" i="1"/>
  <c r="O2669" i="1"/>
  <c r="O2785" i="1"/>
  <c r="O2901" i="1"/>
  <c r="O2711" i="1"/>
  <c r="O2914" i="1"/>
  <c r="O2445" i="1"/>
  <c r="O2620" i="1"/>
  <c r="O2883" i="1"/>
  <c r="O2930" i="1"/>
  <c r="O2921" i="1"/>
  <c r="O2958" i="1"/>
  <c r="O2974" i="1"/>
  <c r="O2602" i="1"/>
  <c r="O2878" i="1"/>
  <c r="O2873" i="1"/>
  <c r="O2977" i="1"/>
  <c r="O2969" i="1"/>
  <c r="O2744" i="1"/>
  <c r="O2824" i="1"/>
  <c r="O3019" i="1"/>
  <c r="O2996" i="1"/>
  <c r="O2123" i="1"/>
  <c r="O2384" i="1"/>
  <c r="O2983" i="1"/>
  <c r="O2934" i="1"/>
  <c r="O2839" i="1"/>
  <c r="O2743" i="1"/>
  <c r="O2858" i="1"/>
  <c r="O2855" i="1"/>
  <c r="O3017" i="1"/>
  <c r="O2414" i="1"/>
  <c r="O2244" i="1"/>
  <c r="O3077" i="1"/>
  <c r="O3062" i="1"/>
  <c r="O2998" i="1"/>
  <c r="O3144" i="1"/>
  <c r="O2939" i="1"/>
  <c r="O2352" i="1"/>
  <c r="O3123" i="1"/>
  <c r="O3084" i="1"/>
  <c r="O3201" i="1"/>
  <c r="O3217" i="1"/>
  <c r="O3232" i="1"/>
  <c r="O3112" i="1"/>
  <c r="O3382" i="1"/>
  <c r="O3389" i="1"/>
  <c r="O3489" i="1"/>
  <c r="O3516" i="1"/>
  <c r="O3490" i="1"/>
  <c r="O3529" i="1"/>
  <c r="O3916" i="1"/>
  <c r="O3917" i="1"/>
  <c r="O123" i="1"/>
  <c r="O1628" i="1"/>
  <c r="O1125" i="1"/>
  <c r="O195" i="1"/>
  <c r="O723" i="1"/>
  <c r="O3542" i="1"/>
  <c r="O4051" i="1"/>
  <c r="O1137" i="1"/>
  <c r="O2253" i="1"/>
  <c r="O1992" i="1"/>
  <c r="O3105" i="1"/>
  <c r="O478" i="1"/>
  <c r="O1689" i="1"/>
  <c r="O2130" i="1"/>
  <c r="O1295" i="1"/>
  <c r="O1507" i="1"/>
  <c r="O3585" i="1"/>
  <c r="O1418" i="1"/>
  <c r="O2784" i="1"/>
  <c r="O3152" i="1"/>
  <c r="O884" i="1"/>
  <c r="O780" i="1"/>
  <c r="O2063" i="1"/>
  <c r="O3915" i="1"/>
  <c r="O2944" i="1"/>
  <c r="O3468" i="1"/>
  <c r="O1732" i="1"/>
  <c r="O2552" i="1"/>
  <c r="O1982" i="1"/>
  <c r="O2486" i="1"/>
  <c r="O2054" i="1"/>
  <c r="O2867" i="1"/>
  <c r="O3324" i="1"/>
  <c r="O3176" i="1"/>
  <c r="O2567" i="1"/>
  <c r="O1729" i="1"/>
  <c r="O3303" i="1"/>
  <c r="O3541" i="1"/>
  <c r="O3186" i="1"/>
  <c r="O2938" i="1"/>
  <c r="O3013" i="1"/>
  <c r="O4050" i="1"/>
  <c r="O2646" i="1"/>
  <c r="O2562" i="1"/>
  <c r="O2897" i="1"/>
  <c r="O2793" i="1"/>
  <c r="O3081" i="1"/>
  <c r="O4049" i="1"/>
  <c r="O3706" i="1"/>
</calcChain>
</file>

<file path=xl/sharedStrings.xml><?xml version="1.0" encoding="utf-8"?>
<sst xmlns="http://schemas.openxmlformats.org/spreadsheetml/2006/main" count="38359" uniqueCount="8403">
  <si>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</si>
  <si>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</si>
  <si>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</si>
  <si>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</si>
  <si>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</si>
  <si>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</si>
  <si>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</si>
  <si>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</si>
  <si>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</si>
  <si>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</si>
  <si>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</si>
  <si>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</si>
  <si>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</si>
  <si>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</si>
  <si>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</si>
  <si>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</si>
  <si>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</si>
  <si>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</si>
  <si>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</si>
  <si>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</si>
  <si>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</si>
  <si>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</si>
  <si>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</si>
  <si>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</si>
  <si>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</si>
  <si>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</si>
  <si>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</si>
  <si>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</si>
  <si>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</si>
  <si>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</si>
  <si>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</si>
  <si>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</si>
  <si>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</si>
  <si>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</si>
  <si>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</si>
  <si>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</si>
  <si>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</si>
  <si>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</si>
  <si>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</si>
  <si>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</si>
  <si>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</si>
  <si>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</si>
  <si>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</si>
  <si>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</si>
  <si>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</si>
  <si>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</si>
  <si>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</si>
  <si>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</si>
  <si>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</si>
  <si>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</si>
  <si>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</si>
  <si>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</si>
  <si>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</si>
  <si>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</si>
  <si>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</si>
  <si>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</si>
  <si>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</si>
  <si>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</si>
  <si>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</si>
  <si>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</si>
  <si>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</si>
  <si>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</si>
  <si>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</si>
  <si>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</si>
  <si>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</si>
  <si>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</si>
  <si>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</si>
  <si>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</si>
  <si>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</si>
  <si>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</si>
  <si>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</si>
  <si>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</si>
  <si>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</si>
  <si>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</si>
  <si>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</si>
  <si>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</si>
  <si>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</si>
  <si>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</si>
  <si>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</si>
  <si>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</si>
  <si>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</si>
  <si>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</si>
  <si>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</si>
  <si>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</si>
  <si>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</si>
  <si>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</si>
  <si>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</si>
  <si>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</si>
  <si>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</si>
  <si>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</si>
  <si>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</si>
  <si>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</si>
  <si>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</si>
  <si>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</si>
  <si>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</si>
  <si>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</si>
  <si>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</si>
  <si>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</si>
  <si>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</si>
  <si>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</si>
  <si>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</si>
  <si>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</si>
  <si>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</si>
  <si>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</si>
  <si>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</si>
  <si>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</si>
  <si>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</si>
  <si>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</si>
  <si>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</si>
  <si>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</si>
  <si>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</si>
  <si>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</si>
  <si>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</si>
  <si>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</si>
  <si>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</si>
  <si>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</si>
  <si>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</si>
  <si>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</si>
  <si>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</si>
  <si>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</si>
  <si>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</si>
  <si>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</si>
  <si>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</si>
  <si>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</si>
  <si>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</si>
  <si>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</si>
  <si>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</si>
  <si>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</si>
  <si>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</si>
  <si>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</si>
  <si>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</si>
  <si>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</si>
  <si>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</si>
  <si>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</si>
  <si>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</si>
  <si>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</si>
  <si>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</si>
  <si>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</si>
  <si>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</si>
  <si>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</si>
  <si>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</si>
  <si>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</si>
  <si>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</si>
  <si>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</si>
  <si>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</si>
  <si>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</si>
  <si>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</si>
  <si>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</si>
  <si>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</si>
  <si>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</si>
  <si>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</si>
  <si>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</si>
  <si>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</si>
  <si>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</si>
  <si>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</si>
  <si>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</si>
  <si>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</si>
  <si>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</si>
  <si>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</si>
  <si>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</si>
  <si>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</si>
  <si>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</si>
  <si>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</si>
  <si>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</si>
  <si>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</si>
  <si>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</si>
  <si>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</si>
  <si>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</si>
  <si>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</si>
  <si>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</si>
  <si>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</si>
  <si>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</si>
  <si>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</si>
  <si>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</si>
  <si>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</si>
  <si>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</si>
  <si>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</si>
  <si>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</si>
  <si>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</si>
  <si>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</si>
  <si>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</si>
  <si>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</si>
  <si>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</si>
  <si>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</si>
  <si>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</si>
  <si>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</si>
  <si>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</si>
  <si>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</si>
  <si>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</si>
  <si>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</si>
  <si>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</si>
  <si>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</si>
  <si>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</si>
  <si>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</si>
  <si>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</si>
  <si>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</si>
  <si>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</si>
  <si>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</si>
  <si>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</si>
  <si>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</si>
  <si>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</si>
  <si>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</si>
  <si>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</si>
  <si>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</si>
  <si>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</si>
  <si>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</si>
  <si>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</si>
  <si>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</si>
  <si>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</si>
  <si>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</si>
  <si>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</si>
  <si>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</si>
  <si>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</si>
  <si>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</si>
  <si>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</si>
  <si>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</si>
  <si>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</si>
  <si>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</si>
  <si>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</si>
  <si>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</si>
  <si>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</si>
  <si>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</si>
  <si>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</si>
  <si>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</si>
  <si>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</si>
  <si>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</si>
  <si>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</si>
  <si>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</si>
  <si>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</si>
  <si>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</si>
  <si>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</si>
  <si>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</si>
  <si>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</si>
  <si>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</si>
  <si>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</si>
  <si>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</si>
  <si>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</si>
  <si>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</si>
  <si>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</si>
  <si>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</si>
  <si>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</si>
  <si>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</si>
  <si>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</si>
  <si>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</si>
  <si>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</si>
  <si>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</si>
  <si>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</si>
  <si>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</si>
  <si>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</si>
  <si>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</si>
  <si>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</si>
  <si>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</si>
  <si>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</si>
  <si>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</si>
  <si>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</si>
  <si>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</si>
  <si>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</si>
  <si>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</si>
  <si>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</si>
  <si>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</si>
  <si>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</si>
  <si>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</si>
  <si>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</si>
  <si>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</si>
  <si>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</si>
  <si>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</si>
  <si>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</si>
  <si>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</si>
  <si>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</si>
  <si>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</si>
  <si>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</si>
  <si>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</si>
  <si>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</si>
  <si>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</si>
  <si>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</si>
  <si>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</si>
  <si>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</si>
  <si>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</si>
  <si>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</si>
  <si>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</si>
  <si>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</si>
  <si>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</si>
  <si>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</si>
  <si>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</si>
  <si>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</si>
  <si>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</si>
  <si>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</si>
  <si>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</si>
  <si>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</si>
  <si>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</si>
  <si>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</si>
  <si>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</si>
  <si>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</si>
  <si>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</si>
  <si>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</si>
  <si>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</si>
  <si>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</si>
  <si>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</si>
  <si>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</si>
  <si>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</si>
  <si>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</si>
  <si>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</si>
  <si>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</si>
  <si>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</si>
  <si>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</si>
  <si>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</si>
  <si>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</si>
  <si>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</si>
  <si>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</si>
  <si>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</si>
  <si>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</si>
  <si>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</si>
  <si>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</si>
  <si>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</si>
  <si>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</si>
  <si>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</si>
  <si>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</si>
  <si>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</si>
  <si>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</si>
  <si>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</si>
  <si>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</si>
  <si>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</si>
  <si>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</si>
  <si>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</si>
  <si>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</si>
  <si>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</si>
  <si>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</si>
  <si>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</si>
  <si>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</si>
  <si>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</si>
  <si>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</si>
  <si>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</si>
  <si>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</si>
  <si>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</si>
  <si>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</si>
  <si>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</si>
  <si>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</si>
  <si>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</si>
  <si>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</si>
  <si>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</si>
  <si>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</si>
  <si>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</si>
  <si>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</si>
  <si>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</si>
  <si>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</si>
  <si>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</si>
  <si>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</si>
  <si>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</si>
  <si>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</si>
  <si>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</si>
  <si>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</si>
  <si>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</si>
  <si>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</si>
  <si>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</si>
  <si>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</si>
  <si>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</si>
  <si>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</si>
  <si>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</si>
  <si>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</si>
  <si>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</si>
  <si>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</si>
  <si>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</si>
  <si>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</si>
  <si>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</si>
  <si>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</si>
  <si>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</si>
  <si>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</si>
  <si>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</si>
  <si>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</si>
  <si>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</si>
  <si>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</si>
  <si>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</si>
  <si>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</si>
  <si>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</si>
  <si>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</si>
  <si>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</si>
  <si>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</si>
  <si>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</si>
  <si>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</si>
  <si>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</si>
  <si>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</si>
  <si>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</si>
  <si>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</si>
  <si>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</si>
  <si>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</si>
  <si>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</si>
  <si>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</si>
  <si>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</si>
  <si>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</si>
  <si>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</si>
  <si>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</si>
  <si>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</si>
  <si>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</si>
  <si>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</si>
  <si>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</si>
  <si>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</si>
  <si>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</si>
  <si>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</si>
  <si>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</si>
  <si>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</si>
  <si>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</si>
  <si>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</si>
  <si>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</si>
  <si>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</si>
  <si>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</si>
  <si>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</si>
  <si>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</si>
  <si>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</si>
  <si>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</si>
  <si>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</si>
  <si>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</si>
  <si>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</si>
  <si>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</si>
  <si>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</si>
  <si>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</si>
  <si>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</si>
  <si>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</si>
  <si>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</si>
  <si>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</si>
  <si>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</si>
  <si>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</si>
  <si>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</si>
  <si>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</si>
  <si>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</si>
  <si>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</si>
  <si>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</si>
  <si>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</si>
  <si>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</si>
  <si>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</si>
  <si>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</si>
  <si>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</si>
  <si>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</si>
  <si>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</si>
  <si>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</si>
  <si>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</si>
  <si>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</si>
  <si>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</si>
  <si>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</si>
  <si>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</si>
  <si>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</si>
  <si>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</si>
  <si>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</si>
  <si>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</si>
  <si>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</si>
  <si>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</si>
  <si>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</si>
  <si>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</si>
  <si>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</si>
  <si>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</si>
  <si>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</si>
  <si>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</si>
  <si>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</si>
  <si>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</si>
  <si>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</si>
  <si>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</si>
  <si>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</si>
  <si>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</si>
  <si>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</si>
  <si>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</si>
  <si>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</si>
  <si>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</si>
  <si>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</si>
  <si>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</si>
  <si>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</si>
  <si>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</si>
  <si>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</si>
  <si>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</si>
  <si>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</si>
  <si>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</si>
  <si>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</si>
  <si>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</si>
  <si>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</si>
  <si>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</si>
  <si>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</si>
  <si>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</si>
  <si>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</si>
  <si>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</si>
  <si>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</si>
  <si>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</si>
  <si>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</si>
  <si>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</si>
  <si>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</si>
  <si>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</si>
  <si>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</si>
  <si>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</si>
  <si>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</si>
  <si>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</si>
  <si>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</si>
  <si>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</si>
  <si>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</si>
  <si>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</si>
  <si>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</si>
  <si>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</si>
  <si>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</si>
  <si>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</si>
  <si>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</si>
  <si>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</si>
  <si>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</si>
  <si>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</si>
  <si>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</si>
  <si>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</si>
  <si>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</si>
  <si>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</si>
  <si>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</si>
  <si>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</si>
  <si>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</si>
  <si>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</si>
  <si>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</si>
  <si>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</si>
  <si>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</si>
  <si>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</si>
  <si>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</si>
  <si>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</si>
  <si>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</si>
  <si>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</si>
  <si>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</si>
  <si>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</si>
  <si>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</si>
  <si>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</si>
  <si>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</si>
  <si>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</si>
  <si>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</si>
  <si>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</si>
  <si>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</si>
  <si>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</si>
  <si>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</si>
  <si>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</si>
  <si>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</si>
  <si>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</si>
  <si>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</si>
  <si>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</si>
  <si>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</si>
  <si>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</si>
  <si>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</si>
  <si>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</si>
  <si>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</si>
  <si>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</si>
  <si>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</si>
  <si>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</si>
  <si>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</si>
  <si>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</si>
  <si>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</si>
  <si>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</si>
  <si>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</si>
  <si>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</si>
  <si>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</si>
  <si>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</si>
  <si>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</si>
  <si>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</si>
  <si>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</si>
  <si>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</si>
  <si>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</si>
  <si>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</si>
  <si>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</si>
  <si>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</si>
  <si>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</si>
  <si>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</si>
  <si>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</si>
  <si>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</si>
  <si>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</si>
  <si>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</si>
  <si>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</si>
  <si>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</si>
  <si>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</si>
  <si>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</si>
  <si>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</si>
  <si>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</si>
  <si>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</si>
  <si>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</si>
  <si>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</si>
  <si>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</si>
  <si>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</si>
  <si>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</si>
  <si>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</si>
  <si>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</si>
  <si>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</si>
  <si>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</si>
  <si>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</si>
  <si>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</si>
  <si>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</si>
  <si>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</si>
  <si>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</si>
  <si>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</si>
  <si>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</si>
  <si>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</si>
  <si>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</si>
  <si>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</si>
  <si>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</si>
  <si>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</si>
  <si>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</si>
  <si>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</si>
  <si>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</si>
  <si>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</si>
  <si>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</si>
  <si>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</si>
  <si>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</si>
  <si>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</si>
  <si>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</si>
  <si>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</si>
  <si>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</si>
  <si>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</si>
  <si>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</si>
  <si>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</si>
  <si>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</si>
  <si>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</si>
  <si>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</si>
  <si>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</si>
  <si>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</si>
  <si>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</si>
  <si>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</si>
  <si>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</si>
  <si>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</si>
  <si>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</si>
  <si>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</si>
  <si>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</si>
  <si>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</si>
  <si>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</si>
  <si>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</si>
  <si>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</si>
  <si>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</si>
  <si>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</si>
  <si>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</si>
  <si>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</si>
  <si>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</si>
  <si>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</si>
  <si>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</si>
  <si>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</si>
  <si>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</si>
  <si>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</si>
  <si>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</si>
  <si>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</si>
  <si>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</si>
  <si>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</si>
  <si>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</si>
  <si>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</si>
  <si>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</si>
  <si>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</si>
  <si>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</si>
  <si>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</si>
  <si>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</si>
  <si>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</si>
  <si>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</si>
  <si>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</si>
  <si>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</si>
  <si>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</si>
  <si>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</si>
  <si>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</si>
  <si>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</si>
  <si>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</si>
  <si>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</si>
  <si>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</si>
  <si>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</si>
  <si>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</si>
  <si>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</si>
  <si>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</si>
  <si>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</si>
  <si>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</si>
  <si>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</si>
  <si>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</si>
  <si>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</si>
  <si>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</si>
  <si>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</si>
  <si>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</si>
  <si>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</si>
  <si>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</si>
  <si>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</si>
  <si>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</si>
  <si>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</si>
  <si>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</si>
  <si>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</si>
  <si>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</si>
  <si>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</si>
  <si>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</si>
  <si>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</si>
  <si>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</si>
  <si>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</si>
  <si>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</si>
  <si>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</si>
  <si>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</si>
  <si>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</si>
  <si>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</si>
  <si>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</si>
  <si>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</si>
  <si>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</si>
  <si>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</si>
  <si>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</si>
  <si>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</si>
  <si>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</si>
  <si>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</si>
  <si>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</si>
  <si>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</si>
  <si>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</si>
  <si>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</si>
  <si>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</si>
  <si>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</si>
  <si>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</si>
  <si>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</si>
  <si>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</si>
  <si>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</si>
  <si>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</si>
  <si>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</si>
  <si>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</si>
  <si>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</si>
  <si>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</si>
  <si>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</si>
  <si>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</si>
  <si>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</si>
  <si>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</si>
  <si>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</si>
  <si>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</si>
  <si>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</si>
  <si>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</si>
  <si>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</si>
  <si>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</si>
  <si>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</si>
  <si>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</si>
  <si>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</si>
  <si>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</si>
  <si>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</si>
  <si>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</si>
  <si>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</si>
  <si>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</si>
  <si>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</si>
  <si>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</si>
  <si>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</si>
  <si>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</si>
  <si>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</si>
  <si>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</si>
  <si>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</si>
  <si>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</si>
  <si>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</si>
  <si>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</si>
  <si>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</si>
  <si>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</si>
  <si>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</si>
  <si>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</si>
  <si>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</si>
  <si>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</si>
  <si>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</si>
  <si>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</si>
  <si>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</si>
  <si>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</si>
  <si>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</si>
  <si>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</si>
  <si>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</si>
  <si>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</si>
  <si>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</si>
  <si>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</si>
  <si>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</si>
  <si>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</si>
  <si>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</si>
  <si>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</si>
  <si>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</si>
  <si>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</si>
  <si>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</si>
  <si>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</si>
  <si>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</si>
  <si>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</si>
  <si>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</si>
  <si>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</si>
  <si>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</si>
  <si>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</si>
  <si>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</si>
  <si>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</si>
  <si>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</si>
  <si>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</si>
  <si>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</si>
  <si>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</si>
  <si>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</si>
  <si>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</si>
  <si>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</si>
  <si>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</si>
  <si>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</si>
  <si>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</si>
  <si>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</si>
  <si>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</si>
  <si>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</si>
  <si>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</si>
  <si>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</si>
  <si>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</si>
  <si>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</si>
  <si>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</si>
  <si>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</si>
  <si>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</si>
  <si>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</si>
  <si>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</si>
  <si>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</si>
  <si>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</si>
  <si>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</si>
  <si>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</si>
  <si>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</si>
  <si>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</si>
  <si>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</si>
  <si>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</si>
  <si>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</si>
  <si>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</si>
  <si>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</si>
  <si>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</si>
  <si>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</si>
  <si>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</si>
  <si>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</si>
  <si>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</si>
  <si>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</si>
  <si>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</si>
  <si>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</si>
  <si>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</si>
  <si>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</si>
  <si>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</si>
  <si>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</si>
  <si>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</si>
  <si>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</si>
  <si>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</si>
  <si>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</si>
  <si>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</si>
  <si>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</si>
  <si>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</si>
  <si>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</si>
  <si>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</si>
  <si>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</si>
  <si>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</si>
  <si>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</si>
  <si>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</si>
  <si>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</si>
  <si>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</si>
  <si>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</si>
  <si>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</si>
  <si>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</si>
  <si>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</si>
  <si>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</si>
  <si>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</si>
  <si>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</si>
  <si>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</si>
  <si>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</si>
  <si>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</si>
  <si>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</si>
  <si>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</si>
  <si>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</si>
  <si>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</si>
  <si>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</si>
  <si>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</si>
  <si>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</si>
  <si>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</si>
  <si>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</si>
  <si>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</si>
  <si>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</si>
  <si>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</si>
  <si>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</si>
  <si>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</si>
  <si>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</si>
  <si>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</si>
  <si>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</si>
  <si>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</si>
  <si>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</si>
  <si>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</si>
  <si>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</si>
  <si>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</si>
  <si>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</si>
  <si>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</si>
  <si>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</si>
  <si>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</si>
  <si>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</si>
  <si>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</si>
  <si>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</si>
  <si>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</si>
  <si>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</si>
  <si>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</si>
  <si>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</si>
  <si>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</si>
  <si>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</si>
  <si>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</si>
  <si>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</si>
  <si>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</si>
  <si>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</si>
  <si>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</si>
  <si>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</si>
  <si>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</si>
  <si>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</si>
  <si>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</si>
  <si>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</si>
  <si>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</si>
  <si>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</si>
  <si>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</si>
  <si>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</si>
  <si>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</si>
  <si>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</si>
  <si>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</si>
  <si>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</si>
  <si>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</si>
  <si>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</si>
  <si>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</si>
  <si>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</si>
  <si>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</si>
  <si>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</si>
  <si>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</si>
  <si>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</si>
  <si>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</si>
  <si>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</si>
  <si>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</si>
  <si>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</si>
  <si>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</si>
  <si>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</si>
  <si>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</si>
  <si>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</si>
  <si>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</si>
  <si>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</si>
  <si>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</si>
  <si>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</si>
  <si>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</si>
  <si>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</si>
  <si>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</si>
  <si>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</si>
  <si>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</si>
  <si>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</si>
  <si>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</si>
  <si>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</si>
  <si>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</si>
  <si>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</si>
  <si>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</si>
  <si>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</si>
  <si>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</si>
  <si>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</si>
  <si>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</si>
  <si>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</si>
  <si>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</si>
  <si>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</si>
  <si>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</si>
  <si>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</si>
  <si>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</si>
  <si>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</si>
  <si>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</si>
  <si>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</si>
  <si>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</si>
  <si>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</si>
  <si>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</si>
  <si>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</si>
  <si>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</si>
  <si>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</si>
  <si>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</si>
  <si>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</si>
  <si>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</si>
  <si>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</si>
  <si>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</si>
  <si>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</si>
  <si>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</si>
  <si>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</si>
  <si>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</si>
  <si>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</si>
  <si>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</si>
  <si>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</si>
  <si>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</si>
  <si>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</si>
  <si>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</si>
  <si>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</si>
  <si>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</si>
  <si>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</si>
  <si>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</si>
  <si>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</si>
  <si>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</si>
  <si>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</si>
  <si>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</si>
  <si>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</si>
  <si>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</si>
  <si>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</si>
  <si>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</si>
  <si>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</si>
  <si>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</si>
  <si>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</si>
  <si>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</si>
  <si>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</si>
  <si>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</si>
  <si>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</si>
  <si>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</si>
  <si>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</si>
  <si>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</si>
  <si>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</si>
  <si>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</si>
  <si>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</si>
  <si>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</si>
  <si>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</si>
  <si>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</si>
  <si>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</si>
  <si>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</si>
  <si>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</si>
  <si>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</si>
  <si>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</si>
  <si>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</si>
  <si>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</si>
  <si>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</si>
  <si>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</si>
  <si>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</si>
  <si>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</si>
  <si>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</si>
  <si>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</si>
  <si>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</si>
  <si>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</si>
  <si>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</si>
  <si>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</si>
  <si>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</si>
  <si>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</si>
  <si>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</si>
  <si>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</si>
  <si>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</si>
  <si>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</si>
  <si>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</si>
  <si>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</si>
  <si>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</si>
  <si>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</si>
  <si>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</si>
  <si>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</si>
  <si>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</si>
  <si>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</si>
  <si>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</si>
  <si>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</si>
  <si>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</si>
  <si>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</si>
  <si>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</si>
  <si>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</si>
  <si>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</si>
  <si>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</si>
  <si>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</si>
  <si>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</si>
  <si>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</si>
  <si>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</si>
  <si>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</si>
  <si>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</si>
  <si>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</si>
  <si>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</si>
  <si>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</si>
  <si>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</si>
  <si>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</si>
  <si>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</si>
  <si>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</si>
  <si>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</si>
  <si>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</si>
  <si>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</si>
  <si>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</si>
  <si>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</si>
  <si>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</si>
  <si>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</si>
  <si>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</si>
  <si>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</si>
  <si>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</si>
  <si>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</si>
  <si>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</si>
  <si>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</si>
  <si>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</si>
  <si>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</si>
  <si>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</si>
  <si>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</si>
  <si>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</si>
  <si>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</si>
  <si>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</si>
  <si>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</si>
  <si>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</si>
  <si>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</si>
  <si>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</si>
  <si>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</si>
  <si>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</si>
  <si>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</si>
  <si>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</si>
  <si>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</si>
  <si>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</si>
  <si>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</si>
  <si>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</si>
  <si>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</si>
  <si>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</si>
  <si>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</si>
  <si>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</si>
  <si>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</si>
  <si>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</si>
  <si>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</si>
  <si>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</si>
  <si>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</si>
  <si>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</si>
  <si>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</si>
  <si>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</si>
  <si>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</si>
  <si>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</si>
  <si>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</si>
  <si>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</si>
  <si>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</si>
  <si>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</si>
  <si>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</si>
  <si>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</si>
  <si>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</si>
  <si>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</si>
  <si>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</si>
  <si>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</si>
  <si>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</si>
  <si>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</si>
  <si>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</si>
  <si>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</si>
  <si>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</si>
  <si>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</si>
  <si>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</si>
  <si>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</si>
  <si>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</si>
  <si>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</si>
  <si>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</si>
  <si>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</si>
  <si>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</si>
  <si>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</si>
  <si>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</si>
  <si>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</si>
  <si>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</si>
  <si>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</si>
  <si>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</si>
  <si>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</si>
  <si>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</si>
  <si>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</si>
  <si>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</si>
  <si>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</si>
  <si>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</si>
  <si>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</si>
  <si>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</si>
  <si>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</si>
  <si>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</si>
  <si>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</si>
  <si>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</si>
  <si>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</si>
  <si>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</si>
  <si>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</si>
  <si>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</si>
  <si>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</si>
  <si>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</si>
  <si>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</si>
  <si>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</si>
  <si>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</si>
  <si>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</si>
  <si>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</si>
  <si>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</si>
  <si>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</si>
  <si>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</si>
  <si>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</si>
  <si>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</si>
  <si>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</si>
  <si>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</si>
  <si>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</si>
  <si>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</si>
  <si>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</si>
  <si>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</si>
  <si>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</si>
  <si>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</si>
  <si>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</si>
  <si>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</si>
  <si>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</si>
  <si>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</si>
  <si>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</si>
  <si>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</si>
  <si>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</si>
  <si>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</si>
  <si>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</si>
  <si>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</si>
  <si>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</si>
  <si>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</si>
  <si>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</si>
  <si>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</si>
  <si>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</si>
  <si>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</si>
  <si>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</si>
  <si>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</si>
  <si>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</si>
  <si>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</si>
  <si>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</si>
  <si>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</si>
  <si>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</si>
  <si>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</si>
  <si>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</si>
  <si>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</si>
  <si>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</si>
  <si>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</si>
  <si>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</si>
  <si>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</si>
  <si>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</si>
  <si>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</si>
  <si>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</si>
  <si>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</si>
  <si>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</si>
  <si>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</si>
  <si>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</si>
  <si>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</si>
  <si>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</si>
  <si>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</si>
  <si>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</si>
  <si>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</si>
  <si>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</si>
  <si>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</si>
  <si>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</si>
  <si>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</si>
  <si>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</si>
  <si>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</si>
  <si>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</si>
  <si>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</si>
  <si>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</si>
  <si>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</si>
  <si>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</si>
  <si>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</si>
  <si>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</si>
  <si>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</si>
  <si>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</si>
  <si>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</si>
  <si>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</si>
  <si>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</si>
  <si>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</si>
  <si>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</si>
  <si>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</si>
  <si>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</si>
  <si>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</si>
  <si>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</si>
  <si>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</si>
  <si>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</si>
  <si>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</si>
  <si>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</si>
  <si>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</si>
  <si>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</si>
  <si>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</si>
  <si>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</si>
  <si>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</si>
  <si>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</si>
  <si>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</si>
  <si>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</si>
  <si>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</si>
  <si>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</si>
  <si>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</si>
  <si>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</si>
  <si>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</si>
  <si>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</si>
  <si>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</si>
  <si>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</si>
  <si>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</si>
  <si>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</si>
  <si>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</si>
  <si>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</si>
  <si>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</si>
  <si>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</si>
  <si>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</si>
  <si>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</si>
  <si>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</si>
  <si>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</si>
  <si>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</si>
  <si>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</si>
  <si>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</si>
  <si>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</si>
  <si>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</si>
  <si>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</si>
  <si>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</si>
  <si>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</si>
  <si>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</si>
  <si>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</si>
  <si>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</si>
  <si>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</si>
  <si>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</si>
  <si>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</si>
  <si>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</si>
  <si>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</si>
  <si>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</si>
  <si>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</si>
  <si>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</si>
  <si>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</si>
  <si>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</si>
  <si>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</si>
  <si>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</si>
  <si>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</si>
  <si>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</si>
  <si>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</si>
  <si>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</si>
  <si>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</si>
  <si>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</si>
  <si>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</si>
  <si>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</si>
  <si>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</si>
  <si>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</si>
  <si>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</si>
  <si>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</si>
  <si>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</si>
  <si>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</si>
  <si>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</si>
  <si>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</si>
  <si>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</si>
  <si>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</si>
  <si>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</si>
  <si>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</si>
  <si>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</si>
  <si>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</si>
  <si>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</si>
  <si>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</si>
  <si>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</si>
  <si>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</si>
  <si>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</si>
  <si>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</si>
  <si>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</si>
  <si>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</si>
  <si>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</si>
  <si>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</si>
  <si>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</si>
  <si>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</si>
  <si>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</si>
  <si>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</si>
  <si>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</si>
  <si>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</si>
  <si>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</si>
  <si>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</si>
  <si>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</si>
  <si>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</si>
  <si>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</si>
  <si>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</si>
  <si>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</si>
  <si>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</si>
  <si>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</si>
  <si>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</si>
  <si>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</si>
  <si>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</si>
  <si>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</si>
  <si>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</si>
  <si>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</si>
  <si>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</si>
  <si>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</si>
  <si>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</si>
  <si>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</si>
  <si>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</si>
  <si>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</si>
  <si>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</si>
  <si>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</si>
  <si>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</si>
  <si>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</si>
  <si>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</si>
  <si>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</si>
  <si>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</si>
  <si>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</si>
  <si>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</si>
  <si>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</si>
  <si>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</si>
  <si>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</si>
  <si>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</si>
  <si>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</si>
  <si>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</si>
  <si>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</si>
  <si>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</si>
  <si>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</si>
  <si>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</si>
  <si>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</si>
  <si>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</si>
  <si>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</si>
  <si>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</si>
  <si>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</si>
  <si>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</si>
  <si>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</si>
  <si>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</si>
  <si>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</si>
  <si>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</si>
  <si>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</si>
  <si>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</si>
  <si>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</si>
  <si>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</si>
  <si>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</si>
  <si>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</si>
  <si>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</si>
  <si>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</si>
  <si>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</si>
  <si>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</si>
  <si>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</si>
  <si>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</si>
  <si>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</si>
  <si>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</si>
  <si>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</si>
  <si>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</si>
  <si>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</si>
  <si>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</si>
  <si>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</si>
  <si>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</si>
  <si>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</si>
  <si>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</si>
  <si>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</si>
  <si>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</si>
  <si>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</si>
  <si>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</si>
  <si>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</si>
  <si>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</si>
  <si>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</si>
  <si>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</si>
  <si>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</si>
  <si>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</si>
  <si>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</si>
  <si>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</si>
  <si>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</si>
  <si>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</si>
  <si>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</si>
  <si>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</si>
  <si>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</si>
  <si>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</si>
  <si>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</si>
  <si>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</si>
  <si>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</si>
  <si>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</si>
  <si>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</si>
  <si>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</si>
  <si>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</si>
  <si>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</si>
  <si>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</si>
  <si>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</si>
  <si>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</si>
  <si>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</si>
  <si>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</si>
  <si>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</si>
  <si>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</si>
  <si>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</si>
  <si>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</si>
  <si>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</si>
  <si>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</si>
  <si>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</si>
  <si>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</si>
  <si>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</si>
  <si>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</si>
  <si>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</si>
  <si>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</si>
  <si>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</si>
  <si>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</si>
  <si>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</si>
  <si>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</si>
  <si>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</si>
  <si>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</si>
  <si>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</si>
  <si>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</si>
  <si>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</si>
  <si>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</si>
  <si>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</si>
  <si>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</si>
  <si>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</si>
  <si>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</si>
  <si>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</si>
  <si>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</si>
  <si>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</si>
  <si>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</si>
  <si>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</si>
  <si>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</si>
  <si>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</si>
  <si>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</si>
  <si>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</si>
  <si>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</si>
  <si>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</si>
  <si>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</si>
  <si>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</si>
  <si>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</si>
  <si>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</si>
  <si>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</si>
  <si>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</si>
  <si>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</si>
  <si>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</si>
  <si>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</si>
  <si>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</si>
  <si>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</si>
  <si>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</si>
  <si>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</si>
  <si>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</si>
  <si>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</si>
  <si>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</si>
  <si>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</si>
  <si>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</si>
  <si>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</si>
  <si>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</si>
  <si>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</si>
  <si>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</si>
  <si>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</si>
  <si>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</si>
  <si>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</si>
  <si>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</si>
  <si>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</si>
  <si>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</si>
  <si>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</si>
  <si>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</si>
  <si>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</si>
  <si>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</si>
  <si>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</si>
  <si>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</si>
  <si>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</si>
  <si>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</si>
  <si>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</si>
  <si>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</si>
  <si>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</si>
  <si>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</si>
  <si>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</si>
  <si>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</si>
  <si>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</si>
  <si>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</si>
  <si>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</si>
  <si>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</si>
  <si>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</si>
  <si>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</si>
  <si>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</si>
  <si>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</si>
  <si>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</si>
  <si>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</si>
  <si>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</si>
  <si>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</si>
  <si>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</si>
  <si>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</si>
  <si>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</si>
  <si>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</si>
  <si>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</si>
  <si>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</si>
  <si>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</si>
  <si>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</si>
  <si>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</si>
  <si>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</si>
  <si>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</si>
  <si>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</si>
  <si>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</si>
  <si>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</si>
  <si>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</si>
  <si>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</si>
  <si>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</si>
  <si>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</si>
  <si>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</si>
  <si>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</si>
  <si>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</si>
  <si>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</si>
  <si>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</si>
  <si>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</si>
  <si>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</si>
  <si>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</si>
  <si>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</si>
  <si>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</si>
  <si>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</si>
  <si>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</si>
  <si>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</si>
  <si>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</si>
  <si>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</si>
  <si>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</si>
  <si>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</si>
  <si>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</si>
  <si>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</si>
  <si>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</si>
  <si>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</si>
  <si>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</si>
  <si>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</si>
  <si>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</si>
  <si>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</si>
  <si>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</si>
  <si>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</si>
  <si>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</si>
  <si>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</si>
  <si>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</si>
  <si>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</si>
  <si>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</si>
  <si>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</si>
  <si>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</si>
  <si>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</si>
  <si>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</si>
  <si>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</si>
  <si>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</si>
  <si>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</si>
  <si>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</si>
  <si>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</si>
  <si>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</si>
  <si>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</si>
  <si>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</si>
  <si>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</si>
  <si>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</si>
  <si>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</si>
  <si>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</si>
  <si>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</si>
  <si>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</si>
  <si>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</si>
  <si>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</si>
  <si>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</si>
  <si>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</si>
  <si>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</si>
  <si>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</si>
  <si>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</si>
  <si>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</si>
  <si>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</si>
  <si>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</si>
  <si>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</si>
  <si>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</si>
  <si>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</si>
  <si>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</si>
  <si>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</si>
  <si>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</si>
  <si>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</si>
  <si>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</si>
  <si>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</si>
  <si>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</si>
  <si>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</si>
  <si>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</si>
  <si>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</si>
  <si>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</si>
  <si>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</si>
  <si>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</si>
  <si>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</si>
  <si>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</si>
  <si>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</si>
  <si>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</si>
  <si>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</si>
  <si>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</si>
  <si>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</si>
  <si>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</si>
  <si>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</si>
  <si>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</si>
  <si>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</si>
  <si>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</si>
  <si>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</si>
  <si>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</si>
  <si>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</si>
  <si>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</si>
  <si>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</si>
  <si>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</si>
  <si>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</si>
  <si>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</si>
  <si>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</si>
  <si>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</si>
  <si>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</si>
  <si>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</si>
  <si>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</si>
  <si>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</si>
  <si>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</si>
  <si>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</si>
  <si>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</si>
  <si>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</si>
  <si>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</si>
  <si>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</si>
  <si>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</si>
  <si>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</si>
  <si>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</si>
  <si>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</si>
  <si>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</si>
  <si>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</si>
  <si>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</si>
  <si>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</si>
  <si>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</si>
  <si>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</si>
  <si>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</si>
  <si>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</si>
  <si>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</si>
  <si>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</si>
  <si>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</si>
  <si>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</si>
  <si>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</si>
  <si>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</si>
  <si>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</si>
  <si>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</si>
  <si>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</si>
  <si>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</si>
  <si>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</si>
  <si>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</si>
  <si>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</si>
  <si>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</si>
  <si>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</si>
  <si>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</si>
  <si>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</si>
  <si>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</si>
  <si>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</si>
  <si>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</si>
  <si>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</si>
  <si>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</si>
  <si>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</si>
  <si>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</si>
  <si>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</si>
  <si>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</si>
  <si>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</si>
  <si>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</si>
  <si>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</si>
  <si>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</si>
  <si>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</si>
  <si>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</si>
  <si>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</si>
  <si>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</si>
  <si>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</si>
  <si>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</si>
  <si>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</si>
  <si>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</si>
  <si>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</si>
  <si>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</si>
  <si>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</si>
  <si>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</si>
  <si>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</si>
  <si>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</si>
  <si>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</si>
  <si>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</si>
  <si>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</si>
  <si>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</si>
  <si>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</si>
  <si>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</si>
  <si>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</si>
  <si>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</si>
  <si>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</si>
  <si>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</si>
  <si>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</si>
  <si>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</si>
  <si>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</si>
  <si>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</si>
  <si>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</si>
  <si>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</si>
  <si>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</si>
  <si>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</si>
  <si>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</si>
  <si>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</si>
  <si>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</si>
  <si>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</si>
  <si>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</si>
  <si>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</si>
  <si>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</si>
  <si>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</si>
  <si>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</si>
  <si>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</si>
  <si>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</si>
  <si>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</si>
  <si>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</si>
  <si>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</si>
  <si>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</si>
  <si>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</si>
  <si>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</si>
  <si>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</si>
  <si>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</si>
  <si>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</si>
  <si>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</si>
  <si>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</si>
  <si>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</si>
  <si>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</si>
  <si>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</si>
  <si>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</si>
  <si>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</si>
  <si>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</si>
  <si>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</si>
  <si>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</si>
  <si>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</si>
  <si>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</si>
  <si>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</si>
  <si>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</si>
  <si>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</si>
  <si>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</si>
  <si>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</si>
  <si>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</si>
  <si>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</si>
  <si>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</si>
  <si>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</si>
  <si>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</si>
  <si>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</si>
  <si>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</si>
  <si>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</si>
  <si>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</si>
  <si>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</si>
  <si>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</si>
  <si>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</si>
  <si>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</si>
  <si>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</si>
  <si>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</si>
  <si>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</si>
  <si>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</si>
  <si>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</si>
  <si>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</si>
  <si>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</si>
  <si>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</si>
  <si>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</si>
  <si>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</si>
  <si>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</si>
  <si>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</si>
  <si>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</si>
  <si>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</si>
  <si>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</si>
  <si>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</si>
  <si>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</si>
  <si>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</si>
  <si>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</si>
  <si>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</si>
  <si>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</si>
  <si>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</si>
  <si>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</si>
  <si>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</si>
  <si>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</si>
  <si>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</si>
  <si>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</si>
  <si>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</si>
  <si>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</si>
  <si>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</si>
  <si>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</si>
  <si>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</si>
  <si>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</si>
  <si>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</si>
  <si>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</si>
  <si>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</si>
  <si>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</si>
  <si>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</si>
  <si>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</si>
  <si>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</si>
  <si>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</si>
  <si>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</si>
  <si>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</si>
  <si>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</si>
  <si>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</si>
  <si>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</si>
  <si>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</si>
  <si>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</si>
  <si>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</si>
  <si>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</si>
  <si>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</si>
  <si>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</si>
  <si>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</si>
  <si>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</si>
  <si>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</si>
  <si>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</si>
  <si>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</si>
  <si>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</si>
  <si>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</si>
  <si>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</si>
  <si>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</si>
  <si>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</si>
  <si>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</si>
  <si>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</si>
  <si>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</si>
  <si>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</si>
  <si>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</si>
  <si>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</si>
  <si>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</si>
  <si>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</si>
  <si>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</si>
  <si>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</si>
  <si>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</si>
  <si>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</si>
  <si>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</si>
  <si>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</si>
  <si>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</si>
  <si>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</si>
  <si>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</si>
  <si>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</si>
  <si>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</si>
  <si>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</si>
  <si>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</si>
  <si>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</si>
  <si>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</si>
  <si>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</si>
  <si>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</si>
  <si>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</si>
  <si>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</si>
  <si>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</si>
  <si>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</si>
  <si>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</si>
  <si>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</si>
  <si>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</si>
  <si>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</si>
  <si>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</si>
  <si>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</si>
  <si>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</si>
  <si>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</si>
  <si>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</si>
  <si>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</si>
  <si>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</si>
  <si>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</si>
  <si>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</si>
  <si>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</si>
  <si>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</si>
  <si>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</si>
  <si>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</si>
  <si>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</si>
  <si>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</si>
  <si>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</si>
  <si>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</si>
  <si>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</si>
  <si>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</si>
  <si>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</si>
  <si>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</si>
  <si>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</si>
  <si>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</si>
  <si>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</si>
  <si>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</si>
  <si>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</si>
  <si>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</si>
  <si>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</si>
  <si>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</si>
  <si>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</si>
  <si>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</si>
  <si>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</si>
  <si>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</si>
  <si>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</si>
  <si>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</si>
  <si>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</si>
  <si>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</si>
  <si>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</si>
  <si>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</si>
  <si>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</si>
  <si>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</si>
  <si>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</si>
  <si>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</si>
  <si>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</si>
  <si>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</si>
  <si>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</si>
  <si>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</si>
  <si>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</si>
  <si>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</si>
  <si>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</si>
  <si>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</si>
  <si>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</si>
  <si>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</si>
  <si>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</si>
  <si>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</si>
  <si>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</si>
  <si>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</si>
  <si>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</si>
  <si>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</si>
  <si>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</si>
  <si>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</si>
  <si>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</si>
  <si>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</si>
  <si>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</si>
  <si>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</si>
  <si>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</si>
  <si>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</si>
  <si>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</si>
  <si>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</si>
  <si>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</si>
  <si>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</si>
  <si>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</si>
  <si>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</si>
  <si>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</si>
  <si>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</si>
  <si>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</si>
  <si>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</si>
  <si>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</si>
  <si>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</si>
  <si>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</si>
  <si>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</si>
  <si>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</si>
  <si>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</si>
  <si>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</si>
  <si>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</si>
  <si>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</si>
  <si>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</si>
  <si>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</si>
  <si>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</si>
  <si>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</si>
  <si>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</si>
  <si>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</si>
  <si>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</si>
  <si>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</si>
  <si>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</si>
  <si>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</si>
  <si>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</si>
  <si>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</si>
  <si>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</si>
  <si>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</si>
  <si>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</si>
  <si>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</si>
  <si>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</si>
  <si>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</si>
  <si>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</si>
  <si>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</si>
  <si>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</si>
  <si>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</si>
  <si>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</si>
  <si>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</si>
  <si>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</si>
  <si>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</si>
  <si>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</si>
  <si>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</si>
  <si>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</si>
  <si>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</si>
  <si>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</si>
  <si>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</si>
  <si>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</si>
  <si>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</si>
  <si>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</si>
  <si>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</si>
  <si>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</si>
  <si>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</si>
  <si>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</si>
  <si>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</si>
  <si>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</si>
  <si>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</si>
  <si>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</si>
  <si>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</si>
  <si>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</si>
  <si>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</si>
  <si>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</si>
  <si>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</si>
  <si>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</si>
  <si>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</si>
  <si>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</si>
  <si>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</si>
  <si>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</si>
  <si>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</si>
  <si>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</si>
  <si>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</si>
  <si>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</si>
  <si>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</si>
  <si>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</si>
  <si>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</si>
  <si>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</si>
  <si>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</si>
  <si>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</si>
  <si>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</si>
  <si>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</si>
  <si>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</si>
  <si>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</si>
  <si>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</si>
  <si>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</si>
  <si>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</si>
  <si>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</si>
  <si>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</si>
  <si>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</si>
  <si>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</si>
  <si>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</si>
  <si>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</si>
  <si>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</si>
  <si>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</si>
  <si>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</si>
  <si>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</si>
  <si>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</si>
  <si>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</si>
  <si>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</si>
  <si>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</si>
  <si>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</si>
  <si>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</si>
  <si>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</si>
  <si>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</si>
  <si>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</si>
  <si>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</si>
  <si>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</si>
  <si>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</si>
  <si>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</si>
  <si>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</si>
  <si>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</si>
  <si>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</si>
  <si>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</si>
  <si>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</si>
  <si>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</si>
  <si>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</si>
  <si>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</si>
  <si>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</si>
  <si>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</si>
  <si>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</si>
  <si>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</si>
  <si>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</si>
  <si>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</si>
  <si>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</si>
  <si>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</si>
  <si>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</si>
  <si>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</si>
  <si>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</si>
  <si>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</si>
  <si>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</si>
  <si>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</si>
  <si>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</si>
  <si>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</si>
  <si>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</si>
  <si>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</si>
  <si>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</si>
  <si>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</si>
  <si>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</si>
  <si>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</si>
  <si>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</si>
  <si>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</si>
  <si>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</si>
  <si>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</si>
  <si>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</si>
  <si>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</si>
  <si>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</si>
  <si>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</si>
  <si>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</si>
  <si>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</si>
  <si>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</si>
  <si>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</si>
  <si>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</si>
  <si>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</si>
  <si>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</si>
  <si>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</si>
  <si>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</si>
  <si>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</si>
  <si>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</si>
  <si>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</si>
  <si>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</si>
  <si>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</si>
  <si>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</si>
  <si>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</si>
  <si>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</si>
  <si>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</si>
  <si>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</si>
  <si>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</si>
  <si>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</si>
  <si>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</si>
  <si>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</si>
  <si>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</si>
  <si>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</si>
  <si>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</si>
  <si>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</si>
  <si>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</si>
  <si>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</si>
  <si>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</si>
  <si>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</si>
  <si>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</si>
  <si>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</si>
  <si>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</si>
  <si>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</si>
  <si>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</si>
  <si>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</si>
  <si>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</si>
  <si>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</si>
  <si>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</si>
  <si>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</si>
  <si>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</si>
  <si>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</si>
  <si>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</si>
  <si>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</si>
  <si>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</si>
  <si>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</si>
  <si>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</si>
  <si>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</si>
  <si>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</si>
  <si>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</si>
  <si>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</si>
  <si>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</si>
  <si>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</si>
  <si>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</si>
  <si>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</si>
  <si>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</si>
  <si>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</si>
  <si>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</si>
  <si>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</si>
  <si>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</si>
  <si>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</si>
  <si>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</si>
  <si>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</si>
  <si>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</si>
  <si>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</si>
  <si>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</si>
  <si>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</si>
  <si>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</si>
  <si>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</si>
  <si>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</si>
  <si>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</si>
  <si>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</si>
  <si>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</si>
  <si>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</si>
  <si>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</si>
  <si>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</si>
  <si>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</si>
  <si>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</si>
  <si>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</si>
  <si>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</si>
  <si>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</si>
  <si>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</si>
  <si>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</si>
  <si>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</si>
  <si>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</si>
  <si>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</si>
  <si>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</si>
  <si>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</si>
  <si>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</si>
  <si>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</si>
  <si>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</si>
  <si>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</si>
  <si>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</si>
  <si>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</si>
  <si>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</si>
  <si>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</si>
  <si>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</si>
  <si>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</si>
  <si>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</si>
  <si>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</si>
  <si>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</si>
  <si>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</si>
  <si>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</si>
  <si>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</si>
  <si>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</si>
  <si>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</si>
  <si>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</si>
  <si>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</si>
  <si>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</si>
  <si>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</si>
  <si>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</si>
  <si>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</si>
  <si>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</si>
  <si>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</si>
  <si>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</si>
  <si>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</si>
  <si>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</si>
  <si>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</si>
  <si>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</si>
  <si>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</si>
  <si>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</si>
  <si>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</si>
  <si>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</si>
  <si>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</si>
  <si>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</si>
  <si>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</si>
  <si>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</si>
  <si>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</si>
  <si>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</si>
  <si>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</si>
  <si>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</si>
  <si>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</si>
  <si>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</si>
  <si>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</si>
  <si>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</si>
  <si>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</si>
  <si>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</si>
  <si>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</si>
  <si>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</si>
  <si>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</si>
  <si>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</si>
  <si>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</si>
  <si>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</si>
  <si>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</si>
  <si>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</si>
  <si>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</si>
  <si>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</si>
  <si>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</si>
  <si>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</si>
  <si>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</si>
  <si>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</si>
  <si>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</si>
  <si>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</si>
  <si>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</si>
  <si>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</si>
  <si>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</si>
  <si>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</si>
  <si>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</si>
  <si>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</si>
  <si>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</si>
  <si>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</si>
  <si>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</si>
  <si>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</si>
  <si>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</si>
  <si>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</si>
  <si>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</si>
  <si>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</si>
  <si>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</si>
  <si>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</si>
  <si>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</si>
  <si>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</si>
  <si>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</si>
  <si>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</si>
  <si>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</si>
  <si>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</si>
  <si>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</si>
  <si>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</si>
  <si>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</si>
  <si>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</si>
  <si>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</si>
  <si>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</si>
  <si>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</si>
  <si>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</si>
  <si>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</si>
  <si>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</si>
  <si>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</si>
  <si>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</si>
  <si>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</si>
  <si>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</si>
  <si>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</si>
  <si>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</si>
  <si>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</si>
  <si>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</si>
  <si>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</si>
  <si>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</si>
  <si>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</si>
  <si>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</si>
  <si>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</si>
  <si>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</si>
  <si>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</si>
  <si>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</si>
  <si>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</si>
  <si>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</si>
  <si>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</si>
  <si>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</si>
  <si>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</si>
  <si>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</si>
  <si>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</si>
  <si>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</si>
  <si>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</si>
  <si>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</si>
  <si>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</si>
  <si>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</si>
  <si>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</si>
  <si>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</si>
  <si>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</si>
  <si>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</si>
  <si>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</si>
  <si>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</si>
  <si>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</si>
  <si>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</si>
  <si>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</si>
  <si>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</si>
  <si>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</si>
  <si>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</si>
  <si>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</si>
  <si>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</si>
  <si>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</si>
  <si>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</si>
  <si>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</si>
  <si>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</si>
  <si>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</si>
  <si>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</si>
  <si>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</si>
  <si>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</si>
  <si>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</si>
  <si>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</si>
  <si>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</si>
  <si>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</si>
  <si>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</si>
  <si>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</si>
  <si>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</si>
  <si>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</si>
  <si>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</si>
  <si>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</si>
  <si>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</si>
  <si>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</si>
  <si>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</si>
  <si>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</si>
  <si>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</si>
  <si>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</si>
  <si>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</si>
  <si>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</si>
  <si>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</si>
  <si>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</si>
  <si>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</si>
  <si>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</si>
  <si>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</si>
  <si>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</si>
  <si>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</si>
  <si>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</si>
  <si>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</si>
  <si>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</si>
  <si>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</si>
  <si>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</si>
  <si>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</si>
  <si>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</si>
  <si>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</si>
  <si>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</si>
  <si>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</si>
  <si>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</si>
  <si>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</si>
  <si>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</si>
  <si>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</si>
  <si>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</si>
  <si>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</si>
  <si>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</si>
  <si>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</si>
  <si>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</si>
  <si>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</si>
  <si>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</si>
  <si>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</si>
  <si>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</si>
  <si>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</si>
  <si>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</si>
  <si>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</si>
  <si>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</si>
  <si>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</si>
  <si>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</si>
  <si>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</si>
  <si>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</si>
  <si>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</si>
  <si>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</si>
  <si>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</si>
  <si>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</si>
  <si>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</si>
  <si>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</si>
  <si>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</si>
  <si>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</si>
  <si>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</si>
  <si>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</si>
  <si>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</si>
  <si>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</si>
  <si>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</si>
  <si>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</si>
  <si>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</si>
  <si>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</si>
  <si>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</si>
  <si>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</si>
  <si>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</si>
  <si>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</si>
  <si>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</si>
  <si>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</si>
  <si>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</si>
  <si>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</si>
  <si>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</si>
  <si>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</si>
  <si>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</si>
  <si>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</si>
  <si>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</si>
  <si>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</si>
  <si>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</si>
  <si>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</si>
  <si>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</si>
  <si>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</si>
  <si>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</si>
  <si>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</si>
  <si>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</si>
  <si>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</si>
  <si>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</si>
  <si>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</si>
  <si>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</si>
  <si>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</si>
  <si>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</si>
  <si>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</si>
  <si>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</si>
  <si>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</si>
  <si>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</si>
  <si>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</si>
  <si>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</si>
  <si>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</si>
  <si>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</si>
  <si>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</si>
  <si>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</si>
  <si>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</si>
  <si>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</si>
  <si>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</si>
  <si>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</si>
  <si>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</si>
  <si>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</si>
  <si>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</si>
  <si>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</si>
  <si>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</si>
  <si>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</si>
  <si>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</si>
  <si>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</si>
  <si>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</si>
  <si>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</si>
  <si>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</si>
  <si>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</si>
  <si>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</si>
  <si>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</si>
  <si>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</si>
  <si>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</si>
  <si>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</si>
  <si>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</si>
  <si>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</si>
  <si>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</si>
  <si>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</si>
  <si>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</si>
  <si>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</si>
  <si>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</si>
  <si>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</si>
  <si>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</si>
  <si>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</si>
  <si>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</si>
  <si>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</si>
  <si>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</si>
  <si>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</si>
  <si>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</si>
  <si>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</si>
  <si>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</si>
  <si>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</si>
  <si>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</si>
  <si>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</si>
  <si>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</si>
  <si>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</si>
  <si>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</si>
  <si>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</si>
  <si>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</si>
  <si>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</si>
  <si>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</si>
  <si>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</si>
  <si>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</si>
  <si>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</si>
  <si>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</si>
  <si>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</si>
  <si>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</si>
  <si>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</si>
  <si>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</si>
  <si>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</si>
  <si>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</si>
  <si>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</si>
  <si>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</si>
  <si>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</si>
  <si>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</si>
  <si>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</si>
  <si>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</si>
  <si>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</si>
  <si>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</si>
  <si>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</si>
  <si>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</si>
  <si>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</si>
  <si>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</si>
  <si>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</si>
  <si>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</si>
  <si>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</si>
  <si>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</si>
  <si>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</si>
  <si>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</si>
  <si>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</si>
  <si>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</si>
  <si>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</si>
  <si>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</si>
  <si>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</si>
  <si>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</si>
  <si>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</si>
  <si>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</si>
  <si>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</si>
  <si>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</si>
  <si>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</si>
  <si>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</si>
  <si>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</si>
  <si>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</si>
  <si>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</si>
  <si>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</si>
  <si>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</si>
  <si>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</si>
  <si>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</si>
  <si>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</si>
  <si>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</si>
  <si>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</si>
  <si>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</si>
  <si>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</si>
  <si>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</si>
  <si>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</si>
  <si>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</si>
  <si>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</si>
  <si>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</si>
  <si>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</si>
  <si>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</si>
  <si>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</si>
  <si>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</si>
  <si>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</si>
  <si>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</si>
  <si>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</si>
  <si>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</si>
  <si>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</si>
  <si>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</si>
  <si>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</si>
  <si>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</si>
  <si>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</si>
  <si>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</si>
  <si>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</si>
  <si>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</si>
  <si>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</si>
  <si>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</si>
  <si>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</si>
  <si>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</si>
  <si>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</si>
  <si>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</si>
  <si>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</si>
  <si>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</si>
  <si>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</si>
  <si>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</si>
  <si>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</si>
  <si>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</si>
  <si>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</si>
  <si>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</si>
  <si>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</si>
  <si>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</si>
  <si>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</si>
  <si>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</si>
  <si>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</si>
  <si>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</si>
  <si>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</si>
  <si>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</si>
  <si>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</si>
  <si>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</si>
  <si>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</si>
  <si>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</si>
  <si>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</si>
  <si>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</si>
  <si>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</si>
  <si>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</si>
  <si>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</si>
  <si>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</si>
  <si>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</si>
  <si>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</si>
  <si>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</si>
  <si>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</si>
  <si>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</si>
  <si>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</si>
  <si>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</si>
  <si>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</si>
  <si>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</si>
  <si>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</si>
  <si>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</si>
  <si>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</si>
  <si>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</si>
  <si>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</si>
  <si>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</si>
  <si>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</si>
  <si>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</si>
  <si>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</si>
  <si>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</si>
  <si>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</si>
  <si>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</si>
  <si>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</si>
  <si>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</si>
  <si>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</si>
  <si>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</si>
  <si>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</si>
  <si>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</si>
  <si>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</si>
  <si>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</si>
  <si>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</si>
  <si>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</si>
  <si>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</si>
  <si>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</si>
  <si>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</si>
  <si>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</si>
  <si>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</si>
  <si>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</si>
  <si>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</si>
  <si>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</si>
  <si>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</si>
  <si>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</si>
  <si>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</si>
  <si>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</si>
  <si>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</si>
  <si>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</si>
  <si>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</si>
  <si>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</si>
  <si>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</si>
  <si>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</si>
  <si>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</si>
  <si>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</si>
  <si>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</si>
  <si>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</si>
  <si>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</si>
  <si>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</si>
  <si>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</si>
  <si>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</si>
  <si>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</si>
  <si>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</si>
  <si>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</si>
  <si>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</si>
  <si>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</si>
  <si>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</si>
  <si>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</si>
  <si>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</si>
  <si>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</si>
  <si>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</si>
  <si>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</si>
  <si>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</si>
  <si>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</si>
  <si>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</si>
  <si>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</si>
  <si>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</si>
  <si>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</si>
  <si>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</si>
  <si>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</si>
  <si>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</si>
  <si>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</si>
  <si>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</si>
  <si>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</si>
  <si>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</si>
  <si>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</si>
  <si>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</si>
  <si>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</si>
  <si>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</si>
  <si>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</si>
  <si>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</si>
  <si>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</si>
  <si>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</si>
  <si>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</si>
  <si>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</si>
  <si>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</si>
  <si>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</si>
  <si>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</si>
  <si>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</si>
  <si>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</si>
  <si>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</si>
  <si>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</si>
  <si>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</si>
  <si>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</si>
  <si>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</si>
  <si>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</si>
  <si>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</si>
  <si>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</si>
  <si>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</si>
  <si>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</si>
  <si>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</si>
  <si>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</si>
  <si>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</si>
  <si>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</si>
  <si>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</si>
  <si>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</si>
  <si>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</si>
  <si>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</si>
  <si>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</si>
  <si>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</si>
  <si>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</si>
  <si>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</si>
  <si>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</si>
  <si>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</si>
  <si>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</si>
  <si>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</si>
  <si>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</si>
  <si>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</si>
  <si>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</si>
  <si>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</si>
  <si>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</si>
  <si>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</si>
  <si>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</si>
  <si>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</si>
  <si>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</si>
  <si>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</si>
  <si>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</si>
  <si>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</si>
  <si>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</si>
  <si>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</si>
  <si>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</si>
  <si>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</si>
  <si>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</si>
  <si>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</si>
  <si>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</si>
  <si>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</si>
  <si>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</si>
  <si>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</si>
  <si>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</si>
  <si>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</si>
  <si>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</si>
  <si>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</si>
  <si>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</si>
  <si>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</si>
  <si>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</si>
  <si>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</si>
  <si>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</si>
  <si>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</si>
  <si>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</si>
  <si>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</si>
  <si>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</si>
  <si>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</si>
  <si>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</si>
  <si>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</si>
  <si>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</si>
  <si>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</si>
  <si>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</si>
  <si>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</si>
  <si>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</si>
  <si>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</si>
  <si>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</si>
  <si>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</si>
  <si>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</si>
  <si>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</si>
  <si>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</si>
  <si>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</si>
  <si>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</si>
  <si>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</si>
  <si>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</si>
  <si>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</si>
  <si>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</si>
  <si>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</si>
  <si>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</si>
  <si>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</si>
  <si>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</si>
  <si>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</si>
  <si>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</si>
  <si>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</si>
  <si>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</si>
  <si>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</si>
  <si>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</si>
  <si>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</si>
  <si>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</si>
  <si>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</si>
  <si>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</si>
  <si>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</si>
  <si>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</si>
  <si>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</si>
  <si>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</si>
  <si>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</si>
  <si>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</si>
  <si>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</si>
  <si>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</si>
  <si>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</si>
  <si>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</si>
  <si>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</si>
  <si>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</si>
  <si>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</si>
  <si>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</si>
  <si>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</si>
  <si>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</si>
  <si>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</si>
  <si>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</si>
  <si>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</si>
  <si>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</si>
  <si>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</si>
  <si>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</si>
  <si>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</si>
  <si>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</si>
  <si>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</si>
  <si>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</si>
  <si>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</si>
  <si>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</si>
  <si>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</si>
  <si>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</si>
  <si>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</si>
  <si>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</si>
  <si>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</si>
  <si>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</si>
  <si>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</si>
  <si>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</si>
  <si>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</si>
  <si>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</si>
  <si>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</si>
  <si>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</si>
  <si>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</si>
  <si>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</si>
  <si>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</si>
  <si>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</si>
  <si>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</si>
  <si>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</si>
  <si>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</si>
  <si>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</si>
  <si>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</si>
  <si>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</si>
  <si>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</si>
  <si>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</si>
  <si>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</si>
  <si>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</si>
  <si>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</si>
  <si>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</si>
  <si>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</si>
  <si>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</si>
  <si>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</si>
  <si>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</si>
  <si>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</si>
  <si>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</si>
  <si>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</si>
  <si>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</si>
  <si>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</si>
  <si>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</si>
  <si>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</si>
  <si>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</si>
  <si>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</si>
  <si>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</si>
  <si>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</si>
  <si>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</si>
  <si>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</si>
  <si>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</si>
  <si>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</si>
  <si>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</si>
  <si>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</si>
  <si>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</si>
  <si>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</si>
  <si>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</si>
  <si>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</si>
  <si>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</si>
  <si>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</si>
  <si>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</si>
  <si>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</si>
  <si>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</si>
  <si>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</si>
  <si>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</si>
  <si>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</si>
  <si>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</si>
  <si>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</si>
  <si>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</si>
  <si>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</si>
  <si>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</si>
  <si>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</si>
  <si>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</si>
  <si>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</si>
  <si>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</si>
  <si>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</si>
  <si>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</si>
  <si>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</si>
  <si>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</si>
  <si>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</si>
  <si>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</si>
  <si>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</si>
  <si>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</si>
  <si>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</si>
  <si>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</si>
  <si>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</si>
  <si>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</si>
  <si>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</si>
  <si>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</si>
  <si>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</si>
  <si>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</si>
  <si>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</si>
  <si>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</si>
  <si>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</si>
  <si>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</si>
  <si>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</si>
  <si>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</si>
  <si>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</si>
  <si>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</si>
  <si>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</si>
  <si>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</si>
  <si>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</si>
  <si>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</si>
  <si>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</si>
  <si>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</si>
  <si>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</si>
  <si>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</si>
  <si>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</si>
  <si>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</si>
  <si>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</si>
  <si>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</si>
  <si>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</si>
  <si>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</si>
  <si>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</si>
  <si>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</si>
  <si>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</si>
  <si>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</si>
  <si>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</si>
  <si>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</si>
  <si>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</si>
  <si>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</si>
  <si>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</si>
  <si>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</si>
  <si>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</si>
  <si>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</si>
  <si>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</si>
  <si>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</si>
  <si>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</si>
  <si>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</si>
  <si>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</si>
  <si>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</si>
  <si>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</si>
  <si>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</si>
  <si>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</si>
  <si>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</si>
  <si>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</si>
  <si>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</si>
  <si>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</si>
  <si>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</si>
  <si>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</si>
  <si>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</si>
  <si>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</si>
  <si>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</si>
  <si>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</si>
  <si>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</si>
  <si>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</si>
  <si>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</si>
  <si>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</si>
  <si>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</si>
  <si>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</si>
  <si>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</si>
  <si>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</si>
  <si>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</si>
  <si>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</si>
  <si>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</si>
  <si>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</si>
  <si>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</si>
  <si>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</si>
  <si>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</si>
  <si>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</si>
  <si>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</si>
  <si>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</si>
  <si>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</si>
  <si>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</si>
  <si>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</si>
  <si>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</si>
  <si>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</si>
  <si>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</si>
  <si>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</si>
  <si>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</si>
  <si>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</si>
  <si>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</si>
  <si>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</si>
  <si>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</si>
  <si>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</si>
  <si>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</si>
  <si>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</si>
  <si>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</si>
  <si>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</si>
  <si>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</si>
  <si>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</si>
  <si>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</si>
  <si>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</si>
  <si>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</si>
  <si>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</si>
  <si>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</si>
  <si>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</si>
  <si>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</si>
  <si>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</si>
  <si>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</si>
  <si>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</si>
  <si>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</si>
  <si>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</si>
  <si>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</si>
  <si>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</si>
  <si>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</si>
  <si>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</si>
  <si>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</si>
  <si>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</si>
  <si>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</si>
  <si>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</si>
  <si>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</si>
  <si>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</si>
  <si>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</si>
  <si>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</si>
  <si>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</si>
  <si>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</si>
  <si>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</si>
  <si>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</si>
  <si>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</si>
  <si>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</si>
  <si>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</si>
  <si>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</si>
  <si>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</si>
  <si>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</si>
  <si>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</si>
  <si>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</si>
  <si>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</si>
  <si>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</si>
  <si>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</si>
  <si>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</si>
  <si>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</si>
  <si>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</si>
  <si>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</si>
  <si>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</si>
  <si>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</si>
  <si>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</si>
  <si>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</si>
  <si>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</si>
  <si>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</si>
  <si>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</si>
  <si>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</si>
  <si>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</si>
  <si>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</si>
  <si>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</si>
  <si>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</si>
  <si>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</si>
  <si>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</si>
  <si>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</si>
  <si>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</si>
  <si>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</si>
  <si>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</si>
  <si>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</si>
  <si>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</si>
  <si>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</si>
  <si>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</si>
  <si>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</si>
  <si>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</si>
  <si>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</si>
  <si>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</si>
  <si>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</si>
  <si>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</si>
  <si>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</si>
  <si>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</si>
  <si>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</si>
  <si>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</si>
  <si>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</si>
  <si>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</si>
  <si>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</si>
  <si>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</si>
  <si>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</si>
  <si>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</si>
  <si>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</si>
  <si>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</si>
  <si>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</si>
  <si>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</si>
  <si>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</si>
  <si>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</si>
  <si>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</si>
  <si>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</si>
  <si>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</si>
  <si>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</si>
  <si>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</si>
  <si>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</si>
  <si>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</si>
  <si>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</si>
  <si>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</si>
  <si>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</si>
  <si>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</si>
  <si>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</si>
  <si>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</si>
  <si>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</si>
  <si>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</si>
  <si>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</si>
  <si>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</si>
  <si>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</si>
  <si>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</si>
  <si>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</si>
  <si>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</si>
  <si>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</si>
  <si>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</si>
  <si>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</si>
  <si>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</si>
  <si>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</si>
  <si>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</si>
  <si>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</si>
  <si>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</si>
  <si>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</si>
  <si>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</si>
  <si>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</si>
  <si>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</si>
  <si>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</si>
  <si>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</si>
  <si>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</si>
  <si>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</si>
  <si>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</si>
  <si>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</si>
  <si>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</si>
  <si>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</si>
  <si>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</si>
  <si>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</si>
  <si>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</si>
  <si>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</si>
  <si>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</si>
  <si>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</si>
  <si>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</si>
  <si>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</si>
  <si>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</si>
  <si>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</si>
  <si>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</si>
  <si>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</si>
  <si>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</si>
  <si>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</si>
  <si>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</si>
  <si>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</si>
  <si>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</si>
  <si>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</si>
  <si>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</si>
  <si>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</si>
  <si>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</si>
  <si>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</si>
  <si>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</si>
  <si>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</si>
  <si>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</si>
  <si>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</si>
  <si>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</si>
  <si>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</si>
  <si>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</si>
  <si>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</si>
  <si>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</si>
  <si>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</si>
  <si>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</si>
  <si>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</si>
  <si>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</si>
  <si>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</si>
  <si>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</si>
  <si>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</si>
  <si>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</si>
  <si>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</si>
  <si>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</si>
  <si>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</si>
  <si>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</si>
  <si>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</si>
  <si>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</si>
  <si>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</si>
  <si>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</si>
  <si>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</si>
  <si>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</si>
  <si>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</si>
  <si>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</si>
  <si>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</si>
  <si>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</si>
  <si>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</si>
  <si>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</si>
  <si>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</si>
  <si>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</si>
  <si>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</si>
  <si>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</si>
  <si>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</si>
  <si>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</si>
  <si>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</si>
  <si>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</si>
  <si>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</si>
  <si>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</si>
  <si>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</si>
  <si>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</si>
  <si>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</si>
  <si>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</si>
  <si>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</si>
  <si>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</si>
  <si>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</si>
  <si>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</si>
  <si>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</si>
  <si>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</si>
  <si>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</si>
  <si>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</si>
  <si>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</si>
  <si>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</si>
  <si>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</si>
  <si>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</si>
  <si>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</si>
  <si>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</si>
  <si>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</si>
  <si>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</si>
  <si>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</si>
  <si>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</si>
  <si>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</si>
  <si>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</si>
  <si>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</si>
  <si>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</si>
  <si>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</si>
  <si>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</si>
  <si>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</si>
  <si>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</si>
  <si>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</si>
  <si>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</si>
  <si>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</si>
  <si>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</si>
  <si>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</si>
  <si>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</si>
  <si>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</si>
  <si>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</si>
  <si>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</si>
  <si>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</si>
  <si>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</si>
  <si>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</si>
  <si>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</si>
  <si>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</si>
  <si>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</si>
  <si>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</si>
  <si>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</si>
  <si>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</si>
  <si>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</si>
  <si>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</si>
  <si>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</si>
  <si>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</si>
  <si>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</si>
  <si>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</si>
  <si>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</si>
  <si>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</si>
  <si>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</si>
  <si>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</si>
  <si>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</si>
  <si>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</si>
  <si>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</si>
  <si>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</si>
  <si>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</si>
  <si>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</si>
  <si>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</si>
  <si>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</si>
  <si>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</si>
  <si>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</si>
  <si>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</si>
  <si>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</si>
  <si>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</si>
  <si>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</si>
  <si>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</si>
  <si>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</si>
  <si>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</si>
  <si>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</si>
  <si>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</si>
  <si>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</si>
  <si>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</si>
  <si>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</si>
  <si>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</si>
  <si>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</si>
  <si>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</si>
  <si>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</si>
  <si>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</si>
  <si>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</si>
  <si>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</si>
  <si>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</si>
  <si>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</si>
  <si>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</si>
  <si>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</si>
  <si>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</si>
  <si>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</si>
  <si>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</si>
  <si>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</si>
  <si>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</si>
  <si>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</si>
  <si>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</si>
  <si>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</si>
  <si>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</si>
  <si>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</si>
  <si>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</si>
  <si>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</si>
  <si>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</si>
  <si>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</si>
  <si>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</si>
  <si>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</si>
  <si>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</si>
  <si>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</si>
  <si>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</si>
  <si>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</si>
  <si>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</si>
  <si>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</si>
  <si>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</si>
  <si>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</si>
  <si>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</si>
  <si>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</si>
  <si>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</si>
  <si>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</si>
  <si>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</si>
  <si>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</si>
  <si>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</si>
  <si>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</si>
  <si>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</si>
  <si>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</si>
  <si>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</si>
  <si>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</si>
  <si>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</si>
  <si>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</si>
  <si>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</si>
  <si>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</si>
  <si>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</si>
  <si>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</si>
  <si>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</si>
  <si>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</si>
  <si>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</si>
  <si>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</si>
  <si>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</si>
  <si>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</si>
  <si>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</si>
  <si>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</si>
  <si>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</si>
  <si>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</si>
  <si>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</si>
  <si>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</si>
  <si>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</si>
  <si>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</si>
  <si>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</si>
  <si>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</si>
  <si>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</si>
  <si>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</si>
  <si>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</si>
  <si>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</si>
  <si>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</si>
  <si>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</si>
  <si>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</si>
  <si>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</si>
  <si>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</si>
  <si>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</si>
  <si>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</si>
  <si>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</si>
  <si>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</si>
  <si>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</si>
  <si>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</si>
  <si>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</si>
  <si>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</si>
  <si>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</si>
  <si>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</si>
  <si>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</si>
  <si>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</si>
  <si>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</si>
  <si>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</si>
  <si>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</si>
  <si>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</si>
  <si>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</si>
  <si>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</si>
  <si>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</si>
  <si>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</si>
  <si>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</si>
  <si>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</si>
  <si>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</si>
  <si>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</si>
  <si>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</si>
  <si>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</si>
  <si>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</si>
  <si>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</si>
  <si>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</si>
  <si>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</si>
  <si>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</si>
  <si>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</si>
  <si>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</si>
  <si>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</si>
  <si>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</si>
  <si>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</si>
  <si>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</si>
  <si>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</si>
  <si>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</si>
  <si>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</si>
  <si>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</si>
  <si>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</si>
  <si>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</si>
  <si>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</si>
  <si>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</si>
  <si>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</si>
  <si>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</si>
  <si>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</si>
  <si>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</si>
  <si>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</si>
  <si>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</si>
  <si>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</si>
  <si>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</si>
  <si>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</si>
  <si>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</si>
  <si>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</si>
  <si>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</si>
  <si>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</si>
  <si>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</si>
  <si>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</si>
  <si>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</si>
  <si>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</si>
  <si>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</si>
  <si>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</si>
  <si>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</si>
  <si>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</si>
  <si>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</si>
  <si>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</si>
  <si>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</si>
  <si>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</si>
  <si>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</si>
  <si>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</si>
  <si>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</si>
  <si>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</si>
  <si>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</si>
  <si>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</si>
  <si>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</si>
  <si>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</si>
  <si>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</si>
  <si>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</si>
  <si>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</si>
  <si>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</si>
  <si>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</si>
  <si>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</si>
  <si>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</si>
  <si>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</si>
  <si>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</si>
  <si>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</si>
  <si>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</si>
  <si>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</si>
  <si>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</si>
  <si>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</si>
  <si>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</si>
  <si>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</si>
  <si>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</si>
  <si>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</si>
  <si>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</si>
  <si>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</si>
  <si>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</si>
  <si>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</si>
  <si>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</si>
  <si>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</si>
  <si>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</si>
  <si>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</si>
  <si>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</si>
  <si>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</si>
  <si>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</si>
  <si>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</si>
  <si>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</si>
  <si>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</si>
  <si>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</si>
  <si>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</si>
  <si>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</si>
  <si>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</si>
  <si>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</si>
  <si>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</si>
  <si>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</si>
  <si>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</si>
  <si>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</si>
  <si>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</si>
  <si>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</si>
  <si>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</si>
  <si>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</si>
  <si>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</si>
  <si>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</si>
  <si>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</si>
  <si>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</si>
  <si>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</si>
  <si>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</si>
  <si>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</si>
  <si>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</si>
  <si>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</si>
  <si>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</si>
  <si>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</si>
  <si>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</si>
  <si>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</si>
  <si>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</si>
  <si>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</si>
  <si>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</si>
  <si>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</si>
  <si>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</si>
  <si>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</si>
  <si>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</si>
  <si>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</si>
  <si>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</si>
  <si>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</si>
  <si>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</si>
  <si>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</si>
  <si>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</si>
  <si>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</si>
  <si>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</si>
  <si>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</si>
  <si>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</si>
  <si>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</si>
  <si>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</si>
  <si>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</si>
  <si>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</si>
  <si>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</si>
  <si>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</si>
  <si>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</si>
  <si>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</si>
  <si>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</si>
  <si>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</si>
  <si>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</si>
  <si>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</si>
  <si>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</si>
  <si>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</si>
  <si>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</si>
  <si>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</si>
  <si>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</si>
  <si>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</si>
  <si>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</si>
  <si>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</si>
  <si>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</si>
  <si>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</si>
  <si>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</si>
  <si>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</si>
  <si>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</si>
  <si>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</si>
  <si>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</si>
  <si>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</si>
  <si>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</si>
  <si>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</si>
  <si>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</si>
  <si>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</si>
  <si>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</si>
  <si>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</si>
  <si>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</si>
  <si>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</si>
  <si>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</si>
  <si>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</si>
  <si>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</si>
  <si>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</si>
  <si>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</si>
  <si>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</si>
  <si>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</si>
  <si>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</si>
  <si>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</si>
  <si>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</si>
  <si>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</si>
  <si>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</si>
  <si>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</si>
  <si>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</si>
  <si>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</si>
  <si>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</si>
  <si>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</si>
  <si>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</si>
  <si>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</si>
  <si>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</si>
  <si>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</si>
  <si>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</si>
  <si>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</si>
  <si>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</si>
  <si>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</si>
  <si>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</si>
  <si>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</si>
  <si>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</si>
  <si>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</si>
  <si>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</si>
  <si>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</si>
  <si>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</si>
  <si>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</si>
  <si>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</si>
  <si>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</si>
  <si>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</si>
  <si>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</si>
  <si>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</si>
  <si>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</si>
  <si>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</si>
  <si>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</si>
  <si>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</si>
  <si>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</si>
  <si>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</si>
  <si>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</si>
  <si>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</si>
  <si>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</si>
  <si>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</si>
  <si>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</si>
  <si>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</si>
  <si>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</si>
  <si>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</si>
  <si>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</si>
  <si>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</si>
  <si>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</si>
  <si>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</si>
  <si>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</si>
  <si>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</si>
  <si>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</si>
  <si>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</si>
  <si>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</si>
  <si>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</si>
  <si>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</si>
  <si>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</si>
  <si>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</si>
  <si>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</si>
  <si>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</si>
  <si>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</si>
  <si>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</si>
  <si>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</si>
  <si>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</si>
  <si>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</si>
  <si>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</si>
  <si>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</si>
  <si>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</si>
  <si>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</si>
  <si>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</si>
  <si>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</si>
  <si>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</si>
  <si>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</si>
  <si>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</si>
  <si>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</si>
  <si>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</si>
  <si>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</si>
  <si>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</si>
  <si>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</si>
  <si>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</si>
  <si>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</si>
  <si>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</si>
  <si>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</si>
  <si>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</si>
  <si>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</si>
  <si>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</si>
  <si>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</si>
  <si>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</si>
  <si>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</si>
  <si>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</si>
  <si>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</si>
  <si>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</si>
  <si>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</si>
  <si>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</si>
  <si>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</si>
  <si>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</si>
  <si>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</si>
  <si>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</si>
  <si>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</si>
  <si>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</si>
  <si>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</si>
  <si>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</si>
  <si>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</si>
  <si>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</si>
  <si>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</si>
  <si>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</si>
  <si>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</si>
  <si>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</si>
  <si>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</si>
  <si>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</si>
  <si>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</si>
  <si>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</si>
  <si>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</si>
  <si>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</si>
  <si>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</si>
  <si>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</si>
  <si>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</si>
  <si>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</si>
  <si>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</si>
  <si>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</si>
  <si>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</si>
  <si>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</si>
  <si>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</si>
  <si>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</si>
  <si>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</si>
  <si>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</si>
  <si>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</si>
  <si>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</si>
  <si>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</si>
  <si>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</si>
  <si>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</si>
  <si>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</si>
  <si>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</si>
  <si>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</si>
  <si>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</si>
  <si>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</si>
  <si>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</si>
  <si>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</si>
  <si>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</si>
  <si>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</si>
  <si>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</si>
  <si>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</si>
  <si>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</si>
  <si>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</si>
  <si>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</si>
  <si>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</si>
  <si>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</si>
  <si>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</si>
  <si>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</si>
  <si>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</si>
  <si>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</si>
  <si>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</si>
  <si>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</si>
  <si>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</si>
  <si>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</si>
  <si>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</si>
  <si>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</si>
  <si>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</si>
  <si>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</si>
  <si>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</si>
  <si>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</si>
  <si>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</si>
  <si>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</si>
  <si>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</si>
  <si>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</si>
  <si>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</si>
  <si>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</si>
  <si>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</si>
  <si>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</si>
  <si>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</si>
  <si>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</si>
  <si>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</si>
  <si>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</si>
  <si>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</si>
  <si>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</si>
  <si>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</si>
  <si>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</si>
  <si>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</si>
  <si>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</si>
  <si>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</si>
  <si>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</si>
  <si>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</si>
  <si>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</si>
  <si>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</si>
  <si>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</si>
  <si>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</si>
  <si>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</si>
  <si>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</si>
  <si>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</si>
  <si>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</si>
  <si>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</si>
  <si>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</si>
  <si>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</si>
  <si>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</si>
  <si>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</si>
  <si>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</si>
  <si>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</si>
  <si>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</si>
  <si>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</si>
  <si>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</si>
  <si>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</si>
  <si>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</si>
  <si>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</si>
  <si>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</si>
  <si>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</si>
  <si>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</si>
  <si>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</si>
  <si>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</si>
  <si>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</si>
  <si>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</si>
  <si>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</si>
  <si>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</si>
  <si>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</si>
  <si>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</si>
  <si>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</si>
  <si>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</si>
  <si>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</si>
  <si>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</si>
  <si>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</si>
  <si>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</si>
  <si>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</si>
  <si>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</si>
  <si>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</si>
  <si>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</si>
  <si>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</si>
  <si>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</si>
  <si>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</si>
  <si>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</si>
  <si>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</si>
  <si>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</si>
  <si>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</si>
  <si>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</si>
  <si>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</si>
  <si>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</si>
  <si>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</si>
  <si>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</si>
  <si>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</si>
  <si>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</si>
  <si>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</si>
  <si>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</si>
  <si>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</si>
  <si>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</si>
  <si>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</si>
  <si>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</si>
  <si>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</si>
  <si>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</si>
  <si>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</si>
  <si>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</si>
  <si>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</si>
  <si>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</si>
  <si>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</si>
  <si>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</si>
  <si>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</si>
  <si>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</si>
  <si>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</si>
  <si>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</si>
  <si>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</si>
  <si>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</si>
  <si>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</si>
  <si>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</si>
  <si>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</si>
  <si>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</si>
  <si>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</si>
  <si>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</si>
  <si>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</si>
  <si>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</si>
  <si>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</si>
  <si>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</si>
  <si>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</si>
  <si>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</si>
  <si>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</si>
  <si>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</si>
  <si>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</si>
  <si>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</si>
  <si>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</si>
  <si>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</si>
  <si>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</si>
  <si>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</si>
  <si>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</si>
  <si>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</si>
  <si>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</si>
  <si>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</si>
  <si>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</si>
  <si>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</si>
  <si>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</si>
  <si>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</si>
  <si>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</si>
  <si>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</si>
  <si>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</si>
  <si>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</si>
  <si>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</si>
  <si>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</si>
  <si>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</si>
  <si>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</si>
  <si>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</si>
  <si>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</si>
  <si>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</si>
  <si>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</si>
  <si>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</si>
  <si>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</si>
  <si>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</si>
  <si>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</si>
  <si>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</si>
  <si>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</si>
  <si>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</si>
  <si>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</si>
  <si>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</si>
  <si>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</si>
  <si>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</si>
  <si>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</si>
  <si>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</si>
  <si>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</si>
  <si>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</si>
  <si>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</si>
  <si>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</si>
  <si>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</si>
  <si>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</si>
  <si>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</si>
  <si>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</si>
  <si>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</si>
  <si>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</si>
  <si>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</si>
  <si>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</si>
  <si>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</si>
  <si>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</si>
  <si>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</si>
  <si>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</si>
  <si>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</si>
  <si>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</si>
  <si>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</si>
  <si>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</si>
  <si>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</si>
  <si>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</si>
  <si>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</si>
  <si>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</si>
  <si>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</si>
  <si>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</si>
  <si>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</si>
  <si>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</si>
  <si>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</si>
  <si>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</si>
  <si>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</si>
  <si>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</si>
  <si>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</si>
  <si>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</si>
  <si>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</si>
  <si>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</si>
  <si>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</si>
  <si>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</si>
  <si>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</si>
  <si>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</si>
  <si>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</si>
  <si>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</si>
  <si>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</si>
  <si>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</si>
  <si>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</si>
  <si>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</si>
  <si>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</si>
  <si>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</si>
  <si>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</si>
  <si>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</si>
  <si>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</si>
  <si>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</si>
  <si>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</si>
  <si>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</si>
  <si>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</si>
  <si>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</si>
  <si>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</si>
  <si>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</si>
  <si>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</si>
  <si>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</si>
  <si>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</si>
  <si>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</si>
  <si>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</si>
  <si>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</si>
  <si>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</si>
  <si>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</si>
  <si>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</si>
  <si>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</si>
  <si>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</si>
  <si>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</si>
  <si>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</si>
  <si>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</si>
  <si>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</si>
  <si>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</si>
  <si>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</si>
  <si>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</si>
  <si>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</si>
  <si>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</si>
  <si>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</si>
  <si>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</si>
  <si>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</si>
  <si>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</si>
  <si>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</si>
  <si>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</si>
  <si>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</si>
  <si>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</si>
  <si>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</si>
  <si>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</si>
  <si>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</si>
  <si>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</si>
  <si>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</si>
  <si>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</si>
  <si>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</si>
  <si>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</si>
  <si>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</si>
  <si>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</si>
  <si>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</si>
  <si>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</si>
  <si>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</si>
  <si>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</si>
  <si>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</si>
  <si>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</si>
  <si>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</si>
  <si>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</si>
  <si>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</si>
  <si>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</si>
  <si>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</si>
  <si>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</si>
  <si>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</si>
  <si>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</si>
  <si>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</si>
  <si>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</si>
  <si>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</si>
  <si>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</si>
  <si>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</si>
  <si>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</si>
  <si>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</si>
  <si>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</si>
  <si>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</si>
  <si>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</si>
  <si>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</si>
  <si>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</si>
  <si>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</si>
  <si>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</si>
  <si>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</si>
  <si>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</si>
  <si>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</si>
  <si>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</si>
  <si>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</si>
  <si>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</si>
  <si>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</si>
  <si>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</si>
  <si>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</si>
  <si>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</si>
  <si>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</si>
  <si>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</si>
  <si>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</si>
  <si>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</si>
  <si>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</si>
  <si>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</si>
  <si>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</si>
  <si>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</si>
  <si>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</si>
  <si>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</si>
  <si>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</si>
  <si>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</si>
  <si>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</si>
  <si>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</si>
  <si>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</si>
  <si>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</si>
  <si>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</si>
  <si>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</si>
  <si>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</si>
  <si>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</si>
  <si>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</si>
  <si>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</si>
  <si>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</si>
  <si>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</si>
  <si>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</si>
  <si>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</si>
  <si>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</si>
  <si>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</si>
  <si>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</si>
  <si>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</si>
  <si>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</si>
  <si>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</si>
  <si>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</si>
  <si>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</si>
  <si>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</si>
  <si>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</si>
  <si>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</si>
  <si>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</si>
  <si>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</si>
  <si>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</si>
  <si>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</si>
  <si>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</si>
  <si>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</si>
  <si>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</si>
  <si>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</si>
  <si>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</si>
  <si>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</si>
  <si>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</si>
  <si>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</si>
  <si>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</si>
  <si>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</si>
  <si>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</si>
  <si>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</si>
  <si>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</si>
  <si>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</si>
  <si>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</si>
  <si>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</si>
  <si>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</si>
  <si>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</si>
  <si>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</si>
  <si>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</si>
  <si>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</si>
  <si>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</si>
  <si>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</si>
  <si>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</si>
  <si>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</si>
  <si>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</si>
  <si>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</si>
  <si>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</si>
  <si>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</si>
  <si>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</si>
  <si>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</si>
  <si>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</si>
  <si>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</si>
  <si>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</si>
  <si>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</si>
  <si>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</si>
  <si>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</si>
  <si>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</si>
  <si>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</si>
  <si>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</si>
  <si>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</si>
  <si>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</si>
  <si>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</si>
  <si>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</si>
  <si>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</si>
  <si>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</si>
  <si>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</si>
  <si>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</si>
  <si>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</si>
  <si>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</si>
  <si>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</si>
  <si>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</si>
  <si>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</si>
  <si>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</si>
  <si>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</si>
  <si>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</si>
  <si>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</si>
  <si>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</si>
  <si>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</si>
  <si>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</si>
  <si>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</si>
  <si>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</si>
  <si>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</si>
  <si>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</si>
  <si>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</si>
  <si>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</si>
  <si>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</si>
  <si>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</si>
  <si>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</si>
  <si>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</si>
  <si>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</si>
  <si>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</si>
  <si>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</si>
  <si>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</si>
  <si>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</si>
  <si>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</si>
  <si>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</si>
  <si>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</si>
  <si>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</si>
  <si>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</si>
  <si>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</si>
  <si>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</si>
  <si>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</si>
  <si>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</si>
  <si>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</si>
  <si>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</si>
  <si>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</si>
  <si>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</si>
  <si>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</si>
  <si>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</si>
  <si>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</si>
  <si>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</si>
  <si>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</si>
  <si>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</si>
  <si>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</si>
  <si>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</si>
  <si>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</si>
  <si>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</si>
  <si>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</si>
  <si>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</si>
  <si>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</si>
  <si>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</si>
  <si>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</si>
  <si>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</si>
  <si>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</si>
  <si>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</si>
  <si>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</si>
  <si>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</si>
  <si>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</si>
  <si>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</si>
  <si>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</si>
  <si>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</si>
  <si>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</si>
  <si>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</si>
  <si>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</si>
  <si>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</si>
  <si>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</si>
  <si>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</si>
  <si>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</si>
  <si>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</si>
  <si>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</si>
  <si>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</si>
  <si>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</si>
  <si>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</si>
  <si>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</si>
  <si>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</si>
  <si>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</si>
  <si>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</si>
  <si>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</si>
  <si>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</si>
  <si>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</si>
  <si>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</si>
  <si>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</si>
  <si>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</si>
  <si>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</si>
  <si>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</si>
  <si>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</si>
  <si>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</si>
  <si>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</si>
  <si>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</si>
  <si>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</si>
  <si>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</si>
  <si>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</si>
  <si>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</si>
  <si>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</si>
  <si>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</si>
  <si>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</si>
  <si>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</si>
  <si>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</si>
  <si>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</si>
  <si>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</si>
  <si>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</si>
  <si>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</si>
  <si>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</si>
  <si>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</si>
  <si>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</si>
  <si>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</si>
  <si>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</si>
  <si>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</si>
  <si>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</si>
  <si>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</si>
  <si>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</si>
  <si>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</si>
  <si>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</si>
  <si>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</si>
  <si>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</si>
  <si>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</si>
  <si>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</si>
  <si>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</si>
  <si>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</si>
  <si>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</si>
  <si>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</si>
  <si>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</si>
  <si>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</si>
  <si>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</si>
  <si>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</si>
  <si>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</si>
  <si>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</si>
  <si>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</si>
  <si>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</si>
  <si>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</si>
  <si>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</si>
  <si>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</si>
  <si>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</si>
  <si>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</si>
  <si>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</si>
  <si>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</si>
  <si>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</si>
  <si>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</si>
  <si>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</si>
  <si>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</si>
  <si>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</si>
  <si>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</si>
  <si>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</si>
  <si>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</si>
  <si>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</si>
  <si>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</si>
  <si>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</si>
  <si>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</si>
  <si>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</si>
  <si>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</si>
  <si>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</si>
  <si>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</si>
  <si>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</si>
  <si>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</si>
  <si>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</si>
  <si>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</si>
  <si>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</si>
  <si>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</si>
  <si>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</si>
  <si>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</si>
  <si>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</si>
  <si>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</si>
  <si>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</si>
  <si>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</si>
  <si>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</si>
  <si>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</si>
  <si>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</si>
  <si>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</si>
  <si>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</si>
  <si>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</si>
  <si>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</si>
  <si>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</si>
  <si>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</si>
  <si>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</si>
  <si>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</si>
  <si>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</si>
  <si>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</si>
  <si>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</si>
  <si>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</si>
  <si>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</si>
  <si>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</si>
  <si>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</si>
  <si>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</si>
  <si>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</si>
  <si>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</si>
  <si>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</si>
  <si>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</si>
  <si>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</si>
  <si>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</si>
  <si>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</si>
  <si>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</si>
  <si>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</si>
  <si>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</si>
  <si>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</si>
  <si>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</si>
  <si>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</si>
  <si>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</si>
  <si>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</si>
  <si>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</si>
  <si>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</si>
  <si>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</si>
  <si>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</si>
  <si>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</si>
  <si>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</si>
  <si>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</si>
  <si>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</si>
  <si>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</si>
  <si>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</si>
  <si>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</si>
  <si>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</si>
  <si>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</si>
  <si>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</si>
  <si>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</si>
  <si>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</si>
  <si>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</si>
  <si>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</si>
  <si>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</si>
  <si>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</si>
  <si>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</si>
  <si>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</si>
  <si>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</si>
  <si>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</si>
  <si>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</si>
  <si>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</si>
  <si>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</si>
  <si>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</si>
  <si>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</si>
  <si>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</si>
  <si>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</si>
  <si>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</si>
  <si>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</si>
  <si>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</si>
  <si>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</si>
  <si>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</si>
  <si>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</si>
  <si>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</si>
  <si>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</si>
  <si>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</si>
  <si>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</si>
  <si>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</si>
  <si>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</si>
  <si>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</si>
  <si>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</si>
  <si>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</si>
  <si>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</si>
  <si>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</si>
  <si>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</si>
  <si>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</si>
  <si>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</si>
  <si>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</si>
  <si>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</si>
  <si>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</si>
  <si>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</si>
  <si>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</si>
  <si>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</si>
  <si>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</si>
  <si>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</si>
  <si>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</si>
  <si>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</si>
  <si>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</si>
  <si>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</si>
  <si>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</si>
  <si>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</si>
  <si>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</si>
  <si>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</si>
  <si>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</si>
  <si>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</si>
  <si>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</si>
  <si>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</si>
  <si>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</si>
  <si>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</si>
  <si>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</si>
  <si>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</si>
  <si>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</si>
  <si>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</si>
  <si>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</si>
  <si>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</si>
  <si>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</si>
  <si>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</si>
  <si>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</si>
  <si>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</si>
  <si>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</si>
  <si>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</si>
  <si>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</si>
  <si>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</si>
  <si>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</si>
  <si>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</si>
  <si>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</si>
  <si>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</si>
  <si>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</si>
  <si>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</si>
  <si>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</si>
  <si>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</si>
  <si>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</si>
  <si>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</si>
  <si>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</si>
  <si>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</si>
  <si>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</si>
  <si>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</si>
  <si>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</si>
  <si>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</si>
  <si>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</si>
  <si>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</si>
  <si>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</si>
  <si>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</si>
  <si>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</si>
  <si>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</si>
  <si>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</si>
  <si>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</si>
  <si>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</si>
  <si>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</si>
  <si>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</si>
  <si>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</si>
  <si>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</si>
  <si>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</si>
  <si>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</si>
  <si>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</si>
  <si>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</si>
  <si>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</si>
  <si>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</si>
  <si>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</si>
  <si>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</si>
  <si>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</si>
  <si>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</si>
  <si>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</si>
  <si>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</si>
  <si>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</si>
  <si>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</si>
  <si>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</si>
  <si>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</si>
  <si>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</si>
  <si>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</si>
  <si>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</si>
  <si>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</si>
  <si>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</si>
  <si>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</si>
  <si>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</si>
  <si>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</si>
  <si>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</si>
  <si>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</si>
  <si>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</si>
  <si>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</si>
  <si>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</si>
  <si>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</si>
  <si>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</si>
  <si>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</si>
  <si>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</si>
  <si>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</si>
  <si>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</si>
  <si>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</si>
  <si>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</si>
  <si>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</si>
  <si>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</si>
  <si>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</si>
  <si>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</si>
  <si>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</si>
  <si>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</si>
  <si>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</si>
  <si>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</si>
  <si>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</si>
  <si>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</si>
  <si>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</si>
  <si>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</si>
  <si>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</si>
  <si>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</si>
  <si>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</si>
  <si>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</si>
  <si>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</si>
  <si>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</si>
  <si>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</si>
  <si>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</si>
  <si>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</si>
  <si>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</si>
  <si>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</si>
  <si>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</si>
  <si>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</si>
  <si>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</si>
  <si>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</si>
  <si>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</si>
  <si>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</si>
  <si>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</si>
  <si>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</si>
  <si>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</si>
  <si>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</si>
  <si>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</si>
  <si>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</si>
  <si>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</si>
  <si>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</si>
  <si>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</si>
  <si>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</si>
  <si>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</si>
  <si>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</si>
  <si>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</si>
  <si>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</si>
  <si>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</si>
  <si>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</si>
  <si>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</si>
  <si>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</si>
  <si>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</si>
  <si>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</si>
  <si>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</si>
  <si>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</si>
  <si>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</si>
  <si>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</si>
  <si>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</si>
  <si>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</si>
  <si>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</si>
  <si>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</si>
  <si>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</si>
  <si>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</si>
  <si>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</si>
  <si>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</si>
  <si>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</si>
  <si>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</si>
  <si>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</si>
  <si>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</si>
  <si>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</si>
  <si>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</si>
  <si>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</si>
  <si>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</si>
  <si>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</si>
  <si>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</si>
  <si>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</si>
  <si>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</si>
  <si>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</si>
  <si>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</si>
  <si>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</si>
  <si>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</si>
  <si>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</si>
  <si>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</si>
  <si>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</si>
  <si>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</si>
  <si>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</si>
  <si>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</si>
  <si>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</si>
  <si>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</si>
  <si>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</si>
  <si>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</si>
  <si>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</si>
  <si>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</si>
  <si>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</si>
  <si>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</si>
  <si>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</si>
  <si>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</si>
  <si>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</si>
  <si>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</si>
  <si>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</si>
  <si>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</si>
  <si>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</si>
  <si>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</si>
  <si>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</si>
  <si>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</si>
  <si>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</si>
  <si>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</si>
  <si>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</si>
  <si>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</si>
  <si>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</si>
  <si>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</si>
  <si>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</si>
  <si>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</si>
  <si>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</si>
  <si>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</si>
  <si>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</si>
  <si>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</si>
  <si>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</si>
  <si>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</si>
  <si>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</si>
  <si>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</si>
  <si>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</si>
  <si>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</si>
  <si>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</si>
  <si>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</si>
  <si>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</si>
  <si>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</si>
  <si>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</si>
  <si>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</si>
  <si>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</si>
  <si>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</si>
  <si>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</si>
  <si>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</si>
  <si>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</si>
  <si>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</si>
  <si>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</si>
  <si>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</si>
  <si>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</si>
  <si>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</si>
  <si>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</si>
  <si>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</si>
  <si>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</si>
  <si>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</si>
  <si>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</si>
  <si>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</si>
  <si>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</si>
  <si>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</si>
  <si>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</si>
  <si>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</si>
  <si>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</si>
  <si>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</si>
  <si>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</si>
  <si>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</si>
  <si>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</si>
  <si>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</si>
  <si>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</si>
  <si>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</si>
  <si>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</si>
  <si>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</si>
  <si>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</si>
  <si>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</si>
  <si>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</si>
  <si>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</si>
  <si>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</si>
  <si>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</si>
  <si>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</si>
  <si>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</si>
  <si>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</si>
  <si>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</si>
  <si>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</si>
  <si>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</si>
  <si>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</si>
  <si>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</si>
  <si>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</si>
  <si>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</si>
  <si>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</si>
  <si>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</si>
  <si>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</si>
  <si>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</si>
  <si>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</si>
  <si>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</si>
  <si>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</si>
  <si>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</si>
  <si>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</si>
  <si>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</si>
  <si>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</si>
  <si>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</si>
  <si>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</si>
  <si>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</si>
  <si>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</si>
  <si>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</si>
  <si>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</si>
  <si>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</si>
  <si>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</si>
  <si>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</si>
  <si>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</si>
  <si>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</si>
  <si>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</si>
  <si>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</si>
  <si>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</si>
  <si>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</si>
  <si>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</si>
  <si>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</si>
  <si>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</si>
  <si>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</si>
  <si>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</si>
  <si>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</si>
  <si>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</si>
  <si>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</si>
  <si>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</si>
  <si>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</si>
  <si>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</si>
  <si>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</si>
  <si>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</si>
  <si>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</si>
  <si>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</si>
  <si>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</si>
  <si>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</si>
  <si>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</si>
  <si>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</si>
  <si>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</si>
  <si>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</si>
  <si>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</si>
  <si>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</si>
  <si>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</si>
  <si>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</si>
  <si>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</si>
  <si>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</si>
  <si>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</si>
  <si>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</si>
  <si>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</si>
  <si>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</si>
  <si>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</si>
  <si>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</si>
  <si>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</si>
  <si>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</si>
  <si>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</si>
  <si>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</si>
  <si>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</si>
  <si>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</si>
  <si>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</si>
  <si>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</si>
  <si>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</si>
  <si>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</si>
  <si>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</si>
  <si>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</si>
  <si>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</si>
  <si>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</si>
  <si>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</si>
  <si>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</si>
  <si>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</si>
  <si>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</si>
  <si>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</si>
  <si>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</si>
  <si>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</si>
  <si>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</si>
  <si>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</si>
  <si>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</si>
  <si>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</si>
  <si>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</si>
  <si>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</si>
  <si>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</si>
  <si>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</si>
  <si>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</si>
  <si>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</si>
  <si>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</si>
  <si>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</si>
  <si>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</si>
  <si>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</si>
  <si>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</si>
  <si>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</si>
  <si>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</si>
  <si>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</si>
  <si>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</si>
  <si>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</si>
  <si>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</si>
  <si>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</si>
  <si>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</si>
  <si>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</si>
  <si>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</si>
  <si>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</si>
  <si>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</si>
  <si>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</si>
  <si>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</si>
  <si>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</si>
  <si>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</si>
  <si>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</si>
  <si>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</si>
  <si>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</si>
  <si>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</si>
  <si>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</si>
  <si>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</si>
  <si>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</si>
  <si>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</si>
  <si>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</si>
  <si>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</si>
  <si>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</si>
  <si>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</si>
  <si>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</si>
  <si>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</si>
  <si>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</si>
  <si>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</si>
  <si>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</si>
  <si>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</si>
  <si>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</si>
  <si>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</si>
  <si>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</si>
  <si>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</si>
  <si>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</si>
  <si>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</si>
  <si>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</si>
  <si>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</si>
  <si>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</si>
  <si>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</si>
  <si>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</si>
  <si>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</si>
  <si>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</si>
  <si>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</si>
  <si>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</si>
  <si>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</si>
  <si>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</si>
  <si>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</si>
  <si>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</si>
  <si>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</si>
  <si>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</si>
  <si>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</si>
  <si>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</si>
  <si>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</si>
  <si>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</si>
  <si>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</si>
  <si>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</si>
  <si>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</si>
  <si>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</si>
  <si>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</si>
  <si>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</si>
  <si>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</si>
  <si>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</si>
  <si>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</si>
  <si>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</si>
  <si>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</si>
  <si>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</si>
  <si>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</si>
  <si>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</si>
  <si>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</si>
  <si>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</si>
  <si>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</si>
  <si>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</si>
  <si>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</si>
  <si>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</si>
  <si>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</si>
  <si>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</si>
  <si>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</si>
  <si>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</si>
  <si>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</si>
  <si>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</si>
  <si>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</si>
  <si>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</si>
  <si>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</si>
  <si>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</si>
  <si>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</si>
  <si>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</si>
  <si>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</si>
  <si>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</si>
  <si>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</si>
  <si>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</si>
  <si>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</si>
  <si>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</si>
  <si>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</si>
  <si>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</si>
  <si>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</si>
  <si>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</si>
  <si>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</si>
  <si>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</si>
  <si>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</si>
  <si>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</si>
  <si>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</si>
  <si>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</si>
  <si>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</si>
  <si>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</si>
  <si>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</si>
  <si>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</si>
  <si>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</si>
  <si>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</si>
  <si>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</si>
  <si>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</si>
  <si>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</si>
  <si>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</si>
  <si>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</si>
  <si>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</si>
  <si>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</si>
  <si>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</si>
  <si>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</si>
  <si>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</si>
  <si>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</si>
  <si>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</si>
  <si>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</si>
  <si>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</si>
  <si>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</si>
  <si>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</si>
  <si>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</si>
  <si>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</si>
  <si>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</si>
  <si>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</si>
  <si>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</si>
  <si>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</si>
  <si>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</si>
  <si>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</si>
  <si>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</si>
  <si>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</si>
  <si>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</si>
  <si>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</si>
  <si>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</si>
  <si>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</si>
  <si>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</si>
  <si>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</si>
  <si>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</si>
  <si>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</si>
  <si>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</si>
  <si>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</si>
  <si>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</si>
  <si>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</si>
  <si>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</si>
  <si>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</si>
  <si>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</si>
  <si>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</si>
  <si>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</si>
  <si>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</si>
  <si>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</si>
  <si>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</si>
  <si>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</si>
  <si>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</si>
  <si>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</si>
  <si>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</si>
  <si>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</si>
  <si>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</si>
  <si>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</si>
  <si>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</si>
  <si>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</si>
  <si>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</si>
  <si>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</si>
  <si>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</si>
  <si>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</si>
  <si>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</si>
  <si>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</si>
  <si>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</si>
  <si>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</si>
  <si>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</si>
  <si>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</si>
  <si>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</si>
  <si>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</si>
  <si>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</si>
  <si>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</si>
  <si>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</si>
  <si>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</si>
  <si>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</si>
  <si>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</si>
  <si>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</si>
  <si>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</si>
  <si>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</si>
  <si>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</si>
  <si>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</si>
  <si>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</si>
  <si>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</si>
  <si>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</si>
  <si>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</si>
  <si>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</si>
  <si>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</si>
  <si>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</si>
  <si>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</si>
  <si>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</si>
  <si>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</si>
  <si>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</si>
  <si>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</si>
  <si>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</si>
  <si>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</si>
  <si>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</si>
  <si>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</si>
  <si>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</si>
  <si>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</si>
  <si>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</si>
  <si>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</si>
  <si>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</si>
  <si>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</si>
  <si>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</si>
  <si>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</si>
  <si>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</si>
  <si>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</si>
  <si>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</si>
  <si>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</si>
  <si>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</si>
  <si>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</si>
  <si>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</si>
  <si>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</si>
  <si>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</si>
  <si>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</si>
  <si>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</si>
  <si>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</si>
  <si>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</si>
  <si>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</si>
  <si>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</si>
  <si>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</si>
  <si>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</si>
  <si>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</si>
  <si>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</si>
  <si>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</si>
  <si>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</si>
  <si>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</si>
  <si>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</si>
  <si>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</si>
  <si>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</si>
  <si>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</si>
  <si>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</si>
  <si>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</si>
  <si>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</si>
  <si>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</si>
  <si>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</si>
  <si>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</si>
  <si>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</si>
  <si>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</si>
  <si>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</si>
  <si>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</si>
  <si>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</si>
  <si>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</si>
  <si>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</si>
  <si>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</si>
  <si>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</si>
  <si>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</si>
  <si>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</si>
  <si>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</si>
  <si>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</si>
  <si>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</si>
  <si>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</si>
  <si>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</si>
  <si>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</si>
  <si>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</si>
  <si>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</si>
  <si>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</si>
  <si>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</si>
  <si>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</si>
  <si>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</si>
  <si>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</si>
  <si>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</si>
  <si>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</si>
  <si>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</si>
  <si>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</si>
  <si>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</si>
  <si>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</si>
  <si>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</si>
  <si>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</si>
  <si>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</si>
  <si>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</si>
  <si>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</si>
  <si>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</si>
  <si>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</si>
  <si>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</si>
  <si>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</si>
  <si>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</si>
  <si>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</si>
  <si>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</si>
  <si>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</si>
  <si>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</si>
  <si>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</si>
  <si>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</si>
  <si>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</si>
  <si>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</si>
  <si>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</si>
  <si>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</si>
  <si>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</si>
  <si>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</si>
  <si>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</si>
  <si>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</si>
  <si>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</si>
  <si>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</si>
  <si>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</si>
  <si>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</si>
  <si>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</si>
  <si>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</si>
  <si>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</si>
  <si>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</si>
  <si>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</si>
  <si>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</si>
  <si>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</si>
  <si>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</si>
  <si>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</si>
  <si>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</si>
  <si>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</si>
  <si>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</si>
  <si>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</si>
  <si>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</si>
  <si>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</si>
  <si>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</si>
  <si>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</si>
  <si>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</si>
  <si>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</si>
  <si>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</si>
  <si>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</si>
  <si>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</si>
  <si>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</si>
  <si>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</si>
  <si>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</si>
  <si>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</si>
  <si>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</si>
  <si>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</si>
  <si>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</si>
  <si>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</si>
  <si>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</si>
  <si>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</si>
  <si>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</si>
  <si>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</si>
  <si>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</si>
  <si>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</si>
  <si>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</si>
  <si>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</si>
  <si>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</si>
  <si>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</si>
  <si>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</si>
  <si>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</si>
  <si>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</si>
  <si>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</si>
  <si>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</si>
  <si>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</si>
  <si>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</si>
  <si>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</si>
  <si>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</si>
  <si>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</si>
  <si>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</si>
  <si>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</si>
  <si>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</si>
  <si>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</si>
  <si>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</si>
  <si>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</si>
  <si>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</si>
  <si>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</si>
  <si>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</si>
  <si>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</si>
  <si>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</si>
  <si>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</si>
  <si>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</si>
  <si>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</si>
  <si>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</si>
  <si>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</si>
  <si>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</si>
  <si>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</si>
  <si>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</si>
  <si>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</si>
  <si>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</si>
  <si>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</si>
  <si>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</si>
  <si>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</si>
  <si>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</si>
  <si>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</si>
  <si>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</si>
  <si>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</si>
  <si>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</si>
  <si>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</si>
  <si>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</si>
  <si>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</si>
  <si>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</si>
  <si>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</si>
  <si>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</si>
  <si>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</si>
  <si>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</si>
  <si>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</si>
  <si>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</si>
  <si>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</si>
  <si>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</si>
  <si>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</si>
  <si>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</si>
  <si>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</si>
  <si>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</si>
  <si>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</si>
  <si>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</si>
  <si>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</si>
  <si>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</si>
  <si>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</si>
  <si>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</si>
  <si>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</si>
  <si>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</si>
  <si>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</si>
  <si>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</si>
  <si>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</si>
  <si>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</si>
  <si>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</si>
  <si>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</si>
  <si>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</si>
  <si>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</si>
  <si>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</si>
  <si>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</si>
  <si>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</si>
  <si>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</si>
  <si>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</si>
  <si>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</si>
  <si>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</si>
  <si>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</si>
  <si>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</si>
  <si>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</si>
  <si>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</si>
  <si>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</si>
  <si>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</si>
  <si>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</si>
  <si>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</si>
  <si>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</si>
  <si>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</si>
  <si>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</si>
  <si>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</si>
  <si>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</si>
  <si>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</si>
  <si>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</si>
  <si>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</si>
  <si>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</si>
  <si>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</si>
  <si>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</si>
  <si>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</si>
  <si>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</si>
  <si>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</si>
  <si>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</si>
  <si>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</si>
  <si>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</si>
  <si>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</si>
  <si>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</si>
  <si>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</si>
  <si>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</si>
  <si>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</si>
  <si>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</si>
  <si>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</si>
  <si>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</si>
  <si>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</si>
  <si>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</si>
  <si>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</si>
  <si>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</si>
  <si>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</si>
  <si>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</si>
  <si>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</si>
  <si>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</si>
  <si>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</si>
  <si>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</si>
  <si>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</si>
  <si>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</si>
  <si>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</si>
  <si>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</si>
  <si>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</si>
  <si>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</si>
  <si>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</si>
  <si>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</si>
  <si>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</si>
  <si>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</si>
  <si>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</si>
  <si>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</si>
  <si>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</si>
  <si>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</si>
  <si>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</si>
  <si>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</si>
  <si>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</si>
  <si>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</si>
  <si>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</si>
  <si>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</si>
  <si>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</si>
  <si>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</si>
  <si>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</si>
  <si>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</si>
  <si>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</si>
  <si>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</si>
  <si>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</si>
  <si>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</si>
  <si>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</si>
  <si>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</si>
  <si>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</si>
  <si>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</si>
  <si>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</si>
  <si>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</si>
  <si>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</si>
  <si>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</si>
  <si>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</si>
  <si>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</si>
  <si>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</si>
  <si>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</si>
  <si>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</si>
  <si>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</si>
  <si>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</si>
  <si>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</si>
  <si>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</si>
  <si>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</si>
  <si>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</si>
  <si>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</si>
  <si>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</si>
  <si>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</si>
  <si>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</si>
  <si>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</si>
  <si>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</si>
  <si>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</si>
  <si>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</si>
  <si>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</si>
  <si>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</si>
  <si>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</si>
  <si>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</si>
  <si>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</si>
  <si>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</si>
  <si>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</si>
  <si>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</si>
  <si>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</si>
  <si>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</si>
  <si>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</si>
  <si>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</si>
  <si>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</si>
  <si>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</si>
  <si>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</si>
  <si>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</si>
  <si>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</si>
  <si>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</si>
  <si>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</si>
  <si>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</si>
  <si>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</si>
  <si>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</si>
  <si>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</si>
  <si>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</si>
  <si>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</si>
  <si>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</si>
  <si>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</si>
  <si>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</si>
  <si>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</si>
  <si>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</si>
  <si>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</si>
  <si>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</si>
  <si>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</si>
  <si>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</si>
  <si>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</si>
  <si>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</si>
  <si>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</si>
  <si>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</si>
  <si>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</si>
  <si>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</si>
  <si>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</si>
  <si>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</si>
  <si>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</si>
  <si>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</si>
  <si>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</si>
  <si>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</si>
  <si>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</si>
  <si>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</si>
  <si>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</si>
  <si>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</si>
  <si>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</si>
  <si>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</si>
  <si>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</si>
  <si>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</si>
  <si>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</si>
  <si>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</si>
  <si>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</si>
  <si>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</si>
  <si>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</si>
  <si>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</si>
  <si>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</si>
  <si>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</si>
  <si>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</si>
  <si>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</si>
  <si>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</si>
  <si>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</si>
  <si>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</si>
  <si>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</si>
  <si>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</si>
  <si>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</si>
  <si>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</si>
  <si>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</si>
  <si>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</si>
  <si>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</si>
  <si>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</si>
  <si>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</si>
  <si>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</si>
  <si>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</si>
  <si>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</si>
  <si>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</si>
  <si>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</si>
  <si>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</si>
  <si>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</si>
  <si>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</si>
  <si>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</si>
  <si>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</si>
  <si>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</si>
  <si>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</si>
  <si>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</si>
  <si>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</si>
  <si>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</si>
  <si>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</si>
  <si>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</si>
  <si>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</si>
  <si>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</si>
  <si>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</si>
  <si>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</si>
  <si>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</si>
  <si>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</si>
  <si>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</si>
  <si>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</si>
  <si>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</si>
  <si>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</si>
  <si>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</si>
  <si>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</si>
  <si>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</si>
  <si>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</si>
  <si>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</si>
  <si>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</si>
  <si>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</si>
  <si>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</si>
  <si>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</si>
  <si>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</si>
  <si>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</si>
  <si>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</si>
  <si>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</si>
  <si>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</si>
  <si>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</si>
  <si>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</si>
  <si>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</si>
  <si>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</si>
  <si>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</si>
  <si>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</si>
  <si>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</si>
  <si>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</si>
  <si>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</si>
  <si>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</si>
  <si>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</si>
  <si>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</si>
  <si>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</si>
  <si>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</si>
  <si>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</si>
  <si>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</si>
  <si>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</si>
  <si>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</si>
  <si>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</si>
  <si>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</si>
  <si>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</si>
  <si>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</si>
  <si>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</si>
  <si>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</si>
  <si>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</si>
  <si>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</si>
  <si>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</si>
  <si>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</si>
  <si>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</si>
  <si>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</si>
  <si>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</si>
  <si>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</si>
  <si>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</si>
  <si>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</si>
  <si>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</si>
  <si>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</si>
  <si>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</si>
  <si>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</si>
  <si>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</si>
  <si>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</si>
  <si>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</si>
  <si>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</si>
  <si>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</si>
  <si>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</si>
  <si>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</si>
  <si>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</si>
  <si>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</si>
  <si>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</si>
  <si>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</si>
  <si>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</si>
  <si>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</si>
  <si>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</si>
  <si>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</si>
  <si>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</si>
  <si>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</si>
  <si>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</si>
  <si>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</si>
  <si>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</si>
  <si>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</si>
  <si>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</si>
  <si>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</si>
  <si>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</si>
  <si>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</si>
  <si>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</si>
  <si>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</si>
  <si>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</si>
  <si>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</si>
  <si>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</si>
  <si>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</si>
  <si>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</si>
  <si>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</si>
  <si>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</si>
  <si>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</si>
  <si>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</si>
  <si>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</si>
  <si>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</si>
  <si>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</si>
  <si>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</si>
  <si>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</si>
  <si>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</si>
  <si>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</si>
  <si>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</si>
  <si>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</si>
  <si>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</si>
  <si>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</si>
  <si>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</si>
  <si>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</si>
  <si>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</si>
  <si>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</si>
  <si>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</si>
  <si>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</si>
  <si>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</si>
  <si>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</si>
  <si>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</si>
  <si>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</si>
  <si>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</si>
  <si>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</si>
  <si>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</si>
  <si>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</si>
  <si>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</si>
  <si>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</si>
  <si>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</si>
  <si>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</si>
  <si>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</si>
  <si>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</si>
  <si>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</si>
  <si>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</si>
  <si>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</si>
  <si>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</si>
  <si>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</si>
  <si>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</si>
  <si>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</si>
  <si>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</si>
  <si>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</si>
  <si>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</si>
  <si>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</si>
  <si>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</si>
  <si>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</si>
  <si>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</si>
  <si>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</si>
  <si>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</si>
  <si>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</si>
  <si>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</si>
  <si>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</si>
  <si>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</si>
  <si>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</si>
  <si>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</si>
  <si>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</si>
  <si>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</si>
  <si>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</si>
  <si>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</si>
  <si>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</si>
  <si>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</si>
  <si>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</si>
  <si>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</si>
  <si>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</si>
  <si>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</si>
  <si>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</si>
  <si>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</si>
  <si>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</si>
  <si>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</si>
  <si>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</si>
  <si>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</si>
  <si>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</si>
  <si>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</si>
  <si>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</si>
  <si>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</si>
  <si>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</si>
  <si>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</si>
  <si>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</si>
  <si>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</si>
  <si>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</si>
  <si>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</si>
  <si>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</si>
  <si>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</si>
  <si>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</si>
  <si>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</si>
  <si>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</si>
  <si>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</si>
  <si>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</si>
  <si>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</si>
  <si>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</si>
  <si>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</si>
  <si>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</si>
  <si>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</si>
  <si>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</si>
  <si>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</si>
  <si>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</si>
  <si>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</si>
  <si>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</si>
  <si>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</si>
  <si>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</si>
  <si>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</si>
  <si>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</si>
  <si>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</si>
  <si>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</si>
  <si>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</si>
  <si>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</si>
  <si>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</si>
  <si>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</si>
  <si>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</si>
  <si>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</si>
  <si>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</si>
  <si>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</si>
  <si>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</si>
  <si>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</si>
  <si>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</si>
  <si>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</si>
  <si>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</si>
  <si>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</si>
  <si>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</si>
  <si>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</si>
  <si>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</si>
  <si>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</si>
  <si>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</si>
  <si>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</si>
  <si>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</si>
  <si>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</si>
  <si>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</si>
  <si>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</si>
  <si>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</si>
  <si>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</si>
  <si>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</si>
  <si>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</si>
  <si>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</si>
  <si>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</si>
  <si>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</si>
  <si>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</si>
  <si>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</si>
  <si>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</si>
  <si>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</si>
  <si>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</si>
  <si>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</si>
  <si>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</si>
  <si>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</si>
  <si>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</si>
  <si>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</si>
  <si>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</si>
  <si>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</si>
  <si>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</si>
  <si>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</si>
  <si>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</si>
  <si>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</si>
  <si>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</si>
  <si>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</si>
  <si>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</si>
  <si>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</si>
  <si>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</si>
  <si>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</si>
  <si>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</si>
  <si>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</si>
  <si>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</si>
  <si>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</si>
  <si>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</si>
  <si>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</si>
  <si>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</si>
  <si>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</si>
  <si>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</si>
  <si>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</si>
  <si>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</si>
  <si>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</si>
  <si>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</si>
  <si>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</si>
  <si>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</si>
  <si>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</si>
  <si>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</si>
  <si>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</si>
  <si>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</si>
  <si>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</si>
  <si>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</si>
  <si>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</si>
  <si>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</si>
  <si>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</si>
  <si>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</si>
  <si>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</si>
  <si>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</si>
  <si>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</si>
  <si>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</si>
  <si>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</si>
  <si>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</si>
  <si>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</si>
  <si>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</si>
  <si>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</si>
  <si>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</si>
  <si>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</si>
  <si>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</si>
  <si>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</si>
  <si>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</si>
  <si>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</si>
  <si>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</si>
  <si>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</si>
  <si>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</si>
  <si>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</si>
  <si>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</si>
  <si>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</si>
  <si>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</si>
  <si>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</si>
  <si>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</si>
  <si>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</si>
  <si>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</si>
  <si>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</si>
  <si>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</si>
  <si>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</si>
  <si>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</si>
  <si>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</si>
  <si>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</si>
  <si>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</si>
  <si>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</si>
  <si>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</si>
  <si>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</si>
  <si>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</si>
  <si>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</si>
  <si>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</si>
  <si>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</si>
  <si>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</si>
  <si>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</si>
  <si>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</si>
  <si>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</si>
  <si>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</si>
  <si>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</si>
  <si>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</si>
  <si>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</si>
  <si>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</si>
  <si>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</si>
  <si>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</si>
  <si>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</si>
  <si>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</si>
  <si>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</si>
  <si>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</si>
  <si>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</si>
  <si>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</si>
  <si>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</si>
  <si>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</si>
  <si>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</si>
  <si>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</si>
  <si>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</si>
  <si>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</si>
  <si>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</si>
  <si>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</si>
  <si>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</si>
  <si>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</si>
  <si>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</si>
  <si>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</si>
  <si>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</si>
  <si>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</si>
  <si>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</si>
  <si>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</si>
  <si>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</si>
  <si>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</si>
  <si>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</si>
  <si>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</si>
  <si>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</si>
  <si>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</si>
  <si>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</si>
  <si>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</si>
  <si>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</si>
  <si>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</si>
  <si>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</si>
  <si>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</si>
  <si>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</si>
  <si>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</si>
  <si>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</si>
  <si>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</si>
  <si>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</si>
  <si>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</si>
  <si>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</si>
  <si>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</si>
  <si>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</si>
  <si>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</si>
  <si>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</si>
  <si>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</si>
  <si>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</si>
  <si>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</si>
  <si>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</si>
  <si>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</si>
  <si>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</si>
  <si>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</si>
  <si>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</si>
  <si>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</si>
  <si>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</si>
  <si>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</si>
  <si>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</si>
  <si>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</si>
  <si>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</si>
  <si>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</si>
  <si>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</si>
  <si>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</si>
  <si>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</si>
  <si>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</si>
  <si>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</si>
  <si>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</si>
  <si>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</si>
  <si>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</si>
  <si>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</si>
  <si>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</si>
  <si>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</si>
  <si>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</si>
  <si>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</si>
  <si>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</si>
  <si>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</si>
  <si>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</si>
  <si>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</si>
  <si>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</si>
  <si>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</si>
  <si>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</si>
  <si>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</si>
  <si>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</si>
  <si>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</si>
  <si>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</si>
  <si>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</si>
  <si>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</si>
  <si>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</si>
  <si>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</si>
  <si>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</si>
  <si>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</si>
  <si>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</si>
  <si>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</si>
  <si>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</si>
  <si>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</si>
  <si>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</si>
  <si>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</si>
  <si>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</si>
  <si>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</si>
  <si>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</si>
  <si>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</si>
  <si>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</si>
  <si>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</si>
  <si>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</si>
  <si>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</si>
  <si>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</si>
  <si>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</si>
  <si>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</si>
  <si>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</si>
  <si>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</si>
  <si>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</si>
  <si>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</si>
  <si>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</si>
  <si>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</si>
  <si>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</si>
  <si>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</si>
  <si>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</si>
  <si>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</si>
  <si>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</si>
  <si>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</si>
  <si>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</si>
  <si>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</si>
  <si>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</si>
  <si>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</si>
  <si>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</si>
  <si>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</si>
  <si>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</si>
  <si>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</si>
  <si>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</si>
  <si>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</si>
  <si>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</si>
  <si>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</si>
  <si>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</si>
  <si>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</si>
  <si>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</si>
  <si>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</si>
  <si>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</si>
  <si>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</si>
  <si>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</si>
  <si>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</si>
  <si>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</si>
  <si>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</si>
  <si>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</si>
  <si>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</si>
  <si>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</si>
  <si>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</si>
  <si>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</si>
  <si>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</si>
  <si>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</si>
  <si>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</si>
  <si>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</si>
  <si>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</si>
  <si>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</si>
  <si>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</si>
  <si>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</si>
  <si>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</si>
  <si>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</si>
  <si>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</si>
  <si>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</si>
  <si>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</si>
  <si>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</si>
  <si>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</si>
  <si>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</si>
  <si>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</si>
  <si>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</si>
  <si>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</si>
  <si>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</si>
  <si>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</si>
  <si>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</si>
  <si>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</si>
  <si>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</si>
  <si>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</si>
  <si>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</si>
  <si>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</si>
  <si>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</si>
  <si>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</si>
  <si>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</si>
  <si>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</si>
  <si>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</si>
  <si>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</si>
  <si>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</si>
  <si>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</si>
  <si>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</si>
  <si>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</si>
  <si>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</si>
  <si>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</si>
  <si>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</si>
  <si>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</si>
  <si>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</si>
  <si>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</si>
  <si>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</si>
  <si>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</si>
  <si>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</si>
  <si>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</si>
  <si>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</si>
  <si>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</si>
  <si>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</si>
  <si>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</si>
  <si>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</si>
  <si>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</si>
  <si>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</si>
  <si>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</si>
  <si>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</si>
  <si>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</si>
  <si>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</si>
  <si>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</si>
  <si>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</si>
  <si>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</si>
  <si>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</si>
  <si>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</si>
  <si>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</si>
  <si>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</si>
  <si>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</si>
  <si>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</si>
  <si>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</si>
  <si>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</si>
  <si>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</si>
  <si>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</si>
  <si>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</si>
  <si>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</si>
  <si>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</si>
  <si>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</si>
  <si>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</si>
  <si>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</si>
  <si>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</si>
  <si>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</si>
  <si>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</si>
  <si>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</si>
  <si>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</si>
  <si>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</si>
  <si>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</si>
  <si>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</si>
  <si>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</si>
  <si>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</si>
  <si>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</si>
  <si>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</si>
  <si>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</si>
  <si>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</si>
  <si>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</si>
  <si>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</si>
  <si>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</si>
  <si>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</si>
  <si>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</si>
  <si>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</si>
  <si>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</si>
  <si>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</si>
  <si>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</si>
  <si>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</si>
  <si>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</si>
  <si>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</si>
  <si>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</si>
  <si>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</si>
  <si>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</si>
  <si>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</si>
  <si>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</si>
  <si>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</si>
  <si>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</si>
  <si>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</si>
  <si>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</si>
  <si>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</si>
  <si>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</si>
  <si>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</si>
  <si>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</si>
  <si>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</si>
  <si>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</si>
  <si>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</si>
  <si>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</si>
  <si>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</si>
  <si>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</si>
  <si>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</si>
  <si>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</si>
  <si>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</si>
  <si>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</si>
  <si>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</si>
  <si>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</si>
  <si>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</si>
  <si>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</si>
  <si>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</si>
  <si>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</si>
  <si>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</si>
  <si>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</si>
  <si>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</si>
  <si>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</si>
  <si>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</si>
  <si>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</si>
  <si>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</si>
  <si>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</si>
  <si>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</si>
  <si>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</si>
  <si>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</si>
  <si>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</si>
  <si>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</si>
  <si>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</si>
  <si>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</si>
  <si>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</si>
  <si>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</si>
  <si>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</si>
  <si>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</si>
  <si>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</si>
  <si>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</si>
  <si>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</si>
  <si>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</si>
  <si>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</si>
  <si>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</si>
  <si>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</si>
  <si>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</si>
  <si>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</si>
  <si>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</si>
  <si>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</si>
  <si>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</si>
  <si>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</si>
  <si>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</si>
  <si>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</si>
  <si>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</si>
  <si>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</si>
  <si>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</si>
  <si>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</si>
  <si>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</si>
  <si>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</si>
  <si>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</si>
  <si>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</si>
  <si>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</si>
  <si>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</si>
  <si>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</si>
  <si>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</si>
  <si>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</si>
  <si>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</si>
  <si>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</si>
  <si>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</si>
  <si>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</si>
  <si>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</si>
  <si>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</si>
  <si>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</si>
  <si>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</si>
  <si>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</si>
  <si>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</si>
  <si>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</si>
  <si>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</si>
  <si>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</si>
  <si>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</si>
  <si>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</si>
  <si>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</si>
  <si>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</si>
  <si>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</si>
  <si>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</si>
  <si>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</si>
  <si>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</si>
  <si>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</si>
  <si>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</si>
  <si>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</si>
  <si>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</si>
  <si>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</si>
  <si>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</si>
  <si>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</si>
  <si>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</si>
  <si>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</si>
  <si>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</si>
  <si>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</si>
  <si>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</si>
  <si>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</si>
  <si>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</si>
  <si>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</si>
  <si>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</si>
  <si>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</si>
  <si>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</si>
  <si>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</si>
  <si>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</si>
  <si>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</si>
  <si>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</si>
  <si>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</si>
  <si>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</si>
  <si>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</si>
  <si>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</si>
  <si>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</si>
  <si>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</si>
  <si>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</si>
  <si>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</si>
  <si>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</si>
  <si>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</si>
  <si>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</si>
  <si>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</si>
  <si>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</si>
  <si>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</si>
  <si>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</si>
  <si>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</si>
  <si>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</si>
  <si>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</si>
  <si>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</si>
  <si>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</si>
  <si>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</si>
  <si>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</si>
  <si>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</si>
  <si>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</si>
  <si>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</si>
  <si>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</si>
  <si>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</si>
  <si>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</si>
  <si>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</si>
  <si>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</si>
  <si>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</si>
  <si>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</si>
  <si>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</si>
  <si>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</si>
  <si>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</si>
  <si>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</si>
  <si>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</si>
  <si>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</si>
  <si>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</si>
  <si>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</si>
  <si>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</si>
  <si>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</si>
  <si>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</si>
  <si>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</si>
  <si>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</si>
  <si>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</si>
  <si>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</si>
  <si>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</si>
  <si>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</si>
  <si>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</si>
  <si>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</si>
  <si>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</si>
  <si>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</si>
  <si>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</si>
  <si>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</si>
  <si>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</si>
  <si>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</si>
  <si>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</si>
  <si>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</si>
  <si>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</si>
  <si>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</si>
  <si>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</si>
  <si>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</si>
  <si>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</si>
  <si>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</si>
  <si>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</si>
  <si>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</si>
  <si>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</si>
  <si>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</si>
  <si>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</si>
  <si>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</si>
  <si>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</si>
  <si>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</si>
  <si>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</si>
  <si>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</si>
  <si>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</si>
  <si>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</si>
  <si>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</si>
  <si>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</si>
  <si>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</si>
  <si>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</si>
  <si>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</si>
  <si>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</si>
  <si>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</si>
  <si>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</si>
  <si>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</si>
  <si>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</si>
  <si>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</si>
  <si>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</si>
  <si>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</si>
  <si>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</si>
  <si>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</si>
  <si>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</si>
  <si>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</si>
  <si>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</si>
  <si>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</si>
  <si>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</si>
  <si>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</si>
  <si>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</si>
  <si>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</si>
  <si>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</si>
  <si>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</si>
  <si>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</si>
  <si>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</si>
  <si>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</si>
  <si>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</si>
  <si>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</si>
  <si>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</si>
  <si>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</si>
  <si>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</si>
  <si>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</si>
  <si>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</si>
  <si>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</si>
  <si>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</si>
  <si>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</si>
  <si>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</si>
  <si>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</si>
  <si>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</si>
  <si>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</si>
  <si>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</si>
  <si>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</si>
  <si>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</si>
  <si>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</si>
  <si>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</si>
  <si>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</si>
  <si>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</si>
  <si>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</si>
  <si>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</si>
  <si>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</si>
  <si>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</si>
  <si>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</si>
  <si>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</si>
  <si>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</si>
  <si>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</si>
  <si>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</si>
  <si>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</si>
  <si>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</si>
  <si>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</si>
  <si>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</si>
  <si>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</si>
  <si>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</si>
  <si>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</si>
  <si>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</si>
  <si>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</si>
  <si>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</si>
  <si>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</si>
  <si>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</si>
  <si>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</si>
  <si>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</si>
  <si>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</si>
  <si>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</si>
  <si>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</si>
  <si>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</si>
  <si>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</si>
  <si>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</si>
  <si>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</si>
  <si>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</si>
  <si>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</si>
  <si>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</si>
  <si>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</si>
  <si>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</si>
  <si>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</si>
  <si>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</si>
  <si>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</si>
  <si>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</si>
  <si>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</si>
  <si>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</si>
  <si>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</si>
  <si>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</si>
  <si>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</si>
  <si>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</si>
  <si>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</si>
  <si>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</si>
  <si>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</si>
  <si>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</si>
  <si>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</si>
  <si>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</si>
  <si>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</si>
  <si>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</si>
  <si>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</si>
  <si>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</si>
  <si>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</si>
  <si>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</si>
  <si>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</si>
  <si>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</si>
  <si>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</si>
  <si>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</si>
  <si>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</si>
  <si>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</si>
  <si>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</si>
  <si>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</si>
  <si>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</si>
  <si>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</si>
  <si>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</si>
  <si>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</si>
  <si>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</si>
  <si>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</si>
  <si>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</si>
  <si>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</si>
  <si>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</si>
  <si>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</si>
  <si>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</si>
  <si>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</si>
  <si>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</si>
  <si>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</si>
  <si>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</si>
  <si>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</si>
  <si>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</si>
  <si>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</si>
  <si>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</si>
  <si>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</si>
  <si>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</si>
  <si>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</si>
  <si>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</si>
  <si>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</si>
  <si>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</si>
  <si>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</si>
  <si>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</si>
  <si>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</si>
  <si>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</si>
  <si>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</si>
  <si>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</si>
  <si>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</si>
  <si>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</si>
  <si>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</si>
  <si>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</si>
  <si>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</si>
  <si>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</si>
  <si>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</si>
  <si>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</si>
  <si>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</si>
  <si>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</si>
  <si>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</si>
  <si>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</si>
  <si>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</si>
  <si>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</si>
  <si>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</si>
  <si>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</si>
  <si>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</si>
  <si>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</si>
  <si>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</si>
  <si>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</si>
  <si>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</si>
  <si>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</si>
  <si>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</si>
  <si>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</si>
  <si>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</si>
  <si>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</si>
  <si>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</si>
  <si>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</si>
  <si>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</si>
  <si>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</si>
  <si>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</si>
  <si>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</si>
  <si>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</si>
  <si>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</si>
  <si>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</si>
  <si>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</si>
  <si>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</si>
  <si>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</si>
  <si>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</si>
  <si>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</si>
  <si>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</si>
  <si>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</si>
  <si>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</si>
  <si>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</si>
  <si>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</si>
  <si>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</si>
  <si>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</si>
  <si>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</si>
  <si>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</si>
  <si>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</si>
  <si>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</si>
  <si>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</si>
  <si>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</si>
  <si>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</si>
  <si>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</si>
  <si>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</si>
  <si>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</si>
  <si>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</si>
  <si>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</si>
  <si>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</si>
  <si>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</si>
  <si>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</si>
  <si>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</si>
  <si>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</si>
  <si>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</si>
  <si>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</si>
  <si>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</si>
  <si>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</si>
  <si>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</si>
  <si>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</si>
  <si>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</si>
  <si>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</si>
  <si>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</si>
  <si>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</si>
  <si>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</si>
  <si>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</si>
  <si>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</si>
  <si>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</si>
  <si>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</si>
  <si>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</si>
  <si>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</si>
  <si>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</si>
  <si>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</si>
  <si>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</si>
  <si>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</si>
  <si>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</si>
  <si>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</si>
  <si>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</si>
  <si>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</si>
  <si>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</si>
  <si>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</si>
  <si>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</si>
  <si>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</si>
  <si>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</si>
  <si>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</si>
  <si>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</si>
  <si>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</si>
  <si>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</si>
  <si>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</si>
  <si>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</si>
  <si>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</si>
  <si>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</si>
  <si>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</si>
  <si>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</si>
  <si>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</si>
  <si>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</si>
  <si>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</si>
  <si>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</si>
  <si>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</si>
  <si>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</si>
  <si>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</si>
  <si>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</si>
  <si>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</si>
  <si>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</si>
  <si>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</si>
  <si>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</si>
  <si>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</si>
  <si>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</si>
  <si>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</si>
  <si>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</si>
  <si>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</si>
  <si>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</si>
  <si>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</si>
  <si>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</si>
  <si>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</si>
  <si>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</si>
  <si>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</si>
  <si>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</si>
  <si>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</si>
  <si>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</si>
  <si>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</si>
  <si>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</si>
  <si>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</si>
  <si>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</si>
  <si>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</si>
  <si>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</si>
  <si>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</si>
  <si>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</si>
  <si>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</si>
  <si>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</si>
  <si>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</si>
  <si>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</si>
  <si>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</si>
  <si>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</si>
  <si>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</si>
  <si>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</si>
  <si>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</si>
  <si>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</si>
  <si>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</si>
  <si>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</si>
  <si>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</si>
  <si>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</si>
  <si>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</si>
  <si>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</si>
  <si>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</si>
  <si>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</si>
  <si>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</si>
  <si>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</si>
  <si>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</si>
  <si>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</si>
  <si>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</si>
  <si>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</si>
  <si>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</si>
  <si>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</si>
  <si>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</si>
  <si>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</si>
  <si>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</si>
  <si>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</si>
  <si>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</si>
  <si>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</si>
  <si>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</si>
  <si>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</si>
  <si>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</si>
  <si>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</si>
  <si>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</si>
  <si>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</si>
  <si>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</si>
  <si>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</si>
  <si>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</si>
  <si>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</si>
  <si>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</si>
  <si>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</si>
  <si>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</si>
  <si>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</si>
  <si>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</si>
  <si>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</si>
  <si>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</si>
  <si>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</si>
  <si>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</si>
  <si>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</si>
  <si>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</si>
  <si>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</si>
  <si>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</si>
  <si>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</si>
  <si>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</si>
  <si>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</si>
  <si>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</si>
  <si>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</si>
  <si>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</si>
  <si>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</si>
  <si>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</si>
  <si>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</si>
  <si>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</si>
  <si>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</si>
  <si>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</si>
  <si>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</si>
  <si>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</si>
  <si>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</si>
  <si>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</si>
  <si>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</si>
  <si>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</si>
  <si>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</si>
  <si>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</si>
  <si>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</si>
  <si>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</si>
  <si>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</si>
  <si>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</si>
  <si>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</si>
  <si>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</si>
  <si>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</si>
  <si>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</si>
  <si>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</si>
  <si>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</si>
  <si>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</si>
  <si>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</si>
  <si>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</si>
  <si>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</si>
  <si>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</si>
  <si>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</si>
  <si>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</si>
  <si>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</si>
  <si>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</si>
  <si>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</si>
  <si>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</si>
  <si>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</si>
  <si>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</si>
  <si>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</si>
  <si>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</si>
  <si>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</si>
  <si>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</si>
  <si>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</si>
  <si>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</si>
  <si>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</si>
  <si>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</si>
  <si>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</si>
  <si>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</si>
  <si>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</si>
  <si>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</si>
  <si>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</si>
  <si>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</si>
  <si>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</si>
  <si>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</si>
  <si>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</si>
  <si>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</si>
  <si>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</si>
  <si>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</si>
  <si>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</si>
  <si>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</si>
  <si>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</si>
  <si>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</si>
  <si>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</si>
  <si>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</si>
  <si>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</si>
  <si>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</si>
  <si>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</si>
  <si>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</si>
  <si>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</si>
  <si>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</si>
  <si>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</si>
  <si>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</si>
  <si>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</si>
  <si>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</si>
  <si>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</si>
  <si>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</si>
  <si>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</si>
  <si>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</si>
  <si>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</si>
  <si>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</si>
  <si>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</si>
  <si>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</si>
  <si>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</si>
  <si>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</si>
  <si>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</si>
  <si>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</si>
  <si>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</si>
  <si>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</si>
  <si>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</si>
  <si>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</si>
  <si>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</si>
  <si>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</si>
  <si>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</si>
  <si>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</si>
  <si>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</si>
  <si>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</si>
  <si>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</si>
  <si>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</si>
  <si>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</si>
  <si>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</si>
  <si>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</si>
  <si>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</si>
  <si>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</si>
  <si>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</si>
  <si>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</si>
  <si>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</si>
  <si>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</si>
  <si>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</si>
  <si>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</si>
  <si>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</si>
  <si>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</si>
  <si>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</si>
  <si>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</si>
  <si>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</si>
  <si>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</si>
  <si>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</si>
  <si>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</si>
  <si>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</si>
  <si>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</si>
  <si>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</si>
  <si>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</si>
  <si>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</si>
  <si>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</si>
  <si>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</si>
  <si>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</si>
  <si>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</si>
  <si>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</si>
  <si>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</si>
  <si>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</si>
  <si>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</si>
  <si>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</si>
  <si>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</si>
  <si>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</si>
  <si>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</si>
  <si>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</si>
  <si>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</si>
  <si>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</si>
  <si>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</si>
  <si>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</si>
  <si>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</si>
  <si>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</si>
  <si>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</si>
  <si>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</si>
  <si>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</si>
  <si>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</si>
  <si>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</si>
  <si>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</si>
  <si>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</si>
  <si>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</si>
  <si>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</si>
  <si>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</si>
  <si>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</si>
  <si>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</si>
  <si>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</si>
  <si>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</si>
  <si>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</si>
  <si>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</si>
  <si>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</si>
  <si>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</si>
  <si>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</si>
  <si>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</si>
  <si>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</si>
  <si>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</si>
  <si>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</si>
  <si>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</si>
  <si>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</si>
  <si>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</si>
  <si>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</si>
  <si>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</si>
  <si>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</si>
  <si>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</si>
  <si>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</si>
  <si>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</si>
  <si>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</si>
  <si>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</si>
  <si>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</si>
  <si>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</si>
  <si>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</si>
  <si>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</si>
  <si>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</si>
  <si>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</si>
  <si>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</si>
  <si>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</si>
  <si>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</si>
  <si>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</si>
  <si>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</si>
  <si>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</si>
  <si>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</si>
  <si>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</si>
  <si>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</si>
  <si>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</si>
  <si>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</si>
  <si>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</si>
  <si>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</si>
  <si>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</si>
  <si>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</si>
  <si>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</si>
  <si>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</si>
  <si>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</si>
  <si>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</si>
  <si>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</si>
  <si>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</si>
  <si>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</si>
  <si>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</si>
  <si>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</si>
  <si>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</si>
  <si>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</si>
  <si>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</si>
  <si>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</si>
  <si>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</si>
  <si>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</si>
  <si>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</si>
  <si>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</si>
  <si>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</si>
  <si>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</si>
  <si>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</si>
  <si>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</si>
  <si>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</si>
  <si>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</si>
  <si>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</si>
  <si>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</si>
  <si>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</si>
  <si>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</si>
  <si>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</si>
  <si>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</si>
  <si>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</si>
  <si>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</si>
  <si>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</si>
  <si>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</si>
  <si>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</si>
  <si>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</si>
  <si>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</si>
  <si>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</si>
  <si>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</si>
  <si>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</si>
  <si>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</si>
  <si>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</si>
  <si>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</si>
  <si>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</si>
  <si>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</si>
  <si>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</si>
  <si>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</si>
  <si>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</si>
  <si>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</si>
  <si>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</si>
  <si>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</si>
  <si>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</si>
  <si>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</si>
  <si>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</si>
  <si>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</si>
  <si>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</si>
  <si>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</si>
  <si>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</si>
  <si>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</si>
  <si>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</si>
  <si>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</si>
  <si>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</si>
  <si>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</si>
  <si>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</si>
  <si>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</si>
  <si>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</si>
  <si>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</si>
  <si>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</si>
  <si>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</si>
  <si>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</si>
  <si>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</si>
  <si>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</si>
  <si>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</si>
  <si>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</si>
  <si>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</si>
  <si>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</si>
  <si>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</si>
  <si>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</si>
  <si>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</si>
  <si>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</si>
  <si>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</si>
  <si>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</si>
  <si>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</si>
  <si>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</si>
  <si>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</si>
  <si>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</si>
  <si>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</si>
  <si>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</si>
  <si>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</si>
  <si>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</si>
  <si>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</si>
  <si>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</si>
  <si>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</si>
  <si>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</si>
  <si>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</si>
  <si>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</si>
  <si>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</si>
  <si>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</si>
  <si>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</si>
  <si>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</si>
  <si>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</si>
  <si>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</si>
  <si>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</si>
  <si>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</si>
  <si>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</si>
  <si>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</si>
  <si>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</si>
  <si>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</si>
  <si>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</si>
  <si>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</si>
  <si>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</si>
  <si>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</si>
  <si>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</si>
  <si>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</si>
  <si>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</si>
  <si>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</si>
  <si>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</si>
  <si>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</si>
  <si>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</si>
  <si>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</si>
  <si>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</si>
  <si>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</si>
  <si>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</si>
  <si>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</si>
  <si>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</si>
  <si>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</si>
  <si>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</si>
  <si>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</si>
  <si>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</si>
  <si>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</si>
  <si>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</si>
  <si>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</si>
  <si>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</si>
  <si>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</si>
  <si>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</si>
  <si>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</si>
  <si>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</si>
  <si>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</si>
  <si>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</si>
  <si>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</si>
  <si>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</si>
  <si>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</si>
  <si>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</si>
  <si>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</si>
  <si>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</si>
  <si>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</si>
  <si>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</si>
  <si>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</si>
  <si>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</si>
  <si>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</si>
  <si>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</si>
  <si>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</si>
  <si>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</si>
  <si>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</si>
  <si>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</si>
  <si>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</si>
  <si>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</si>
  <si>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</si>
  <si>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</si>
  <si>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</si>
  <si>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</si>
  <si>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</si>
  <si>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</si>
  <si>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</si>
  <si>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</si>
  <si>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</si>
  <si>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</si>
  <si>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</si>
  <si>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</si>
  <si>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</si>
  <si>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</si>
  <si>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</si>
  <si>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</si>
  <si>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</si>
  <si>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</si>
  <si>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</si>
  <si>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</si>
  <si>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</si>
  <si>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</si>
  <si>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</si>
  <si>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</si>
  <si>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</si>
  <si>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</si>
  <si>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</si>
  <si>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</si>
  <si>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</si>
  <si>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</si>
  <si>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</si>
  <si>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</si>
  <si>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</si>
  <si>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</si>
  <si>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</si>
  <si>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</si>
  <si>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</si>
  <si>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</si>
  <si>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</si>
  <si>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</si>
  <si>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</si>
  <si>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</si>
  <si>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</si>
  <si>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</si>
  <si>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</si>
  <si>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</si>
  <si>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</si>
  <si>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</si>
  <si>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</si>
  <si>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</si>
  <si>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</si>
  <si>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</si>
  <si>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</si>
  <si>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</si>
  <si>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</si>
  <si>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</si>
  <si>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</si>
  <si>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</si>
  <si>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</si>
  <si>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</si>
  <si>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</si>
  <si>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</si>
  <si>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</si>
  <si>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</si>
  <si>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</si>
  <si>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</si>
  <si>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</si>
  <si>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</si>
  <si>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</si>
  <si>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</si>
  <si>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</si>
  <si>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</si>
  <si>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</si>
  <si>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</si>
  <si>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</si>
  <si>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</si>
  <si>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</si>
  <si>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</si>
  <si>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</si>
  <si>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</si>
  <si>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</si>
  <si>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</si>
  <si>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</si>
  <si>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</si>
  <si>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</si>
  <si>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</si>
  <si>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</si>
  <si>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</si>
  <si>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</si>
  <si>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</si>
  <si>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</si>
  <si>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</si>
  <si>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</si>
  <si>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</si>
  <si>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</si>
  <si>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</si>
  <si>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</si>
  <si>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</si>
  <si>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</si>
  <si>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</si>
  <si>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</si>
  <si>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</si>
  <si>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</si>
  <si>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</si>
  <si>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</si>
  <si>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</si>
  <si>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</si>
  <si>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</si>
  <si>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</si>
  <si>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</si>
  <si>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</si>
  <si>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</si>
  <si>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</si>
  <si>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</si>
  <si>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</si>
  <si>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</si>
  <si>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</si>
  <si>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</si>
  <si>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</si>
  <si>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</si>
  <si>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</si>
  <si>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</si>
  <si>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</si>
  <si>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</si>
  <si>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</si>
  <si>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</si>
  <si>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</si>
  <si>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</si>
  <si>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</si>
  <si>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</si>
  <si>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</si>
  <si>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</si>
  <si>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</si>
  <si>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</si>
  <si>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</si>
  <si>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</si>
  <si>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</si>
  <si>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</si>
  <si>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</si>
  <si>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</si>
  <si>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</si>
  <si>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</si>
  <si>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</si>
  <si>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</si>
  <si>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</si>
  <si>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</si>
  <si>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</si>
  <si>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</si>
  <si>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</si>
  <si>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</si>
  <si>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</si>
  <si>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</si>
  <si>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</si>
  <si>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</si>
  <si>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</si>
  <si>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</si>
  <si>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</si>
  <si>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</si>
  <si>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</si>
  <si>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</si>
  <si>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</si>
  <si>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</si>
  <si>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</si>
  <si>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</si>
  <si>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</si>
  <si>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</si>
  <si>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</si>
  <si>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</si>
  <si>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</si>
  <si>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</si>
  <si>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</si>
  <si>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</si>
  <si>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</si>
  <si>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</si>
  <si>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</si>
  <si>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</si>
  <si>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</si>
  <si>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</si>
  <si>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</si>
  <si>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</si>
  <si>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</si>
  <si>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</si>
  <si>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</si>
  <si>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</si>
  <si>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</si>
  <si>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</si>
  <si>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</si>
  <si>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</si>
  <si>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</si>
  <si>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</si>
  <si>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</si>
  <si>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</si>
  <si>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</si>
  <si>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</si>
  <si>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</si>
  <si>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</si>
  <si>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</si>
  <si>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</si>
  <si>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</si>
  <si>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</si>
  <si>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</si>
  <si>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</si>
  <si>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</si>
  <si>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</si>
  <si>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</si>
  <si>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</si>
  <si>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</si>
  <si>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</si>
  <si>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</si>
  <si>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</si>
  <si>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</si>
  <si>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</si>
  <si>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</si>
  <si>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</si>
  <si>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</si>
  <si>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</si>
  <si>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</si>
  <si>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</si>
  <si>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</si>
  <si>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</si>
  <si>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</si>
  <si>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</si>
  <si>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</si>
  <si>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</si>
  <si>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</si>
  <si>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</si>
  <si>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</si>
  <si>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</si>
  <si>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</si>
  <si>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</si>
  <si>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</si>
  <si>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</si>
  <si>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</si>
  <si>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</si>
  <si>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</si>
  <si>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</si>
  <si>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</si>
  <si>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</si>
  <si>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</si>
  <si>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</si>
  <si>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</si>
  <si>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</si>
  <si>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</si>
  <si>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</si>
  <si>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</si>
  <si>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</si>
  <si>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</si>
  <si>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</si>
  <si>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</si>
  <si>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</si>
  <si>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</si>
  <si>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</si>
  <si>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</si>
  <si>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</si>
  <si>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</si>
  <si>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</si>
  <si>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</si>
  <si>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</si>
  <si>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</si>
  <si>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</si>
  <si>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</si>
  <si>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</si>
  <si>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</si>
  <si>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</si>
  <si>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</si>
  <si>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</si>
  <si>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</si>
  <si>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</si>
  <si>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</si>
  <si>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</si>
  <si>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</si>
  <si>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</si>
  <si>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</si>
  <si>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</si>
  <si>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</si>
  <si>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</si>
  <si>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</si>
  <si>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</si>
  <si>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</si>
  <si>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</si>
  <si>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</si>
  <si>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</si>
  <si>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</si>
  <si>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</si>
  <si>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</si>
  <si>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</si>
  <si>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</si>
  <si>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</si>
  <si>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</si>
  <si>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</si>
  <si>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</si>
  <si>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</si>
  <si>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</si>
  <si>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</si>
  <si>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</si>
  <si>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</si>
  <si>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</si>
  <si>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</si>
  <si>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</si>
  <si>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</si>
  <si>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</si>
  <si>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</si>
  <si>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</si>
  <si>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</si>
  <si>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</si>
  <si>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</si>
  <si>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</si>
  <si>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</si>
  <si>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</si>
  <si>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</si>
  <si>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</si>
  <si>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</si>
  <si>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</si>
  <si>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</si>
  <si>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</si>
  <si>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</si>
  <si>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</si>
  <si>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</si>
  <si>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</si>
  <si>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</si>
  <si>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</si>
  <si>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</si>
  <si>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</si>
  <si>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</si>
  <si>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</si>
  <si>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</si>
  <si>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</si>
  <si>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</si>
  <si>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</si>
  <si>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</si>
  <si>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</si>
  <si>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</si>
  <si>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</si>
  <si>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</si>
  <si>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</si>
  <si>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</si>
  <si>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</si>
  <si>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</si>
  <si>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</si>
  <si>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</si>
  <si>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</si>
  <si>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</si>
  <si>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</si>
  <si>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</si>
  <si>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</si>
  <si>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</si>
  <si>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</si>
  <si>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</si>
  <si>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</si>
  <si>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</si>
  <si>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</si>
  <si>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</si>
  <si>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</si>
  <si>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</si>
  <si>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</si>
  <si>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</si>
  <si>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</si>
  <si>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</si>
  <si>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</si>
  <si>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</si>
  <si>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</si>
  <si>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</si>
  <si>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</si>
  <si>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</si>
  <si>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</si>
  <si>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</si>
  <si>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</si>
  <si>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</si>
  <si>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</si>
  <si>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</si>
  <si>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</si>
  <si>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</si>
  <si>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</si>
  <si>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</si>
  <si>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</si>
  <si>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</si>
  <si>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</si>
  <si>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</si>
  <si>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</si>
  <si>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</si>
  <si>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</si>
  <si>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</si>
  <si>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</si>
  <si>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</si>
  <si>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</si>
  <si>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</si>
  <si>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</si>
  <si>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</si>
  <si>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</si>
  <si>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</si>
  <si>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</si>
  <si>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</si>
  <si>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</si>
  <si>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</si>
  <si>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</si>
  <si>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</si>
  <si>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</si>
  <si>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</si>
  <si>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</si>
  <si>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</si>
  <si>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</si>
  <si>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</si>
  <si>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</si>
  <si>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</si>
  <si>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</si>
  <si>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</si>
  <si>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</si>
  <si>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</si>
  <si>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</si>
  <si>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</si>
  <si>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</si>
  <si>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</si>
  <si>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</si>
  <si>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</si>
  <si>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</si>
  <si>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</si>
  <si>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</si>
  <si>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</si>
  <si>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</si>
  <si>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</si>
  <si>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</si>
  <si>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</si>
  <si>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</si>
  <si>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</si>
  <si>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</si>
  <si>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</si>
  <si>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</si>
  <si>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</si>
  <si>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</si>
  <si>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</si>
  <si>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</si>
  <si>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</si>
  <si>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</si>
  <si>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</si>
  <si>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</si>
  <si>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</si>
  <si>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</si>
  <si>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</si>
  <si>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</si>
  <si>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</si>
  <si>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</si>
  <si>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</si>
  <si>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</si>
  <si>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</si>
  <si>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</si>
  <si>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</si>
  <si>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</si>
  <si>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</si>
  <si>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</si>
  <si>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</si>
  <si>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</si>
  <si>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</si>
  <si>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</si>
  <si>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</si>
  <si>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</si>
  <si>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</si>
  <si>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</si>
  <si>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</si>
  <si>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</si>
  <si>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</si>
  <si>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</si>
  <si>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</si>
  <si>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</si>
  <si>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</si>
  <si>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</si>
  <si>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</si>
  <si>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</si>
  <si>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</si>
  <si>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</si>
  <si>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</si>
  <si>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</si>
  <si>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</si>
  <si>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</si>
  <si>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</si>
  <si>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</si>
  <si>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</si>
  <si>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</si>
  <si>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</si>
  <si>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</si>
  <si>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</si>
  <si>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</si>
  <si>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</si>
  <si>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</si>
  <si>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</si>
  <si>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</si>
  <si>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</si>
  <si>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</si>
  <si>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</si>
  <si>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</si>
  <si>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</si>
  <si>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</si>
  <si>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</si>
  <si>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</si>
  <si>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</si>
  <si>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</si>
  <si>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</si>
  <si>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</si>
  <si>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</si>
  <si>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</si>
  <si>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</si>
  <si>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</si>
  <si>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</si>
  <si>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</si>
  <si>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</si>
  <si>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</si>
  <si>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</si>
  <si>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</si>
  <si>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</si>
  <si>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</si>
  <si>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</si>
  <si>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</si>
  <si>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</si>
  <si>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</si>
  <si>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</si>
  <si>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</si>
  <si>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</si>
  <si>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</si>
  <si>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</si>
  <si>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</si>
  <si>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</si>
  <si>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</si>
  <si>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</si>
  <si>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</si>
  <si>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</si>
  <si>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</si>
  <si>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</si>
  <si>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</si>
  <si>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</si>
  <si>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</si>
  <si>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</si>
  <si>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</si>
  <si>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</si>
  <si>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</si>
  <si>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</si>
  <si>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</si>
  <si>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</si>
  <si>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</si>
  <si>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</si>
  <si>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</si>
  <si>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</si>
  <si>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</si>
  <si>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</si>
  <si>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</si>
  <si>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</si>
  <si>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</si>
  <si>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</si>
  <si>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</si>
  <si>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</si>
  <si>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</si>
  <si>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</si>
  <si>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</si>
  <si>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</si>
  <si>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</si>
  <si>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</si>
  <si>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</si>
  <si>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</si>
  <si>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</si>
  <si>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</si>
  <si>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</si>
  <si>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</si>
  <si>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</si>
  <si>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</si>
  <si>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</si>
  <si>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</si>
  <si>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</si>
  <si>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</si>
  <si>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</si>
  <si>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</si>
  <si>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</si>
  <si>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</si>
  <si>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</si>
  <si>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</si>
  <si>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</si>
  <si>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</si>
  <si>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</si>
  <si>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</si>
  <si>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</si>
  <si>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</si>
  <si>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</si>
  <si>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</si>
  <si>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</si>
  <si>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</si>
  <si>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</si>
  <si>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</si>
  <si>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</si>
  <si>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</si>
  <si>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</si>
  <si>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</si>
  <si>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</si>
  <si>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</si>
  <si>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</si>
  <si>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</si>
  <si>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</si>
  <si>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</si>
  <si>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</si>
  <si>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</si>
  <si>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</si>
  <si>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</si>
  <si>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</si>
  <si>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</si>
  <si>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</si>
  <si>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</si>
  <si>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</si>
  <si>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</si>
  <si>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</si>
  <si>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</si>
  <si>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</si>
  <si>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</si>
  <si>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</si>
  <si>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</si>
  <si>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</si>
  <si>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</si>
  <si>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</si>
  <si>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</si>
  <si>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</si>
  <si>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</si>
  <si>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</si>
  <si>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</si>
  <si>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</si>
  <si>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</si>
  <si>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</si>
  <si>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</si>
  <si>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</si>
  <si>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</si>
  <si>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</si>
  <si>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</si>
  <si>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</si>
  <si>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</si>
  <si>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</si>
  <si>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</si>
  <si>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</si>
  <si>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</si>
  <si>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</si>
  <si>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</si>
  <si>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</si>
  <si>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</si>
  <si>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</si>
  <si>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</si>
  <si>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</si>
  <si>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</si>
  <si>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</si>
  <si>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</si>
  <si>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</si>
  <si>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</si>
  <si>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</si>
  <si>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</si>
  <si>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</si>
  <si>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</si>
  <si>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</si>
  <si>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</si>
  <si>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</si>
  <si>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</si>
  <si>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</si>
  <si>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</si>
  <si>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</si>
  <si>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</si>
  <si>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</si>
  <si>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</si>
  <si>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</si>
  <si>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</si>
  <si>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</si>
  <si>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</si>
  <si>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</si>
  <si>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</si>
  <si>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</si>
  <si>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</si>
  <si>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</si>
  <si>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</si>
  <si>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</si>
  <si>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</si>
  <si>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</si>
  <si>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</si>
  <si>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</si>
  <si>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</si>
  <si>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</si>
  <si>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</si>
  <si>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</si>
  <si>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</si>
  <si>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</si>
  <si>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</si>
  <si>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</si>
  <si>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</si>
  <si>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</si>
  <si>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</si>
  <si>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</si>
  <si>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</si>
  <si>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</si>
  <si>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</si>
  <si>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</si>
  <si>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</si>
  <si>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</si>
  <si>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</si>
  <si>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</si>
  <si>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</si>
  <si>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</si>
  <si>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</si>
  <si>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</si>
  <si>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</si>
  <si>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</si>
  <si>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</si>
  <si>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</si>
  <si>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</si>
  <si>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</si>
  <si>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</si>
  <si>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</si>
  <si>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</si>
  <si>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</si>
  <si>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</si>
  <si>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</si>
  <si>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</si>
  <si>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</si>
  <si>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</si>
  <si>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</si>
  <si>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</si>
  <si>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</si>
  <si>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</si>
  <si>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</si>
  <si>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</si>
  <si>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</si>
  <si>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</si>
  <si>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</si>
  <si>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</si>
  <si>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</si>
  <si>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</si>
  <si>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</si>
  <si>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</si>
  <si>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</si>
  <si>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</si>
  <si>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</si>
  <si>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</si>
  <si>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</si>
  <si>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</si>
  <si>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</si>
  <si>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</si>
  <si>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</si>
  <si>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</si>
  <si>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</si>
  <si>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</si>
  <si>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</si>
  <si>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</si>
  <si>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</si>
  <si>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</si>
  <si>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</si>
  <si>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</si>
  <si>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</si>
  <si>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</si>
  <si>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</si>
  <si>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</si>
  <si>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</si>
  <si>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</si>
  <si>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</si>
  <si>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</si>
  <si>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</si>
  <si>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</si>
  <si>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</si>
  <si>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</si>
  <si>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</si>
  <si>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</si>
  <si>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</si>
  <si>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</si>
  <si>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</si>
  <si>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</si>
  <si>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</si>
  <si>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</si>
  <si>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</si>
  <si>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</si>
  <si>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</si>
  <si>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</si>
  <si>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</si>
  <si>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</si>
  <si>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</si>
  <si>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</si>
  <si>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</si>
  <si>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</si>
  <si>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</si>
  <si>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</si>
  <si>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</si>
  <si>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</si>
  <si>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</si>
  <si>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</si>
  <si>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</si>
  <si>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</si>
  <si>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</si>
  <si>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</si>
  <si>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</si>
  <si>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</si>
  <si>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</si>
  <si>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</si>
  <si>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</si>
  <si>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</si>
  <si>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</si>
  <si>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</si>
  <si>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</si>
  <si>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</si>
  <si>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</si>
  <si>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</si>
  <si>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</si>
  <si>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</si>
  <si>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</si>
  <si>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</si>
  <si>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</si>
  <si>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</si>
  <si>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</si>
  <si>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</si>
  <si>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</si>
  <si>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</si>
  <si>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</si>
  <si>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</si>
  <si>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</si>
  <si>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</si>
  <si>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</si>
  <si>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</si>
  <si>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</si>
  <si>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</si>
  <si>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</si>
  <si>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</si>
  <si>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</si>
  <si>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</si>
  <si>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</si>
  <si>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</si>
  <si>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</si>
  <si>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</si>
  <si>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</si>
  <si>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</si>
  <si>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</si>
  <si>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</si>
  <si>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</si>
  <si>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</si>
  <si>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</si>
  <si>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</si>
  <si>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</si>
  <si>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</si>
  <si>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</si>
  <si>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</si>
  <si>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</si>
  <si>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</si>
  <si>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</si>
  <si>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</si>
  <si>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</si>
  <si>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</si>
  <si>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</si>
  <si>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</si>
  <si>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</si>
  <si>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</si>
  <si>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</si>
  <si>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</si>
  <si>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</si>
  <si>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</si>
  <si>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</si>
  <si>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</si>
  <si>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</si>
  <si>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</si>
  <si>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</si>
  <si>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</si>
  <si>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</si>
  <si>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</si>
  <si>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</si>
  <si>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</si>
  <si>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</si>
  <si>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</si>
  <si>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</si>
  <si>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</si>
  <si>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</si>
  <si>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</si>
  <si>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</si>
  <si>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</si>
  <si>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</si>
  <si>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</si>
  <si>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</si>
  <si>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</si>
  <si>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</si>
  <si>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</si>
  <si>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</si>
  <si>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</si>
  <si>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</si>
  <si>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</si>
  <si>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</si>
  <si>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</si>
  <si>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</si>
  <si>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</si>
  <si>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</si>
  <si>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</si>
  <si>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</si>
  <si>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</si>
  <si>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</si>
  <si>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</si>
  <si>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</si>
  <si>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</si>
  <si>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</si>
  <si>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</si>
  <si>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</si>
  <si>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</si>
  <si>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</si>
  <si>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</si>
  <si>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</si>
  <si>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</si>
  <si>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</si>
  <si>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</si>
  <si>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</si>
  <si>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</si>
  <si>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</si>
  <si>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</si>
  <si>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</si>
  <si>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</si>
  <si>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</si>
  <si>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</si>
  <si>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</si>
  <si>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</si>
  <si>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</si>
  <si>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</si>
  <si>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</si>
  <si>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</si>
  <si>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</si>
  <si>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</si>
  <si>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</si>
  <si>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</si>
  <si>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</si>
  <si>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</si>
  <si>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</si>
  <si>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</si>
  <si>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</si>
  <si>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</si>
  <si>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</si>
  <si>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</si>
  <si>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</si>
  <si>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</si>
  <si>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</si>
  <si>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</si>
  <si>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</si>
  <si>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</si>
  <si>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</si>
  <si>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</si>
  <si>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</si>
  <si>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</si>
  <si>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</si>
  <si>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</si>
  <si>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</si>
  <si>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</si>
  <si>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</si>
  <si>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</si>
  <si>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</si>
  <si>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</si>
  <si>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</si>
  <si>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</si>
  <si>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</si>
  <si>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</si>
  <si>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</si>
  <si>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</si>
  <si>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</si>
  <si>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</si>
  <si>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</si>
  <si>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</si>
  <si>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</si>
  <si>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</si>
  <si>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</si>
  <si>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</si>
  <si>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</si>
  <si>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</si>
  <si>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</si>
  <si>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</si>
  <si>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</si>
  <si>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</si>
  <si>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</si>
  <si>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</si>
  <si>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</si>
  <si>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</si>
  <si>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</si>
  <si>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</si>
  <si>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</si>
  <si>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</si>
  <si>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</si>
  <si>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</si>
  <si>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</si>
  <si>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</si>
  <si>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</si>
  <si>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</si>
  <si>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</si>
  <si>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</si>
  <si>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</si>
  <si>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</si>
  <si>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</si>
  <si>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</si>
  <si>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</si>
  <si>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</si>
  <si>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</si>
  <si>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</si>
  <si>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</si>
  <si>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</si>
  <si>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</si>
  <si>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</si>
  <si>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</si>
  <si>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</si>
  <si>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</si>
  <si>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</si>
  <si>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</si>
  <si>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</si>
  <si>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</si>
  <si>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</si>
  <si>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</si>
  <si>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</si>
  <si>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</si>
  <si>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</si>
  <si>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</si>
  <si>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</si>
  <si>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</si>
  <si>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</si>
  <si>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</si>
  <si>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</si>
  <si>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</si>
  <si>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</si>
  <si>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</si>
  <si>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</si>
  <si>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</si>
  <si>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</si>
  <si>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</si>
  <si>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</si>
  <si>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</si>
  <si>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</si>
  <si>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</si>
  <si>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</si>
  <si>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</si>
  <si>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</si>
  <si>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</si>
  <si>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</si>
  <si>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</si>
  <si>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</si>
  <si>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</si>
  <si>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</si>
  <si>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</si>
  <si>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</si>
  <si>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</si>
  <si>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</si>
  <si>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</si>
  <si>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</si>
  <si>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</si>
  <si>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</si>
  <si>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</si>
  <si>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</si>
  <si>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</si>
  <si>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</si>
  <si>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</si>
  <si>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</si>
  <si>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</si>
  <si>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</si>
  <si>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</si>
  <si>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</si>
  <si>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</si>
  <si>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</si>
  <si>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</si>
  <si>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</si>
  <si>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</si>
  <si>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</si>
  <si>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</si>
  <si>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</si>
  <si>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</si>
  <si>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</si>
  <si>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</si>
  <si>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</si>
  <si>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</si>
  <si>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</si>
  <si>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</si>
  <si>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</si>
  <si>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</si>
  <si>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</si>
  <si>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</si>
  <si>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</si>
  <si>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</si>
  <si>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</si>
  <si>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</si>
  <si>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</si>
  <si>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</si>
  <si>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</si>
  <si>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</si>
  <si>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</si>
  <si>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</si>
  <si>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</si>
  <si>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</si>
  <si>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</si>
  <si>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</si>
  <si>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</si>
  <si>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</si>
  <si>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</si>
  <si>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</si>
  <si>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</si>
  <si>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</si>
  <si>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</si>
  <si>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</si>
  <si>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</si>
  <si>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</si>
  <si>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</si>
  <si>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</si>
  <si>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</si>
  <si>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</si>
  <si>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</si>
  <si>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</si>
  <si>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</si>
  <si>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</si>
  <si>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</si>
  <si>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</si>
  <si>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</si>
  <si>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</si>
  <si>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</si>
  <si>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</si>
  <si>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</si>
  <si>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</si>
  <si>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</si>
  <si>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</si>
  <si>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</si>
  <si>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</si>
  <si>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</si>
  <si>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</si>
  <si>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</si>
  <si>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</si>
  <si>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</si>
  <si>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</si>
  <si>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</si>
  <si>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</si>
  <si>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</si>
  <si>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</si>
  <si>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</si>
  <si>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</si>
  <si>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</si>
  <si>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</si>
  <si>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</si>
  <si>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</si>
  <si>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</si>
  <si>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</si>
  <si>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</si>
  <si>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</si>
  <si>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</si>
  <si>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</si>
  <si>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</si>
  <si>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</si>
  <si>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</si>
  <si>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</si>
  <si>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</si>
  <si>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</si>
  <si>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</si>
  <si>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</si>
  <si>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</si>
  <si>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</si>
  <si>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</si>
  <si>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</si>
  <si>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</si>
  <si>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</si>
  <si>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</si>
  <si>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</si>
  <si>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</si>
  <si>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</si>
  <si>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</si>
  <si>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</si>
  <si>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</si>
  <si>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</si>
  <si>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</si>
  <si>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</si>
  <si>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</si>
  <si>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</si>
  <si>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</si>
  <si>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</si>
  <si>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</si>
  <si>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</si>
  <si>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</si>
  <si>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</si>
  <si>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</si>
  <si>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</si>
  <si>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</si>
  <si>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</si>
  <si>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</si>
  <si>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</si>
  <si>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</si>
  <si>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</si>
  <si>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</si>
  <si>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</si>
  <si>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</si>
  <si>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</si>
  <si>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</si>
  <si>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</si>
  <si>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</si>
  <si>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</si>
  <si>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</si>
  <si>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</si>
  <si>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</si>
  <si>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</si>
  <si>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</si>
  <si>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</si>
  <si>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</si>
  <si>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</si>
  <si>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</si>
  <si>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</si>
  <si>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</si>
  <si>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</si>
  <si>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</si>
  <si>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</si>
  <si>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</si>
  <si>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</si>
  <si>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</si>
  <si>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</si>
  <si>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</si>
  <si>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</si>
  <si>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</si>
  <si>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</si>
  <si>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</si>
  <si>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</si>
  <si>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</si>
  <si>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</si>
  <si>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</si>
  <si>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</si>
  <si>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</si>
  <si>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</si>
  <si>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</si>
  <si>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</si>
  <si>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</si>
  <si>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</si>
  <si>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</si>
  <si>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</si>
  <si>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</si>
  <si>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</si>
  <si>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</si>
  <si>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</si>
  <si>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</si>
  <si>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</si>
  <si>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</si>
  <si>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</si>
  <si>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</si>
  <si>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</si>
  <si>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</si>
  <si>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</si>
  <si>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</si>
  <si>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</si>
  <si>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</si>
  <si>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</si>
  <si>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</si>
  <si>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</si>
  <si>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</si>
  <si>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</si>
  <si>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</si>
  <si>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</si>
  <si>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</si>
  <si>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</si>
  <si>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</si>
  <si>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</si>
  <si>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</si>
  <si>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</si>
  <si>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</si>
  <si>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</si>
  <si>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</si>
  <si>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</si>
  <si>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</si>
  <si>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</si>
  <si>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</si>
  <si>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</si>
  <si>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</si>
  <si>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</si>
  <si>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</si>
  <si>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</si>
  <si>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</si>
  <si>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</si>
  <si>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</si>
  <si>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</si>
  <si>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</si>
  <si>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</si>
  <si>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</si>
  <si>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</si>
  <si>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</si>
  <si>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</si>
  <si>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</si>
  <si>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</si>
  <si>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</si>
  <si>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</si>
  <si>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</si>
  <si>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</si>
  <si>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</si>
  <si>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</si>
  <si>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</si>
  <si>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</si>
  <si>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</si>
  <si>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</si>
  <si>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</si>
  <si>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</si>
  <si>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</si>
  <si>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</si>
  <si>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</si>
  <si>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</si>
  <si>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</si>
  <si>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</si>
  <si>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</si>
  <si>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</si>
  <si>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</si>
  <si>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</si>
  <si>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</si>
  <si>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</si>
  <si>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</si>
  <si>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</si>
  <si>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</si>
  <si>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</si>
  <si>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</si>
  <si>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</si>
  <si>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</si>
  <si>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</si>
  <si>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</si>
  <si>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</si>
  <si>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</si>
  <si>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</si>
  <si>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</si>
  <si>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</si>
  <si>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</si>
  <si>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</si>
  <si>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</si>
  <si>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</si>
  <si>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</si>
  <si>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</si>
  <si>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</si>
  <si>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</si>
  <si>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</si>
  <si>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</si>
  <si>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</si>
  <si>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</si>
  <si>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</si>
  <si>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</si>
  <si>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</si>
  <si>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</si>
  <si>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</si>
  <si>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</si>
  <si>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</si>
  <si>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</si>
  <si>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</si>
  <si>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</si>
  <si>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</si>
  <si>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</si>
  <si>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</si>
  <si>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</si>
  <si>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</si>
  <si>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</si>
  <si>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</si>
  <si>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</si>
  <si>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</si>
  <si>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</si>
  <si>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</si>
  <si>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</si>
  <si>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</si>
  <si>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</si>
  <si>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</si>
  <si>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</si>
  <si>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</si>
  <si>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</si>
  <si>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</si>
  <si>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</si>
  <si>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</si>
  <si>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</si>
  <si>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</si>
  <si>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</si>
  <si>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</si>
  <si>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</si>
  <si>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</si>
  <si>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</si>
  <si>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</si>
  <si>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</si>
  <si>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</si>
  <si>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</si>
  <si>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</si>
  <si>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</si>
  <si>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</si>
  <si>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</si>
  <si>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</si>
  <si>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</si>
  <si>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</si>
  <si>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</si>
  <si>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</si>
  <si>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</si>
  <si>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</si>
  <si>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</si>
  <si>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</si>
  <si>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</si>
  <si>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</si>
  <si>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</si>
  <si>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</si>
  <si>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</si>
  <si>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</si>
  <si>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</si>
  <si>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</si>
  <si>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</si>
  <si>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</si>
  <si>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</si>
  <si>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</si>
  <si>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</si>
  <si>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</si>
  <si>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</si>
  <si>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</si>
  <si>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</si>
  <si>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</si>
  <si>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</si>
  <si>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</si>
  <si>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</si>
  <si>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</si>
  <si>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</si>
  <si>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</si>
  <si>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</si>
  <si>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</si>
  <si>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</si>
  <si>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</si>
  <si>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</si>
  <si>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</si>
  <si>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</si>
  <si>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</si>
  <si>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</si>
  <si>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</si>
  <si>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</si>
  <si>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</si>
  <si>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</si>
  <si>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</si>
  <si>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</si>
  <si>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</si>
  <si>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</si>
  <si>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</si>
  <si>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</si>
  <si>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</si>
  <si>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</si>
  <si>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</si>
  <si>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</si>
  <si>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</si>
  <si>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</si>
  <si>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</si>
  <si>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</si>
  <si>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</si>
  <si>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</si>
  <si>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</si>
  <si>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</si>
  <si>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</si>
  <si>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</si>
  <si>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</si>
  <si>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</si>
  <si>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</si>
  <si>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</si>
  <si>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</si>
  <si>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</si>
  <si>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</si>
  <si>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</si>
  <si>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</si>
  <si>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</si>
  <si>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</si>
  <si>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</si>
  <si>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</si>
  <si>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</si>
  <si>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</si>
  <si>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</si>
  <si>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</si>
  <si>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</si>
  <si>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</si>
  <si>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</si>
  <si>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</si>
  <si>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</si>
  <si>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</si>
  <si>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</si>
  <si>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</si>
  <si>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</si>
  <si>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</si>
  <si>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</si>
  <si>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</si>
  <si>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</si>
  <si>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</si>
  <si>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</si>
  <si>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</si>
  <si>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</si>
  <si>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</si>
  <si>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</si>
  <si>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</si>
  <si>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</si>
  <si>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</si>
  <si>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</si>
  <si>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</si>
  <si>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</si>
  <si>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</si>
  <si>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</si>
  <si>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</si>
  <si>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</si>
  <si>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</si>
  <si>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</si>
  <si>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</si>
  <si>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</si>
  <si>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</si>
  <si>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</si>
  <si>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</si>
  <si>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</si>
  <si>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</si>
  <si>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</si>
  <si>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</si>
  <si>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</si>
  <si>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</si>
  <si>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</si>
  <si>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</si>
  <si>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</si>
  <si>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</si>
  <si>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</si>
  <si>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</si>
  <si>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</si>
  <si>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</si>
  <si>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</si>
  <si>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</si>
  <si>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</si>
  <si>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</si>
  <si>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</si>
  <si>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</si>
  <si>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</si>
  <si>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</si>
  <si>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</si>
  <si>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</si>
  <si>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</si>
  <si>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</si>
  <si>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</si>
  <si>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</si>
  <si>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</si>
  <si>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</si>
  <si>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</si>
  <si>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</si>
  <si>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</si>
  <si>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</si>
  <si>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</si>
  <si>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</si>
  <si>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</si>
  <si>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</si>
  <si>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</si>
  <si>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</si>
  <si>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</si>
  <si>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</si>
  <si>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</si>
  <si>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</si>
  <si>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</si>
  <si>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</si>
  <si>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</si>
  <si>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</si>
  <si>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</si>
  <si>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</si>
  <si>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</si>
  <si>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</si>
  <si>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</si>
  <si>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</si>
  <si>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</si>
  <si>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</si>
  <si>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</si>
  <si>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</si>
  <si>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</si>
  <si>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</si>
  <si>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</si>
  <si>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</si>
  <si>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</si>
  <si>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</si>
  <si>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</si>
  <si>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</si>
  <si>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</si>
  <si>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</si>
  <si>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</si>
  <si>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</si>
  <si>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</si>
  <si>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</si>
  <si>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</si>
  <si>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</si>
  <si>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</si>
  <si>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</si>
  <si>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</si>
  <si>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</si>
  <si>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</si>
  <si>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</si>
  <si>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</si>
  <si>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</si>
  <si>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</si>
  <si>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</si>
  <si>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</si>
  <si>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</si>
  <si>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</si>
  <si>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</si>
  <si>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</si>
  <si>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</si>
  <si>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</si>
  <si>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</si>
  <si>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</si>
  <si>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</si>
  <si>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</si>
  <si>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</si>
  <si>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</si>
  <si>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</si>
  <si>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</si>
  <si>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</si>
  <si>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</si>
  <si>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</si>
  <si>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</si>
  <si>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</si>
  <si>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</si>
  <si>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</si>
  <si>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</si>
  <si>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</si>
  <si>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</si>
  <si>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</si>
  <si>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</si>
  <si>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</si>
  <si>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</si>
  <si>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</si>
  <si>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</si>
  <si>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</si>
  <si>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</si>
  <si>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</si>
  <si>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</si>
  <si>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</si>
  <si>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</si>
  <si>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</si>
  <si>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</si>
  <si>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</si>
  <si>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</si>
  <si>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</si>
  <si>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</si>
  <si>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</si>
  <si>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</si>
  <si>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</si>
  <si>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</si>
  <si>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</si>
  <si>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</si>
  <si>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</si>
  <si>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</si>
  <si>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</si>
  <si>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</si>
  <si>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</si>
  <si>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</si>
  <si>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</si>
  <si>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</si>
  <si>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</si>
  <si>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</si>
  <si>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</si>
  <si>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</si>
  <si>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Etiquetas de columna</t>
  </si>
  <si>
    <t>Total general</t>
  </si>
  <si>
    <t>(Todas)</t>
  </si>
  <si>
    <t>Etiquetas de fila</t>
  </si>
  <si>
    <t>Cuenta de outcomes</t>
  </si>
  <si>
    <t>Average Donation per Category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</si>
  <si>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</si>
  <si>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</si>
  <si>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</si>
  <si>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</si>
  <si>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</si>
  <si>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</si>
  <si>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</si>
  <si>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</si>
  <si>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</si>
  <si>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</si>
  <si>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</si>
  <si>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</si>
  <si>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</si>
  <si>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</si>
  <si>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</si>
  <si>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</si>
  <si>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BLURB</t>
  </si>
  <si>
    <t xml:space="preserve">GOAL </t>
  </si>
  <si>
    <t>PLEDGED</t>
  </si>
  <si>
    <t>AVERAGE DONATION</t>
  </si>
  <si>
    <t>BACKERS</t>
  </si>
  <si>
    <t>Successfull</t>
  </si>
  <si>
    <t>Failed</t>
  </si>
  <si>
    <t>Mean Goal</t>
  </si>
  <si>
    <t>Median Goal</t>
  </si>
  <si>
    <t>Mean Pledged</t>
  </si>
  <si>
    <t>Median Pledged</t>
  </si>
  <si>
    <t>Dev St Goal</t>
  </si>
  <si>
    <t>Dev St Pledged</t>
  </si>
  <si>
    <t>Deviation of Goal</t>
  </si>
  <si>
    <t>Deviation of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</si>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</sst>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81" formatCode="&quot;$&quot;#,##0"/>
    <numFmt numFmtId="183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Font="1" applyAlignment="1">
      <alignment wrapText="1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1" fillId="0" borderId="0" xfId="0" applyFont="1"/>
    <xf numFmtId="44" fontId="0" fillId="0" borderId="0" xfId="0" applyNumberFormat="1"/>
    <xf numFmtId="1" fontId="0" fillId="0" borderId="0" xfId="0" applyNumberFormat="1"/>
    <xf numFmtId="181" fontId="0" fillId="0" borderId="0" xfId="0" applyNumberFormat="1"/>
    <xf numFmtId="183" fontId="0" fillId="0" borderId="0" xfId="1" applyNumberFormat="1" applyFont="1"/>
  </cellXfs>
  <cellStyles count="2">
    <cellStyle name="Moneda" xfId="1" builtinId="4"/>
    <cellStyle name="Normal" xfId="0" builtinId="0"/>
  </cellStyles>
  <dxfs count="26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171" formatCode="0.00000000"/>
    </dxf>
    <dxf>
      <numFmt numFmtId="172" formatCode="0.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77254078466264"/>
          <c:y val="4.95458572410309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8-48CE-96F5-F802F1936E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8-48CE-96F5-F802F1936E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7-432A-BC29-28EE41258ED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97-432A-BC29-28EE41258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7042608"/>
        <c:axId val="327037360"/>
      </c:barChart>
      <c:catAx>
        <c:axId val="32704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37360"/>
        <c:crosses val="autoZero"/>
        <c:auto val="1"/>
        <c:lblAlgn val="ctr"/>
        <c:lblOffset val="100"/>
        <c:noMultiLvlLbl val="0"/>
      </c:catAx>
      <c:valAx>
        <c:axId val="3270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4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4455084431530431"/>
          <c:y val="6.97690372678311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9-4D22-820F-11EEA53FE2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A-43DF-AF36-8D032F05CC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8A-43DF-AF36-8D032F05CC6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111312"/>
        <c:axId val="406114920"/>
      </c:barChart>
      <c:catAx>
        <c:axId val="4061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14920"/>
        <c:crosses val="autoZero"/>
        <c:auto val="1"/>
        <c:lblAlgn val="ctr"/>
        <c:lblOffset val="100"/>
        <c:noMultiLvlLbl val="0"/>
      </c:catAx>
      <c:valAx>
        <c:axId val="40611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1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7A-4068-8E6A-C861E987F0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7A-4068-8E6A-C861E987F0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7A-4068-8E6A-C861E987F0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7A-4068-8E6A-C861E987F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373088"/>
        <c:axId val="415376040"/>
      </c:lineChart>
      <c:catAx>
        <c:axId val="41537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76040"/>
        <c:crosses val="autoZero"/>
        <c:auto val="1"/>
        <c:lblAlgn val="ctr"/>
        <c:lblOffset val="100"/>
        <c:noMultiLvlLbl val="0"/>
      </c:catAx>
      <c:valAx>
        <c:axId val="41537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7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19050</xdr:colOff>
      <xdr:row>15</xdr:row>
      <xdr:rowOff>9525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90500"/>
          <a:ext cx="459105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2</xdr:row>
      <xdr:rowOff>9525</xdr:rowOff>
    </xdr:from>
    <xdr:to>
      <xdr:col>15</xdr:col>
      <xdr:colOff>657225</xdr:colOff>
      <xdr:row>17</xdr:row>
      <xdr:rowOff>171450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3</xdr:row>
      <xdr:rowOff>9524</xdr:rowOff>
    </xdr:from>
    <xdr:to>
      <xdr:col>16</xdr:col>
      <xdr:colOff>9525</xdr:colOff>
      <xdr:row>24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9524</xdr:rowOff>
    </xdr:from>
    <xdr:to>
      <xdr:col>14</xdr:col>
      <xdr:colOff>9525</xdr:colOff>
      <xdr:row>17</xdr:row>
      <xdr:rowOff>190499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LYBACK" refreshedDate="44458.420931944442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LYBACK" refreshedDate="44458.51615428240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3" firstHeaderRow="1" firstDataRow="1" firstDataCol="1" rowPageCount="1" colPageCount="1"/>
  <pivotFields count="18">
    <pivotField showAll="0"/>
    <pivotField showAll="0"/>
    <pivotField showAll="0"/>
    <pivotField numFmtId="164" showAll="0"/>
    <pivotField numFmtId="165" showAll="0"/>
    <pivotField showAll="0"/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Average Donation per Category" fld="15" subtotal="average" baseField="16" baseItem="0"/>
  </dataFields>
  <formats count="14">
    <format dxfId="25">
      <pivotArea collapsedLevelsAreSubtotals="1" fieldPosition="0">
        <references count="1">
          <reference field="16" count="0"/>
        </references>
      </pivotArea>
    </format>
    <format dxfId="24">
      <pivotArea collapsedLevelsAreSubtotals="1" fieldPosition="0">
        <references count="1">
          <reference field="16" count="0"/>
        </references>
      </pivotArea>
    </format>
    <format dxfId="23">
      <pivotArea collapsedLevelsAreSubtotals="1" fieldPosition="0">
        <references count="1">
          <reference field="16" count="0"/>
        </references>
      </pivotArea>
    </format>
    <format dxfId="22">
      <pivotArea collapsedLevelsAreSubtotals="1" fieldPosition="0">
        <references count="1">
          <reference field="16" count="0"/>
        </references>
      </pivotArea>
    </format>
    <format dxfId="21">
      <pivotArea collapsedLevelsAreSubtotals="1" fieldPosition="0">
        <references count="1">
          <reference field="16" count="0"/>
        </references>
      </pivotArea>
    </format>
    <format dxfId="20">
      <pivotArea collapsedLevelsAreSubtotals="1" fieldPosition="0">
        <references count="1">
          <reference field="16" count="0"/>
        </references>
      </pivotArea>
    </format>
    <format dxfId="19">
      <pivotArea collapsedLevelsAreSubtotals="1" fieldPosition="0">
        <references count="1">
          <reference field="16" count="0"/>
        </references>
      </pivotArea>
    </format>
    <format dxfId="18">
      <pivotArea collapsedLevelsAreSubtotals="1" fieldPosition="0">
        <references count="1">
          <reference field="16" count="0"/>
        </references>
      </pivotArea>
    </format>
    <format dxfId="17">
      <pivotArea grandRow="1" outline="0" collapsedLevelsAreSubtotals="1" fieldPosition="0"/>
    </format>
    <format dxfId="16">
      <pivotArea grandRow="1" outline="0" collapsedLevelsAreSubtotals="1" fieldPosition="0"/>
    </format>
    <format dxfId="15">
      <pivotArea grandRow="1" outline="0" collapsedLevelsAreSubtotals="1" fieldPosition="0"/>
    </format>
    <format dxfId="14">
      <pivotArea grandRow="1" outline="0" collapsedLevelsAreSubtotals="1" fieldPosition="0"/>
    </format>
    <format dxfId="13">
      <pivotArea grandRow="1" outline="0" collapsedLevelsAreSubtotals="1" fieldPosition="0"/>
    </format>
    <format dxfId="1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5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8" sqref="C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550" sqref="D1550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8.42578125" customWidth="1"/>
    <col min="12" max="12" width="24.42578125" customWidth="1"/>
    <col min="13" max="13" width="36.42578125" customWidth="1"/>
    <col min="14" max="14" width="41.140625" customWidth="1"/>
    <col min="15" max="15" width="31.7109375" customWidth="1"/>
    <col min="16" max="16" width="27.5703125" customWidth="1"/>
    <col min="17" max="17" width="41.140625" customWidth="1"/>
    <col min="18" max="18" width="18.140625" bestFit="1" customWidth="1"/>
    <col min="19" max="19" width="30.28515625" bestFit="1" customWidth="1"/>
    <col min="20" max="20" width="28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5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5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>IFERROR(ROUND(E39/L39,2),0)</f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>IFERROR(ROUND(E42/L42,2),0)</f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>IFERROR(ROUND(E49/L49,2),0)</f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5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29" si="5">IFERROR(ROUND(E67/L67,2),0)</f>
        <v>61.38</v>
      </c>
      <c r="Q67" s="12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2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2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2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>IFERROR(ROUND(E71/L71,2),0)</f>
        <v>89.31</v>
      </c>
      <c r="Q71" s="12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2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2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5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2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2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2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2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2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2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2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2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>IFERROR(ROUND(E84/L84,2),0)</f>
        <v>1008.24</v>
      </c>
      <c r="Q84" s="12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2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>IFERROR(ROUND(E86/L86,2),0)</f>
        <v>179.28</v>
      </c>
      <c r="Q86" s="12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2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2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2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2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2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>IFERROR(ROUND(E93/L93,2),0)</f>
        <v>84.87</v>
      </c>
      <c r="Q93" s="12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2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2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2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>IFERROR(ROUND(E97/L97,2),0)</f>
        <v>244.8</v>
      </c>
      <c r="Q97" s="12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2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2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2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2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2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2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2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2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2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2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2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5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2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2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2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2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2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2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2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2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2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2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2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2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2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2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2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2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2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2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>IFERROR(ROUND(E130/L130,2),0)</f>
        <v>153.52000000000001</v>
      </c>
      <c r="Q130" s="12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2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2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2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2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2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2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2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2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2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2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2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>IFERROR(ROUND(E142/L142,2),0)</f>
        <v>60.3</v>
      </c>
      <c r="Q142" s="12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2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2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2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2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2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2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2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2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2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>IFERROR(ROUND(E152/L152,2),0)</f>
        <v>164.3</v>
      </c>
      <c r="Q152" s="12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2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2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2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2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2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2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2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2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>IFERROR(ROUND(E161/L161,2),0)</f>
        <v>164.94</v>
      </c>
      <c r="Q161" s="12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2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2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5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2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2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2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2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2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2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2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2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2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2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2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2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2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2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2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2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2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>IFERROR(ROUND(E181/L181,2),0)</f>
        <v>162.91</v>
      </c>
      <c r="Q181" s="12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2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2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2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2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2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2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2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2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2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2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2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>IFERROR(ROUND(E193/L193,2),0)</f>
        <v>2796.67</v>
      </c>
      <c r="Q193" s="12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2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>IFERROR(ROUND(E195/L195,2),0)</f>
        <v>922.22</v>
      </c>
      <c r="Q195" s="12" t="s">
        <v>8323</v>
      </c>
      <c r="R195" t="s">
        <v>8324</v>
      </c>
      <c r="S195" s="16">
        <f t="shared" ref="S195:S258" si="13">(((J195/60)/60)/24)+DATE(1970,1,1)</f>
        <v>42756.690162037034</v>
      </c>
      <c r="T195" s="16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5">IFERROR(ROUND(E196/L196,2),0)</f>
        <v>109.04</v>
      </c>
      <c r="Q196" s="12" t="s">
        <v>8321</v>
      </c>
      <c r="R196" t="s">
        <v>8322</v>
      </c>
      <c r="S196" s="16">
        <f t="shared" si="13"/>
        <v>41949.697962962964</v>
      </c>
      <c r="T196" s="16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>IFERROR(ROUND(E197/L197,2),0)</f>
        <v>202.23</v>
      </c>
      <c r="Q197" s="12" t="s">
        <v>8323</v>
      </c>
      <c r="R197" t="s">
        <v>8324</v>
      </c>
      <c r="S197" s="16">
        <f t="shared" si="13"/>
        <v>42334.803923611107</v>
      </c>
      <c r="T197" s="16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5"/>
        <v>246.61</v>
      </c>
      <c r="Q198" s="12" t="s">
        <v>8321</v>
      </c>
      <c r="R198" t="s">
        <v>8322</v>
      </c>
      <c r="S198" s="16">
        <f t="shared" si="13"/>
        <v>41943.293912037036</v>
      </c>
      <c r="T198" s="16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5"/>
        <v>97.82</v>
      </c>
      <c r="Q199" s="12" t="s">
        <v>8321</v>
      </c>
      <c r="R199" t="s">
        <v>8322</v>
      </c>
      <c r="S199" s="16">
        <f t="shared" si="13"/>
        <v>41164.040960648148</v>
      </c>
      <c r="T199" s="16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5"/>
        <v>130.22999999999999</v>
      </c>
      <c r="Q200" s="12" t="s">
        <v>8319</v>
      </c>
      <c r="R200" t="s">
        <v>8320</v>
      </c>
      <c r="S200" s="16">
        <f t="shared" si="13"/>
        <v>41836.625254629631</v>
      </c>
      <c r="T200" s="16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5"/>
        <v>162.91999999999999</v>
      </c>
      <c r="Q201" s="12" t="s">
        <v>8308</v>
      </c>
      <c r="R201" t="s">
        <v>8310</v>
      </c>
      <c r="S201" s="16">
        <f t="shared" si="13"/>
        <v>42278.498240740737</v>
      </c>
      <c r="T201" s="16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5"/>
        <v>159.51</v>
      </c>
      <c r="Q202" s="12" t="s">
        <v>8321</v>
      </c>
      <c r="R202" t="s">
        <v>8332</v>
      </c>
      <c r="S202" s="16">
        <f t="shared" si="13"/>
        <v>42032.693043981482</v>
      </c>
      <c r="T202" s="16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5"/>
        <v>56.41</v>
      </c>
      <c r="Q203" s="12" t="s">
        <v>8313</v>
      </c>
      <c r="R203" t="s">
        <v>8314</v>
      </c>
      <c r="S203" s="16">
        <f t="shared" si="13"/>
        <v>42072.488182870366</v>
      </c>
      <c r="T203" s="16">
        <f t="shared" si="14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>IFERROR(ROUND(E204/L204,2),0)</f>
        <v>550.04</v>
      </c>
      <c r="Q204" s="12" t="s">
        <v>8323</v>
      </c>
      <c r="R204" t="s">
        <v>8326</v>
      </c>
      <c r="S204" s="16">
        <f t="shared" si="13"/>
        <v>41887.292187500003</v>
      </c>
      <c r="T204" s="16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5"/>
        <v>152.62</v>
      </c>
      <c r="Q205" s="12" t="s">
        <v>8308</v>
      </c>
      <c r="R205" t="s">
        <v>8309</v>
      </c>
      <c r="S205" s="16">
        <f t="shared" si="13"/>
        <v>41069.088506944441</v>
      </c>
      <c r="T205" s="16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5"/>
        <v>364.35</v>
      </c>
      <c r="Q206" s="12" t="s">
        <v>8308</v>
      </c>
      <c r="R206" t="s">
        <v>8310</v>
      </c>
      <c r="S206" s="16">
        <f t="shared" si="13"/>
        <v>42740.693692129629</v>
      </c>
      <c r="T206" s="16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5"/>
        <v>170.45</v>
      </c>
      <c r="Q207" s="12" t="s">
        <v>8313</v>
      </c>
      <c r="R207" t="s">
        <v>8314</v>
      </c>
      <c r="S207" s="16">
        <f t="shared" si="13"/>
        <v>42493.167719907404</v>
      </c>
      <c r="T207" s="16">
        <f t="shared" si="14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>IFERROR(ROUND(E208/L208,2),0)</f>
        <v>119.18</v>
      </c>
      <c r="Q208" s="12" t="s">
        <v>8323</v>
      </c>
      <c r="R208" t="s">
        <v>8326</v>
      </c>
      <c r="S208" s="16">
        <f t="shared" si="13"/>
        <v>42480.078715277778</v>
      </c>
      <c r="T208" s="16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5"/>
        <v>64.02</v>
      </c>
      <c r="Q209" s="12" t="s">
        <v>8308</v>
      </c>
      <c r="R209" t="s">
        <v>8309</v>
      </c>
      <c r="S209" s="16">
        <f t="shared" si="13"/>
        <v>41731.520949074074</v>
      </c>
      <c r="T209" s="16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5"/>
        <v>43.33</v>
      </c>
      <c r="Q210" s="12" t="s">
        <v>8311</v>
      </c>
      <c r="R210" t="s">
        <v>8312</v>
      </c>
      <c r="S210" s="16">
        <f t="shared" si="13"/>
        <v>40766.041921296295</v>
      </c>
      <c r="T210" s="16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5"/>
        <v>82.4</v>
      </c>
      <c r="Q211" s="12" t="s">
        <v>8316</v>
      </c>
      <c r="R211" t="s">
        <v>8317</v>
      </c>
      <c r="S211" s="16">
        <f t="shared" si="13"/>
        <v>42234.624895833331</v>
      </c>
      <c r="T211" s="16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5"/>
        <v>46.58</v>
      </c>
      <c r="Q212" s="12" t="s">
        <v>8308</v>
      </c>
      <c r="R212" t="s">
        <v>8309</v>
      </c>
      <c r="S212" s="16">
        <f t="shared" si="13"/>
        <v>41738.864803240744</v>
      </c>
      <c r="T212" s="16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5"/>
        <v>71.59</v>
      </c>
      <c r="Q213" s="12" t="s">
        <v>8313</v>
      </c>
      <c r="R213" t="s">
        <v>8314</v>
      </c>
      <c r="S213" s="16">
        <f t="shared" si="13"/>
        <v>41759.923101851848</v>
      </c>
      <c r="T213" s="16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>IFERROR(ROUND(E214/L214,2),0)</f>
        <v>149.44</v>
      </c>
      <c r="Q214" s="12" t="s">
        <v>8323</v>
      </c>
      <c r="R214" t="s">
        <v>8324</v>
      </c>
      <c r="S214" s="16">
        <f t="shared" si="13"/>
        <v>41899.294942129629</v>
      </c>
      <c r="T214" s="16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5"/>
        <v>76.44</v>
      </c>
      <c r="Q215" s="12" t="s">
        <v>8313</v>
      </c>
      <c r="R215" t="s">
        <v>8314</v>
      </c>
      <c r="S215" s="16">
        <f t="shared" si="13"/>
        <v>42326.818738425922</v>
      </c>
      <c r="T215" s="16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5"/>
        <v>80.02</v>
      </c>
      <c r="Q216" s="12" t="s">
        <v>8308</v>
      </c>
      <c r="R216" t="s">
        <v>8315</v>
      </c>
      <c r="S216" s="16">
        <f t="shared" si="13"/>
        <v>41915.747314814813</v>
      </c>
      <c r="T216" s="16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5"/>
        <v>109.82</v>
      </c>
      <c r="Q217" s="12" t="s">
        <v>8321</v>
      </c>
      <c r="R217" t="s">
        <v>8322</v>
      </c>
      <c r="S217" s="16">
        <f t="shared" si="13"/>
        <v>41936.001226851848</v>
      </c>
      <c r="T217" s="16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5"/>
        <v>82.96</v>
      </c>
      <c r="Q218" s="12" t="s">
        <v>8327</v>
      </c>
      <c r="R218" t="s">
        <v>8331</v>
      </c>
      <c r="S218" s="16">
        <f t="shared" si="13"/>
        <v>41116.690104166664</v>
      </c>
      <c r="T218" s="16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5"/>
        <v>287.31</v>
      </c>
      <c r="Q219" s="12" t="s">
        <v>8321</v>
      </c>
      <c r="R219" t="s">
        <v>8322</v>
      </c>
      <c r="S219" s="16">
        <f t="shared" si="13"/>
        <v>41019.793032407404</v>
      </c>
      <c r="T219" s="16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5"/>
        <v>66.349999999999994</v>
      </c>
      <c r="Q220" s="12" t="s">
        <v>8321</v>
      </c>
      <c r="R220" t="s">
        <v>8332</v>
      </c>
      <c r="S220" s="16">
        <f t="shared" si="13"/>
        <v>42229.820173611108</v>
      </c>
      <c r="T220" s="16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5"/>
        <v>121</v>
      </c>
      <c r="Q221" s="12" t="s">
        <v>8313</v>
      </c>
      <c r="R221" t="s">
        <v>8314</v>
      </c>
      <c r="S221" s="16">
        <f t="shared" si="13"/>
        <v>42503.66474537037</v>
      </c>
      <c r="T221" s="16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5"/>
        <v>66.7</v>
      </c>
      <c r="Q222" s="12" t="s">
        <v>8321</v>
      </c>
      <c r="R222" t="s">
        <v>8322</v>
      </c>
      <c r="S222" s="16">
        <f t="shared" si="13"/>
        <v>42479.626875000002</v>
      </c>
      <c r="T222" s="16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5"/>
        <v>194.26</v>
      </c>
      <c r="Q223" s="12" t="s">
        <v>8308</v>
      </c>
      <c r="R223" t="s">
        <v>8309</v>
      </c>
      <c r="S223" s="16">
        <f t="shared" si="13"/>
        <v>41535.812708333331</v>
      </c>
      <c r="T223" s="16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5"/>
        <v>133.13999999999999</v>
      </c>
      <c r="Q224" s="12" t="s">
        <v>8321</v>
      </c>
      <c r="R224" t="s">
        <v>8322</v>
      </c>
      <c r="S224" s="16">
        <f t="shared" si="13"/>
        <v>41646.628032407411</v>
      </c>
      <c r="T224" s="16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5"/>
        <v>106.62</v>
      </c>
      <c r="Q225" s="12" t="s">
        <v>8321</v>
      </c>
      <c r="R225" t="s">
        <v>8322</v>
      </c>
      <c r="S225" s="16">
        <f t="shared" si="13"/>
        <v>42647.446597222224</v>
      </c>
      <c r="T225" s="16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5"/>
        <v>219.93</v>
      </c>
      <c r="Q226" s="12" t="s">
        <v>8319</v>
      </c>
      <c r="R226" t="s">
        <v>8320</v>
      </c>
      <c r="S226" s="16">
        <f t="shared" si="13"/>
        <v>42332.89980324074</v>
      </c>
      <c r="T226" s="16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5"/>
        <v>104.82</v>
      </c>
      <c r="Q227" s="12" t="s">
        <v>8321</v>
      </c>
      <c r="R227" t="s">
        <v>8322</v>
      </c>
      <c r="S227" s="16">
        <f t="shared" si="13"/>
        <v>41379.515775462962</v>
      </c>
      <c r="T227" s="16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5"/>
        <v>98.03</v>
      </c>
      <c r="Q228" s="12" t="s">
        <v>8327</v>
      </c>
      <c r="R228" t="s">
        <v>8331</v>
      </c>
      <c r="S228" s="16">
        <f t="shared" si="13"/>
        <v>40921.919340277782</v>
      </c>
      <c r="T228" s="16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5"/>
        <v>119.39</v>
      </c>
      <c r="Q229" s="12" t="s">
        <v>8308</v>
      </c>
      <c r="R229" t="s">
        <v>8310</v>
      </c>
      <c r="S229" s="16">
        <f t="shared" si="13"/>
        <v>42094.808182870373</v>
      </c>
      <c r="T229" s="16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>IFERROR(ROUND(E230/L230,2),0)</f>
        <v>97</v>
      </c>
      <c r="Q230" s="12" t="s">
        <v>8323</v>
      </c>
      <c r="R230" t="s">
        <v>8324</v>
      </c>
      <c r="S230" s="16">
        <f t="shared" si="13"/>
        <v>42337.02039351852</v>
      </c>
      <c r="T230" s="16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5"/>
        <v>271.51</v>
      </c>
      <c r="Q231" s="12" t="s">
        <v>8319</v>
      </c>
      <c r="R231" t="s">
        <v>8320</v>
      </c>
      <c r="S231" s="16">
        <f t="shared" si="13"/>
        <v>42770.201481481476</v>
      </c>
      <c r="T231" s="16">
        <f t="shared" si="14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>IFERROR(ROUND(E232/L232,2),0)</f>
        <v>131.13999999999999</v>
      </c>
      <c r="Q232" s="12" t="s">
        <v>8323</v>
      </c>
      <c r="R232" t="s">
        <v>8326</v>
      </c>
      <c r="S232" s="16">
        <f t="shared" si="13"/>
        <v>42252.474351851852</v>
      </c>
      <c r="T232" s="16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5"/>
        <v>153.43</v>
      </c>
      <c r="Q233" s="12" t="s">
        <v>8308</v>
      </c>
      <c r="R233" t="s">
        <v>8310</v>
      </c>
      <c r="S233" s="16">
        <f t="shared" si="13"/>
        <v>42282.168993055559</v>
      </c>
      <c r="T233" s="16">
        <f t="shared" si="14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>IFERROR(ROUND(E234/L234,2),0)</f>
        <v>262.11</v>
      </c>
      <c r="Q234" s="12" t="s">
        <v>8323</v>
      </c>
      <c r="R234" t="s">
        <v>8326</v>
      </c>
      <c r="S234" s="16">
        <f t="shared" si="13"/>
        <v>42219.665173611109</v>
      </c>
      <c r="T234" s="16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5"/>
        <v>65.319999999999993</v>
      </c>
      <c r="Q235" s="12" t="s">
        <v>8316</v>
      </c>
      <c r="R235" t="s">
        <v>8317</v>
      </c>
      <c r="S235" s="16">
        <f t="shared" si="13"/>
        <v>42417.625046296293</v>
      </c>
      <c r="T235" s="16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5"/>
        <v>103.2</v>
      </c>
      <c r="Q236" s="12" t="s">
        <v>8311</v>
      </c>
      <c r="R236" t="s">
        <v>8312</v>
      </c>
      <c r="S236" s="16">
        <f t="shared" si="13"/>
        <v>41533.542858796296</v>
      </c>
      <c r="T236" s="16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5"/>
        <v>40.35</v>
      </c>
      <c r="Q237" s="12" t="s">
        <v>8327</v>
      </c>
      <c r="R237" t="s">
        <v>8331</v>
      </c>
      <c r="S237" s="16">
        <f t="shared" si="13"/>
        <v>42723.63653935185</v>
      </c>
      <c r="T237" s="16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5"/>
        <v>119.99</v>
      </c>
      <c r="Q238" s="12" t="s">
        <v>8321</v>
      </c>
      <c r="R238" t="s">
        <v>8322</v>
      </c>
      <c r="S238" s="16">
        <f t="shared" si="13"/>
        <v>42111.970995370371</v>
      </c>
      <c r="T238" s="16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5"/>
        <v>83.97</v>
      </c>
      <c r="Q239" s="12" t="s">
        <v>8327</v>
      </c>
      <c r="R239" t="s">
        <v>8331</v>
      </c>
      <c r="S239" s="16">
        <f t="shared" si="13"/>
        <v>41710.594282407408</v>
      </c>
      <c r="T239" s="16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5"/>
        <v>230.56</v>
      </c>
      <c r="Q240" s="12" t="s">
        <v>8308</v>
      </c>
      <c r="R240" t="s">
        <v>8309</v>
      </c>
      <c r="S240" s="16">
        <f t="shared" si="13"/>
        <v>40941.199826388889</v>
      </c>
      <c r="T240" s="16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5"/>
        <v>99.97</v>
      </c>
      <c r="Q241" s="12" t="s">
        <v>8308</v>
      </c>
      <c r="R241" t="s">
        <v>8310</v>
      </c>
      <c r="S241" s="16">
        <f t="shared" si="13"/>
        <v>42678.459120370375</v>
      </c>
      <c r="T241" s="16">
        <f t="shared" si="14"/>
        <v>42718.500787037032</v>
      </c>
    </row>
    <row r="242" spans="1:20" ht="45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5"/>
        <v>164.91</v>
      </c>
      <c r="Q242" s="12" t="s">
        <v>8308</v>
      </c>
      <c r="R242" t="s">
        <v>8309</v>
      </c>
      <c r="S242" s="16">
        <f t="shared" si="13"/>
        <v>41424.27107638889</v>
      </c>
      <c r="T242" s="16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5"/>
        <v>117.49</v>
      </c>
      <c r="Q243" s="12" t="s">
        <v>8308</v>
      </c>
      <c r="R243" t="s">
        <v>8318</v>
      </c>
      <c r="S243" s="16">
        <f t="shared" si="13"/>
        <v>42264.963159722218</v>
      </c>
      <c r="T243" s="16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5"/>
        <v>131.99</v>
      </c>
      <c r="Q244" s="12" t="s">
        <v>8308</v>
      </c>
      <c r="R244" t="s">
        <v>8309</v>
      </c>
      <c r="S244" s="16">
        <f t="shared" si="13"/>
        <v>41313.755219907405</v>
      </c>
      <c r="T244" s="16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5"/>
        <v>90.5</v>
      </c>
      <c r="Q245" s="12" t="s">
        <v>8311</v>
      </c>
      <c r="R245" t="s">
        <v>8312</v>
      </c>
      <c r="S245" s="16">
        <f t="shared" si="13"/>
        <v>40840.615787037037</v>
      </c>
      <c r="T245" s="16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5"/>
        <v>73.5</v>
      </c>
      <c r="Q246" s="12" t="s">
        <v>8308</v>
      </c>
      <c r="R246" t="s">
        <v>8309</v>
      </c>
      <c r="S246" s="16">
        <f t="shared" si="13"/>
        <v>41704.735937500001</v>
      </c>
      <c r="T246" s="16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5"/>
        <v>96.88</v>
      </c>
      <c r="Q247" s="12" t="s">
        <v>8311</v>
      </c>
      <c r="R247" t="s">
        <v>8312</v>
      </c>
      <c r="S247" s="16">
        <f t="shared" si="13"/>
        <v>42073.957569444443</v>
      </c>
      <c r="T247" s="16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5"/>
        <v>215.73</v>
      </c>
      <c r="Q248" s="12" t="s">
        <v>8311</v>
      </c>
      <c r="R248" t="s">
        <v>8333</v>
      </c>
      <c r="S248" s="16">
        <f t="shared" si="13"/>
        <v>40977.805300925924</v>
      </c>
      <c r="T248" s="16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>IFERROR(ROUND(E249/L249,2),0)</f>
        <v>94.55</v>
      </c>
      <c r="Q249" s="12" t="s">
        <v>8323</v>
      </c>
      <c r="R249" t="s">
        <v>8324</v>
      </c>
      <c r="S249" s="16">
        <f t="shared" si="13"/>
        <v>41932.708877314813</v>
      </c>
      <c r="T249" s="16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5"/>
        <v>65.86</v>
      </c>
      <c r="Q250" s="12" t="s">
        <v>8327</v>
      </c>
      <c r="R250" t="s">
        <v>8336</v>
      </c>
      <c r="S250" s="16">
        <f t="shared" si="13"/>
        <v>42702.212337962963</v>
      </c>
      <c r="T250" s="16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5"/>
        <v>150.9</v>
      </c>
      <c r="Q251" s="12" t="s">
        <v>8321</v>
      </c>
      <c r="R251" t="s">
        <v>8332</v>
      </c>
      <c r="S251" s="16">
        <f t="shared" si="13"/>
        <v>41754.047083333331</v>
      </c>
      <c r="T251" s="16">
        <f t="shared" si="14"/>
        <v>41784.957638888889</v>
      </c>
    </row>
    <row r="252" spans="1:20" ht="45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5"/>
        <v>81.95</v>
      </c>
      <c r="Q252" s="12" t="s">
        <v>8308</v>
      </c>
      <c r="R252" t="s">
        <v>8315</v>
      </c>
      <c r="S252" s="16">
        <f t="shared" si="13"/>
        <v>42184.874675925923</v>
      </c>
      <c r="T252" s="16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5"/>
        <v>55.76</v>
      </c>
      <c r="Q253" s="12" t="s">
        <v>8308</v>
      </c>
      <c r="R253" t="s">
        <v>8315</v>
      </c>
      <c r="S253" s="16">
        <f t="shared" si="13"/>
        <v>42564.881076388891</v>
      </c>
      <c r="T253" s="16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5"/>
        <v>31.66</v>
      </c>
      <c r="Q254" s="12" t="s">
        <v>8308</v>
      </c>
      <c r="R254" t="s">
        <v>8310</v>
      </c>
      <c r="S254" s="16">
        <f t="shared" si="13"/>
        <v>42163.957326388889</v>
      </c>
      <c r="T254" s="16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5"/>
        <v>56.9</v>
      </c>
      <c r="Q255" s="12" t="s">
        <v>8321</v>
      </c>
      <c r="R255" t="s">
        <v>8322</v>
      </c>
      <c r="S255" s="16">
        <f t="shared" si="13"/>
        <v>41506.756111111114</v>
      </c>
      <c r="T255" s="16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5"/>
        <v>75.13</v>
      </c>
      <c r="Q256" s="12" t="s">
        <v>8316</v>
      </c>
      <c r="R256" t="s">
        <v>8317</v>
      </c>
      <c r="S256" s="16">
        <f t="shared" si="13"/>
        <v>41572.958495370374</v>
      </c>
      <c r="T256" s="16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5"/>
        <v>93.26</v>
      </c>
      <c r="Q257" s="12" t="s">
        <v>8321</v>
      </c>
      <c r="R257" t="s">
        <v>8332</v>
      </c>
      <c r="S257" s="16">
        <f t="shared" si="13"/>
        <v>41869.542314814818</v>
      </c>
      <c r="T257" s="16">
        <f t="shared" si="14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5"/>
        <v>134.26</v>
      </c>
      <c r="Q258" s="12" t="s">
        <v>8323</v>
      </c>
      <c r="R258" t="s">
        <v>8326</v>
      </c>
      <c r="S258" s="16">
        <f t="shared" si="13"/>
        <v>42445.19430555556</v>
      </c>
      <c r="T258" s="16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>IFERROR(ROUND(E259/L259,2),0)</f>
        <v>57.63</v>
      </c>
      <c r="Q259" s="12" t="s">
        <v>8323</v>
      </c>
      <c r="R259" t="s">
        <v>8324</v>
      </c>
      <c r="S259" s="16">
        <f t="shared" ref="S259:S322" si="17">(((J259/60)/60)/24)+DATE(1970,1,1)</f>
        <v>42387.398472222223</v>
      </c>
      <c r="T259" s="16">
        <f t="shared" ref="T259:T322" si="18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>IFERROR(ROUND(E260/L260,2),0)</f>
        <v>96.3</v>
      </c>
      <c r="Q260" s="12" t="s">
        <v>8323</v>
      </c>
      <c r="R260" t="s">
        <v>8324</v>
      </c>
      <c r="S260" s="16">
        <f t="shared" si="17"/>
        <v>41466.785231481481</v>
      </c>
      <c r="T260" s="16">
        <f t="shared" si="18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ref="P261:P322" si="19">IFERROR(ROUND(E261/L261,2),0)</f>
        <v>72.48</v>
      </c>
      <c r="Q261" s="12" t="s">
        <v>8321</v>
      </c>
      <c r="R261" t="s">
        <v>8322</v>
      </c>
      <c r="S261" s="16">
        <f t="shared" si="17"/>
        <v>41401.565868055557</v>
      </c>
      <c r="T261" s="16">
        <f t="shared" si="18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9"/>
        <v>109.45</v>
      </c>
      <c r="Q262" s="12" t="s">
        <v>8327</v>
      </c>
      <c r="R262" t="s">
        <v>8331</v>
      </c>
      <c r="S262" s="16">
        <f t="shared" si="17"/>
        <v>41694.84065972222</v>
      </c>
      <c r="T262" s="16">
        <f t="shared" si="18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9"/>
        <v>109.42</v>
      </c>
      <c r="Q263" s="12" t="s">
        <v>8321</v>
      </c>
      <c r="R263" t="s">
        <v>8322</v>
      </c>
      <c r="S263" s="16">
        <f t="shared" si="17"/>
        <v>41612.10024305556</v>
      </c>
      <c r="T263" s="16">
        <f t="shared" si="18"/>
        <v>41641.333333333336</v>
      </c>
    </row>
    <row r="264" spans="1:20" ht="45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9"/>
        <v>84.91</v>
      </c>
      <c r="Q264" s="12" t="s">
        <v>8313</v>
      </c>
      <c r="R264" t="s">
        <v>8314</v>
      </c>
      <c r="S264" s="16">
        <f t="shared" si="17"/>
        <v>42221.67432870371</v>
      </c>
      <c r="T264" s="16">
        <f t="shared" si="18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9"/>
        <v>845.7</v>
      </c>
      <c r="Q265" s="12" t="s">
        <v>8308</v>
      </c>
      <c r="R265" t="s">
        <v>8309</v>
      </c>
      <c r="S265" s="16">
        <f t="shared" si="17"/>
        <v>41872.525717592594</v>
      </c>
      <c r="T265" s="16">
        <f t="shared" si="18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9"/>
        <v>73.42</v>
      </c>
      <c r="Q266" s="12" t="s">
        <v>8308</v>
      </c>
      <c r="R266" t="s">
        <v>8309</v>
      </c>
      <c r="S266" s="16">
        <f t="shared" si="17"/>
        <v>40961.057349537034</v>
      </c>
      <c r="T266" s="16">
        <f t="shared" si="18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9"/>
        <v>100.23</v>
      </c>
      <c r="Q267" s="12" t="s">
        <v>8316</v>
      </c>
      <c r="R267" t="s">
        <v>8334</v>
      </c>
      <c r="S267" s="16">
        <f t="shared" si="17"/>
        <v>41963.759386574078</v>
      </c>
      <c r="T267" s="16">
        <f t="shared" si="18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>IFERROR(ROUND(E268/L268,2),0)</f>
        <v>297.02999999999997</v>
      </c>
      <c r="Q268" s="12" t="s">
        <v>8323</v>
      </c>
      <c r="R268" t="s">
        <v>8326</v>
      </c>
      <c r="S268" s="16">
        <f t="shared" si="17"/>
        <v>41884.617314814815</v>
      </c>
      <c r="T268" s="16">
        <f t="shared" si="18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9"/>
        <v>117.36</v>
      </c>
      <c r="Q269" s="12" t="s">
        <v>8321</v>
      </c>
      <c r="R269" t="s">
        <v>8332</v>
      </c>
      <c r="S269" s="16">
        <f t="shared" si="17"/>
        <v>41802.790347222224</v>
      </c>
      <c r="T269" s="16">
        <f t="shared" si="18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9"/>
        <v>130.53</v>
      </c>
      <c r="Q270" s="12" t="s">
        <v>8313</v>
      </c>
      <c r="R270" t="s">
        <v>8314</v>
      </c>
      <c r="S270" s="16">
        <f t="shared" si="17"/>
        <v>41760.8200462963</v>
      </c>
      <c r="T270" s="16">
        <f t="shared" si="18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9"/>
        <v>171.79</v>
      </c>
      <c r="Q271" s="12" t="s">
        <v>8308</v>
      </c>
      <c r="R271" t="s">
        <v>8310</v>
      </c>
      <c r="S271" s="16">
        <f t="shared" si="17"/>
        <v>42574.667650462965</v>
      </c>
      <c r="T271" s="16">
        <f t="shared" si="18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9"/>
        <v>108.78</v>
      </c>
      <c r="Q272" s="12" t="s">
        <v>8319</v>
      </c>
      <c r="R272" t="s">
        <v>8320</v>
      </c>
      <c r="S272" s="16">
        <f t="shared" si="17"/>
        <v>42407.637557870374</v>
      </c>
      <c r="T272" s="16">
        <f t="shared" si="18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>IFERROR(ROUND(E273/L273,2),0)</f>
        <v>141.71</v>
      </c>
      <c r="Q273" s="12" t="s">
        <v>8323</v>
      </c>
      <c r="R273" t="s">
        <v>8326</v>
      </c>
      <c r="S273" s="16">
        <f t="shared" si="17"/>
        <v>42697.850844907407</v>
      </c>
      <c r="T273" s="16">
        <f t="shared" si="18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9"/>
        <v>58.41</v>
      </c>
      <c r="Q274" s="12" t="s">
        <v>8321</v>
      </c>
      <c r="R274" t="s">
        <v>8322</v>
      </c>
      <c r="S274" s="16">
        <f t="shared" si="17"/>
        <v>41926.73778935185</v>
      </c>
      <c r="T274" s="16">
        <f t="shared" si="18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9"/>
        <v>709.42</v>
      </c>
      <c r="Q275" s="12" t="s">
        <v>8321</v>
      </c>
      <c r="R275" t="s">
        <v>8322</v>
      </c>
      <c r="S275" s="16">
        <f t="shared" si="17"/>
        <v>42711.795138888891</v>
      </c>
      <c r="T275" s="16">
        <f t="shared" si="18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9"/>
        <v>42.73</v>
      </c>
      <c r="Q276" s="12" t="s">
        <v>8327</v>
      </c>
      <c r="R276" t="s">
        <v>8331</v>
      </c>
      <c r="S276" s="16">
        <f t="shared" si="17"/>
        <v>41855.783645833333</v>
      </c>
      <c r="T276" s="16">
        <f t="shared" si="18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9"/>
        <v>45.55</v>
      </c>
      <c r="Q277" s="12" t="s">
        <v>8308</v>
      </c>
      <c r="R277" t="s">
        <v>8309</v>
      </c>
      <c r="S277" s="16">
        <f t="shared" si="17"/>
        <v>42396.494583333333</v>
      </c>
      <c r="T277" s="16">
        <f t="shared" si="18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9"/>
        <v>125.79</v>
      </c>
      <c r="Q278" s="12" t="s">
        <v>8321</v>
      </c>
      <c r="R278" t="s">
        <v>8322</v>
      </c>
      <c r="S278" s="16">
        <f t="shared" si="17"/>
        <v>41598.17597222222</v>
      </c>
      <c r="T278" s="16">
        <f t="shared" si="18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9"/>
        <v>27.23</v>
      </c>
      <c r="Q279" s="12" t="s">
        <v>8316</v>
      </c>
      <c r="R279" t="s">
        <v>8317</v>
      </c>
      <c r="S279" s="16">
        <f t="shared" si="17"/>
        <v>41423.910891203705</v>
      </c>
      <c r="T279" s="16">
        <f t="shared" si="18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9"/>
        <v>77.23</v>
      </c>
      <c r="Q280" s="12" t="s">
        <v>8308</v>
      </c>
      <c r="R280" t="s">
        <v>8309</v>
      </c>
      <c r="S280" s="16">
        <f t="shared" si="17"/>
        <v>42333.59993055556</v>
      </c>
      <c r="T280" s="16">
        <f t="shared" si="18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9"/>
        <v>95.7</v>
      </c>
      <c r="Q281" s="12" t="s">
        <v>8321</v>
      </c>
      <c r="R281" t="s">
        <v>8322</v>
      </c>
      <c r="S281" s="16">
        <f t="shared" si="17"/>
        <v>41589.676886574074</v>
      </c>
      <c r="T281" s="16">
        <f t="shared" si="18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9"/>
        <v>81.25</v>
      </c>
      <c r="Q282" s="12" t="s">
        <v>8319</v>
      </c>
      <c r="R282" t="s">
        <v>8320</v>
      </c>
      <c r="S282" s="16">
        <f t="shared" si="17"/>
        <v>42052.666990740734</v>
      </c>
      <c r="T282" s="16">
        <f t="shared" si="18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9"/>
        <v>109.34</v>
      </c>
      <c r="Q283" s="12" t="s">
        <v>8308</v>
      </c>
      <c r="R283" t="s">
        <v>8310</v>
      </c>
      <c r="S283" s="16">
        <f t="shared" si="17"/>
        <v>42179.160752314812</v>
      </c>
      <c r="T283" s="16">
        <f t="shared" si="18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9"/>
        <v>449.43</v>
      </c>
      <c r="Q284" s="12" t="s">
        <v>8321</v>
      </c>
      <c r="R284" t="s">
        <v>8337</v>
      </c>
      <c r="S284" s="16">
        <f t="shared" si="17"/>
        <v>42090.161828703705</v>
      </c>
      <c r="T284" s="16">
        <f t="shared" si="18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9"/>
        <v>70.040000000000006</v>
      </c>
      <c r="Q285" s="12" t="s">
        <v>8308</v>
      </c>
      <c r="R285" t="s">
        <v>8309</v>
      </c>
      <c r="S285" s="16">
        <f t="shared" si="17"/>
        <v>41578.210104166668</v>
      </c>
      <c r="T285" s="16">
        <f t="shared" si="18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9"/>
        <v>66.02</v>
      </c>
      <c r="Q286" s="12" t="s">
        <v>8313</v>
      </c>
      <c r="R286" t="s">
        <v>8314</v>
      </c>
      <c r="S286" s="16">
        <f t="shared" si="17"/>
        <v>42213.802199074074</v>
      </c>
      <c r="T286" s="16">
        <f t="shared" si="18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9"/>
        <v>92.39</v>
      </c>
      <c r="Q287" s="12" t="s">
        <v>8323</v>
      </c>
      <c r="R287" t="s">
        <v>8324</v>
      </c>
      <c r="S287" s="16">
        <f t="shared" si="17"/>
        <v>41934.914918981485</v>
      </c>
      <c r="T287" s="16">
        <f t="shared" si="18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9"/>
        <v>233.9</v>
      </c>
      <c r="Q288" s="12" t="s">
        <v>8323</v>
      </c>
      <c r="R288" t="s">
        <v>8324</v>
      </c>
      <c r="S288" s="16">
        <f t="shared" si="17"/>
        <v>41939.569907407407</v>
      </c>
      <c r="T288" s="16">
        <f t="shared" si="18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9"/>
        <v>230.09</v>
      </c>
      <c r="Q289" s="12" t="s">
        <v>8321</v>
      </c>
      <c r="R289" t="s">
        <v>8322</v>
      </c>
      <c r="S289" s="16">
        <f t="shared" si="17"/>
        <v>41134.475497685184</v>
      </c>
      <c r="T289" s="16">
        <f t="shared" si="18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>IFERROR(ROUND(E290/L290,2),0)</f>
        <v>170.7</v>
      </c>
      <c r="Q290" s="12" t="s">
        <v>8323</v>
      </c>
      <c r="R290" t="s">
        <v>8324</v>
      </c>
      <c r="S290" s="16">
        <f t="shared" si="17"/>
        <v>42655.465891203698</v>
      </c>
      <c r="T290" s="16">
        <f t="shared" si="18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9"/>
        <v>30.65</v>
      </c>
      <c r="Q291" s="12" t="s">
        <v>8321</v>
      </c>
      <c r="R291" t="s">
        <v>8322</v>
      </c>
      <c r="S291" s="16">
        <f t="shared" si="17"/>
        <v>41149.954791666663</v>
      </c>
      <c r="T291" s="16">
        <f t="shared" si="18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9"/>
        <v>59.25</v>
      </c>
      <c r="Q292" s="12" t="s">
        <v>8321</v>
      </c>
      <c r="R292" t="s">
        <v>8322</v>
      </c>
      <c r="S292" s="16">
        <f t="shared" si="17"/>
        <v>42291.596273148149</v>
      </c>
      <c r="T292" s="16">
        <f t="shared" si="18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>IFERROR(ROUND(E293/L293,2),0)</f>
        <v>95.37</v>
      </c>
      <c r="Q293" s="12" t="s">
        <v>8323</v>
      </c>
      <c r="R293" t="s">
        <v>8324</v>
      </c>
      <c r="S293" s="16">
        <f t="shared" si="17"/>
        <v>42629.655046296291</v>
      </c>
      <c r="T293" s="16">
        <f t="shared" si="18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9"/>
        <v>301.94</v>
      </c>
      <c r="Q294" s="12" t="s">
        <v>8308</v>
      </c>
      <c r="R294" t="s">
        <v>8310</v>
      </c>
      <c r="S294" s="16">
        <f t="shared" si="17"/>
        <v>42506.416990740734</v>
      </c>
      <c r="T294" s="16">
        <f t="shared" si="18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9"/>
        <v>47.47</v>
      </c>
      <c r="Q295" s="12" t="s">
        <v>8308</v>
      </c>
      <c r="R295" t="s">
        <v>8309</v>
      </c>
      <c r="S295" s="16">
        <f t="shared" si="17"/>
        <v>42150.71056712963</v>
      </c>
      <c r="T295" s="16">
        <f t="shared" si="18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9"/>
        <v>148.08000000000001</v>
      </c>
      <c r="Q296" s="12" t="s">
        <v>8316</v>
      </c>
      <c r="R296" t="s">
        <v>8317</v>
      </c>
      <c r="S296" s="16">
        <f t="shared" si="17"/>
        <v>42776.082349537035</v>
      </c>
      <c r="T296" s="16">
        <f t="shared" si="18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9"/>
        <v>129.82</v>
      </c>
      <c r="Q297" s="12" t="s">
        <v>8321</v>
      </c>
      <c r="R297" t="s">
        <v>8322</v>
      </c>
      <c r="S297" s="16">
        <f t="shared" si="17"/>
        <v>42586.066076388888</v>
      </c>
      <c r="T297" s="16">
        <f t="shared" si="18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9"/>
        <v>120.31</v>
      </c>
      <c r="Q298" s="12" t="s">
        <v>8308</v>
      </c>
      <c r="R298" t="s">
        <v>8315</v>
      </c>
      <c r="S298" s="16">
        <f t="shared" si="17"/>
        <v>42211.99454861111</v>
      </c>
      <c r="T298" s="16">
        <f t="shared" si="18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9"/>
        <v>320.45</v>
      </c>
      <c r="Q299" s="12" t="s">
        <v>8321</v>
      </c>
      <c r="R299" t="s">
        <v>8332</v>
      </c>
      <c r="S299" s="16">
        <f t="shared" si="17"/>
        <v>42461.627511574072</v>
      </c>
      <c r="T299" s="16">
        <f t="shared" si="18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9"/>
        <v>107.05</v>
      </c>
      <c r="Q300" s="12" t="s">
        <v>8316</v>
      </c>
      <c r="R300" t="s">
        <v>8317</v>
      </c>
      <c r="S300" s="16">
        <f t="shared" si="17"/>
        <v>42380.690289351856</v>
      </c>
      <c r="T300" s="16">
        <f t="shared" si="18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9"/>
        <v>64.17</v>
      </c>
      <c r="Q301" s="12" t="s">
        <v>8311</v>
      </c>
      <c r="R301" t="s">
        <v>8312</v>
      </c>
      <c r="S301" s="16">
        <f t="shared" si="17"/>
        <v>41960.722951388889</v>
      </c>
      <c r="T301" s="16">
        <f t="shared" si="18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>IFERROR(ROUND(E302/L302,2),0)</f>
        <v>50.76</v>
      </c>
      <c r="Q302" s="12" t="s">
        <v>8323</v>
      </c>
      <c r="R302" t="s">
        <v>8324</v>
      </c>
      <c r="S302" s="16">
        <f t="shared" si="17"/>
        <v>41920.123611111114</v>
      </c>
      <c r="T302" s="16">
        <f t="shared" si="18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9"/>
        <v>39.07</v>
      </c>
      <c r="Q303" s="12" t="s">
        <v>8327</v>
      </c>
      <c r="R303" t="s">
        <v>8329</v>
      </c>
      <c r="S303" s="16">
        <f t="shared" si="17"/>
        <v>41184.849166666667</v>
      </c>
      <c r="T303" s="16">
        <f t="shared" si="18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>IFERROR(ROUND(E304/L304,2),0)</f>
        <v>71.239999999999995</v>
      </c>
      <c r="Q304" s="12" t="s">
        <v>8323</v>
      </c>
      <c r="R304" t="s">
        <v>8324</v>
      </c>
      <c r="S304" s="16">
        <f t="shared" si="17"/>
        <v>41391.782905092594</v>
      </c>
      <c r="T304" s="16">
        <f t="shared" si="18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9"/>
        <v>89.39</v>
      </c>
      <c r="Q305" s="12" t="s">
        <v>8321</v>
      </c>
      <c r="R305" t="s">
        <v>8322</v>
      </c>
      <c r="S305" s="16">
        <f t="shared" si="17"/>
        <v>42263.952662037031</v>
      </c>
      <c r="T305" s="16">
        <f t="shared" si="18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9"/>
        <v>331.54</v>
      </c>
      <c r="Q306" s="12" t="s">
        <v>8321</v>
      </c>
      <c r="R306" t="s">
        <v>8325</v>
      </c>
      <c r="S306" s="16">
        <f t="shared" si="17"/>
        <v>42066.958761574075</v>
      </c>
      <c r="T306" s="16">
        <f t="shared" si="18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9"/>
        <v>98.84</v>
      </c>
      <c r="Q307" s="12" t="s">
        <v>8313</v>
      </c>
      <c r="R307" t="s">
        <v>8314</v>
      </c>
      <c r="S307" s="16">
        <f t="shared" si="17"/>
        <v>42339.276006944448</v>
      </c>
      <c r="T307" s="16">
        <f t="shared" si="18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9"/>
        <v>104.15</v>
      </c>
      <c r="Q308" s="12" t="s">
        <v>8323</v>
      </c>
      <c r="R308" t="s">
        <v>8324</v>
      </c>
      <c r="S308" s="16">
        <f t="shared" si="17"/>
        <v>42627.307303240741</v>
      </c>
      <c r="T308" s="16">
        <f t="shared" si="18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9"/>
        <v>85.53</v>
      </c>
      <c r="Q309" s="12" t="s">
        <v>8323</v>
      </c>
      <c r="R309" t="s">
        <v>8326</v>
      </c>
      <c r="S309" s="16">
        <f t="shared" si="17"/>
        <v>41834.586574074077</v>
      </c>
      <c r="T309" s="16">
        <f t="shared" si="18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9"/>
        <v>95.76</v>
      </c>
      <c r="Q310" s="12" t="s">
        <v>8313</v>
      </c>
      <c r="R310" t="s">
        <v>8314</v>
      </c>
      <c r="S310" s="16">
        <f t="shared" si="17"/>
        <v>42705.919201388882</v>
      </c>
      <c r="T310" s="16">
        <f t="shared" si="18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>IFERROR(ROUND(E311/L311,2),0)</f>
        <v>88.59</v>
      </c>
      <c r="Q311" s="12" t="s">
        <v>8323</v>
      </c>
      <c r="R311" t="s">
        <v>8324</v>
      </c>
      <c r="S311" s="16">
        <f t="shared" si="17"/>
        <v>41368.560289351852</v>
      </c>
      <c r="T311" s="16">
        <f t="shared" si="18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9"/>
        <v>148.57</v>
      </c>
      <c r="Q312" s="12" t="s">
        <v>8313</v>
      </c>
      <c r="R312" t="s">
        <v>8314</v>
      </c>
      <c r="S312" s="16">
        <f t="shared" si="17"/>
        <v>42535.809490740736</v>
      </c>
      <c r="T312" s="16">
        <f t="shared" si="18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9"/>
        <v>145.04</v>
      </c>
      <c r="Q313" s="12" t="s">
        <v>8321</v>
      </c>
      <c r="R313" t="s">
        <v>8322</v>
      </c>
      <c r="S313" s="16">
        <f t="shared" si="17"/>
        <v>42473.57</v>
      </c>
      <c r="T313" s="16">
        <f t="shared" si="18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9"/>
        <v>87.69</v>
      </c>
      <c r="Q314" s="12" t="s">
        <v>8321</v>
      </c>
      <c r="R314" t="s">
        <v>8322</v>
      </c>
      <c r="S314" s="16">
        <f t="shared" si="17"/>
        <v>42759.244166666671</v>
      </c>
      <c r="T314" s="16">
        <f t="shared" si="18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9"/>
        <v>151.24</v>
      </c>
      <c r="Q315" s="12" t="s">
        <v>8313</v>
      </c>
      <c r="R315" t="s">
        <v>8314</v>
      </c>
      <c r="S315" s="16">
        <f t="shared" si="17"/>
        <v>42234.597685185188</v>
      </c>
      <c r="T315" s="16">
        <f t="shared" si="18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9"/>
        <v>75.5</v>
      </c>
      <c r="Q316" s="12" t="s">
        <v>8319</v>
      </c>
      <c r="R316" t="s">
        <v>8320</v>
      </c>
      <c r="S316" s="16">
        <f t="shared" si="17"/>
        <v>42011.628136574072</v>
      </c>
      <c r="T316" s="16">
        <f t="shared" si="18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9"/>
        <v>111.8</v>
      </c>
      <c r="Q317" s="12" t="s">
        <v>8321</v>
      </c>
      <c r="R317" t="s">
        <v>8322</v>
      </c>
      <c r="S317" s="16">
        <f t="shared" si="17"/>
        <v>41934.584502314814</v>
      </c>
      <c r="T317" s="16">
        <f t="shared" si="18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9"/>
        <v>211.84</v>
      </c>
      <c r="Q318" s="12" t="s">
        <v>8319</v>
      </c>
      <c r="R318" t="s">
        <v>8320</v>
      </c>
      <c r="S318" s="16">
        <f t="shared" si="17"/>
        <v>41807.624374999999</v>
      </c>
      <c r="T318" s="16">
        <f t="shared" si="18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9"/>
        <v>174.03</v>
      </c>
      <c r="Q319" s="12" t="s">
        <v>8308</v>
      </c>
      <c r="R319" t="s">
        <v>8310</v>
      </c>
      <c r="S319" s="16">
        <f t="shared" si="17"/>
        <v>42100.642071759255</v>
      </c>
      <c r="T319" s="16">
        <f t="shared" si="18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9"/>
        <v>91.19</v>
      </c>
      <c r="Q320" s="12" t="s">
        <v>8321</v>
      </c>
      <c r="R320" t="s">
        <v>8322</v>
      </c>
      <c r="S320" s="16">
        <f t="shared" si="17"/>
        <v>41184.277986111112</v>
      </c>
      <c r="T320" s="16">
        <f t="shared" si="18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9"/>
        <v>99.77</v>
      </c>
      <c r="Q321" s="12" t="s">
        <v>8311</v>
      </c>
      <c r="R321" t="s">
        <v>8333</v>
      </c>
      <c r="S321" s="16">
        <f t="shared" si="17"/>
        <v>40854.745266203703</v>
      </c>
      <c r="T321" s="16">
        <f t="shared" si="18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9"/>
        <v>201.22</v>
      </c>
      <c r="Q322" s="12" t="s">
        <v>8321</v>
      </c>
      <c r="R322" t="s">
        <v>8322</v>
      </c>
      <c r="S322" s="16">
        <f t="shared" si="17"/>
        <v>41719.667986111112</v>
      </c>
      <c r="T322" s="16">
        <f t="shared" si="18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5" si="21">IFERROR(ROUND(E323/L323,2),0)</f>
        <v>85</v>
      </c>
      <c r="Q323" s="12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2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2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2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2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2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2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5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>IFERROR(ROUND(E330/L330,2),0)</f>
        <v>175.51</v>
      </c>
      <c r="Q330" s="12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2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2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2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2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2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2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2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>IFERROR(ROUND(E338/L338,2),0)</f>
        <v>119.19</v>
      </c>
      <c r="Q338" s="12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2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2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2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2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>IFERROR(ROUND(E343/L343,2),0)</f>
        <v>115.08</v>
      </c>
      <c r="Q343" s="12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2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2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2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2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2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>IFERROR(ROUND(E349/L349,2),0)</f>
        <v>251.74</v>
      </c>
      <c r="Q349" s="12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2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2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2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2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2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2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2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2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>IFERROR(ROUND(E358/L358,2),0)</f>
        <v>110.35</v>
      </c>
      <c r="Q358" s="12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2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>IFERROR(ROUND(E360/L360,2),0)</f>
        <v>146.44999999999999</v>
      </c>
      <c r="Q360" s="12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2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2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>IFERROR(ROUND(E363/L363,2),0)</f>
        <v>131.38</v>
      </c>
      <c r="Q363" s="12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2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2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2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2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2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2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2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2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2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2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2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2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2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2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2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2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2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>IFERROR(ROUND(E381/L381,2),0)</f>
        <v>92.13</v>
      </c>
      <c r="Q381" s="12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2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2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2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2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>IFERROR(ROUND(E386/L386,2),0)</f>
        <v>106.8</v>
      </c>
      <c r="Q386" s="12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2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2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2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2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2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2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2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2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2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5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2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2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2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2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2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2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2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2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2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5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2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2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2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>IFERROR(ROUND(E408/L408,2),0)</f>
        <v>177.09</v>
      </c>
      <c r="Q408" s="12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2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30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2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2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2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2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>IFERROR(ROUND(E414/L414,2),0)</f>
        <v>182.91</v>
      </c>
      <c r="Q414" s="12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2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2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2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>IFERROR(ROUND(E418/L418,2),0)</f>
        <v>168.25</v>
      </c>
      <c r="Q418" s="12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2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2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2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2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2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2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2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2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2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2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2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2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2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2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2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2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5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2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2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>IFERROR(ROUND(E437/L437,2),0)</f>
        <v>125.98</v>
      </c>
      <c r="Q437" s="12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2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2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2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2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>IFERROR(ROUND(E442/L442,2),0)</f>
        <v>80.459999999999994</v>
      </c>
      <c r="Q442" s="12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5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2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2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2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2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2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2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2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2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2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2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2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2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2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>IFERROR(ROUND(E456/L456,2),0)</f>
        <v>71.489999999999995</v>
      </c>
      <c r="Q456" s="12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2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2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2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2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2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2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2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2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2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2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2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2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2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2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2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2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2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2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2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2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5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2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>IFERROR(ROUND(E478/L478,2),0)</f>
        <v>139.24</v>
      </c>
      <c r="Q478" s="12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2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2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2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2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2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2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2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2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2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2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2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2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>IFERROR(ROUND(E491/L491,2),0)</f>
        <v>63.23</v>
      </c>
      <c r="Q491" s="12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2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2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2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2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2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2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2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2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2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2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>IFERROR(ROUND(E502/L502,2),0)</f>
        <v>135.63</v>
      </c>
      <c r="Q502" s="12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2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2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2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>IFERROR(ROUND(E506/L506,2),0)</f>
        <v>199.17</v>
      </c>
      <c r="Q506" s="12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2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2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2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2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2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2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2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2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2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>IFERROR(ROUND(E516/L516,2),0)</f>
        <v>53.18</v>
      </c>
      <c r="Q516" s="12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2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2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2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>IFERROR(ROUND(E520/L520,2),0)</f>
        <v>125.12</v>
      </c>
      <c r="Q520" s="12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2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2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2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2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2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2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2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>IFERROR(ROUND(E528/L528,2),0)</f>
        <v>259.95</v>
      </c>
      <c r="Q528" s="12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2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2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2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2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2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>IFERROR(ROUND(E534/L534,2),0)</f>
        <v>200.69</v>
      </c>
      <c r="Q534" s="12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2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2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2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5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2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2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2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2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2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2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2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2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2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2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2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2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2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2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2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2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2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2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2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2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2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2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2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30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2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2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2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2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2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2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2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2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2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2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2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2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2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>IFERROR(ROUND(E574/L574,2),0)</f>
        <v>72.760000000000005</v>
      </c>
      <c r="Q574" s="12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2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>IFERROR(ROUND(E576/L576,2),0)</f>
        <v>90.74</v>
      </c>
      <c r="Q576" s="12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2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2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>IFERROR(ROUND(E579/L579,2),0)</f>
        <v>69.569999999999993</v>
      </c>
      <c r="Q579" s="12" t="s">
        <v>8323</v>
      </c>
      <c r="R579" t="s">
        <v>8326</v>
      </c>
      <c r="S579" s="16">
        <f t="shared" ref="S579:S642" si="37">(((J579/60)/60)/24)+DATE(1970,1,1)</f>
        <v>41871.755694444444</v>
      </c>
      <c r="T579" s="16">
        <f t="shared" ref="T579:T642" si="38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ref="P580:P642" si="39">IFERROR(ROUND(E580/L580,2),0)</f>
        <v>62.71</v>
      </c>
      <c r="Q580" s="12" t="s">
        <v>8321</v>
      </c>
      <c r="R580" t="s">
        <v>8322</v>
      </c>
      <c r="S580" s="16">
        <f t="shared" si="37"/>
        <v>40567.694560185184</v>
      </c>
      <c r="T580" s="16">
        <f t="shared" si="38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9"/>
        <v>68.25</v>
      </c>
      <c r="Q581" s="12" t="s">
        <v>8308</v>
      </c>
      <c r="R581" t="s">
        <v>8309</v>
      </c>
      <c r="S581" s="16">
        <f t="shared" si="37"/>
        <v>42704.857094907406</v>
      </c>
      <c r="T581" s="16">
        <f t="shared" si="38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>IFERROR(ROUND(E582/L582,2),0)</f>
        <v>93.81</v>
      </c>
      <c r="Q582" s="12" t="s">
        <v>8323</v>
      </c>
      <c r="R582" t="s">
        <v>8326</v>
      </c>
      <c r="S582" s="16">
        <f t="shared" si="37"/>
        <v>41964.315532407403</v>
      </c>
      <c r="T582" s="16">
        <f t="shared" si="38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9"/>
        <v>126.81</v>
      </c>
      <c r="Q583" s="12" t="s">
        <v>8327</v>
      </c>
      <c r="R583" t="s">
        <v>8331</v>
      </c>
      <c r="S583" s="16">
        <f t="shared" si="37"/>
        <v>41186.306527777779</v>
      </c>
      <c r="T583" s="16">
        <f t="shared" si="38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>IFERROR(ROUND(E584/L584,2),0)</f>
        <v>63.56</v>
      </c>
      <c r="Q584" s="12" t="s">
        <v>8323</v>
      </c>
      <c r="R584" t="s">
        <v>8326</v>
      </c>
      <c r="S584" s="16">
        <f t="shared" si="37"/>
        <v>41990.584108796291</v>
      </c>
      <c r="T584" s="16">
        <f t="shared" si="38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9"/>
        <v>102.02</v>
      </c>
      <c r="Q585" s="12" t="s">
        <v>8308</v>
      </c>
      <c r="R585" t="s">
        <v>8310</v>
      </c>
      <c r="S585" s="16">
        <f t="shared" si="37"/>
        <v>42402.709652777776</v>
      </c>
      <c r="T585" s="16">
        <f t="shared" si="38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9"/>
        <v>51.72</v>
      </c>
      <c r="Q586" s="12" t="s">
        <v>8327</v>
      </c>
      <c r="R586" t="s">
        <v>8331</v>
      </c>
      <c r="S586" s="16">
        <f t="shared" si="37"/>
        <v>41399.99622685185</v>
      </c>
      <c r="T586" s="16">
        <f t="shared" si="38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9"/>
        <v>94.74</v>
      </c>
      <c r="Q587" s="12" t="s">
        <v>8313</v>
      </c>
      <c r="R587" t="s">
        <v>8314</v>
      </c>
      <c r="S587" s="16">
        <f t="shared" si="37"/>
        <v>42758.975937499999</v>
      </c>
      <c r="T587" s="16">
        <f t="shared" si="38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9"/>
        <v>92.54</v>
      </c>
      <c r="Q588" s="12" t="s">
        <v>8327</v>
      </c>
      <c r="R588" t="s">
        <v>8331</v>
      </c>
      <c r="S588" s="16">
        <f t="shared" si="37"/>
        <v>40564.994837962964</v>
      </c>
      <c r="T588" s="16">
        <f t="shared" si="38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9"/>
        <v>88.24</v>
      </c>
      <c r="Q589" s="12" t="s">
        <v>8308</v>
      </c>
      <c r="R589" t="s">
        <v>8309</v>
      </c>
      <c r="S589" s="16">
        <f t="shared" si="37"/>
        <v>42331.708032407405</v>
      </c>
      <c r="T589" s="16">
        <f t="shared" si="38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9"/>
        <v>62.05</v>
      </c>
      <c r="Q590" s="12" t="s">
        <v>8323</v>
      </c>
      <c r="R590" t="s">
        <v>8326</v>
      </c>
      <c r="S590" s="16">
        <f t="shared" si="37"/>
        <v>41802.574282407404</v>
      </c>
      <c r="T590" s="16">
        <f t="shared" si="38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9"/>
        <v>71.239999999999995</v>
      </c>
      <c r="Q591" s="12" t="s">
        <v>8323</v>
      </c>
      <c r="R591" t="s">
        <v>8326</v>
      </c>
      <c r="S591" s="16">
        <f t="shared" si="37"/>
        <v>42473.007037037038</v>
      </c>
      <c r="T591" s="16">
        <f t="shared" si="38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9"/>
        <v>67.7</v>
      </c>
      <c r="Q592" s="12" t="s">
        <v>8323</v>
      </c>
      <c r="R592" t="s">
        <v>8324</v>
      </c>
      <c r="S592" s="16">
        <f t="shared" si="37"/>
        <v>41158.993923611109</v>
      </c>
      <c r="T592" s="16">
        <f t="shared" si="38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9"/>
        <v>106.57</v>
      </c>
      <c r="Q593" s="12" t="s">
        <v>8323</v>
      </c>
      <c r="R593" t="s">
        <v>8326</v>
      </c>
      <c r="S593" s="16">
        <f t="shared" si="37"/>
        <v>42337.792511574073</v>
      </c>
      <c r="T593" s="16">
        <f t="shared" si="38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9"/>
        <v>66.59</v>
      </c>
      <c r="Q594" s="12" t="s">
        <v>8323</v>
      </c>
      <c r="R594" t="s">
        <v>8326</v>
      </c>
      <c r="S594" s="16">
        <f t="shared" si="37"/>
        <v>41971.002152777779</v>
      </c>
      <c r="T594" s="16">
        <f t="shared" si="3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9"/>
        <v>103.64</v>
      </c>
      <c r="Q595" s="12" t="s">
        <v>8313</v>
      </c>
      <c r="R595" t="s">
        <v>8314</v>
      </c>
      <c r="S595" s="16">
        <f t="shared" si="37"/>
        <v>42636.868518518517</v>
      </c>
      <c r="T595" s="16">
        <f t="shared" si="38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>IFERROR(ROUND(E596/L596,2),0)</f>
        <v>716.35</v>
      </c>
      <c r="Q596" s="12" t="s">
        <v>8323</v>
      </c>
      <c r="R596" t="s">
        <v>8326</v>
      </c>
      <c r="S596" s="16">
        <f t="shared" si="37"/>
        <v>42605.765381944439</v>
      </c>
      <c r="T596" s="16">
        <f t="shared" si="3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9"/>
        <v>139.83000000000001</v>
      </c>
      <c r="Q597" s="12" t="s">
        <v>8321</v>
      </c>
      <c r="R597" t="s">
        <v>8322</v>
      </c>
      <c r="S597" s="16">
        <f t="shared" si="37"/>
        <v>42163.897916666669</v>
      </c>
      <c r="T597" s="16">
        <f t="shared" si="38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>IFERROR(ROUND(E598/L598,2),0)</f>
        <v>109.59</v>
      </c>
      <c r="Q598" s="12" t="s">
        <v>8323</v>
      </c>
      <c r="R598" t="s">
        <v>8324</v>
      </c>
      <c r="S598" s="16">
        <f t="shared" si="37"/>
        <v>42654.973703703698</v>
      </c>
      <c r="T598" s="16">
        <f t="shared" si="3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9"/>
        <v>55.81</v>
      </c>
      <c r="Q599" s="12" t="s">
        <v>8308</v>
      </c>
      <c r="R599" t="s">
        <v>8309</v>
      </c>
      <c r="S599" s="16">
        <f t="shared" si="37"/>
        <v>41387.171805555554</v>
      </c>
      <c r="T599" s="16">
        <f t="shared" si="3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9"/>
        <v>31.44</v>
      </c>
      <c r="Q600" s="12" t="s">
        <v>8308</v>
      </c>
      <c r="R600" t="s">
        <v>8315</v>
      </c>
      <c r="S600" s="16">
        <f t="shared" si="37"/>
        <v>41726.712754629632</v>
      </c>
      <c r="T600" s="16">
        <f t="shared" si="38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>IFERROR(ROUND(E601/L601,2),0)</f>
        <v>60.48</v>
      </c>
      <c r="Q601" s="12" t="s">
        <v>8323</v>
      </c>
      <c r="R601" t="s">
        <v>8326</v>
      </c>
      <c r="S601" s="16">
        <f t="shared" si="37"/>
        <v>42068.888391203705</v>
      </c>
      <c r="T601" s="16">
        <f t="shared" si="3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9"/>
        <v>169.61</v>
      </c>
      <c r="Q602" s="12" t="s">
        <v>8321</v>
      </c>
      <c r="R602" t="s">
        <v>8332</v>
      </c>
      <c r="S602" s="16">
        <f t="shared" si="37"/>
        <v>42324.96393518518</v>
      </c>
      <c r="T602" s="16">
        <f t="shared" si="3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9"/>
        <v>63.38</v>
      </c>
      <c r="Q603" s="12" t="s">
        <v>8327</v>
      </c>
      <c r="R603" t="s">
        <v>8336</v>
      </c>
      <c r="S603" s="16">
        <f t="shared" si="37"/>
        <v>42607.226701388892</v>
      </c>
      <c r="T603" s="16">
        <f t="shared" si="3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9"/>
        <v>171.84</v>
      </c>
      <c r="Q604" s="12" t="s">
        <v>8321</v>
      </c>
      <c r="R604" t="s">
        <v>8332</v>
      </c>
      <c r="S604" s="16">
        <f t="shared" si="37"/>
        <v>41760.796423611115</v>
      </c>
      <c r="T604" s="16">
        <f t="shared" si="3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9"/>
        <v>71.900000000000006</v>
      </c>
      <c r="Q605" s="12" t="s">
        <v>8321</v>
      </c>
      <c r="R605" t="s">
        <v>8322</v>
      </c>
      <c r="S605" s="16">
        <f t="shared" si="37"/>
        <v>42760.498935185184</v>
      </c>
      <c r="T605" s="16">
        <f t="shared" si="3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9"/>
        <v>55.82</v>
      </c>
      <c r="Q606" s="12" t="s">
        <v>8313</v>
      </c>
      <c r="R606" t="s">
        <v>8314</v>
      </c>
      <c r="S606" s="16">
        <f t="shared" si="37"/>
        <v>41806.637337962966</v>
      </c>
      <c r="T606" s="16">
        <f t="shared" si="3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9"/>
        <v>137.93</v>
      </c>
      <c r="Q607" s="12" t="s">
        <v>8321</v>
      </c>
      <c r="R607" t="s">
        <v>8332</v>
      </c>
      <c r="S607" s="16">
        <f t="shared" si="37"/>
        <v>42271.176446759258</v>
      </c>
      <c r="T607" s="16">
        <f t="shared" si="38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9"/>
        <v>139.53</v>
      </c>
      <c r="Q608" s="12" t="s">
        <v>8321</v>
      </c>
      <c r="R608" t="s">
        <v>8322</v>
      </c>
      <c r="S608" s="16">
        <f t="shared" si="37"/>
        <v>41837.210543981484</v>
      </c>
      <c r="T608" s="16">
        <f t="shared" si="38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9"/>
        <v>1000</v>
      </c>
      <c r="Q609" s="12" t="s">
        <v>8323</v>
      </c>
      <c r="R609" t="s">
        <v>8326</v>
      </c>
      <c r="S609" s="16">
        <f t="shared" si="37"/>
        <v>41850.400937500002</v>
      </c>
      <c r="T609" s="16">
        <f t="shared" si="38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9"/>
        <v>64.16</v>
      </c>
      <c r="Q610" s="12" t="s">
        <v>8323</v>
      </c>
      <c r="R610" t="s">
        <v>8324</v>
      </c>
      <c r="S610" s="16">
        <f t="shared" si="37"/>
        <v>42255.333252314813</v>
      </c>
      <c r="T610" s="16">
        <f t="shared" si="3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9"/>
        <v>57.93</v>
      </c>
      <c r="Q611" s="12" t="s">
        <v>8316</v>
      </c>
      <c r="R611" t="s">
        <v>8317</v>
      </c>
      <c r="S611" s="16">
        <f t="shared" si="37"/>
        <v>40936.678506944445</v>
      </c>
      <c r="T611" s="16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9"/>
        <v>314.29000000000002</v>
      </c>
      <c r="Q612" s="12" t="s">
        <v>8321</v>
      </c>
      <c r="R612" t="s">
        <v>8325</v>
      </c>
      <c r="S612" s="16">
        <f t="shared" si="37"/>
        <v>41970.64061342593</v>
      </c>
      <c r="T612" s="16">
        <f t="shared" si="3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9"/>
        <v>78.44</v>
      </c>
      <c r="Q613" s="12" t="s">
        <v>8313</v>
      </c>
      <c r="R613" t="s">
        <v>8314</v>
      </c>
      <c r="S613" s="16">
        <f t="shared" si="37"/>
        <v>42493.600810185191</v>
      </c>
      <c r="T613" s="16">
        <f t="shared" si="38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>IFERROR(ROUND(E614/L614,2),0)</f>
        <v>125.05</v>
      </c>
      <c r="Q614" s="12" t="s">
        <v>8323</v>
      </c>
      <c r="R614" t="s">
        <v>8326</v>
      </c>
      <c r="S614" s="16">
        <f t="shared" si="37"/>
        <v>41989.24754629629</v>
      </c>
      <c r="T614" s="16">
        <f t="shared" si="3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9"/>
        <v>788.53</v>
      </c>
      <c r="Q615" s="12" t="s">
        <v>8308</v>
      </c>
      <c r="R615" t="s">
        <v>8310</v>
      </c>
      <c r="S615" s="16">
        <f t="shared" si="37"/>
        <v>41984.692731481482</v>
      </c>
      <c r="T615" s="16">
        <f t="shared" si="3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9"/>
        <v>131.16999999999999</v>
      </c>
      <c r="Q616" s="12" t="s">
        <v>8327</v>
      </c>
      <c r="R616" t="s">
        <v>8331</v>
      </c>
      <c r="S616" s="16">
        <f t="shared" si="37"/>
        <v>41988.964062500003</v>
      </c>
      <c r="T616" s="16">
        <f t="shared" si="3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9"/>
        <v>42.89</v>
      </c>
      <c r="Q617" s="12" t="s">
        <v>8308</v>
      </c>
      <c r="R617" t="s">
        <v>8310</v>
      </c>
      <c r="S617" s="16">
        <f t="shared" si="37"/>
        <v>42045.957314814819</v>
      </c>
      <c r="T617" s="16">
        <f t="shared" si="38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>IFERROR(ROUND(E618/L618,2),0)</f>
        <v>93.98</v>
      </c>
      <c r="Q618" s="12" t="s">
        <v>8323</v>
      </c>
      <c r="R618" t="s">
        <v>8326</v>
      </c>
      <c r="S618" s="16">
        <f t="shared" si="37"/>
        <v>41826.871238425927</v>
      </c>
      <c r="T618" s="16">
        <f t="shared" si="3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9"/>
        <v>64.180000000000007</v>
      </c>
      <c r="Q619" s="12" t="s">
        <v>8308</v>
      </c>
      <c r="R619" t="s">
        <v>8309</v>
      </c>
      <c r="S619" s="16">
        <f t="shared" si="37"/>
        <v>42010.822233796294</v>
      </c>
      <c r="T619" s="16">
        <f t="shared" si="3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9"/>
        <v>81.56</v>
      </c>
      <c r="Q620" s="12" t="s">
        <v>8316</v>
      </c>
      <c r="R620" t="s">
        <v>8317</v>
      </c>
      <c r="S620" s="16">
        <f t="shared" si="37"/>
        <v>42202.278194444443</v>
      </c>
      <c r="T620" s="16">
        <f t="shared" si="3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9"/>
        <v>45.99</v>
      </c>
      <c r="Q621" s="12" t="s">
        <v>8327</v>
      </c>
      <c r="R621" t="s">
        <v>8329</v>
      </c>
      <c r="S621" s="16">
        <f t="shared" si="37"/>
        <v>42755.627372685187</v>
      </c>
      <c r="T621" s="16">
        <f t="shared" si="3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9"/>
        <v>292.08</v>
      </c>
      <c r="Q622" s="12" t="s">
        <v>8308</v>
      </c>
      <c r="R622" t="s">
        <v>8310</v>
      </c>
      <c r="S622" s="16">
        <f t="shared" si="37"/>
        <v>41926.29965277778</v>
      </c>
      <c r="T622" s="16">
        <f t="shared" si="3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9"/>
        <v>40.76</v>
      </c>
      <c r="Q623" s="12" t="s">
        <v>8321</v>
      </c>
      <c r="R623" t="s">
        <v>8322</v>
      </c>
      <c r="S623" s="16">
        <f t="shared" si="37"/>
        <v>41890.167453703703</v>
      </c>
      <c r="T623" s="16">
        <f t="shared" si="3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9"/>
        <v>112.02</v>
      </c>
      <c r="Q624" s="12" t="s">
        <v>8327</v>
      </c>
      <c r="R624" t="s">
        <v>8331</v>
      </c>
      <c r="S624" s="16">
        <f t="shared" si="37"/>
        <v>41135.699687500004</v>
      </c>
      <c r="T624" s="16">
        <f t="shared" si="3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9"/>
        <v>63.92</v>
      </c>
      <c r="Q625" s="12" t="s">
        <v>8321</v>
      </c>
      <c r="R625" t="s">
        <v>8332</v>
      </c>
      <c r="S625" s="16">
        <f t="shared" si="37"/>
        <v>42177.007071759261</v>
      </c>
      <c r="T625" s="16">
        <f t="shared" si="3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9"/>
        <v>223.48</v>
      </c>
      <c r="Q626" s="12" t="s">
        <v>8321</v>
      </c>
      <c r="R626" t="s">
        <v>8332</v>
      </c>
      <c r="S626" s="16">
        <f t="shared" si="37"/>
        <v>41807.701921296299</v>
      </c>
      <c r="T626" s="16">
        <f t="shared" si="3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9"/>
        <v>120.77</v>
      </c>
      <c r="Q627" s="12" t="s">
        <v>8313</v>
      </c>
      <c r="R627" t="s">
        <v>8314</v>
      </c>
      <c r="S627" s="16">
        <f t="shared" si="37"/>
        <v>42742.680902777778</v>
      </c>
      <c r="T627" s="16">
        <f t="shared" si="3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9"/>
        <v>84.46</v>
      </c>
      <c r="Q628" s="12" t="s">
        <v>8308</v>
      </c>
      <c r="R628" t="s">
        <v>8309</v>
      </c>
      <c r="S628" s="16">
        <f t="shared" si="37"/>
        <v>40347.837800925925</v>
      </c>
      <c r="T628" s="16">
        <f t="shared" si="3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9"/>
        <v>40.799999999999997</v>
      </c>
      <c r="Q629" s="12" t="s">
        <v>8319</v>
      </c>
      <c r="R629" t="s">
        <v>8320</v>
      </c>
      <c r="S629" s="16">
        <f t="shared" si="37"/>
        <v>41839.005671296298</v>
      </c>
      <c r="T629" s="16">
        <f t="shared" si="3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9"/>
        <v>62.07</v>
      </c>
      <c r="Q630" s="12" t="s">
        <v>8319</v>
      </c>
      <c r="R630" t="s">
        <v>8320</v>
      </c>
      <c r="S630" s="16">
        <f t="shared" si="37"/>
        <v>42779.908449074079</v>
      </c>
      <c r="T630" s="16">
        <f t="shared" si="38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>IFERROR(ROUND(E631/L631,2),0)</f>
        <v>110.87</v>
      </c>
      <c r="Q631" s="12" t="s">
        <v>8323</v>
      </c>
      <c r="R631" t="s">
        <v>8326</v>
      </c>
      <c r="S631" s="16">
        <f t="shared" si="37"/>
        <v>42134.172071759262</v>
      </c>
      <c r="T631" s="16">
        <f t="shared" si="3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9"/>
        <v>136.9</v>
      </c>
      <c r="Q632" s="12" t="s">
        <v>8308</v>
      </c>
      <c r="R632" t="s">
        <v>8315</v>
      </c>
      <c r="S632" s="16">
        <f t="shared" si="37"/>
        <v>42037.950937500005</v>
      </c>
      <c r="T632" s="16">
        <f t="shared" si="3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9"/>
        <v>67.88</v>
      </c>
      <c r="Q633" s="12" t="s">
        <v>8327</v>
      </c>
      <c r="R633" t="s">
        <v>8331</v>
      </c>
      <c r="S633" s="16">
        <f t="shared" si="37"/>
        <v>40933.856967592597</v>
      </c>
      <c r="T633" s="16">
        <f t="shared" si="3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9"/>
        <v>603.53</v>
      </c>
      <c r="Q634" s="12" t="s">
        <v>8308</v>
      </c>
      <c r="R634" t="s">
        <v>8310</v>
      </c>
      <c r="S634" s="16">
        <f t="shared" si="37"/>
        <v>42520.235486111109</v>
      </c>
      <c r="T634" s="16">
        <f t="shared" si="38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9"/>
        <v>184.68</v>
      </c>
      <c r="Q635" s="12" t="s">
        <v>8323</v>
      </c>
      <c r="R635" t="s">
        <v>8326</v>
      </c>
      <c r="S635" s="16">
        <f t="shared" si="37"/>
        <v>42494.563449074078</v>
      </c>
      <c r="T635" s="16">
        <f t="shared" si="38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9"/>
        <v>1270.22</v>
      </c>
      <c r="Q636" s="12" t="s">
        <v>8323</v>
      </c>
      <c r="R636" t="s">
        <v>8324</v>
      </c>
      <c r="S636" s="16">
        <f t="shared" si="37"/>
        <v>42065.818807870368</v>
      </c>
      <c r="T636" s="16">
        <f t="shared" si="3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9"/>
        <v>23.81</v>
      </c>
      <c r="Q637" s="12" t="s">
        <v>8316</v>
      </c>
      <c r="R637" t="s">
        <v>8317</v>
      </c>
      <c r="S637" s="16">
        <f t="shared" si="37"/>
        <v>41846.34579861111</v>
      </c>
      <c r="T637" s="16">
        <f t="shared" si="3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9"/>
        <v>72.06</v>
      </c>
      <c r="Q638" s="12" t="s">
        <v>8327</v>
      </c>
      <c r="R638" t="s">
        <v>8331</v>
      </c>
      <c r="S638" s="16">
        <f t="shared" si="37"/>
        <v>42640.917939814812</v>
      </c>
      <c r="T638" s="16">
        <f t="shared" si="3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9"/>
        <v>98.82</v>
      </c>
      <c r="Q639" s="12" t="s">
        <v>8327</v>
      </c>
      <c r="R639" t="s">
        <v>8328</v>
      </c>
      <c r="S639" s="16">
        <f t="shared" si="37"/>
        <v>41192.754942129628</v>
      </c>
      <c r="T639" s="16">
        <f t="shared" si="38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>IFERROR(ROUND(E640/L640,2),0)</f>
        <v>88.77</v>
      </c>
      <c r="Q640" s="12" t="s">
        <v>8323</v>
      </c>
      <c r="R640" t="s">
        <v>8326</v>
      </c>
      <c r="S640" s="16">
        <f t="shared" si="37"/>
        <v>42233.738564814819</v>
      </c>
      <c r="T640" s="16">
        <f t="shared" si="3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9"/>
        <v>61.7</v>
      </c>
      <c r="Q641" s="12" t="s">
        <v>8327</v>
      </c>
      <c r="R641" t="s">
        <v>8331</v>
      </c>
      <c r="S641" s="16">
        <f t="shared" si="37"/>
        <v>41889.004317129627</v>
      </c>
      <c r="T641" s="16">
        <f t="shared" si="3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9"/>
        <v>105.05</v>
      </c>
      <c r="Q642" s="12" t="s">
        <v>8311</v>
      </c>
      <c r="R642" t="s">
        <v>8333</v>
      </c>
      <c r="S642" s="16">
        <f t="shared" si="37"/>
        <v>41579.734259259261</v>
      </c>
      <c r="T642" s="16">
        <f t="shared" si="38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>IFERROR(ROUND(E643/L643,2),0)</f>
        <v>50.16</v>
      </c>
      <c r="Q643" s="12" t="s">
        <v>8323</v>
      </c>
      <c r="R643" t="s">
        <v>8326</v>
      </c>
      <c r="S643" s="16">
        <f t="shared" ref="S643:S706" si="41">(((J643/60)/60)/24)+DATE(1970,1,1)</f>
        <v>41778.637245370373</v>
      </c>
      <c r="T643" s="16">
        <f t="shared" ref="T643:T706" si="4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ref="P644:P706" si="43">IFERROR(ROUND(E644/L644,2),0)</f>
        <v>41.78</v>
      </c>
      <c r="Q644" s="12" t="s">
        <v>8316</v>
      </c>
      <c r="R644" t="s">
        <v>8317</v>
      </c>
      <c r="S644" s="16">
        <f t="shared" si="41"/>
        <v>42467.951979166668</v>
      </c>
      <c r="T644" s="16">
        <f t="shared" si="4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3"/>
        <v>48.05</v>
      </c>
      <c r="Q645" s="12" t="s">
        <v>8321</v>
      </c>
      <c r="R645" t="s">
        <v>8322</v>
      </c>
      <c r="S645" s="16">
        <f t="shared" si="41"/>
        <v>40332.923842592594</v>
      </c>
      <c r="T645" s="16">
        <f t="shared" si="4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3"/>
        <v>160.44</v>
      </c>
      <c r="Q646" s="12" t="s">
        <v>8308</v>
      </c>
      <c r="R646" t="s">
        <v>8309</v>
      </c>
      <c r="S646" s="16">
        <f t="shared" si="41"/>
        <v>41689.150011574071</v>
      </c>
      <c r="T646" s="16">
        <f t="shared" si="4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3"/>
        <v>181.13</v>
      </c>
      <c r="Q647" s="12" t="s">
        <v>8321</v>
      </c>
      <c r="R647" t="s">
        <v>8322</v>
      </c>
      <c r="S647" s="16">
        <f t="shared" si="41"/>
        <v>41745.635960648149</v>
      </c>
      <c r="T647" s="16">
        <f t="shared" si="4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>IFERROR(ROUND(E648/L648,2),0)</f>
        <v>415.78</v>
      </c>
      <c r="Q648" s="12" t="s">
        <v>8323</v>
      </c>
      <c r="R648" t="s">
        <v>8324</v>
      </c>
      <c r="S648" s="16">
        <f t="shared" si="41"/>
        <v>42055.713368055556</v>
      </c>
      <c r="T648" s="16">
        <f t="shared" si="4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3"/>
        <v>81.27</v>
      </c>
      <c r="Q649" s="12" t="s">
        <v>8313</v>
      </c>
      <c r="R649" t="s">
        <v>8314</v>
      </c>
      <c r="S649" s="16">
        <f t="shared" si="41"/>
        <v>42430.720451388886</v>
      </c>
      <c r="T649" s="16">
        <f t="shared" si="4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3"/>
        <v>79.260000000000005</v>
      </c>
      <c r="Q650" s="12" t="s">
        <v>8327</v>
      </c>
      <c r="R650" t="s">
        <v>8329</v>
      </c>
      <c r="S650" s="16">
        <f t="shared" si="41"/>
        <v>42044.711886574078</v>
      </c>
      <c r="T650" s="16">
        <f t="shared" si="4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3"/>
        <v>73.91</v>
      </c>
      <c r="Q651" s="12" t="s">
        <v>8327</v>
      </c>
      <c r="R651" t="s">
        <v>8331</v>
      </c>
      <c r="S651" s="16">
        <f t="shared" si="41"/>
        <v>42130.491620370376</v>
      </c>
      <c r="T651" s="16">
        <f t="shared" si="42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>IFERROR(ROUND(E652/L652,2),0)</f>
        <v>57.63</v>
      </c>
      <c r="Q652" s="12" t="s">
        <v>8323</v>
      </c>
      <c r="R652" t="s">
        <v>8326</v>
      </c>
      <c r="S652" s="16">
        <f t="shared" si="41"/>
        <v>42230.472222222219</v>
      </c>
      <c r="T652" s="16">
        <f t="shared" si="4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3"/>
        <v>62.33</v>
      </c>
      <c r="Q653" s="12" t="s">
        <v>8321</v>
      </c>
      <c r="R653" t="s">
        <v>8343</v>
      </c>
      <c r="S653" s="16">
        <f t="shared" si="41"/>
        <v>40786.187789351854</v>
      </c>
      <c r="T653" s="16">
        <f t="shared" si="4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3"/>
        <v>128.94999999999999</v>
      </c>
      <c r="Q654" s="12" t="s">
        <v>8321</v>
      </c>
      <c r="R654" t="s">
        <v>8332</v>
      </c>
      <c r="S654" s="16">
        <f t="shared" si="41"/>
        <v>42496.968935185185</v>
      </c>
      <c r="T654" s="16">
        <f t="shared" si="4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3"/>
        <v>115.31</v>
      </c>
      <c r="Q655" s="12" t="s">
        <v>8327</v>
      </c>
      <c r="R655" t="s">
        <v>8328</v>
      </c>
      <c r="S655" s="16">
        <f t="shared" si="41"/>
        <v>41313.985046296293</v>
      </c>
      <c r="T655" s="16">
        <f t="shared" si="4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3"/>
        <v>151.46</v>
      </c>
      <c r="Q656" s="12" t="s">
        <v>8323</v>
      </c>
      <c r="R656" t="s">
        <v>8326</v>
      </c>
      <c r="S656" s="16">
        <f t="shared" si="41"/>
        <v>42176.419039351851</v>
      </c>
      <c r="T656" s="16">
        <f t="shared" si="42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3"/>
        <v>56.07</v>
      </c>
      <c r="Q657" s="12" t="s">
        <v>8323</v>
      </c>
      <c r="R657" t="s">
        <v>8326</v>
      </c>
      <c r="S657" s="16">
        <f t="shared" si="41"/>
        <v>42037.938206018516</v>
      </c>
      <c r="T657" s="16">
        <f t="shared" si="42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3"/>
        <v>167.15</v>
      </c>
      <c r="Q658" s="12" t="s">
        <v>8308</v>
      </c>
      <c r="R658" t="s">
        <v>8340</v>
      </c>
      <c r="S658" s="16">
        <f t="shared" si="41"/>
        <v>41912.541655092595</v>
      </c>
      <c r="T658" s="16">
        <f t="shared" si="42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3"/>
        <v>40.76</v>
      </c>
      <c r="Q659" s="12" t="s">
        <v>8308</v>
      </c>
      <c r="R659" t="s">
        <v>8309</v>
      </c>
      <c r="S659" s="16">
        <f t="shared" si="41"/>
        <v>41493.543958333335</v>
      </c>
      <c r="T659" s="16">
        <f t="shared" si="42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3"/>
        <v>85.55</v>
      </c>
      <c r="Q660" s="12" t="s">
        <v>8327</v>
      </c>
      <c r="R660" t="s">
        <v>8338</v>
      </c>
      <c r="S660" s="16">
        <f t="shared" si="41"/>
        <v>41175.05972222222</v>
      </c>
      <c r="T660" s="16">
        <f t="shared" si="42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3"/>
        <v>133.9</v>
      </c>
      <c r="Q661" s="12" t="s">
        <v>8313</v>
      </c>
      <c r="R661" t="s">
        <v>8314</v>
      </c>
      <c r="S661" s="16">
        <f t="shared" si="41"/>
        <v>42628.288668981477</v>
      </c>
      <c r="T661" s="16">
        <f t="shared" si="42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3"/>
        <v>41.23</v>
      </c>
      <c r="Q662" s="12" t="s">
        <v>8316</v>
      </c>
      <c r="R662" t="s">
        <v>8317</v>
      </c>
      <c r="S662" s="16">
        <f t="shared" si="41"/>
        <v>42163.625787037032</v>
      </c>
      <c r="T662" s="16">
        <f t="shared" si="42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3"/>
        <v>50.3</v>
      </c>
      <c r="Q663" s="12" t="s">
        <v>8308</v>
      </c>
      <c r="R663" t="s">
        <v>8310</v>
      </c>
      <c r="S663" s="16">
        <f t="shared" si="41"/>
        <v>41974.219490740739</v>
      </c>
      <c r="T663" s="16">
        <f t="shared" si="42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3"/>
        <v>58.72</v>
      </c>
      <c r="Q664" s="12" t="s">
        <v>8321</v>
      </c>
      <c r="R664" t="s">
        <v>8322</v>
      </c>
      <c r="S664" s="16">
        <f t="shared" si="41"/>
        <v>40990.909259259257</v>
      </c>
      <c r="T664" s="16">
        <f t="shared" si="42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3"/>
        <v>24.27</v>
      </c>
      <c r="Q665" s="12" t="s">
        <v>8316</v>
      </c>
      <c r="R665" t="s">
        <v>8317</v>
      </c>
      <c r="S665" s="16">
        <f t="shared" si="41"/>
        <v>42496.582337962958</v>
      </c>
      <c r="T665" s="16">
        <f t="shared" si="42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3"/>
        <v>90</v>
      </c>
      <c r="Q666" s="12" t="s">
        <v>8319</v>
      </c>
      <c r="R666" t="s">
        <v>8320</v>
      </c>
      <c r="S666" s="16">
        <f t="shared" si="41"/>
        <v>41943.142534722225</v>
      </c>
      <c r="T666" s="16">
        <f t="shared" si="42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>IFERROR(ROUND(E667/L667,2),0)</f>
        <v>128.27000000000001</v>
      </c>
      <c r="Q667" s="12" t="s">
        <v>8323</v>
      </c>
      <c r="R667" t="s">
        <v>8326</v>
      </c>
      <c r="S667" s="16">
        <f t="shared" si="41"/>
        <v>41779.657870370371</v>
      </c>
      <c r="T667" s="16">
        <f t="shared" si="42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3"/>
        <v>108.48</v>
      </c>
      <c r="Q668" s="12" t="s">
        <v>8327</v>
      </c>
      <c r="R668" t="s">
        <v>8329</v>
      </c>
      <c r="S668" s="16">
        <f t="shared" si="41"/>
        <v>42324.764004629629</v>
      </c>
      <c r="T668" s="16">
        <f t="shared" si="42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3"/>
        <v>107.1</v>
      </c>
      <c r="Q669" s="12" t="s">
        <v>8308</v>
      </c>
      <c r="R669" t="s">
        <v>8315</v>
      </c>
      <c r="S669" s="16">
        <f t="shared" si="41"/>
        <v>41730.708472222221</v>
      </c>
      <c r="T669" s="16">
        <f t="shared" si="42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3"/>
        <v>21.5</v>
      </c>
      <c r="Q670" s="12" t="s">
        <v>8316</v>
      </c>
      <c r="R670" t="s">
        <v>8317</v>
      </c>
      <c r="S670" s="16">
        <f t="shared" si="41"/>
        <v>41724.881099537037</v>
      </c>
      <c r="T670" s="16">
        <f t="shared" si="42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>IFERROR(ROUND(E671/L671,2),0)</f>
        <v>109.03</v>
      </c>
      <c r="Q671" s="12" t="s">
        <v>8323</v>
      </c>
      <c r="R671" t="s">
        <v>8326</v>
      </c>
      <c r="S671" s="16">
        <f t="shared" si="41"/>
        <v>42157.470185185186</v>
      </c>
      <c r="T671" s="16">
        <f t="shared" si="42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3"/>
        <v>31.69</v>
      </c>
      <c r="Q672" s="12" t="s">
        <v>8319</v>
      </c>
      <c r="R672" t="s">
        <v>8320</v>
      </c>
      <c r="S672" s="16">
        <f t="shared" si="41"/>
        <v>42654.469826388886</v>
      </c>
      <c r="T672" s="16">
        <f t="shared" si="4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3"/>
        <v>122.74</v>
      </c>
      <c r="Q673" s="12" t="s">
        <v>8308</v>
      </c>
      <c r="R673" t="s">
        <v>8310</v>
      </c>
      <c r="S673" s="16">
        <f t="shared" si="41"/>
        <v>42417.804618055554</v>
      </c>
      <c r="T673" s="16">
        <f t="shared" si="4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3"/>
        <v>187.19</v>
      </c>
      <c r="Q674" s="12" t="s">
        <v>8311</v>
      </c>
      <c r="R674" t="s">
        <v>8333</v>
      </c>
      <c r="S674" s="16">
        <f t="shared" si="41"/>
        <v>42102.164583333331</v>
      </c>
      <c r="T674" s="16">
        <f t="shared" si="4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3"/>
        <v>120.91</v>
      </c>
      <c r="Q675" s="12" t="s">
        <v>8321</v>
      </c>
      <c r="R675" t="s">
        <v>8322</v>
      </c>
      <c r="S675" s="16">
        <f t="shared" si="41"/>
        <v>40330.755543981482</v>
      </c>
      <c r="T675" s="16">
        <f t="shared" si="4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3"/>
        <v>84.21</v>
      </c>
      <c r="Q676" s="12" t="s">
        <v>8327</v>
      </c>
      <c r="R676" t="s">
        <v>8331</v>
      </c>
      <c r="S676" s="16">
        <f t="shared" si="41"/>
        <v>40939.837673611109</v>
      </c>
      <c r="T676" s="16">
        <f t="shared" si="42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>IFERROR(ROUND(E677/L677,2),0)</f>
        <v>103.95</v>
      </c>
      <c r="Q677" s="12" t="s">
        <v>8323</v>
      </c>
      <c r="R677" t="s">
        <v>8326</v>
      </c>
      <c r="S677" s="16">
        <f t="shared" si="41"/>
        <v>42250.598217592589</v>
      </c>
      <c r="T677" s="16">
        <f t="shared" si="42"/>
        <v>42270.598217592589</v>
      </c>
    </row>
    <row r="678" spans="1:20" ht="45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3"/>
        <v>95.96</v>
      </c>
      <c r="Q678" s="12" t="s">
        <v>8311</v>
      </c>
      <c r="R678" t="s">
        <v>8333</v>
      </c>
      <c r="S678" s="16">
        <f t="shared" si="41"/>
        <v>42733.94131944445</v>
      </c>
      <c r="T678" s="16">
        <f t="shared" si="4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3"/>
        <v>87.96</v>
      </c>
      <c r="Q679" s="12" t="s">
        <v>8327</v>
      </c>
      <c r="R679" t="s">
        <v>8328</v>
      </c>
      <c r="S679" s="16">
        <f t="shared" si="41"/>
        <v>40335.798078703701</v>
      </c>
      <c r="T679" s="16">
        <f t="shared" si="42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>IFERROR(ROUND(E680/L680,2),0)</f>
        <v>62.83</v>
      </c>
      <c r="Q680" s="12" t="s">
        <v>8323</v>
      </c>
      <c r="R680" t="s">
        <v>8326</v>
      </c>
      <c r="S680" s="16">
        <f t="shared" si="41"/>
        <v>41800.380428240744</v>
      </c>
      <c r="T680" s="16">
        <f t="shared" si="4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3"/>
        <v>22.08</v>
      </c>
      <c r="Q681" s="12" t="s">
        <v>8327</v>
      </c>
      <c r="R681" t="s">
        <v>8329</v>
      </c>
      <c r="S681" s="16">
        <f t="shared" si="41"/>
        <v>42271.251979166671</v>
      </c>
      <c r="T681" s="16">
        <f t="shared" si="4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3"/>
        <v>63.17</v>
      </c>
      <c r="Q682" s="12" t="s">
        <v>8321</v>
      </c>
      <c r="R682" t="s">
        <v>8322</v>
      </c>
      <c r="S682" s="16">
        <f t="shared" si="41"/>
        <v>42291.46674768519</v>
      </c>
      <c r="T682" s="16">
        <f t="shared" si="4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3"/>
        <v>202.42</v>
      </c>
      <c r="Q683" s="12" t="s">
        <v>8321</v>
      </c>
      <c r="R683" t="s">
        <v>8322</v>
      </c>
      <c r="S683" s="16">
        <f t="shared" si="41"/>
        <v>41360.970601851855</v>
      </c>
      <c r="T683" s="16">
        <f t="shared" si="4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3"/>
        <v>201.94</v>
      </c>
      <c r="Q684" s="12" t="s">
        <v>8327</v>
      </c>
      <c r="R684" t="s">
        <v>8331</v>
      </c>
      <c r="S684" s="16">
        <f t="shared" si="41"/>
        <v>42704.95177083333</v>
      </c>
      <c r="T684" s="16">
        <f t="shared" si="42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>IFERROR(ROUND(E685/L685,2),0)</f>
        <v>145</v>
      </c>
      <c r="Q685" s="12" t="s">
        <v>8323</v>
      </c>
      <c r="R685" t="s">
        <v>8326</v>
      </c>
      <c r="S685" s="16">
        <f t="shared" si="41"/>
        <v>42491.92288194444</v>
      </c>
      <c r="T685" s="16">
        <f t="shared" si="4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3"/>
        <v>71.97</v>
      </c>
      <c r="Q686" s="12" t="s">
        <v>8327</v>
      </c>
      <c r="R686" t="s">
        <v>8331</v>
      </c>
      <c r="S686" s="16">
        <f t="shared" si="41"/>
        <v>40927.731782407405</v>
      </c>
      <c r="T686" s="16">
        <f t="shared" si="4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3"/>
        <v>43.1</v>
      </c>
      <c r="Q687" s="12" t="s">
        <v>8308</v>
      </c>
      <c r="R687" t="s">
        <v>8309</v>
      </c>
      <c r="S687" s="16">
        <f t="shared" si="41"/>
        <v>41604.022418981483</v>
      </c>
      <c r="T687" s="16">
        <f t="shared" si="4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3"/>
        <v>66.37</v>
      </c>
      <c r="Q688" s="12" t="s">
        <v>8327</v>
      </c>
      <c r="R688" t="s">
        <v>8331</v>
      </c>
      <c r="S688" s="16">
        <f t="shared" si="41"/>
        <v>41194.715520833335</v>
      </c>
      <c r="T688" s="16">
        <f t="shared" si="4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3"/>
        <v>69.27</v>
      </c>
      <c r="Q689" s="12" t="s">
        <v>8321</v>
      </c>
      <c r="R689" t="s">
        <v>8332</v>
      </c>
      <c r="S689" s="16">
        <f t="shared" si="41"/>
        <v>41828.515127314815</v>
      </c>
      <c r="T689" s="16">
        <f t="shared" si="4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>IFERROR(ROUND(E690/L690,2),0)</f>
        <v>90.2</v>
      </c>
      <c r="Q690" s="12" t="s">
        <v>8323</v>
      </c>
      <c r="R690" t="s">
        <v>8324</v>
      </c>
      <c r="S690" s="16">
        <f t="shared" si="41"/>
        <v>42775.733715277776</v>
      </c>
      <c r="T690" s="16">
        <f t="shared" si="4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3"/>
        <v>94.05</v>
      </c>
      <c r="Q691" s="12" t="s">
        <v>8327</v>
      </c>
      <c r="R691" t="s">
        <v>8328</v>
      </c>
      <c r="S691" s="16">
        <f t="shared" si="41"/>
        <v>41879.130868055552</v>
      </c>
      <c r="T691" s="16">
        <f t="shared" si="4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>IFERROR(ROUND(E692/L692,2),0)</f>
        <v>90.68</v>
      </c>
      <c r="Q692" s="12" t="s">
        <v>8323</v>
      </c>
      <c r="R692" t="s">
        <v>8326</v>
      </c>
      <c r="S692" s="16">
        <f t="shared" si="41"/>
        <v>42612.918807870374</v>
      </c>
      <c r="T692" s="16">
        <f t="shared" si="4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3"/>
        <v>86.85</v>
      </c>
      <c r="Q693" s="12" t="s">
        <v>8321</v>
      </c>
      <c r="R693" t="s">
        <v>8322</v>
      </c>
      <c r="S693" s="16">
        <f t="shared" si="41"/>
        <v>41355.577291666668</v>
      </c>
      <c r="T693" s="16">
        <f t="shared" si="4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3"/>
        <v>86.55</v>
      </c>
      <c r="Q694" s="12" t="s">
        <v>8321</v>
      </c>
      <c r="R694" t="s">
        <v>8322</v>
      </c>
      <c r="S694" s="16">
        <f t="shared" si="41"/>
        <v>42207.58699074074</v>
      </c>
      <c r="T694" s="16">
        <f t="shared" si="42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3"/>
        <v>139.19</v>
      </c>
      <c r="Q695" s="12" t="s">
        <v>8323</v>
      </c>
      <c r="R695" t="s">
        <v>8326</v>
      </c>
      <c r="S695" s="16">
        <f t="shared" si="41"/>
        <v>41878.878379629627</v>
      </c>
      <c r="T695" s="16">
        <f t="shared" si="42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3"/>
        <v>63.57</v>
      </c>
      <c r="Q696" s="12" t="s">
        <v>8323</v>
      </c>
      <c r="R696" t="s">
        <v>8326</v>
      </c>
      <c r="S696" s="16">
        <f t="shared" si="41"/>
        <v>41932.311099537037</v>
      </c>
      <c r="T696" s="16">
        <f t="shared" si="4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3"/>
        <v>137.21</v>
      </c>
      <c r="Q697" s="12" t="s">
        <v>8321</v>
      </c>
      <c r="R697" t="s">
        <v>8332</v>
      </c>
      <c r="S697" s="16">
        <f t="shared" si="41"/>
        <v>41932.745046296295</v>
      </c>
      <c r="T697" s="16">
        <f t="shared" si="4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3"/>
        <v>168.69</v>
      </c>
      <c r="Q698" s="12" t="s">
        <v>8313</v>
      </c>
      <c r="R698" t="s">
        <v>8314</v>
      </c>
      <c r="S698" s="16">
        <f t="shared" si="41"/>
        <v>42052.7815162037</v>
      </c>
      <c r="T698" s="16">
        <f t="shared" si="4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>IFERROR(ROUND(E699/L699,2),0)</f>
        <v>106.93</v>
      </c>
      <c r="Q699" s="12" t="s">
        <v>8323</v>
      </c>
      <c r="R699" t="s">
        <v>8335</v>
      </c>
      <c r="S699" s="16">
        <f t="shared" si="41"/>
        <v>41788.167187500003</v>
      </c>
      <c r="T699" s="16">
        <f t="shared" si="4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3"/>
        <v>196.83</v>
      </c>
      <c r="Q700" s="12" t="s">
        <v>8327</v>
      </c>
      <c r="R700" t="s">
        <v>8331</v>
      </c>
      <c r="S700" s="16">
        <f t="shared" si="41"/>
        <v>42553.681979166664</v>
      </c>
      <c r="T700" s="16">
        <f t="shared" si="42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>IFERROR(ROUND(E701/L701,2),0)</f>
        <v>105.52</v>
      </c>
      <c r="Q701" s="12" t="s">
        <v>8323</v>
      </c>
      <c r="R701" t="s">
        <v>8326</v>
      </c>
      <c r="S701" s="16">
        <f t="shared" si="41"/>
        <v>42118.556331018524</v>
      </c>
      <c r="T701" s="16">
        <f t="shared" si="42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3"/>
        <v>59.36</v>
      </c>
      <c r="Q702" s="12" t="s">
        <v>8311</v>
      </c>
      <c r="R702" t="s">
        <v>8333</v>
      </c>
      <c r="S702" s="16">
        <f t="shared" si="41"/>
        <v>42317.33258101852</v>
      </c>
      <c r="T702" s="16">
        <f t="shared" si="42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3"/>
        <v>64.62</v>
      </c>
      <c r="Q703" s="12" t="s">
        <v>8327</v>
      </c>
      <c r="R703" t="s">
        <v>8331</v>
      </c>
      <c r="S703" s="16">
        <f t="shared" si="41"/>
        <v>41546.664212962962</v>
      </c>
      <c r="T703" s="16">
        <f t="shared" si="42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3"/>
        <v>129.11000000000001</v>
      </c>
      <c r="Q704" s="12" t="s">
        <v>8327</v>
      </c>
      <c r="R704" t="s">
        <v>8328</v>
      </c>
      <c r="S704" s="16">
        <f t="shared" si="41"/>
        <v>41257.950381944444</v>
      </c>
      <c r="T704" s="16">
        <f t="shared" si="4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3"/>
        <v>97.9</v>
      </c>
      <c r="Q705" s="12" t="s">
        <v>8327</v>
      </c>
      <c r="R705" t="s">
        <v>8328</v>
      </c>
      <c r="S705" s="16">
        <f t="shared" si="41"/>
        <v>40354.11550925926</v>
      </c>
      <c r="T705" s="16">
        <f t="shared" si="42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3"/>
        <v>141.29</v>
      </c>
      <c r="Q706" s="12" t="s">
        <v>8323</v>
      </c>
      <c r="R706" t="s">
        <v>8326</v>
      </c>
      <c r="S706" s="16">
        <f t="shared" si="41"/>
        <v>42239.957962962959</v>
      </c>
      <c r="T706" s="16">
        <f t="shared" si="42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>IFERROR(ROUND(E707/L707,2),0)</f>
        <v>137.24</v>
      </c>
      <c r="Q707" s="12" t="s">
        <v>8323</v>
      </c>
      <c r="R707" t="s">
        <v>8326</v>
      </c>
      <c r="S707" s="16">
        <f t="shared" ref="S707:S770" si="45">(((J707/60)/60)/24)+DATE(1970,1,1)</f>
        <v>41880.76357638889</v>
      </c>
      <c r="T707" s="16">
        <f t="shared" ref="T707:T770" si="46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ref="P708:P770" si="47">IFERROR(ROUND(E708/L708,2),0)</f>
        <v>112.61</v>
      </c>
      <c r="Q708" s="12" t="s">
        <v>8327</v>
      </c>
      <c r="R708" t="s">
        <v>8331</v>
      </c>
      <c r="S708" s="16">
        <f t="shared" si="45"/>
        <v>41502.882928240739</v>
      </c>
      <c r="T708" s="16">
        <f t="shared" si="46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>IFERROR(ROUND(E709/L709,2),0)</f>
        <v>99.34</v>
      </c>
      <c r="Q709" s="12" t="s">
        <v>8323</v>
      </c>
      <c r="R709" t="s">
        <v>8326</v>
      </c>
      <c r="S709" s="16">
        <f t="shared" si="45"/>
        <v>42561.783877314811</v>
      </c>
      <c r="T709" s="16">
        <f t="shared" si="46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7"/>
        <v>146.65</v>
      </c>
      <c r="Q710" s="12" t="s">
        <v>8321</v>
      </c>
      <c r="R710" t="s">
        <v>8322</v>
      </c>
      <c r="S710" s="16">
        <f t="shared" si="45"/>
        <v>42101.682372685187</v>
      </c>
      <c r="T710" s="16">
        <f t="shared" si="46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>IFERROR(ROUND(E711/L711,2),0)</f>
        <v>103.21</v>
      </c>
      <c r="Q711" s="12" t="s">
        <v>8323</v>
      </c>
      <c r="R711" t="s">
        <v>8326</v>
      </c>
      <c r="S711" s="16">
        <f t="shared" si="45"/>
        <v>42037.791238425925</v>
      </c>
      <c r="T711" s="16">
        <f t="shared" si="46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7"/>
        <v>194.23</v>
      </c>
      <c r="Q712" s="12" t="s">
        <v>8321</v>
      </c>
      <c r="R712" t="s">
        <v>8332</v>
      </c>
      <c r="S712" s="16">
        <f t="shared" si="45"/>
        <v>42333.713206018518</v>
      </c>
      <c r="T712" s="16">
        <f t="shared" si="46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7"/>
        <v>162.77000000000001</v>
      </c>
      <c r="Q713" s="12" t="s">
        <v>8323</v>
      </c>
      <c r="R713" t="s">
        <v>8335</v>
      </c>
      <c r="S713" s="16">
        <f t="shared" si="45"/>
        <v>42101.584074074075</v>
      </c>
      <c r="T713" s="16">
        <f t="shared" si="46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7"/>
        <v>162.71</v>
      </c>
      <c r="Q714" s="12" t="s">
        <v>8323</v>
      </c>
      <c r="R714" t="s">
        <v>8324</v>
      </c>
      <c r="S714" s="16">
        <f t="shared" si="45"/>
        <v>42564.95380787037</v>
      </c>
      <c r="T714" s="16">
        <f t="shared" si="46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7"/>
        <v>63.83</v>
      </c>
      <c r="Q715" s="12" t="s">
        <v>8323</v>
      </c>
      <c r="R715" t="s">
        <v>8326</v>
      </c>
      <c r="S715" s="16">
        <f t="shared" si="45"/>
        <v>42753.205625000002</v>
      </c>
      <c r="T715" s="16">
        <f t="shared" si="46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7"/>
        <v>89.25</v>
      </c>
      <c r="Q716" s="12" t="s">
        <v>8327</v>
      </c>
      <c r="R716" t="s">
        <v>8338</v>
      </c>
      <c r="S716" s="16">
        <f t="shared" si="45"/>
        <v>42569.605393518519</v>
      </c>
      <c r="T716" s="16">
        <f t="shared" si="46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7"/>
        <v>80.650000000000006</v>
      </c>
      <c r="Q717" s="12" t="s">
        <v>8313</v>
      </c>
      <c r="R717" t="s">
        <v>8314</v>
      </c>
      <c r="S717" s="16">
        <f t="shared" si="45"/>
        <v>42454.836851851855</v>
      </c>
      <c r="T717" s="16">
        <f t="shared" si="46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7"/>
        <v>53.01</v>
      </c>
      <c r="Q718" s="12" t="s">
        <v>8327</v>
      </c>
      <c r="R718" t="s">
        <v>8331</v>
      </c>
      <c r="S718" s="16">
        <f t="shared" si="45"/>
        <v>41786.555162037039</v>
      </c>
      <c r="T718" s="16">
        <f t="shared" si="46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7"/>
        <v>41.77</v>
      </c>
      <c r="Q719" s="12" t="s">
        <v>8323</v>
      </c>
      <c r="R719" t="s">
        <v>8326</v>
      </c>
      <c r="S719" s="16">
        <f t="shared" si="45"/>
        <v>40633.154363425929</v>
      </c>
      <c r="T719" s="16">
        <f t="shared" si="46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7"/>
        <v>145.87</v>
      </c>
      <c r="Q720" s="12" t="s">
        <v>8323</v>
      </c>
      <c r="R720" t="s">
        <v>8326</v>
      </c>
      <c r="S720" s="16">
        <f t="shared" si="45"/>
        <v>42626.7503125</v>
      </c>
      <c r="T720" s="16">
        <f t="shared" si="46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7"/>
        <v>93.02</v>
      </c>
      <c r="Q721" s="12" t="s">
        <v>8321</v>
      </c>
      <c r="R721" t="s">
        <v>8322</v>
      </c>
      <c r="S721" s="16">
        <f t="shared" si="45"/>
        <v>40933.856921296298</v>
      </c>
      <c r="T721" s="16">
        <f t="shared" si="46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7"/>
        <v>99.46</v>
      </c>
      <c r="Q722" s="12" t="s">
        <v>8308</v>
      </c>
      <c r="R722" t="s">
        <v>8309</v>
      </c>
      <c r="S722" s="16">
        <f t="shared" si="45"/>
        <v>41946.674108796295</v>
      </c>
      <c r="T722" s="16">
        <f t="shared" si="46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7"/>
        <v>264.26</v>
      </c>
      <c r="Q723" s="12" t="s">
        <v>8327</v>
      </c>
      <c r="R723" t="s">
        <v>8330</v>
      </c>
      <c r="S723" s="16">
        <f t="shared" si="45"/>
        <v>42795.701481481476</v>
      </c>
      <c r="T723" s="16">
        <f t="shared" si="46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7"/>
        <v>118.13</v>
      </c>
      <c r="Q724" s="12" t="s">
        <v>8323</v>
      </c>
      <c r="R724" t="s">
        <v>8326</v>
      </c>
      <c r="S724" s="16">
        <f t="shared" si="45"/>
        <v>41834.953865740739</v>
      </c>
      <c r="T724" s="16">
        <f t="shared" si="46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7"/>
        <v>110.23</v>
      </c>
      <c r="Q725" s="12" t="s">
        <v>8323</v>
      </c>
      <c r="R725" t="s">
        <v>8326</v>
      </c>
      <c r="S725" s="16">
        <f t="shared" si="45"/>
        <v>41791.492777777778</v>
      </c>
      <c r="T725" s="16">
        <f t="shared" si="46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7"/>
        <v>92.84</v>
      </c>
      <c r="Q726" s="12" t="s">
        <v>8323</v>
      </c>
      <c r="R726" t="s">
        <v>8326</v>
      </c>
      <c r="S726" s="16">
        <f t="shared" si="45"/>
        <v>42028.496562500004</v>
      </c>
      <c r="T726" s="16">
        <f t="shared" si="46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7"/>
        <v>48.44</v>
      </c>
      <c r="Q727" s="12" t="s">
        <v>8323</v>
      </c>
      <c r="R727" t="s">
        <v>8326</v>
      </c>
      <c r="S727" s="16">
        <f t="shared" si="45"/>
        <v>42505.774479166663</v>
      </c>
      <c r="T727" s="16">
        <f t="shared" si="46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7"/>
        <v>169.92</v>
      </c>
      <c r="Q728" s="12" t="s">
        <v>8327</v>
      </c>
      <c r="R728" t="s">
        <v>8341</v>
      </c>
      <c r="S728" s="16">
        <f t="shared" si="45"/>
        <v>41977.902222222227</v>
      </c>
      <c r="T728" s="16">
        <f t="shared" si="46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7"/>
        <v>182.13</v>
      </c>
      <c r="Q729" s="12" t="s">
        <v>8327</v>
      </c>
      <c r="R729" t="s">
        <v>8331</v>
      </c>
      <c r="S729" s="16">
        <f t="shared" si="45"/>
        <v>41305.809363425928</v>
      </c>
      <c r="T729" s="16">
        <f t="shared" si="46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7"/>
        <v>84.14</v>
      </c>
      <c r="Q730" s="12" t="s">
        <v>8311</v>
      </c>
      <c r="R730" t="s">
        <v>8333</v>
      </c>
      <c r="S730" s="16">
        <f t="shared" si="45"/>
        <v>41807.571840277778</v>
      </c>
      <c r="T730" s="16">
        <f t="shared" si="46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7"/>
        <v>172.41</v>
      </c>
      <c r="Q731" s="12" t="s">
        <v>8327</v>
      </c>
      <c r="R731" t="s">
        <v>8331</v>
      </c>
      <c r="S731" s="16">
        <f t="shared" si="45"/>
        <v>40896.883750000001</v>
      </c>
      <c r="T731" s="16">
        <f t="shared" si="46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>IFERROR(ROUND(E732/L732,2),0)</f>
        <v>370.37</v>
      </c>
      <c r="Q732" s="12" t="s">
        <v>8323</v>
      </c>
      <c r="R732" t="s">
        <v>8324</v>
      </c>
      <c r="S732" s="16">
        <f t="shared" si="45"/>
        <v>42341.57430555555</v>
      </c>
      <c r="T732" s="16">
        <f t="shared" si="46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7"/>
        <v>253.21</v>
      </c>
      <c r="Q733" s="12" t="s">
        <v>8316</v>
      </c>
      <c r="R733" t="s">
        <v>8344</v>
      </c>
      <c r="S733" s="16">
        <f t="shared" si="45"/>
        <v>42453.819687499999</v>
      </c>
      <c r="T733" s="16">
        <f t="shared" si="46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7"/>
        <v>169.52</v>
      </c>
      <c r="Q734" s="12" t="s">
        <v>8308</v>
      </c>
      <c r="R734" t="s">
        <v>8309</v>
      </c>
      <c r="S734" s="16">
        <f t="shared" si="45"/>
        <v>41722.666354166664</v>
      </c>
      <c r="T734" s="16">
        <f t="shared" si="46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>IFERROR(ROUND(E735/L735,2),0)</f>
        <v>58.69</v>
      </c>
      <c r="Q735" s="12" t="s">
        <v>8323</v>
      </c>
      <c r="R735" t="s">
        <v>8326</v>
      </c>
      <c r="S735" s="16">
        <f t="shared" si="45"/>
        <v>41893.324884259258</v>
      </c>
      <c r="T735" s="16">
        <f t="shared" si="46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7"/>
        <v>51.72</v>
      </c>
      <c r="Q736" s="12" t="s">
        <v>8321</v>
      </c>
      <c r="R736" t="s">
        <v>8322</v>
      </c>
      <c r="S736" s="16">
        <f t="shared" si="45"/>
        <v>40948.630196759259</v>
      </c>
      <c r="T736" s="16">
        <f t="shared" si="46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7"/>
        <v>33.19</v>
      </c>
      <c r="Q737" s="12" t="s">
        <v>8311</v>
      </c>
      <c r="R737" t="s">
        <v>8312</v>
      </c>
      <c r="S737" s="16">
        <f t="shared" si="45"/>
        <v>40646.014456018522</v>
      </c>
      <c r="T737" s="16">
        <f t="shared" si="46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7"/>
        <v>112.79</v>
      </c>
      <c r="Q738" s="12" t="s">
        <v>8313</v>
      </c>
      <c r="R738" t="s">
        <v>8314</v>
      </c>
      <c r="S738" s="16">
        <f t="shared" si="45"/>
        <v>42529.979108796295</v>
      </c>
      <c r="T738" s="16">
        <f t="shared" si="46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7"/>
        <v>190.9</v>
      </c>
      <c r="Q739" s="12" t="s">
        <v>8327</v>
      </c>
      <c r="R739" t="s">
        <v>8331</v>
      </c>
      <c r="S739" s="16">
        <f t="shared" si="45"/>
        <v>41620.87667824074</v>
      </c>
      <c r="T739" s="16">
        <f t="shared" si="46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7"/>
        <v>98.31</v>
      </c>
      <c r="Q740" s="12" t="s">
        <v>8323</v>
      </c>
      <c r="R740" t="s">
        <v>8326</v>
      </c>
      <c r="S740" s="16">
        <f t="shared" si="45"/>
        <v>42254.264687499999</v>
      </c>
      <c r="T740" s="16">
        <f t="shared" si="46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7"/>
        <v>134.15</v>
      </c>
      <c r="Q741" s="12" t="s">
        <v>8323</v>
      </c>
      <c r="R741" t="s">
        <v>8326</v>
      </c>
      <c r="S741" s="16">
        <f t="shared" si="45"/>
        <v>41776.063136574077</v>
      </c>
      <c r="T741" s="16">
        <f t="shared" si="46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7"/>
        <v>68.349999999999994</v>
      </c>
      <c r="Q742" s="12" t="s">
        <v>8311</v>
      </c>
      <c r="R742" t="s">
        <v>8333</v>
      </c>
      <c r="S742" s="16">
        <f t="shared" si="45"/>
        <v>41829.502650462964</v>
      </c>
      <c r="T742" s="16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7"/>
        <v>64.540000000000006</v>
      </c>
      <c r="Q743" s="12" t="s">
        <v>8327</v>
      </c>
      <c r="R743" t="s">
        <v>8331</v>
      </c>
      <c r="S743" s="16">
        <f t="shared" si="45"/>
        <v>41924.996099537035</v>
      </c>
      <c r="T743" s="16">
        <f t="shared" si="46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7"/>
        <v>51.23</v>
      </c>
      <c r="Q744" s="12" t="s">
        <v>8313</v>
      </c>
      <c r="R744" t="s">
        <v>8314</v>
      </c>
      <c r="S744" s="16">
        <f t="shared" si="45"/>
        <v>42115.949976851851</v>
      </c>
      <c r="T744" s="16">
        <f t="shared" si="46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7"/>
        <v>83.72</v>
      </c>
      <c r="Q745" s="12" t="s">
        <v>8313</v>
      </c>
      <c r="R745" t="s">
        <v>8314</v>
      </c>
      <c r="S745" s="16">
        <f t="shared" si="45"/>
        <v>42623.606134259258</v>
      </c>
      <c r="T745" s="16">
        <f t="shared" si="46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7"/>
        <v>59.41</v>
      </c>
      <c r="Q746" s="12" t="s">
        <v>8313</v>
      </c>
      <c r="R746" t="s">
        <v>8314</v>
      </c>
      <c r="S746" s="16">
        <f t="shared" si="45"/>
        <v>42292.435532407413</v>
      </c>
      <c r="T746" s="16">
        <f t="shared" si="46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>IFERROR(ROUND(E747/L747,2),0)</f>
        <v>31.21</v>
      </c>
      <c r="Q747" s="12" t="s">
        <v>8323</v>
      </c>
      <c r="R747" t="s">
        <v>8326</v>
      </c>
      <c r="S747" s="16">
        <f t="shared" si="45"/>
        <v>41233.499131944445</v>
      </c>
      <c r="T747" s="16">
        <f t="shared" si="46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7"/>
        <v>94.19</v>
      </c>
      <c r="Q748" s="12" t="s">
        <v>8313</v>
      </c>
      <c r="R748" t="s">
        <v>8314</v>
      </c>
      <c r="S748" s="16">
        <f t="shared" si="45"/>
        <v>42705.662118055552</v>
      </c>
      <c r="T748" s="16">
        <f t="shared" si="46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7"/>
        <v>104.39</v>
      </c>
      <c r="Q749" s="12" t="s">
        <v>8313</v>
      </c>
      <c r="R749" t="s">
        <v>8314</v>
      </c>
      <c r="S749" s="16">
        <f t="shared" si="45"/>
        <v>42067.876770833333</v>
      </c>
      <c r="T749" s="16">
        <f t="shared" si="46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7"/>
        <v>140.1</v>
      </c>
      <c r="Q750" s="12" t="s">
        <v>8321</v>
      </c>
      <c r="R750" t="s">
        <v>8322</v>
      </c>
      <c r="S750" s="16">
        <f t="shared" si="45"/>
        <v>42078.793124999997</v>
      </c>
      <c r="T750" s="16">
        <f t="shared" si="46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7"/>
        <v>90.1</v>
      </c>
      <c r="Q751" s="12" t="s">
        <v>8327</v>
      </c>
      <c r="R751" t="s">
        <v>8328</v>
      </c>
      <c r="S751" s="16">
        <f t="shared" si="45"/>
        <v>41736.004502314812</v>
      </c>
      <c r="T751" s="16">
        <f t="shared" si="46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7"/>
        <v>55.61</v>
      </c>
      <c r="Q752" s="12" t="s">
        <v>8327</v>
      </c>
      <c r="R752" t="s">
        <v>8331</v>
      </c>
      <c r="S752" s="16">
        <f t="shared" si="45"/>
        <v>42677.669050925921</v>
      </c>
      <c r="T752" s="16">
        <f t="shared" si="46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7"/>
        <v>64.16</v>
      </c>
      <c r="Q753" s="12" t="s">
        <v>8313</v>
      </c>
      <c r="R753" t="s">
        <v>8314</v>
      </c>
      <c r="S753" s="16">
        <f t="shared" si="45"/>
        <v>41782.741701388892</v>
      </c>
      <c r="T753" s="16">
        <f t="shared" si="46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7"/>
        <v>4.57</v>
      </c>
      <c r="Q754" s="12" t="s">
        <v>8316</v>
      </c>
      <c r="R754" t="s">
        <v>8317</v>
      </c>
      <c r="S754" s="16">
        <f t="shared" si="45"/>
        <v>42800.751041666663</v>
      </c>
      <c r="T754" s="16">
        <f t="shared" si="46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7"/>
        <v>85.44</v>
      </c>
      <c r="Q755" s="12" t="s">
        <v>8321</v>
      </c>
      <c r="R755" t="s">
        <v>8322</v>
      </c>
      <c r="S755" s="16">
        <f t="shared" si="45"/>
        <v>40266.662708333337</v>
      </c>
      <c r="T755" s="16">
        <f t="shared" si="46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7"/>
        <v>196.34</v>
      </c>
      <c r="Q756" s="12" t="s">
        <v>8327</v>
      </c>
      <c r="R756" t="s">
        <v>8328</v>
      </c>
      <c r="S756" s="16">
        <f t="shared" si="45"/>
        <v>42267.746782407412</v>
      </c>
      <c r="T756" s="16">
        <f t="shared" si="46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7"/>
        <v>57.52</v>
      </c>
      <c r="Q757" s="12" t="s">
        <v>8327</v>
      </c>
      <c r="R757" t="s">
        <v>8328</v>
      </c>
      <c r="S757" s="16">
        <f t="shared" si="45"/>
        <v>41299.381423611114</v>
      </c>
      <c r="T757" s="16">
        <f t="shared" si="46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>IFERROR(ROUND(E758/L758,2),0)</f>
        <v>96.53</v>
      </c>
      <c r="Q758" s="12" t="s">
        <v>8323</v>
      </c>
      <c r="R758" t="s">
        <v>8324</v>
      </c>
      <c r="S758" s="16">
        <f t="shared" si="45"/>
        <v>42359.868611111116</v>
      </c>
      <c r="T758" s="16">
        <f t="shared" si="46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7"/>
        <v>51.04</v>
      </c>
      <c r="Q759" s="12" t="s">
        <v>8327</v>
      </c>
      <c r="R759" t="s">
        <v>8331</v>
      </c>
      <c r="S759" s="16">
        <f t="shared" si="45"/>
        <v>41800.959490740745</v>
      </c>
      <c r="T759" s="16">
        <f t="shared" si="46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7"/>
        <v>67.13</v>
      </c>
      <c r="Q760" s="12" t="s">
        <v>8327</v>
      </c>
      <c r="R760" t="s">
        <v>8331</v>
      </c>
      <c r="S760" s="16">
        <f t="shared" si="45"/>
        <v>40845.050879629627</v>
      </c>
      <c r="T760" s="16">
        <f t="shared" si="46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>IFERROR(ROUND(E761/L761,2),0)</f>
        <v>126.72</v>
      </c>
      <c r="Q761" s="12" t="s">
        <v>8323</v>
      </c>
      <c r="R761" t="s">
        <v>8326</v>
      </c>
      <c r="S761" s="16">
        <f t="shared" si="45"/>
        <v>42697.082673611112</v>
      </c>
      <c r="T761" s="16">
        <f t="shared" si="46"/>
        <v>42718.665972222225</v>
      </c>
    </row>
    <row r="762" spans="1:20" ht="45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7"/>
        <v>54.62</v>
      </c>
      <c r="Q762" s="12" t="s">
        <v>8313</v>
      </c>
      <c r="R762" t="s">
        <v>8314</v>
      </c>
      <c r="S762" s="16">
        <f t="shared" si="45"/>
        <v>42333.619050925925</v>
      </c>
      <c r="T762" s="16">
        <f t="shared" si="46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7"/>
        <v>130.16</v>
      </c>
      <c r="Q763" s="12" t="s">
        <v>8313</v>
      </c>
      <c r="R763" t="s">
        <v>8314</v>
      </c>
      <c r="S763" s="16">
        <f t="shared" si="45"/>
        <v>42109.894942129627</v>
      </c>
      <c r="T763" s="16">
        <f t="shared" si="46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7"/>
        <v>159.82</v>
      </c>
      <c r="Q764" s="12" t="s">
        <v>8321</v>
      </c>
      <c r="R764" t="s">
        <v>8332</v>
      </c>
      <c r="S764" s="16">
        <f t="shared" si="45"/>
        <v>42516.047071759262</v>
      </c>
      <c r="T764" s="16">
        <f t="shared" si="46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7"/>
        <v>347.85</v>
      </c>
      <c r="Q765" s="12" t="s">
        <v>8321</v>
      </c>
      <c r="R765" t="s">
        <v>8322</v>
      </c>
      <c r="S765" s="16">
        <f t="shared" si="45"/>
        <v>40255.744629629626</v>
      </c>
      <c r="T765" s="16">
        <f t="shared" si="46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7"/>
        <v>96.06</v>
      </c>
      <c r="Q766" s="12" t="s">
        <v>8308</v>
      </c>
      <c r="R766" t="s">
        <v>8309</v>
      </c>
      <c r="S766" s="16">
        <f t="shared" si="45"/>
        <v>41848.021770833337</v>
      </c>
      <c r="T766" s="16">
        <f t="shared" si="46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7"/>
        <v>107.32</v>
      </c>
      <c r="Q767" s="12" t="s">
        <v>8316</v>
      </c>
      <c r="R767" t="s">
        <v>8317</v>
      </c>
      <c r="S767" s="16">
        <f t="shared" si="45"/>
        <v>42296.631331018521</v>
      </c>
      <c r="T767" s="16">
        <f t="shared" si="46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7"/>
        <v>61.3</v>
      </c>
      <c r="Q768" s="12" t="s">
        <v>8321</v>
      </c>
      <c r="R768" t="s">
        <v>8322</v>
      </c>
      <c r="S768" s="16">
        <f t="shared" si="45"/>
        <v>41348.877685185187</v>
      </c>
      <c r="T768" s="16">
        <f t="shared" si="46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7"/>
        <v>23.95</v>
      </c>
      <c r="Q769" s="12" t="s">
        <v>8308</v>
      </c>
      <c r="R769" t="s">
        <v>8310</v>
      </c>
      <c r="S769" s="16">
        <f t="shared" si="45"/>
        <v>41835.581018518518</v>
      </c>
      <c r="T769" s="16">
        <f t="shared" si="46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7"/>
        <v>65.91</v>
      </c>
      <c r="Q770" s="12" t="s">
        <v>8327</v>
      </c>
      <c r="R770" t="s">
        <v>8331</v>
      </c>
      <c r="S770" s="16">
        <f t="shared" si="45"/>
        <v>42433.688900462963</v>
      </c>
      <c r="T770" s="16">
        <f t="shared" si="46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2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2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2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2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>IFERROR(ROUND(E775/L775,2),0)</f>
        <v>94.41</v>
      </c>
      <c r="Q775" s="12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2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>IFERROR(ROUND(E777/L777,2),0)</f>
        <v>264.85000000000002</v>
      </c>
      <c r="Q777" s="12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2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2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2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2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2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2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>IFERROR(ROUND(E784/L784,2),0)</f>
        <v>173.7</v>
      </c>
      <c r="Q784" s="12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2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2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2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2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>IFERROR(ROUND(E789/L789,2),0)</f>
        <v>88.87</v>
      </c>
      <c r="Q789" s="12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2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2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2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2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2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>IFERROR(ROUND(E795/L795,2),0)</f>
        <v>90.82</v>
      </c>
      <c r="Q795" s="12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2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2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>IFERROR(ROUND(E798/L798,2),0)</f>
        <v>117.65</v>
      </c>
      <c r="Q798" s="12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2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2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>IFERROR(ROUND(E801/L801,2),0)</f>
        <v>84.86</v>
      </c>
      <c r="Q801" s="12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2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2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2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2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2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2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2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2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5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2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2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2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2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2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2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2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2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2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>IFERROR(ROUND(E819/L819,2),0)</f>
        <v>151.97999999999999</v>
      </c>
      <c r="Q819" s="12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2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2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5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2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>IFERROR(ROUND(E823/L823,2),0)</f>
        <v>255.17</v>
      </c>
      <c r="Q823" s="12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2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2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2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2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2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2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2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2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2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2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2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>IFERROR(ROUND(E835/L835,2),0)</f>
        <v>104.99</v>
      </c>
      <c r="Q835" s="12" t="s">
        <v>8323</v>
      </c>
      <c r="R835" t="s">
        <v>8326</v>
      </c>
      <c r="S835" s="16">
        <f t="shared" ref="S835:S898" si="53">(((J835/60)/60)/24)+DATE(1970,1,1)</f>
        <v>42053.732627314821</v>
      </c>
      <c r="T835" s="16">
        <f t="shared" ref="T835:T898" si="54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ref="P836:P897" si="55">IFERROR(ROUND(E836/L836,2),0)</f>
        <v>87.83</v>
      </c>
      <c r="Q836" s="12" t="s">
        <v>8327</v>
      </c>
      <c r="R836" t="s">
        <v>8331</v>
      </c>
      <c r="S836" s="16">
        <f t="shared" si="53"/>
        <v>40536.111550925925</v>
      </c>
      <c r="T836" s="16">
        <f t="shared" si="54"/>
        <v>40626.069884259261</v>
      </c>
    </row>
    <row r="837" spans="1:20" ht="45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5"/>
        <v>65.67</v>
      </c>
      <c r="Q837" s="12" t="s">
        <v>8316</v>
      </c>
      <c r="R837" t="s">
        <v>8334</v>
      </c>
      <c r="S837" s="16">
        <f t="shared" si="53"/>
        <v>41417.228043981479</v>
      </c>
      <c r="T837" s="16">
        <f t="shared" si="54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5"/>
        <v>34.22</v>
      </c>
      <c r="Q838" s="12" t="s">
        <v>8316</v>
      </c>
      <c r="R838" t="s">
        <v>8334</v>
      </c>
      <c r="S838" s="16">
        <f t="shared" si="53"/>
        <v>42045.50535879629</v>
      </c>
      <c r="T838" s="16">
        <f t="shared" si="54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5"/>
        <v>116.96</v>
      </c>
      <c r="Q839" s="12" t="s">
        <v>8327</v>
      </c>
      <c r="R839" t="s">
        <v>8328</v>
      </c>
      <c r="S839" s="16">
        <f t="shared" si="53"/>
        <v>41591.964537037034</v>
      </c>
      <c r="T839" s="16">
        <f t="shared" si="54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5"/>
        <v>49.47</v>
      </c>
      <c r="Q840" s="12" t="s">
        <v>8316</v>
      </c>
      <c r="R840" t="s">
        <v>8317</v>
      </c>
      <c r="S840" s="16">
        <f t="shared" si="53"/>
        <v>42766.827546296292</v>
      </c>
      <c r="T840" s="16">
        <f t="shared" si="54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5"/>
        <v>39.31</v>
      </c>
      <c r="Q841" s="12" t="s">
        <v>8327</v>
      </c>
      <c r="R841" t="s">
        <v>8331</v>
      </c>
      <c r="S841" s="16">
        <f t="shared" si="53"/>
        <v>41341.870868055557</v>
      </c>
      <c r="T841" s="16">
        <f t="shared" si="54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5"/>
        <v>83.89</v>
      </c>
      <c r="Q842" s="12" t="s">
        <v>8327</v>
      </c>
      <c r="R842" t="s">
        <v>8331</v>
      </c>
      <c r="S842" s="16">
        <f t="shared" si="53"/>
        <v>40555.325937499998</v>
      </c>
      <c r="T842" s="16">
        <f t="shared" si="54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5"/>
        <v>110.07</v>
      </c>
      <c r="Q843" s="12" t="s">
        <v>8321</v>
      </c>
      <c r="R843" t="s">
        <v>8322</v>
      </c>
      <c r="S843" s="16">
        <f t="shared" si="53"/>
        <v>41394.842442129629</v>
      </c>
      <c r="T843" s="16">
        <f t="shared" si="54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5"/>
        <v>100.33</v>
      </c>
      <c r="Q844" s="12" t="s">
        <v>8327</v>
      </c>
      <c r="R844" t="s">
        <v>8341</v>
      </c>
      <c r="S844" s="16">
        <f t="shared" si="53"/>
        <v>41058.844571759262</v>
      </c>
      <c r="T844" s="16">
        <f t="shared" si="54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5"/>
        <v>63.1</v>
      </c>
      <c r="Q845" s="12" t="s">
        <v>8327</v>
      </c>
      <c r="R845" t="s">
        <v>8336</v>
      </c>
      <c r="S845" s="16">
        <f t="shared" si="53"/>
        <v>42695.257870370369</v>
      </c>
      <c r="T845" s="16">
        <f t="shared" si="54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>IFERROR(ROUND(E846/L846,2),0)</f>
        <v>70.88</v>
      </c>
      <c r="Q846" s="12" t="s">
        <v>8323</v>
      </c>
      <c r="R846" t="s">
        <v>8326</v>
      </c>
      <c r="S846" s="16">
        <f t="shared" si="53"/>
        <v>41941.683865740742</v>
      </c>
      <c r="T846" s="16">
        <f t="shared" si="54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5"/>
        <v>65.08</v>
      </c>
      <c r="Q847" s="12" t="s">
        <v>8313</v>
      </c>
      <c r="R847" t="s">
        <v>8314</v>
      </c>
      <c r="S847" s="16">
        <f t="shared" si="53"/>
        <v>42123.86336805555</v>
      </c>
      <c r="T847" s="16">
        <f t="shared" si="54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>IFERROR(ROUND(E848/L848,2),0)</f>
        <v>421.11</v>
      </c>
      <c r="Q848" s="12" t="s">
        <v>8323</v>
      </c>
      <c r="R848" t="s">
        <v>8326</v>
      </c>
      <c r="S848" s="16">
        <f t="shared" si="53"/>
        <v>42059.701319444444</v>
      </c>
      <c r="T848" s="16">
        <f t="shared" si="54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5"/>
        <v>89.89</v>
      </c>
      <c r="Q849" s="12" t="s">
        <v>8321</v>
      </c>
      <c r="R849" t="s">
        <v>8322</v>
      </c>
      <c r="S849" s="16">
        <f t="shared" si="53"/>
        <v>41078.91201388889</v>
      </c>
      <c r="T849" s="16">
        <f t="shared" si="54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5"/>
        <v>89.67</v>
      </c>
      <c r="Q850" s="12" t="s">
        <v>8313</v>
      </c>
      <c r="R850" t="s">
        <v>8314</v>
      </c>
      <c r="S850" s="16">
        <f t="shared" si="53"/>
        <v>42690.259699074071</v>
      </c>
      <c r="T850" s="16">
        <f t="shared" si="54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>IFERROR(ROUND(E851/L851,2),0)</f>
        <v>74.22</v>
      </c>
      <c r="Q851" s="12" t="s">
        <v>8323</v>
      </c>
      <c r="R851" t="s">
        <v>8335</v>
      </c>
      <c r="S851" s="16">
        <f t="shared" si="53"/>
        <v>41820.776412037041</v>
      </c>
      <c r="T851" s="16">
        <f t="shared" si="54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5"/>
        <v>74.150000000000006</v>
      </c>
      <c r="Q852" s="12" t="s">
        <v>8327</v>
      </c>
      <c r="R852" t="s">
        <v>8338</v>
      </c>
      <c r="S852" s="16">
        <f t="shared" si="53"/>
        <v>41223.22184027778</v>
      </c>
      <c r="T852" s="16">
        <f t="shared" si="54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5"/>
        <v>60.9</v>
      </c>
      <c r="Q853" s="12" t="s">
        <v>8311</v>
      </c>
      <c r="R853" t="s">
        <v>8333</v>
      </c>
      <c r="S853" s="16">
        <f t="shared" si="53"/>
        <v>40731.837465277778</v>
      </c>
      <c r="T853" s="16">
        <f t="shared" si="54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5"/>
        <v>272.58999999999997</v>
      </c>
      <c r="Q854" s="12" t="s">
        <v>8323</v>
      </c>
      <c r="R854" t="s">
        <v>8324</v>
      </c>
      <c r="S854" s="16">
        <f t="shared" si="53"/>
        <v>42128.814247685179</v>
      </c>
      <c r="T854" s="16">
        <f t="shared" si="54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5"/>
        <v>64.27</v>
      </c>
      <c r="Q855" s="12" t="s">
        <v>8323</v>
      </c>
      <c r="R855" t="s">
        <v>8326</v>
      </c>
      <c r="S855" s="16">
        <f t="shared" si="53"/>
        <v>40970.875671296293</v>
      </c>
      <c r="T855" s="16">
        <f t="shared" si="54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5"/>
        <v>48.33</v>
      </c>
      <c r="Q856" s="12" t="s">
        <v>8323</v>
      </c>
      <c r="R856" t="s">
        <v>8326</v>
      </c>
      <c r="S856" s="16">
        <f t="shared" si="53"/>
        <v>42136.536134259266</v>
      </c>
      <c r="T856" s="16">
        <f t="shared" si="54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5"/>
        <v>106.43</v>
      </c>
      <c r="Q857" s="12" t="s">
        <v>8321</v>
      </c>
      <c r="R857" t="s">
        <v>8322</v>
      </c>
      <c r="S857" s="16">
        <f t="shared" si="53"/>
        <v>41114.094872685186</v>
      </c>
      <c r="T857" s="16">
        <f t="shared" si="54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5"/>
        <v>157.46</v>
      </c>
      <c r="Q858" s="12" t="s">
        <v>8308</v>
      </c>
      <c r="R858" t="s">
        <v>8310</v>
      </c>
      <c r="S858" s="16">
        <f t="shared" si="53"/>
        <v>42522.276724537034</v>
      </c>
      <c r="T858" s="16">
        <f t="shared" si="54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>IFERROR(ROUND(E859/L859,2),0)</f>
        <v>302.31</v>
      </c>
      <c r="Q859" s="12" t="s">
        <v>8323</v>
      </c>
      <c r="R859" t="s">
        <v>8326</v>
      </c>
      <c r="S859" s="16">
        <f t="shared" si="53"/>
        <v>41851.771354166667</v>
      </c>
      <c r="T859" s="16">
        <f t="shared" si="54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5"/>
        <v>45.05</v>
      </c>
      <c r="Q860" s="12" t="s">
        <v>8321</v>
      </c>
      <c r="R860" t="s">
        <v>8322</v>
      </c>
      <c r="S860" s="16">
        <f t="shared" si="53"/>
        <v>40757.889247685183</v>
      </c>
      <c r="T860" s="16">
        <f t="shared" si="54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5"/>
        <v>147.81</v>
      </c>
      <c r="Q861" s="12" t="s">
        <v>8327</v>
      </c>
      <c r="R861" t="s">
        <v>8328</v>
      </c>
      <c r="S861" s="16">
        <f t="shared" si="53"/>
        <v>42496.981597222228</v>
      </c>
      <c r="T861" s="16">
        <f t="shared" si="54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5"/>
        <v>340.57</v>
      </c>
      <c r="Q862" s="12" t="s">
        <v>8308</v>
      </c>
      <c r="R862" t="s">
        <v>8309</v>
      </c>
      <c r="S862" s="16">
        <f t="shared" si="53"/>
        <v>42095.240706018521</v>
      </c>
      <c r="T862" s="16">
        <f t="shared" si="54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>IFERROR(ROUND(E863/L863,2),0)</f>
        <v>38.28</v>
      </c>
      <c r="Q863" s="12" t="s">
        <v>8323</v>
      </c>
      <c r="R863" t="s">
        <v>8326</v>
      </c>
      <c r="S863" s="16">
        <f t="shared" si="53"/>
        <v>42243.6252662037</v>
      </c>
      <c r="T863" s="16">
        <f t="shared" si="54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5"/>
        <v>37.119999999999997</v>
      </c>
      <c r="Q864" s="12" t="s">
        <v>8316</v>
      </c>
      <c r="R864" t="s">
        <v>8317</v>
      </c>
      <c r="S864" s="16">
        <f t="shared" si="53"/>
        <v>42759.724768518514</v>
      </c>
      <c r="T864" s="16">
        <f t="shared" si="54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5"/>
        <v>90.62</v>
      </c>
      <c r="Q865" s="12" t="s">
        <v>8308</v>
      </c>
      <c r="R865" t="s">
        <v>8310</v>
      </c>
      <c r="S865" s="16">
        <f t="shared" si="53"/>
        <v>42543.665601851855</v>
      </c>
      <c r="T865" s="16">
        <f t="shared" si="54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5"/>
        <v>60.86</v>
      </c>
      <c r="Q866" s="12" t="s">
        <v>8327</v>
      </c>
      <c r="R866" t="s">
        <v>8331</v>
      </c>
      <c r="S866" s="16">
        <f t="shared" si="53"/>
        <v>41557.780624999999</v>
      </c>
      <c r="T866" s="16">
        <f t="shared" si="54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5"/>
        <v>90.52</v>
      </c>
      <c r="Q867" s="12" t="s">
        <v>8327</v>
      </c>
      <c r="R867" t="s">
        <v>8328</v>
      </c>
      <c r="S867" s="16">
        <f t="shared" si="53"/>
        <v>40784.012696759259</v>
      </c>
      <c r="T867" s="16">
        <f t="shared" si="54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5"/>
        <v>55.46</v>
      </c>
      <c r="Q868" s="12" t="s">
        <v>8321</v>
      </c>
      <c r="R868" t="s">
        <v>8339</v>
      </c>
      <c r="S868" s="16">
        <f t="shared" si="53"/>
        <v>41465.500173611108</v>
      </c>
      <c r="T868" s="16">
        <f t="shared" si="54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5"/>
        <v>104.73</v>
      </c>
      <c r="Q869" s="12" t="s">
        <v>8327</v>
      </c>
      <c r="R869" t="s">
        <v>8331</v>
      </c>
      <c r="S869" s="16">
        <f t="shared" si="53"/>
        <v>41463.743472222224</v>
      </c>
      <c r="T869" s="16">
        <f t="shared" si="54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5"/>
        <v>69.67</v>
      </c>
      <c r="Q870" s="12" t="s">
        <v>8327</v>
      </c>
      <c r="R870" t="s">
        <v>8329</v>
      </c>
      <c r="S870" s="16">
        <f t="shared" si="53"/>
        <v>41905.034108796295</v>
      </c>
      <c r="T870" s="16">
        <f t="shared" si="54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5"/>
        <v>68.239999999999995</v>
      </c>
      <c r="Q871" s="12" t="s">
        <v>8321</v>
      </c>
      <c r="R871" t="s">
        <v>8322</v>
      </c>
      <c r="S871" s="16">
        <f t="shared" si="53"/>
        <v>41780.859629629631</v>
      </c>
      <c r="T871" s="16">
        <f t="shared" si="54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5"/>
        <v>79.400000000000006</v>
      </c>
      <c r="Q872" s="12" t="s">
        <v>8321</v>
      </c>
      <c r="R872" t="s">
        <v>8322</v>
      </c>
      <c r="S872" s="16">
        <f t="shared" si="53"/>
        <v>42415.803159722222</v>
      </c>
      <c r="T872" s="16">
        <f t="shared" si="54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5"/>
        <v>111.38</v>
      </c>
      <c r="Q873" s="12" t="s">
        <v>8321</v>
      </c>
      <c r="R873" t="s">
        <v>8343</v>
      </c>
      <c r="S873" s="16">
        <f t="shared" si="53"/>
        <v>40635.982488425929</v>
      </c>
      <c r="T873" s="16">
        <f t="shared" si="54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>IFERROR(ROUND(E874/L874,2),0)</f>
        <v>84.29</v>
      </c>
      <c r="Q874" s="12" t="s">
        <v>8323</v>
      </c>
      <c r="R874" t="s">
        <v>8326</v>
      </c>
      <c r="S874" s="16">
        <f t="shared" si="53"/>
        <v>42768.425370370373</v>
      </c>
      <c r="T874" s="16">
        <f t="shared" si="54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5"/>
        <v>117.92</v>
      </c>
      <c r="Q875" s="12" t="s">
        <v>8321</v>
      </c>
      <c r="R875" t="s">
        <v>8343</v>
      </c>
      <c r="S875" s="16">
        <f t="shared" si="53"/>
        <v>40505.131168981483</v>
      </c>
      <c r="T875" s="16">
        <f t="shared" si="54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5"/>
        <v>94.51</v>
      </c>
      <c r="Q876" s="12" t="s">
        <v>8321</v>
      </c>
      <c r="R876" t="s">
        <v>8337</v>
      </c>
      <c r="S876" s="16">
        <f t="shared" si="53"/>
        <v>41905.812581018516</v>
      </c>
      <c r="T876" s="16">
        <f t="shared" si="54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5"/>
        <v>246.29</v>
      </c>
      <c r="Q877" s="12" t="s">
        <v>8327</v>
      </c>
      <c r="R877" t="s">
        <v>8331</v>
      </c>
      <c r="S877" s="16">
        <f t="shared" si="53"/>
        <v>41561.683553240742</v>
      </c>
      <c r="T877" s="16">
        <f t="shared" si="54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5"/>
        <v>177.21</v>
      </c>
      <c r="Q878" s="12" t="s">
        <v>8327</v>
      </c>
      <c r="R878" t="s">
        <v>8341</v>
      </c>
      <c r="S878" s="16">
        <f t="shared" si="53"/>
        <v>41961.807372685187</v>
      </c>
      <c r="T878" s="16">
        <f t="shared" si="54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5"/>
        <v>65.099999999999994</v>
      </c>
      <c r="Q879" s="12" t="s">
        <v>8323</v>
      </c>
      <c r="R879" t="s">
        <v>8326</v>
      </c>
      <c r="S879" s="16">
        <f t="shared" si="53"/>
        <v>42466.608310185184</v>
      </c>
      <c r="T879" s="16">
        <f t="shared" si="54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5"/>
        <v>73.03</v>
      </c>
      <c r="Q880" s="12" t="s">
        <v>8323</v>
      </c>
      <c r="R880" t="s">
        <v>8324</v>
      </c>
      <c r="S880" s="16">
        <f t="shared" si="53"/>
        <v>41239.83625</v>
      </c>
      <c r="T880" s="16">
        <f t="shared" si="54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5"/>
        <v>270.57</v>
      </c>
      <c r="Q881" s="12" t="s">
        <v>8308</v>
      </c>
      <c r="R881" t="s">
        <v>8315</v>
      </c>
      <c r="S881" s="16">
        <f t="shared" si="53"/>
        <v>41143.81821759259</v>
      </c>
      <c r="T881" s="16">
        <f t="shared" si="54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5"/>
        <v>28.63</v>
      </c>
      <c r="Q882" s="12" t="s">
        <v>8311</v>
      </c>
      <c r="R882" t="s">
        <v>8333</v>
      </c>
      <c r="S882" s="16">
        <f t="shared" si="53"/>
        <v>41781.717268518521</v>
      </c>
      <c r="T882" s="16">
        <f t="shared" si="54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5"/>
        <v>52.1</v>
      </c>
      <c r="Q883" s="12" t="s">
        <v>8323</v>
      </c>
      <c r="R883" t="s">
        <v>8324</v>
      </c>
      <c r="S883" s="16">
        <f t="shared" si="53"/>
        <v>41761.509409722225</v>
      </c>
      <c r="T883" s="16">
        <f t="shared" si="54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5"/>
        <v>251.33</v>
      </c>
      <c r="Q884" s="12" t="s">
        <v>8323</v>
      </c>
      <c r="R884" t="s">
        <v>8326</v>
      </c>
      <c r="S884" s="16">
        <f t="shared" si="53"/>
        <v>42796.538275462968</v>
      </c>
      <c r="T884" s="16">
        <f t="shared" si="54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5"/>
        <v>51.22</v>
      </c>
      <c r="Q885" s="12" t="s">
        <v>8321</v>
      </c>
      <c r="R885" t="s">
        <v>8339</v>
      </c>
      <c r="S885" s="16">
        <f t="shared" si="53"/>
        <v>41243.197592592594</v>
      </c>
      <c r="T885" s="16">
        <f t="shared" si="54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5"/>
        <v>132.05000000000001</v>
      </c>
      <c r="Q886" s="12" t="s">
        <v>8321</v>
      </c>
      <c r="R886" t="s">
        <v>8343</v>
      </c>
      <c r="S886" s="16">
        <f t="shared" si="53"/>
        <v>41835.821226851855</v>
      </c>
      <c r="T886" s="16">
        <f t="shared" si="54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5"/>
        <v>156.77000000000001</v>
      </c>
      <c r="Q887" s="12" t="s">
        <v>8327</v>
      </c>
      <c r="R887" t="s">
        <v>8338</v>
      </c>
      <c r="S887" s="16">
        <f t="shared" si="53"/>
        <v>41226.928842592592</v>
      </c>
      <c r="T887" s="16">
        <f t="shared" si="54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5"/>
        <v>81.739999999999995</v>
      </c>
      <c r="Q888" s="12" t="s">
        <v>8327</v>
      </c>
      <c r="R888" t="s">
        <v>8331</v>
      </c>
      <c r="S888" s="16">
        <f t="shared" si="53"/>
        <v>42049.733240740738</v>
      </c>
      <c r="T888" s="16">
        <f t="shared" si="54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5"/>
        <v>58.63</v>
      </c>
      <c r="Q889" s="12" t="s">
        <v>8316</v>
      </c>
      <c r="R889" t="s">
        <v>8317</v>
      </c>
      <c r="S889" s="16">
        <f t="shared" si="53"/>
        <v>42688.875902777778</v>
      </c>
      <c r="T889" s="16">
        <f t="shared" si="54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>IFERROR(ROUND(E890/L890,2),0)</f>
        <v>500</v>
      </c>
      <c r="Q890" s="12" t="s">
        <v>8323</v>
      </c>
      <c r="R890" t="s">
        <v>8326</v>
      </c>
      <c r="S890" s="16">
        <f t="shared" si="53"/>
        <v>42726.920081018514</v>
      </c>
      <c r="T890" s="16">
        <f t="shared" si="54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5"/>
        <v>107.07</v>
      </c>
      <c r="Q891" s="12" t="s">
        <v>8327</v>
      </c>
      <c r="R891" t="s">
        <v>8331</v>
      </c>
      <c r="S891" s="16">
        <f t="shared" si="53"/>
        <v>42101.758587962962</v>
      </c>
      <c r="T891" s="16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5"/>
        <v>27.47</v>
      </c>
      <c r="Q892" s="12" t="s">
        <v>8308</v>
      </c>
      <c r="R892" t="s">
        <v>8309</v>
      </c>
      <c r="S892" s="16">
        <f t="shared" si="53"/>
        <v>41578.927118055559</v>
      </c>
      <c r="T892" s="16">
        <f t="shared" si="54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5"/>
        <v>72.17</v>
      </c>
      <c r="Q893" s="12" t="s">
        <v>8313</v>
      </c>
      <c r="R893" t="s">
        <v>8314</v>
      </c>
      <c r="S893" s="16">
        <f t="shared" si="53"/>
        <v>41834.980462962965</v>
      </c>
      <c r="T893" s="16">
        <f t="shared" si="54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5"/>
        <v>322.39</v>
      </c>
      <c r="Q894" s="12" t="s">
        <v>8321</v>
      </c>
      <c r="R894" t="s">
        <v>8343</v>
      </c>
      <c r="S894" s="16">
        <f t="shared" si="53"/>
        <v>41409.814317129632</v>
      </c>
      <c r="T894" s="16">
        <f t="shared" si="54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5"/>
        <v>89.3</v>
      </c>
      <c r="Q895" s="12" t="s">
        <v>8327</v>
      </c>
      <c r="R895" t="s">
        <v>8328</v>
      </c>
      <c r="S895" s="16">
        <f t="shared" si="53"/>
        <v>41075.835497685184</v>
      </c>
      <c r="T895" s="16">
        <f t="shared" si="54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5"/>
        <v>493.13</v>
      </c>
      <c r="Q896" s="12" t="s">
        <v>8308</v>
      </c>
      <c r="R896" t="s">
        <v>8309</v>
      </c>
      <c r="S896" s="16">
        <f t="shared" si="53"/>
        <v>42620.143564814818</v>
      </c>
      <c r="T896" s="16">
        <f t="shared" si="54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5"/>
        <v>51.63</v>
      </c>
      <c r="Q897" s="12" t="s">
        <v>8311</v>
      </c>
      <c r="R897" t="s">
        <v>8333</v>
      </c>
      <c r="S897" s="16">
        <f t="shared" si="53"/>
        <v>40694.638460648144</v>
      </c>
      <c r="T897" s="16">
        <f t="shared" si="54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>IFERROR(ROUND(E898/L898,2),0)</f>
        <v>98.2</v>
      </c>
      <c r="Q898" s="12" t="s">
        <v>8323</v>
      </c>
      <c r="R898" t="s">
        <v>8326</v>
      </c>
      <c r="S898" s="16">
        <f t="shared" si="53"/>
        <v>41982.887280092589</v>
      </c>
      <c r="T898" s="16">
        <f t="shared" si="54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2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2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5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2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5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2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2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2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2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2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2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2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2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2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2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2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2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2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2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2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>IFERROR(ROUND(E917/L917,2),0)</f>
        <v>234.67</v>
      </c>
      <c r="Q917" s="12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2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>IFERROR(ROUND(E919/L919,2),0)</f>
        <v>81.569999999999993</v>
      </c>
      <c r="Q919" s="12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2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2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2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2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2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2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2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2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2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>IFERROR(ROUND(E929/L929,2),0)</f>
        <v>356.84</v>
      </c>
      <c r="Q929" s="12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2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2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2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2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2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>IFERROR(ROUND(E935/L935,2),0)</f>
        <v>99.76</v>
      </c>
      <c r="Q935" s="12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2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2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>IFERROR(ROUND(E938/L938,2),0)</f>
        <v>93.77</v>
      </c>
      <c r="Q938" s="12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2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2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>IFERROR(ROUND(E941/L941,2),0)</f>
        <v>58.18</v>
      </c>
      <c r="Q941" s="12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2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>IFERROR(ROUND(E943/L943,2),0)</f>
        <v>105.21</v>
      </c>
      <c r="Q943" s="12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2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2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2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2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2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>IFERROR(ROUND(E949/L949,2),0)</f>
        <v>94.64</v>
      </c>
      <c r="Q949" s="12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2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2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2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>IFERROR(ROUND(E953/L953,2),0)</f>
        <v>209.84</v>
      </c>
      <c r="Q953" s="12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2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2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2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2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2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2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2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2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2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2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5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2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>IFERROR(ROUND(E965/L965,2),0)</f>
        <v>69.89</v>
      </c>
      <c r="Q965" s="12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2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>IFERROR(ROUND(E967/L967,2),0)</f>
        <v>105.03</v>
      </c>
      <c r="Q967" s="12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2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2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2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2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2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2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2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2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2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>IFERROR(ROUND(E977/L977,2),0)</f>
        <v>81.78</v>
      </c>
      <c r="Q977" s="12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2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>IFERROR(ROUND(E979/L979,2),0)</f>
        <v>59.7</v>
      </c>
      <c r="Q979" s="12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2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2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>IFERROR(ROUND(E982/L982,2),0)</f>
        <v>136.78</v>
      </c>
      <c r="Q982" s="12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2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>IFERROR(ROUND(E984/L984,2),0)</f>
        <v>65.34</v>
      </c>
      <c r="Q984" s="12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2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2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2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2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2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2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>IFERROR(ROUND(E991/L991,2),0)</f>
        <v>78.209999999999994</v>
      </c>
      <c r="Q991" s="12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2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2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>IFERROR(ROUND(E994/L994,2),0)</f>
        <v>129.36000000000001</v>
      </c>
      <c r="Q994" s="12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2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2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2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2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2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2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2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2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2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2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>IFERROR(ROUND(E1005/L1005,2),0)</f>
        <v>71.790000000000006</v>
      </c>
      <c r="Q1005" s="12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2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>IFERROR(ROUND(E1007/L1007,2),0)</f>
        <v>215.25</v>
      </c>
      <c r="Q1007" s="12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2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2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2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2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2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>IFERROR(ROUND(E1013/L1013,2),0)</f>
        <v>127.81</v>
      </c>
      <c r="Q1013" s="12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2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>IFERROR(ROUND(E1015/L1015,2),0)</f>
        <v>93.76</v>
      </c>
      <c r="Q1015" s="12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2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2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2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2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2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2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>IFERROR(ROUND(E1022/L1022,2),0)</f>
        <v>97.38</v>
      </c>
      <c r="Q1022" s="12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2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2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2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2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89" si="65">IFERROR(ROUND(E1027/L1027,2),0)</f>
        <v>42.16</v>
      </c>
      <c r="Q1027" s="12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2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2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2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2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2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2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2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2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>IFERROR(ROUND(E1036/L1036,2),0)</f>
        <v>73.58</v>
      </c>
      <c r="Q1036" s="12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2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5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>IFERROR(ROUND(E1038/L1038,2),0)</f>
        <v>65.58</v>
      </c>
      <c r="Q1038" s="12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2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>IFERROR(ROUND(E1040/L1040,2),0)</f>
        <v>358.69</v>
      </c>
      <c r="Q1040" s="12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2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2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2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2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2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2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5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2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>IFERROR(ROUND(E1048/L1048,2),0)</f>
        <v>68.25</v>
      </c>
      <c r="Q1048" s="12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2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2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2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2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>IFERROR(ROUND(E1053/L1053,2),0)</f>
        <v>78.260000000000005</v>
      </c>
      <c r="Q1053" s="12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2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>IFERROR(ROUND(E1055/L1055,2),0)</f>
        <v>66.150000000000006</v>
      </c>
      <c r="Q1055" s="12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2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2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2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2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2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2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2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2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2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2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2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2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2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2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2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2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2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2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2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2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2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5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2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2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2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2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2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2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>IFERROR(ROUND(E1083/L1083,2),0)</f>
        <v>74.819999999999993</v>
      </c>
      <c r="Q1083" s="12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2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2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2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2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2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2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>IFERROR(ROUND(E1090/L1090,2),0)</f>
        <v>54.3</v>
      </c>
      <c r="Q1090" s="12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2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2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2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>IFERROR(ROUND(E1094/L1094,2),0)</f>
        <v>94.91</v>
      </c>
      <c r="Q1094" s="12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2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2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2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2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2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2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2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2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2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2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>IFERROR(ROUND(E1105/L1105,2),0)</f>
        <v>40.29</v>
      </c>
      <c r="Q1105" s="12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2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>IFERROR(ROUND(E1107/L1107,2),0)</f>
        <v>74.209999999999994</v>
      </c>
      <c r="Q1107" s="12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2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2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>IFERROR(ROUND(E1110/L1110,2),0)</f>
        <v>70.11</v>
      </c>
      <c r="Q1110" s="12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2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2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>IFERROR(ROUND(E1113/L1113,2),0)</f>
        <v>82.94</v>
      </c>
      <c r="Q1113" s="12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2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2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2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2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2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5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2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2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>IFERROR(ROUND(E1121/L1121,2),0)</f>
        <v>64.16</v>
      </c>
      <c r="Q1121" s="12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2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2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2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2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2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2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2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>IFERROR(ROUND(E1129/L1129,2),0)</f>
        <v>36.86</v>
      </c>
      <c r="Q1129" s="12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2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>IFERROR(ROUND(E1131/L1131,2),0)</f>
        <v>93.43</v>
      </c>
      <c r="Q1131" s="12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2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>IFERROR(ROUND(E1133/L1133,2),0)</f>
        <v>80.400000000000006</v>
      </c>
      <c r="Q1133" s="12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2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2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2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2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2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2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2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>IFERROR(ROUND(E1141/L1141,2),0)</f>
        <v>96.2</v>
      </c>
      <c r="Q1141" s="12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5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2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5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2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2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2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2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2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2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>IFERROR(ROUND(E1149/L1149,2),0)</f>
        <v>55.01</v>
      </c>
      <c r="Q1149" s="12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2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2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2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2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2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2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2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>IFERROR(ROUND(E1157/L1157,2),0)</f>
        <v>80.73</v>
      </c>
      <c r="Q1157" s="12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2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2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2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2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2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2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>IFERROR(ROUND(E1164/L1164,2),0)</f>
        <v>93.61</v>
      </c>
      <c r="Q1164" s="12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2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2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2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5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2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2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2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5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2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2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2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2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2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2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2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2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2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>IFERROR(ROUND(E1180/L1180,2),0)</f>
        <v>68.53</v>
      </c>
      <c r="Q1180" s="12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2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2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2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2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2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2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2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2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2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2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>IFERROR(ROUND(E1191/L1191,2),0)</f>
        <v>94.9</v>
      </c>
      <c r="Q1191" s="12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2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2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>IFERROR(ROUND(E1194/L1194,2),0)</f>
        <v>148.47999999999999</v>
      </c>
      <c r="Q1194" s="12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2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2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2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2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2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2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2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2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2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2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2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2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2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>IFERROR(ROUND(E1208/L1208,2),0)</f>
        <v>85.18</v>
      </c>
      <c r="Q1208" s="12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2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2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2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2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2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>IFERROR(ROUND(E1214/L1214,2),0)</f>
        <v>83.14</v>
      </c>
      <c r="Q1214" s="12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2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2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2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2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>IFERROR(ROUND(E1219/L1219,2),0)</f>
        <v>125.27</v>
      </c>
      <c r="Q1219" s="12" t="s">
        <v>8323</v>
      </c>
      <c r="R1219" t="s">
        <v>8324</v>
      </c>
      <c r="S1219" s="16">
        <f t="shared" ref="S1219:S1282" si="77">(((J1219/60)/60)/24)+DATE(1970,1,1)</f>
        <v>42081.731273148151</v>
      </c>
      <c r="T1219" s="16">
        <f t="shared" ref="T1219:T1282" si="78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ref="P1220:P1282" si="79">IFERROR(ROUND(E1220/L1220,2),0)</f>
        <v>124.92</v>
      </c>
      <c r="Q1220" s="12" t="s">
        <v>8308</v>
      </c>
      <c r="R1220" t="s">
        <v>8310</v>
      </c>
      <c r="S1220" s="16">
        <f t="shared" si="77"/>
        <v>42668.726701388892</v>
      </c>
      <c r="T1220" s="16">
        <f t="shared" si="78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9"/>
        <v>100.22</v>
      </c>
      <c r="Q1221" s="12" t="s">
        <v>8323</v>
      </c>
      <c r="R1221" t="s">
        <v>8326</v>
      </c>
      <c r="S1221" s="16">
        <f t="shared" si="77"/>
        <v>41791.993414351848</v>
      </c>
      <c r="T1221" s="16">
        <f t="shared" si="78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9"/>
        <v>72.89</v>
      </c>
      <c r="Q1222" s="12" t="s">
        <v>8323</v>
      </c>
      <c r="R1222" t="s">
        <v>8326</v>
      </c>
      <c r="S1222" s="16">
        <f t="shared" si="77"/>
        <v>41943.753032407411</v>
      </c>
      <c r="T1222" s="16">
        <f t="shared" si="78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9"/>
        <v>70.459999999999994</v>
      </c>
      <c r="Q1223" s="12" t="s">
        <v>8323</v>
      </c>
      <c r="R1223" t="s">
        <v>8326</v>
      </c>
      <c r="S1223" s="16">
        <f t="shared" si="77"/>
        <v>42034.928252314814</v>
      </c>
      <c r="T1223" s="16">
        <f t="shared" si="78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9"/>
        <v>80.16</v>
      </c>
      <c r="Q1224" s="12" t="s">
        <v>8323</v>
      </c>
      <c r="R1224" t="s">
        <v>8326</v>
      </c>
      <c r="S1224" s="16">
        <f t="shared" si="77"/>
        <v>41841.26489583333</v>
      </c>
      <c r="T1224" s="16">
        <f t="shared" si="78"/>
        <v>41864.207638888889</v>
      </c>
    </row>
    <row r="1225" spans="1:20" ht="45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9"/>
        <v>51.29</v>
      </c>
      <c r="Q1225" s="12" t="s">
        <v>8316</v>
      </c>
      <c r="R1225" t="s">
        <v>8334</v>
      </c>
      <c r="S1225" s="16">
        <f t="shared" si="77"/>
        <v>41575.237430555557</v>
      </c>
      <c r="T1225" s="16">
        <f t="shared" si="78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9"/>
        <v>114.13</v>
      </c>
      <c r="Q1226" s="12" t="s">
        <v>8323</v>
      </c>
      <c r="R1226" t="s">
        <v>8326</v>
      </c>
      <c r="S1226" s="16">
        <f t="shared" si="77"/>
        <v>41851.200150462959</v>
      </c>
      <c r="T1226" s="16">
        <f t="shared" si="78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9"/>
        <v>42.21</v>
      </c>
      <c r="Q1227" s="12" t="s">
        <v>8323</v>
      </c>
      <c r="R1227" t="s">
        <v>8326</v>
      </c>
      <c r="S1227" s="16">
        <f t="shared" si="77"/>
        <v>42566.441203703704</v>
      </c>
      <c r="T1227" s="16">
        <f t="shared" si="78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9"/>
        <v>77.27</v>
      </c>
      <c r="Q1228" s="12" t="s">
        <v>8311</v>
      </c>
      <c r="R1228" t="s">
        <v>8333</v>
      </c>
      <c r="S1228" s="16">
        <f t="shared" si="77"/>
        <v>41299.878148148149</v>
      </c>
      <c r="T1228" s="16">
        <f t="shared" si="78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9"/>
        <v>267.64999999999998</v>
      </c>
      <c r="Q1229" s="12" t="s">
        <v>8323</v>
      </c>
      <c r="R1229" t="s">
        <v>8335</v>
      </c>
      <c r="S1229" s="16">
        <f t="shared" si="77"/>
        <v>41771.814791666664</v>
      </c>
      <c r="T1229" s="16">
        <f t="shared" si="78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9"/>
        <v>56.83</v>
      </c>
      <c r="Q1230" s="12" t="s">
        <v>8323</v>
      </c>
      <c r="R1230" t="s">
        <v>8326</v>
      </c>
      <c r="S1230" s="16">
        <f t="shared" si="77"/>
        <v>42581.397546296299</v>
      </c>
      <c r="T1230" s="16">
        <f t="shared" si="78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9"/>
        <v>39.869999999999997</v>
      </c>
      <c r="Q1231" s="12" t="s">
        <v>8323</v>
      </c>
      <c r="R1231" t="s">
        <v>8326</v>
      </c>
      <c r="S1231" s="16">
        <f t="shared" si="77"/>
        <v>41914.295104166667</v>
      </c>
      <c r="T1231" s="16">
        <f t="shared" si="78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9"/>
        <v>64.709999999999994</v>
      </c>
      <c r="Q1232" s="12" t="s">
        <v>8327</v>
      </c>
      <c r="R1232" t="s">
        <v>8338</v>
      </c>
      <c r="S1232" s="16">
        <f t="shared" si="77"/>
        <v>41572.492974537039</v>
      </c>
      <c r="T1232" s="16">
        <f t="shared" si="78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9"/>
        <v>32.32</v>
      </c>
      <c r="Q1233" s="12" t="s">
        <v>8313</v>
      </c>
      <c r="R1233" t="s">
        <v>8314</v>
      </c>
      <c r="S1233" s="16">
        <f t="shared" si="77"/>
        <v>42570.702986111108</v>
      </c>
      <c r="T1233" s="16">
        <f t="shared" si="78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9"/>
        <v>167.49</v>
      </c>
      <c r="Q1234" s="12" t="s">
        <v>8321</v>
      </c>
      <c r="R1234" t="s">
        <v>8343</v>
      </c>
      <c r="S1234" s="16">
        <f t="shared" si="77"/>
        <v>40248.834999999999</v>
      </c>
      <c r="T1234" s="16">
        <f t="shared" si="78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9"/>
        <v>136.91</v>
      </c>
      <c r="Q1235" s="12" t="s">
        <v>8327</v>
      </c>
      <c r="R1235" t="s">
        <v>8341</v>
      </c>
      <c r="S1235" s="16">
        <f t="shared" si="77"/>
        <v>41953.091134259259</v>
      </c>
      <c r="T1235" s="16">
        <f t="shared" si="78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9"/>
        <v>74.069999999999993</v>
      </c>
      <c r="Q1236" s="12" t="s">
        <v>8327</v>
      </c>
      <c r="R1236" t="s">
        <v>8341</v>
      </c>
      <c r="S1236" s="16">
        <f t="shared" si="77"/>
        <v>42208.680023148147</v>
      </c>
      <c r="T1236" s="16">
        <f t="shared" si="78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9"/>
        <v>47.54</v>
      </c>
      <c r="Q1237" s="12" t="s">
        <v>8327</v>
      </c>
      <c r="R1237" t="s">
        <v>8328</v>
      </c>
      <c r="S1237" s="16">
        <f t="shared" si="77"/>
        <v>40999.645925925928</v>
      </c>
      <c r="T1237" s="16">
        <f t="shared" si="78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>IFERROR(ROUND(E1238/L1238,2),0)</f>
        <v>65.38</v>
      </c>
      <c r="Q1238" s="12" t="s">
        <v>8323</v>
      </c>
      <c r="R1238" t="s">
        <v>8326</v>
      </c>
      <c r="S1238" s="16">
        <f t="shared" si="77"/>
        <v>42208.84646990741</v>
      </c>
      <c r="T1238" s="16">
        <f t="shared" si="78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9"/>
        <v>80.55</v>
      </c>
      <c r="Q1239" s="12" t="s">
        <v>8327</v>
      </c>
      <c r="R1239" t="s">
        <v>8328</v>
      </c>
      <c r="S1239" s="16">
        <f t="shared" si="77"/>
        <v>40730.878912037035</v>
      </c>
      <c r="T1239" s="16">
        <f t="shared" si="78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9"/>
        <v>104.65</v>
      </c>
      <c r="Q1240" s="12" t="s">
        <v>8327</v>
      </c>
      <c r="R1240" t="s">
        <v>8331</v>
      </c>
      <c r="S1240" s="16">
        <f t="shared" si="77"/>
        <v>41962.100532407407</v>
      </c>
      <c r="T1240" s="16">
        <f t="shared" si="78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>IFERROR(ROUND(E1241/L1241,2),0)</f>
        <v>145.16</v>
      </c>
      <c r="Q1241" s="12" t="s">
        <v>8323</v>
      </c>
      <c r="R1241" t="s">
        <v>8326</v>
      </c>
      <c r="S1241" s="16">
        <f t="shared" si="77"/>
        <v>42556.873020833329</v>
      </c>
      <c r="T1241" s="16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9"/>
        <v>373.5</v>
      </c>
      <c r="Q1242" s="12" t="s">
        <v>8321</v>
      </c>
      <c r="R1242" t="s">
        <v>8325</v>
      </c>
      <c r="S1242" s="16">
        <f t="shared" si="77"/>
        <v>41939.810300925928</v>
      </c>
      <c r="T1242" s="16">
        <f t="shared" si="78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9"/>
        <v>61.9</v>
      </c>
      <c r="Q1243" s="12" t="s">
        <v>8327</v>
      </c>
      <c r="R1243" t="s">
        <v>8329</v>
      </c>
      <c r="S1243" s="16">
        <f t="shared" si="77"/>
        <v>40956.066087962965</v>
      </c>
      <c r="T1243" s="16">
        <f t="shared" si="78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9"/>
        <v>72.95</v>
      </c>
      <c r="Q1244" s="12" t="s">
        <v>8323</v>
      </c>
      <c r="R1244" t="s">
        <v>8326</v>
      </c>
      <c r="S1244" s="16">
        <f t="shared" si="77"/>
        <v>42420.019097222219</v>
      </c>
      <c r="T1244" s="16">
        <f t="shared" si="78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9"/>
        <v>68.349999999999994</v>
      </c>
      <c r="Q1245" s="12" t="s">
        <v>8323</v>
      </c>
      <c r="R1245" t="s">
        <v>8326</v>
      </c>
      <c r="S1245" s="16">
        <f t="shared" si="77"/>
        <v>41941.75203703704</v>
      </c>
      <c r="T1245" s="16">
        <f t="shared" si="78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9"/>
        <v>70.290000000000006</v>
      </c>
      <c r="Q1246" s="12" t="s">
        <v>8323</v>
      </c>
      <c r="R1246" t="s">
        <v>8326</v>
      </c>
      <c r="S1246" s="16">
        <f t="shared" si="77"/>
        <v>42311.711979166663</v>
      </c>
      <c r="T1246" s="16">
        <f t="shared" si="78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9"/>
        <v>50.11</v>
      </c>
      <c r="Q1247" s="12" t="s">
        <v>8323</v>
      </c>
      <c r="R1247" t="s">
        <v>8335</v>
      </c>
      <c r="S1247" s="16">
        <f t="shared" si="77"/>
        <v>42182.108252314814</v>
      </c>
      <c r="T1247" s="16">
        <f t="shared" si="78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9"/>
        <v>49.55</v>
      </c>
      <c r="Q1248" s="12" t="s">
        <v>8323</v>
      </c>
      <c r="R1248" t="s">
        <v>8326</v>
      </c>
      <c r="S1248" s="16">
        <f t="shared" si="77"/>
        <v>42465.491435185191</v>
      </c>
      <c r="T1248" s="16">
        <f t="shared" si="78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9"/>
        <v>49.44</v>
      </c>
      <c r="Q1249" s="12" t="s">
        <v>8323</v>
      </c>
      <c r="R1249" t="s">
        <v>8326</v>
      </c>
      <c r="S1249" s="16">
        <f t="shared" si="77"/>
        <v>42466.303715277783</v>
      </c>
      <c r="T1249" s="16">
        <f t="shared" si="78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9"/>
        <v>191.13</v>
      </c>
      <c r="Q1250" s="12" t="s">
        <v>8323</v>
      </c>
      <c r="R1250" t="s">
        <v>8324</v>
      </c>
      <c r="S1250" s="16">
        <f t="shared" si="77"/>
        <v>42570.110243055555</v>
      </c>
      <c r="T1250" s="16">
        <f t="shared" si="78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9"/>
        <v>57.08</v>
      </c>
      <c r="Q1251" s="12" t="s">
        <v>8321</v>
      </c>
      <c r="R1251" t="s">
        <v>8322</v>
      </c>
      <c r="S1251" s="16">
        <f t="shared" si="77"/>
        <v>41013.787569444445</v>
      </c>
      <c r="T1251" s="16">
        <f t="shared" si="78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9"/>
        <v>93.4</v>
      </c>
      <c r="Q1252" s="12" t="s">
        <v>8321</v>
      </c>
      <c r="R1252" t="s">
        <v>8332</v>
      </c>
      <c r="S1252" s="16">
        <f t="shared" si="77"/>
        <v>42563.932951388888</v>
      </c>
      <c r="T1252" s="16">
        <f t="shared" si="78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9"/>
        <v>27.6</v>
      </c>
      <c r="Q1253" s="12" t="s">
        <v>8308</v>
      </c>
      <c r="R1253" t="s">
        <v>8315</v>
      </c>
      <c r="S1253" s="16">
        <f t="shared" si="77"/>
        <v>41902.874432870369</v>
      </c>
      <c r="T1253" s="16">
        <f t="shared" si="78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9"/>
        <v>67.260000000000005</v>
      </c>
      <c r="Q1254" s="12" t="s">
        <v>8308</v>
      </c>
      <c r="R1254" t="s">
        <v>8309</v>
      </c>
      <c r="S1254" s="16">
        <f t="shared" si="77"/>
        <v>41844.771793981483</v>
      </c>
      <c r="T1254" s="16">
        <f t="shared" si="78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>IFERROR(ROUND(E1255/L1255,2),0)</f>
        <v>104.07</v>
      </c>
      <c r="Q1255" s="12" t="s">
        <v>8323</v>
      </c>
      <c r="R1255" t="s">
        <v>8326</v>
      </c>
      <c r="S1255" s="16">
        <f t="shared" si="77"/>
        <v>42064.652673611112</v>
      </c>
      <c r="T1255" s="16">
        <f t="shared" si="78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9"/>
        <v>111.41</v>
      </c>
      <c r="Q1256" s="12" t="s">
        <v>8308</v>
      </c>
      <c r="R1256" t="s">
        <v>8342</v>
      </c>
      <c r="S1256" s="16">
        <f t="shared" si="77"/>
        <v>42198.559479166666</v>
      </c>
      <c r="T1256" s="16">
        <f t="shared" si="78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9"/>
        <v>68.94</v>
      </c>
      <c r="Q1257" s="12" t="s">
        <v>8327</v>
      </c>
      <c r="R1257" t="s">
        <v>8331</v>
      </c>
      <c r="S1257" s="16">
        <f t="shared" si="77"/>
        <v>42160.735208333332</v>
      </c>
      <c r="T1257" s="16">
        <f t="shared" si="78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9"/>
        <v>28.94</v>
      </c>
      <c r="Q1258" s="12" t="s">
        <v>8311</v>
      </c>
      <c r="R1258" t="s">
        <v>8312</v>
      </c>
      <c r="S1258" s="16">
        <f t="shared" si="77"/>
        <v>41344.662858796299</v>
      </c>
      <c r="T1258" s="16">
        <f t="shared" si="78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>IFERROR(ROUND(E1259/L1259,2),0)</f>
        <v>135.63</v>
      </c>
      <c r="Q1259" s="12" t="s">
        <v>8323</v>
      </c>
      <c r="R1259" t="s">
        <v>8326</v>
      </c>
      <c r="S1259" s="16">
        <f t="shared" si="77"/>
        <v>42169.814340277779</v>
      </c>
      <c r="T1259" s="16">
        <f t="shared" si="78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9"/>
        <v>100.47</v>
      </c>
      <c r="Q1260" s="12" t="s">
        <v>8327</v>
      </c>
      <c r="R1260" t="s">
        <v>8331</v>
      </c>
      <c r="S1260" s="16">
        <f t="shared" si="77"/>
        <v>40987.977060185185</v>
      </c>
      <c r="T1260" s="16">
        <f t="shared" si="78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9"/>
        <v>110.64</v>
      </c>
      <c r="Q1261" s="12" t="s">
        <v>8321</v>
      </c>
      <c r="R1261" t="s">
        <v>8339</v>
      </c>
      <c r="S1261" s="16">
        <f t="shared" si="77"/>
        <v>41135.679791666669</v>
      </c>
      <c r="T1261" s="16">
        <f t="shared" si="78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9"/>
        <v>52.6</v>
      </c>
      <c r="Q1262" s="12" t="s">
        <v>8327</v>
      </c>
      <c r="R1262" t="s">
        <v>8338</v>
      </c>
      <c r="S1262" s="16">
        <f t="shared" si="77"/>
        <v>41682.0705787037</v>
      </c>
      <c r="T1262" s="16">
        <f t="shared" si="78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9"/>
        <v>93.7</v>
      </c>
      <c r="Q1263" s="12" t="s">
        <v>8308</v>
      </c>
      <c r="R1263" t="s">
        <v>8340</v>
      </c>
      <c r="S1263" s="16">
        <f t="shared" si="77"/>
        <v>42083.895532407405</v>
      </c>
      <c r="T1263" s="16">
        <f t="shared" si="78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9"/>
        <v>10.51</v>
      </c>
      <c r="Q1264" s="12" t="s">
        <v>8308</v>
      </c>
      <c r="R1264" t="s">
        <v>8309</v>
      </c>
      <c r="S1264" s="16">
        <f t="shared" si="77"/>
        <v>42026.370717592596</v>
      </c>
      <c r="T1264" s="16">
        <f t="shared" si="78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>IFERROR(ROUND(E1265/L1265,2),0)</f>
        <v>74.239999999999995</v>
      </c>
      <c r="Q1265" s="12" t="s">
        <v>8323</v>
      </c>
      <c r="R1265" t="s">
        <v>8335</v>
      </c>
      <c r="S1265" s="16">
        <f t="shared" si="77"/>
        <v>41772.727893518517</v>
      </c>
      <c r="T1265" s="16">
        <f t="shared" si="78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9"/>
        <v>40.98</v>
      </c>
      <c r="Q1266" s="12" t="s">
        <v>8308</v>
      </c>
      <c r="R1266" t="s">
        <v>8318</v>
      </c>
      <c r="S1266" s="16">
        <f t="shared" si="77"/>
        <v>42270.875706018516</v>
      </c>
      <c r="T1266" s="16">
        <f t="shared" si="78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>IFERROR(ROUND(E1267/L1267,2),0)</f>
        <v>204.57</v>
      </c>
      <c r="Q1267" s="12" t="s">
        <v>8323</v>
      </c>
      <c r="R1267" t="s">
        <v>8326</v>
      </c>
      <c r="S1267" s="16">
        <f t="shared" si="77"/>
        <v>42611.801412037035</v>
      </c>
      <c r="T1267" s="16">
        <f t="shared" si="78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9"/>
        <v>52.96</v>
      </c>
      <c r="Q1268" s="12" t="s">
        <v>8327</v>
      </c>
      <c r="R1268" t="s">
        <v>8341</v>
      </c>
      <c r="S1268" s="16">
        <f t="shared" si="77"/>
        <v>42217.834525462968</v>
      </c>
      <c r="T1268" s="16">
        <f t="shared" si="78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9"/>
        <v>99.53</v>
      </c>
      <c r="Q1269" s="12" t="s">
        <v>8327</v>
      </c>
      <c r="R1269" t="s">
        <v>8331</v>
      </c>
      <c r="S1269" s="16">
        <f t="shared" si="77"/>
        <v>41914.917858796296</v>
      </c>
      <c r="T1269" s="16">
        <f t="shared" si="78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>IFERROR(ROUND(E1270/L1270,2),0)</f>
        <v>75.09</v>
      </c>
      <c r="Q1270" s="12" t="s">
        <v>8323</v>
      </c>
      <c r="R1270" t="s">
        <v>8326</v>
      </c>
      <c r="S1270" s="16">
        <f t="shared" si="77"/>
        <v>42452.876909722225</v>
      </c>
      <c r="T1270" s="16">
        <f t="shared" si="78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9"/>
        <v>85.5</v>
      </c>
      <c r="Q1271" s="12" t="s">
        <v>8327</v>
      </c>
      <c r="R1271" t="s">
        <v>8331</v>
      </c>
      <c r="S1271" s="16">
        <f t="shared" si="77"/>
        <v>41370.292303240742</v>
      </c>
      <c r="T1271" s="16">
        <f t="shared" si="78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9"/>
        <v>106.53</v>
      </c>
      <c r="Q1272" s="12" t="s">
        <v>8327</v>
      </c>
      <c r="R1272" t="s">
        <v>8328</v>
      </c>
      <c r="S1272" s="16">
        <f t="shared" si="77"/>
        <v>42160.708530092597</v>
      </c>
      <c r="T1272" s="16">
        <f t="shared" si="78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9"/>
        <v>184.78</v>
      </c>
      <c r="Q1273" s="12" t="s">
        <v>8323</v>
      </c>
      <c r="R1273" t="s">
        <v>8326</v>
      </c>
      <c r="S1273" s="16">
        <f t="shared" si="77"/>
        <v>42746.057106481487</v>
      </c>
      <c r="T1273" s="16">
        <f t="shared" si="78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9"/>
        <v>25.13</v>
      </c>
      <c r="Q1274" s="12" t="s">
        <v>8323</v>
      </c>
      <c r="R1274" t="s">
        <v>8326</v>
      </c>
      <c r="S1274" s="16">
        <f t="shared" si="77"/>
        <v>42188.467499999999</v>
      </c>
      <c r="T1274" s="16">
        <f t="shared" si="78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9"/>
        <v>90.28</v>
      </c>
      <c r="Q1275" s="12" t="s">
        <v>8327</v>
      </c>
      <c r="R1275" t="s">
        <v>8331</v>
      </c>
      <c r="S1275" s="16">
        <f t="shared" si="77"/>
        <v>42141.95711805555</v>
      </c>
      <c r="T1275" s="16">
        <f t="shared" si="78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>IFERROR(ROUND(E1276/L1276,2),0)</f>
        <v>103.17</v>
      </c>
      <c r="Q1276" s="12" t="s">
        <v>8323</v>
      </c>
      <c r="R1276" t="s">
        <v>8324</v>
      </c>
      <c r="S1276" s="16">
        <f t="shared" si="77"/>
        <v>42163.29833333334</v>
      </c>
      <c r="T1276" s="16">
        <f t="shared" si="78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9"/>
        <v>22.12</v>
      </c>
      <c r="Q1277" s="12" t="s">
        <v>8308</v>
      </c>
      <c r="R1277" t="s">
        <v>8309</v>
      </c>
      <c r="S1277" s="16">
        <f t="shared" si="77"/>
        <v>41719.887928240743</v>
      </c>
      <c r="T1277" s="16">
        <f t="shared" si="78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9"/>
        <v>58.6</v>
      </c>
      <c r="Q1278" s="12" t="s">
        <v>8327</v>
      </c>
      <c r="R1278" t="s">
        <v>8328</v>
      </c>
      <c r="S1278" s="16">
        <f t="shared" si="77"/>
        <v>40939.02002314815</v>
      </c>
      <c r="T1278" s="16">
        <f t="shared" si="78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>IFERROR(ROUND(E1279/L1279,2),0)</f>
        <v>136</v>
      </c>
      <c r="Q1279" s="12" t="s">
        <v>8323</v>
      </c>
      <c r="R1279" t="s">
        <v>8326</v>
      </c>
      <c r="S1279" s="16">
        <f t="shared" si="77"/>
        <v>42430.839398148149</v>
      </c>
      <c r="T1279" s="16">
        <f t="shared" si="78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9"/>
        <v>73.77</v>
      </c>
      <c r="Q1280" s="12" t="s">
        <v>8327</v>
      </c>
      <c r="R1280" t="s">
        <v>8331</v>
      </c>
      <c r="S1280" s="16">
        <f t="shared" si="77"/>
        <v>42759.628599537042</v>
      </c>
      <c r="T1280" s="16">
        <f t="shared" si="78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9"/>
        <v>48.72</v>
      </c>
      <c r="Q1281" s="12" t="s">
        <v>8313</v>
      </c>
      <c r="R1281" t="s">
        <v>8314</v>
      </c>
      <c r="S1281" s="16">
        <f t="shared" si="77"/>
        <v>42515.439421296294</v>
      </c>
      <c r="T1281" s="16">
        <f t="shared" si="78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9"/>
        <v>42.72</v>
      </c>
      <c r="Q1282" s="12" t="s">
        <v>8327</v>
      </c>
      <c r="R1282" t="s">
        <v>8336</v>
      </c>
      <c r="S1282" s="16">
        <f t="shared" si="77"/>
        <v>42128.820231481484</v>
      </c>
      <c r="T1282" s="16">
        <f t="shared" si="78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2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2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2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2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2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2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2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2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2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2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>IFERROR(ROUND(E1293/L1293,2),0)</f>
        <v>36.61</v>
      </c>
      <c r="Q1293" s="12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2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2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2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2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2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2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>IFERROR(ROUND(E1300/L1300,2),0)</f>
        <v>85.21</v>
      </c>
      <c r="Q1300" s="12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2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2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2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2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>IFERROR(ROUND(E1305/L1305,2),0)</f>
        <v>84.85</v>
      </c>
      <c r="Q1305" s="12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2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>IFERROR(ROUND(E1307/L1307,2),0)</f>
        <v>81.319999999999993</v>
      </c>
      <c r="Q1307" s="12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2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2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2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2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2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2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2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2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>IFERROR(ROUND(E1316/L1316,2),0)</f>
        <v>98.54</v>
      </c>
      <c r="Q1316" s="12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2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2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2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2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2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2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2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2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2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2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2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2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2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2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2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2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2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2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2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2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2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2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2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>IFERROR(ROUND(E1340/L1340,2),0)</f>
        <v>53.95</v>
      </c>
      <c r="Q1340" s="12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2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2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2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>IFERROR(ROUND(E1344/L1344,2),0)</f>
        <v>61.06</v>
      </c>
      <c r="Q1344" s="12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2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2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>IFERROR(ROUND(E1347/L1347,2),0)</f>
        <v>100.06</v>
      </c>
      <c r="Q1347" s="12" t="s">
        <v>8323</v>
      </c>
      <c r="R1347" t="s">
        <v>8326</v>
      </c>
      <c r="S1347" s="16">
        <f t="shared" ref="S1347:S1410" si="85">(((J1347/60)/60)/24)+DATE(1970,1,1)</f>
        <v>42179.344988425932</v>
      </c>
      <c r="T1347" s="16">
        <f t="shared" ref="T1347:T1410" si="86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>IFERROR(ROUND(E1348/L1348,2),0)</f>
        <v>125.81</v>
      </c>
      <c r="Q1348" s="12" t="s">
        <v>8323</v>
      </c>
      <c r="R1348" t="s">
        <v>8326</v>
      </c>
      <c r="S1348" s="16">
        <f t="shared" si="85"/>
        <v>41853.240208333329</v>
      </c>
      <c r="T1348" s="16">
        <f t="shared" si="86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>IFERROR(ROUND(E1349/L1349,2),0)</f>
        <v>58.79</v>
      </c>
      <c r="Q1349" s="12" t="s">
        <v>8323</v>
      </c>
      <c r="R1349" t="s">
        <v>8326</v>
      </c>
      <c r="S1349" s="16">
        <f t="shared" si="85"/>
        <v>42633.116851851853</v>
      </c>
      <c r="T1349" s="16">
        <f t="shared" si="86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>IFERROR(ROUND(E1350/L1350,2),0)</f>
        <v>84.28</v>
      </c>
      <c r="Q1350" s="12" t="s">
        <v>8323</v>
      </c>
      <c r="R1350" t="s">
        <v>8326</v>
      </c>
      <c r="S1350" s="16">
        <f t="shared" si="85"/>
        <v>41747.86986111111</v>
      </c>
      <c r="T1350" s="16">
        <f t="shared" si="86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ref="P1351:P1410" si="87">IFERROR(ROUND(E1351/L1351,2),0)</f>
        <v>55.22</v>
      </c>
      <c r="Q1351" s="12" t="s">
        <v>8313</v>
      </c>
      <c r="R1351" t="s">
        <v>8314</v>
      </c>
      <c r="S1351" s="16">
        <f t="shared" si="85"/>
        <v>42780.600532407407</v>
      </c>
      <c r="T1351" s="16">
        <f t="shared" si="86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7"/>
        <v>32.1</v>
      </c>
      <c r="Q1352" s="12" t="s">
        <v>8321</v>
      </c>
      <c r="R1352" t="s">
        <v>8322</v>
      </c>
      <c r="S1352" s="16">
        <f t="shared" si="85"/>
        <v>41304.833194444444</v>
      </c>
      <c r="T1352" s="16">
        <f t="shared" si="86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7"/>
        <v>47.19</v>
      </c>
      <c r="Q1353" s="12" t="s">
        <v>8327</v>
      </c>
      <c r="R1353" t="s">
        <v>8338</v>
      </c>
      <c r="S1353" s="16">
        <f t="shared" si="85"/>
        <v>41737.684664351851</v>
      </c>
      <c r="T1353" s="16">
        <f t="shared" si="86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7"/>
        <v>29.26</v>
      </c>
      <c r="Q1354" s="12" t="s">
        <v>8323</v>
      </c>
      <c r="R1354" t="s">
        <v>8326</v>
      </c>
      <c r="S1354" s="16">
        <f t="shared" si="85"/>
        <v>42492.717233796298</v>
      </c>
      <c r="T1354" s="16">
        <f t="shared" si="86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7"/>
        <v>44.19</v>
      </c>
      <c r="Q1355" s="12" t="s">
        <v>8323</v>
      </c>
      <c r="R1355" t="s">
        <v>8326</v>
      </c>
      <c r="S1355" s="16">
        <f t="shared" si="85"/>
        <v>42086.614942129629</v>
      </c>
      <c r="T1355" s="16">
        <f t="shared" si="86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7"/>
        <v>75.959999999999994</v>
      </c>
      <c r="Q1356" s="12" t="s">
        <v>8323</v>
      </c>
      <c r="R1356" t="s">
        <v>8335</v>
      </c>
      <c r="S1356" s="16">
        <f t="shared" si="85"/>
        <v>41954.850868055553</v>
      </c>
      <c r="T1356" s="16">
        <f t="shared" si="86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7"/>
        <v>64.25</v>
      </c>
      <c r="Q1357" s="12" t="s">
        <v>8327</v>
      </c>
      <c r="R1357" t="s">
        <v>8331</v>
      </c>
      <c r="S1357" s="16">
        <f t="shared" si="85"/>
        <v>41767.656863425924</v>
      </c>
      <c r="T1357" s="16">
        <f t="shared" si="86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7"/>
        <v>47.91</v>
      </c>
      <c r="Q1358" s="12" t="s">
        <v>8308</v>
      </c>
      <c r="R1358" t="s">
        <v>8309</v>
      </c>
      <c r="S1358" s="16">
        <f t="shared" si="85"/>
        <v>40215.919050925928</v>
      </c>
      <c r="T1358" s="16">
        <f t="shared" si="86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7"/>
        <v>135.04</v>
      </c>
      <c r="Q1359" s="12" t="s">
        <v>8308</v>
      </c>
      <c r="R1359" t="s">
        <v>8342</v>
      </c>
      <c r="S1359" s="16">
        <f t="shared" si="85"/>
        <v>42173.275740740741</v>
      </c>
      <c r="T1359" s="16">
        <f t="shared" si="86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7"/>
        <v>67.42</v>
      </c>
      <c r="Q1360" s="12" t="s">
        <v>8327</v>
      </c>
      <c r="R1360" t="s">
        <v>8341</v>
      </c>
      <c r="S1360" s="16">
        <f t="shared" si="85"/>
        <v>40961.252141203702</v>
      </c>
      <c r="T1360" s="16">
        <f t="shared" si="86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7"/>
        <v>62.88</v>
      </c>
      <c r="Q1361" s="12" t="s">
        <v>8323</v>
      </c>
      <c r="R1361" t="s">
        <v>8326</v>
      </c>
      <c r="S1361" s="16">
        <f t="shared" si="85"/>
        <v>41013.936562499999</v>
      </c>
      <c r="T1361" s="16">
        <f t="shared" si="86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7"/>
        <v>62.67</v>
      </c>
      <c r="Q1362" s="12" t="s">
        <v>8323</v>
      </c>
      <c r="R1362" t="s">
        <v>8326</v>
      </c>
      <c r="S1362" s="16">
        <f t="shared" si="85"/>
        <v>42490.133877314816</v>
      </c>
      <c r="T1362" s="16">
        <f t="shared" si="86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7"/>
        <v>50.69</v>
      </c>
      <c r="Q1363" s="12" t="s">
        <v>8327</v>
      </c>
      <c r="R1363" t="s">
        <v>8331</v>
      </c>
      <c r="S1363" s="16">
        <f t="shared" si="85"/>
        <v>41666.842824074076</v>
      </c>
      <c r="T1363" s="16">
        <f t="shared" si="86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>IFERROR(ROUND(E1364/L1364,2),0)</f>
        <v>75</v>
      </c>
      <c r="Q1364" s="12" t="s">
        <v>8323</v>
      </c>
      <c r="R1364" t="s">
        <v>8335</v>
      </c>
      <c r="S1364" s="16">
        <f t="shared" si="85"/>
        <v>42044.765960648147</v>
      </c>
      <c r="T1364" s="16">
        <f t="shared" si="86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7"/>
        <v>59.46</v>
      </c>
      <c r="Q1365" s="12" t="s">
        <v>8327</v>
      </c>
      <c r="R1365" t="s">
        <v>8341</v>
      </c>
      <c r="S1365" s="16">
        <f t="shared" si="85"/>
        <v>41483.449282407404</v>
      </c>
      <c r="T1365" s="16">
        <f t="shared" si="86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7"/>
        <v>51.19</v>
      </c>
      <c r="Q1366" s="12" t="s">
        <v>8327</v>
      </c>
      <c r="R1366" t="s">
        <v>8328</v>
      </c>
      <c r="S1366" s="16">
        <f t="shared" si="85"/>
        <v>40948.16815972222</v>
      </c>
      <c r="T1366" s="16">
        <f t="shared" si="86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7"/>
        <v>67.91</v>
      </c>
      <c r="Q1367" s="12" t="s">
        <v>8321</v>
      </c>
      <c r="R1367" t="s">
        <v>8322</v>
      </c>
      <c r="S1367" s="16">
        <f t="shared" si="85"/>
        <v>41894.879606481481</v>
      </c>
      <c r="T1367" s="16">
        <f t="shared" si="86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7"/>
        <v>47.85</v>
      </c>
      <c r="Q1368" s="12" t="s">
        <v>8323</v>
      </c>
      <c r="R1368" t="s">
        <v>8326</v>
      </c>
      <c r="S1368" s="16">
        <f t="shared" si="85"/>
        <v>42584.846828703703</v>
      </c>
      <c r="T1368" s="16">
        <f t="shared" si="86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7"/>
        <v>71.73</v>
      </c>
      <c r="Q1369" s="12" t="s">
        <v>8323</v>
      </c>
      <c r="R1369" t="s">
        <v>8326</v>
      </c>
      <c r="S1369" s="16">
        <f t="shared" si="85"/>
        <v>42275.731666666667</v>
      </c>
      <c r="T1369" s="16">
        <f t="shared" si="86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7"/>
        <v>78.94</v>
      </c>
      <c r="Q1370" s="12" t="s">
        <v>8323</v>
      </c>
      <c r="R1370" t="s">
        <v>8326</v>
      </c>
      <c r="S1370" s="16">
        <f t="shared" si="85"/>
        <v>42585.523842592593</v>
      </c>
      <c r="T1370" s="16">
        <f t="shared" si="86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7"/>
        <v>31.62</v>
      </c>
      <c r="Q1371" s="12" t="s">
        <v>8321</v>
      </c>
      <c r="R1371" t="s">
        <v>8332</v>
      </c>
      <c r="S1371" s="16">
        <f t="shared" si="85"/>
        <v>41812.67324074074</v>
      </c>
      <c r="T1371" s="16">
        <f t="shared" si="86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7"/>
        <v>78.72</v>
      </c>
      <c r="Q1372" s="12" t="s">
        <v>8321</v>
      </c>
      <c r="R1372" t="s">
        <v>8343</v>
      </c>
      <c r="S1372" s="16">
        <f t="shared" si="85"/>
        <v>41365.613078703704</v>
      </c>
      <c r="T1372" s="16">
        <f t="shared" si="86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>IFERROR(ROUND(E1373/L1373,2),0)</f>
        <v>147.4</v>
      </c>
      <c r="Q1373" s="12" t="s">
        <v>8323</v>
      </c>
      <c r="R1373" t="s">
        <v>8326</v>
      </c>
      <c r="S1373" s="16">
        <f t="shared" si="85"/>
        <v>41903.882951388885</v>
      </c>
      <c r="T1373" s="16">
        <f t="shared" si="86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7"/>
        <v>54.99</v>
      </c>
      <c r="Q1374" s="12" t="s">
        <v>8327</v>
      </c>
      <c r="R1374" t="s">
        <v>8341</v>
      </c>
      <c r="S1374" s="16">
        <f t="shared" si="85"/>
        <v>42125.078275462962</v>
      </c>
      <c r="T1374" s="16">
        <f t="shared" si="86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7"/>
        <v>59.26</v>
      </c>
      <c r="Q1375" s="12" t="s">
        <v>8327</v>
      </c>
      <c r="R1375" t="s">
        <v>8336</v>
      </c>
      <c r="S1375" s="16">
        <f t="shared" si="85"/>
        <v>42656.805497685185</v>
      </c>
      <c r="T1375" s="16">
        <f t="shared" si="86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7"/>
        <v>126.55</v>
      </c>
      <c r="Q1376" s="12" t="s">
        <v>8323</v>
      </c>
      <c r="R1376" t="s">
        <v>8326</v>
      </c>
      <c r="S1376" s="16">
        <f t="shared" si="85"/>
        <v>42157.591064814813</v>
      </c>
      <c r="T1376" s="16">
        <f t="shared" si="86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7"/>
        <v>32.97</v>
      </c>
      <c r="Q1377" s="12" t="s">
        <v>8323</v>
      </c>
      <c r="R1377" t="s">
        <v>8326</v>
      </c>
      <c r="S1377" s="16">
        <f t="shared" si="85"/>
        <v>42148.676851851851</v>
      </c>
      <c r="T1377" s="16">
        <f t="shared" si="86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7"/>
        <v>79.540000000000006</v>
      </c>
      <c r="Q1378" s="12" t="s">
        <v>8323</v>
      </c>
      <c r="R1378" t="s">
        <v>8326</v>
      </c>
      <c r="S1378" s="16">
        <f t="shared" si="85"/>
        <v>42341.180636574078</v>
      </c>
      <c r="T1378" s="16">
        <f t="shared" si="86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7"/>
        <v>71.67</v>
      </c>
      <c r="Q1379" s="12" t="s">
        <v>8323</v>
      </c>
      <c r="R1379" t="s">
        <v>8326</v>
      </c>
      <c r="S1379" s="16">
        <f t="shared" si="85"/>
        <v>42302.701516203699</v>
      </c>
      <c r="T1379" s="16">
        <f t="shared" si="86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7"/>
        <v>46.09</v>
      </c>
      <c r="Q1380" s="12" t="s">
        <v>8327</v>
      </c>
      <c r="R1380" t="s">
        <v>8331</v>
      </c>
      <c r="S1380" s="16">
        <f t="shared" si="85"/>
        <v>41059.185682870368</v>
      </c>
      <c r="T1380" s="16">
        <f t="shared" si="86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7"/>
        <v>125.45</v>
      </c>
      <c r="Q1381" s="12" t="s">
        <v>8321</v>
      </c>
      <c r="R1381" t="s">
        <v>8322</v>
      </c>
      <c r="S1381" s="16">
        <f t="shared" si="85"/>
        <v>42438.827789351853</v>
      </c>
      <c r="T1381" s="16">
        <f t="shared" si="86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>IFERROR(ROUND(E1382/L1382,2),0)</f>
        <v>125.38</v>
      </c>
      <c r="Q1382" s="12" t="s">
        <v>8323</v>
      </c>
      <c r="R1382" t="s">
        <v>8326</v>
      </c>
      <c r="S1382" s="16">
        <f t="shared" si="85"/>
        <v>42087.768055555556</v>
      </c>
      <c r="T1382" s="16">
        <f t="shared" si="86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7"/>
        <v>60</v>
      </c>
      <c r="Q1383" s="12" t="s">
        <v>8321</v>
      </c>
      <c r="R1383" t="s">
        <v>8343</v>
      </c>
      <c r="S1383" s="16">
        <f t="shared" si="85"/>
        <v>41786.65892361111</v>
      </c>
      <c r="T1383" s="16">
        <f t="shared" si="86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7"/>
        <v>78.260000000000005</v>
      </c>
      <c r="Q1384" s="12" t="s">
        <v>8321</v>
      </c>
      <c r="R1384" t="s">
        <v>8343</v>
      </c>
      <c r="S1384" s="16">
        <f t="shared" si="85"/>
        <v>40619.402361111112</v>
      </c>
      <c r="T1384" s="16">
        <f t="shared" si="86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7"/>
        <v>63.12</v>
      </c>
      <c r="Q1385" s="12" t="s">
        <v>8311</v>
      </c>
      <c r="R1385" t="s">
        <v>8352</v>
      </c>
      <c r="S1385" s="16">
        <f t="shared" si="85"/>
        <v>42250.685706018514</v>
      </c>
      <c r="T1385" s="16">
        <f t="shared" si="86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>IFERROR(ROUND(E1386/L1386,2),0)</f>
        <v>132.96</v>
      </c>
      <c r="Q1386" s="12" t="s">
        <v>8323</v>
      </c>
      <c r="R1386" t="s">
        <v>8326</v>
      </c>
      <c r="S1386" s="16">
        <f t="shared" si="85"/>
        <v>42036.995590277773</v>
      </c>
      <c r="T1386" s="16">
        <f t="shared" si="86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7"/>
        <v>51.81</v>
      </c>
      <c r="Q1387" s="12" t="s">
        <v>8327</v>
      </c>
      <c r="R1387" t="s">
        <v>8331</v>
      </c>
      <c r="S1387" s="16">
        <f t="shared" si="85"/>
        <v>41157.947337962964</v>
      </c>
      <c r="T1387" s="16">
        <f t="shared" si="86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>IFERROR(ROUND(E1388/L1388,2),0)</f>
        <v>37.21</v>
      </c>
      <c r="Q1388" s="12" t="s">
        <v>8323</v>
      </c>
      <c r="R1388" t="s">
        <v>8326</v>
      </c>
      <c r="S1388" s="16">
        <f t="shared" si="85"/>
        <v>42693.742604166662</v>
      </c>
      <c r="T1388" s="16">
        <f t="shared" si="86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7"/>
        <v>43.98</v>
      </c>
      <c r="Q1389" s="12" t="s">
        <v>8308</v>
      </c>
      <c r="R1389" t="s">
        <v>8310</v>
      </c>
      <c r="S1389" s="16">
        <f t="shared" si="85"/>
        <v>42422.254328703704</v>
      </c>
      <c r="T1389" s="16">
        <f t="shared" si="86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7"/>
        <v>57.34</v>
      </c>
      <c r="Q1390" s="12" t="s">
        <v>8311</v>
      </c>
      <c r="R1390" t="s">
        <v>8333</v>
      </c>
      <c r="S1390" s="16">
        <f t="shared" si="85"/>
        <v>40713.630497685182</v>
      </c>
      <c r="T1390" s="16">
        <f t="shared" si="86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7"/>
        <v>591.66999999999996</v>
      </c>
      <c r="Q1391" s="12" t="s">
        <v>8308</v>
      </c>
      <c r="R1391" t="s">
        <v>8310</v>
      </c>
      <c r="S1391" s="16">
        <f t="shared" si="85"/>
        <v>42711.750613425931</v>
      </c>
      <c r="T1391" s="16">
        <f t="shared" si="86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>IFERROR(ROUND(E1392/L1392,2),0)</f>
        <v>57.26</v>
      </c>
      <c r="Q1392" s="12" t="s">
        <v>8323</v>
      </c>
      <c r="R1392" t="s">
        <v>8326</v>
      </c>
      <c r="S1392" s="16">
        <f t="shared" si="85"/>
        <v>42147.826840277776</v>
      </c>
      <c r="T1392" s="16">
        <f t="shared" si="86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7"/>
        <v>51.3</v>
      </c>
      <c r="Q1393" s="12" t="s">
        <v>8327</v>
      </c>
      <c r="R1393" t="s">
        <v>8329</v>
      </c>
      <c r="S1393" s="16">
        <f t="shared" si="85"/>
        <v>41452.060601851852</v>
      </c>
      <c r="T1393" s="16">
        <f t="shared" si="86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7"/>
        <v>33.99</v>
      </c>
      <c r="Q1394" s="12" t="s">
        <v>8323</v>
      </c>
      <c r="R1394" t="s">
        <v>8326</v>
      </c>
      <c r="S1394" s="16">
        <f t="shared" si="85"/>
        <v>40478.263923611114</v>
      </c>
      <c r="T1394" s="16">
        <f t="shared" si="86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7"/>
        <v>90.54</v>
      </c>
      <c r="Q1395" s="12" t="s">
        <v>8323</v>
      </c>
      <c r="R1395" t="s">
        <v>8335</v>
      </c>
      <c r="S1395" s="16">
        <f t="shared" si="85"/>
        <v>42553.583425925928</v>
      </c>
      <c r="T1395" s="16">
        <f t="shared" si="86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7"/>
        <v>88.25</v>
      </c>
      <c r="Q1396" s="12" t="s">
        <v>8323</v>
      </c>
      <c r="R1396" t="s">
        <v>8326</v>
      </c>
      <c r="S1396" s="16">
        <f t="shared" si="85"/>
        <v>41820.62809027778</v>
      </c>
      <c r="T1396" s="16">
        <f t="shared" si="86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7"/>
        <v>106.97</v>
      </c>
      <c r="Q1397" s="12" t="s">
        <v>8323</v>
      </c>
      <c r="R1397" t="s">
        <v>8326</v>
      </c>
      <c r="S1397" s="16">
        <f t="shared" si="85"/>
        <v>42053.049375000002</v>
      </c>
      <c r="T1397" s="16">
        <f t="shared" si="86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7"/>
        <v>76.650000000000006</v>
      </c>
      <c r="Q1398" s="12" t="s">
        <v>8323</v>
      </c>
      <c r="R1398" t="s">
        <v>8326</v>
      </c>
      <c r="S1398" s="16">
        <f t="shared" si="85"/>
        <v>42559.431203703702</v>
      </c>
      <c r="T1398" s="16">
        <f t="shared" si="86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7"/>
        <v>103.35</v>
      </c>
      <c r="Q1399" s="12" t="s">
        <v>8323</v>
      </c>
      <c r="R1399" t="s">
        <v>8326</v>
      </c>
      <c r="S1399" s="16">
        <f t="shared" si="85"/>
        <v>41862.83997685185</v>
      </c>
      <c r="T1399" s="16">
        <f t="shared" si="86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7"/>
        <v>57.54</v>
      </c>
      <c r="Q1400" s="12" t="s">
        <v>8321</v>
      </c>
      <c r="R1400" t="s">
        <v>8322</v>
      </c>
      <c r="S1400" s="16">
        <f t="shared" si="85"/>
        <v>40637.866550925923</v>
      </c>
      <c r="T1400" s="16">
        <f t="shared" si="86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7"/>
        <v>87.7</v>
      </c>
      <c r="Q1401" s="12" t="s">
        <v>8323</v>
      </c>
      <c r="R1401" t="s">
        <v>8324</v>
      </c>
      <c r="S1401" s="16">
        <f t="shared" si="85"/>
        <v>41785.72729166667</v>
      </c>
      <c r="T1401" s="16">
        <f t="shared" si="86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7"/>
        <v>100.17</v>
      </c>
      <c r="Q1402" s="12" t="s">
        <v>8323</v>
      </c>
      <c r="R1402" t="s">
        <v>8326</v>
      </c>
      <c r="S1402" s="16">
        <f t="shared" si="85"/>
        <v>41947.762592592589</v>
      </c>
      <c r="T1402" s="16">
        <f t="shared" si="86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7"/>
        <v>291.79000000000002</v>
      </c>
      <c r="Q1403" s="12" t="s">
        <v>8321</v>
      </c>
      <c r="R1403" t="s">
        <v>8332</v>
      </c>
      <c r="S1403" s="16">
        <f t="shared" si="85"/>
        <v>42468.94458333333</v>
      </c>
      <c r="T1403" s="16">
        <f t="shared" si="86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7"/>
        <v>100</v>
      </c>
      <c r="Q1404" s="12" t="s">
        <v>8321</v>
      </c>
      <c r="R1404" t="s">
        <v>8343</v>
      </c>
      <c r="S1404" s="16">
        <f t="shared" si="85"/>
        <v>41274.776736111111</v>
      </c>
      <c r="T1404" s="16">
        <f t="shared" si="86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7"/>
        <v>175</v>
      </c>
      <c r="Q1405" s="12" t="s">
        <v>8327</v>
      </c>
      <c r="R1405" t="s">
        <v>8331</v>
      </c>
      <c r="S1405" s="16">
        <f t="shared" si="85"/>
        <v>40996.646921296298</v>
      </c>
      <c r="T1405" s="16">
        <f t="shared" si="86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7"/>
        <v>62.5</v>
      </c>
      <c r="Q1406" s="12" t="s">
        <v>8327</v>
      </c>
      <c r="R1406" t="s">
        <v>8338</v>
      </c>
      <c r="S1406" s="16">
        <f t="shared" si="85"/>
        <v>40723.068807870368</v>
      </c>
      <c r="T1406" s="16">
        <f t="shared" si="86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7"/>
        <v>42.67</v>
      </c>
      <c r="Q1407" s="12" t="s">
        <v>8308</v>
      </c>
      <c r="R1407" t="s">
        <v>8310</v>
      </c>
      <c r="S1407" s="16">
        <f t="shared" si="85"/>
        <v>41877.912187499998</v>
      </c>
      <c r="T1407" s="16">
        <f t="shared" si="86"/>
        <v>41898.912187499998</v>
      </c>
    </row>
    <row r="1408" spans="1:20" ht="45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7"/>
        <v>55.33</v>
      </c>
      <c r="Q1408" s="12" t="s">
        <v>8323</v>
      </c>
      <c r="R1408" t="s">
        <v>8326</v>
      </c>
      <c r="S1408" s="16">
        <f t="shared" si="85"/>
        <v>42261.917395833334</v>
      </c>
      <c r="T1408" s="16">
        <f t="shared" si="86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7"/>
        <v>63.36</v>
      </c>
      <c r="Q1409" s="12" t="s">
        <v>8323</v>
      </c>
      <c r="R1409" t="s">
        <v>8326</v>
      </c>
      <c r="S1409" s="16">
        <f t="shared" si="85"/>
        <v>41839.175706018519</v>
      </c>
      <c r="T1409" s="16">
        <f t="shared" si="86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7"/>
        <v>46.89</v>
      </c>
      <c r="Q1410" s="12" t="s">
        <v>8323</v>
      </c>
      <c r="R1410" t="s">
        <v>8326</v>
      </c>
      <c r="S1410" s="16">
        <f t="shared" si="85"/>
        <v>42115.889652777783</v>
      </c>
      <c r="T1410" s="16">
        <f t="shared" si="86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2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2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2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>IFERROR(ROUND(E1414/L1414,2),0)</f>
        <v>30.94</v>
      </c>
      <c r="Q1414" s="12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2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2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2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5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2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2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2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2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2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2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2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2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2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2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2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>IFERROR(ROUND(E1429/L1429,2),0)</f>
        <v>66.67</v>
      </c>
      <c r="Q1429" s="12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2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2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>IFERROR(ROUND(E1432/L1432,2),0)</f>
        <v>45.88</v>
      </c>
      <c r="Q1432" s="12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2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2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2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2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2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2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2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2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2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2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2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2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2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2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2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45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2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>IFERROR(ROUND(E1449/L1449,2),0)</f>
        <v>92.5</v>
      </c>
      <c r="Q1449" s="12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2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>IFERROR(ROUND(E1451/L1451,2),0)</f>
        <v>63.85</v>
      </c>
      <c r="Q1451" s="12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2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>IFERROR(ROUND(E1453/L1453,2),0)</f>
        <v>77.19</v>
      </c>
      <c r="Q1453" s="12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2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2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2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2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2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2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2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>IFERROR(ROUND(E1461/L1461,2),0)</f>
        <v>47.03</v>
      </c>
      <c r="Q1461" s="12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2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2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2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2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2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2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2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2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45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2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45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2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2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2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2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2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2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2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>IFERROR(ROUND(E1478/L1478,2),0)</f>
        <v>76.790000000000006</v>
      </c>
      <c r="Q1478" s="12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2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2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2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2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2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2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>IFERROR(ROUND(E1485/L1485,2),0)</f>
        <v>74.53</v>
      </c>
      <c r="Q1485" s="12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2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2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2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45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2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>IFERROR(ROUND(E1490/L1490,2),0)</f>
        <v>96.67</v>
      </c>
      <c r="Q1490" s="12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2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2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2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2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2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2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2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>IFERROR(ROUND(E1498/L1498,2),0)</f>
        <v>47.88</v>
      </c>
      <c r="Q1498" s="12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2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2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2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2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2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2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2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2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2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2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2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2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2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2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2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2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2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2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5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2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2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2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2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2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2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2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>IFERROR(ROUND(E1524/L1524,2),0)</f>
        <v>235.46</v>
      </c>
      <c r="Q1524" s="12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2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2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>IFERROR(ROUND(E1527/L1527,2),0)</f>
        <v>55.6</v>
      </c>
      <c r="Q1527" s="12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2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2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2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2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2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2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2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2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2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2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2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>IFERROR(ROUND(E1539/L1539,2),0)</f>
        <v>116.73</v>
      </c>
      <c r="Q1539" s="12" t="s">
        <v>8323</v>
      </c>
      <c r="R1539" t="s">
        <v>8324</v>
      </c>
      <c r="S1539" s="16">
        <f t="shared" ref="S1539:S1602" si="97">(((J1539/60)/60)/24)+DATE(1970,1,1)</f>
        <v>42360.212025462963</v>
      </c>
      <c r="T1539" s="16">
        <f t="shared" ref="T1539:T1602" si="98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>IFERROR(ROUND(E1540/L1540,2),0)</f>
        <v>131.91</v>
      </c>
      <c r="Q1540" s="12" t="s">
        <v>8323</v>
      </c>
      <c r="R1540" t="s">
        <v>8326</v>
      </c>
      <c r="S1540" s="16">
        <f t="shared" si="97"/>
        <v>41862.864675925928</v>
      </c>
      <c r="T1540" s="16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ref="P1541:P1602" si="99">IFERROR(ROUND(E1541/L1541,2),0)</f>
        <v>91.82</v>
      </c>
      <c r="Q1541" s="12" t="s">
        <v>8321</v>
      </c>
      <c r="R1541" t="s">
        <v>8325</v>
      </c>
      <c r="S1541" s="16">
        <f t="shared" si="97"/>
        <v>42249.064722222218</v>
      </c>
      <c r="T1541" s="16">
        <f t="shared" si="98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9"/>
        <v>84.17</v>
      </c>
      <c r="Q1542" s="12" t="s">
        <v>8323</v>
      </c>
      <c r="R1542" t="s">
        <v>8326</v>
      </c>
      <c r="S1542" s="16">
        <f t="shared" si="97"/>
        <v>42205.710879629631</v>
      </c>
      <c r="T1542" s="16">
        <f t="shared" si="98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9"/>
        <v>64.47</v>
      </c>
      <c r="Q1543" s="12" t="s">
        <v>8323</v>
      </c>
      <c r="R1543" t="s">
        <v>8326</v>
      </c>
      <c r="S1543" s="16">
        <f t="shared" si="97"/>
        <v>42053.671666666662</v>
      </c>
      <c r="T1543" s="16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9"/>
        <v>63.03</v>
      </c>
      <c r="Q1544" s="12" t="s">
        <v>8327</v>
      </c>
      <c r="R1544" t="s">
        <v>8331</v>
      </c>
      <c r="S1544" s="16">
        <f t="shared" si="97"/>
        <v>40978.125046296293</v>
      </c>
      <c r="T1544" s="16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9"/>
        <v>79.53</v>
      </c>
      <c r="Q1545" s="12" t="s">
        <v>8327</v>
      </c>
      <c r="R1545" t="s">
        <v>8331</v>
      </c>
      <c r="S1545" s="16">
        <f t="shared" si="97"/>
        <v>42094.236481481479</v>
      </c>
      <c r="T1545" s="16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9"/>
        <v>143.66999999999999</v>
      </c>
      <c r="Q1546" s="12" t="s">
        <v>8308</v>
      </c>
      <c r="R1546" t="s">
        <v>8310</v>
      </c>
      <c r="S1546" s="16">
        <f t="shared" si="97"/>
        <v>42209.593692129631</v>
      </c>
      <c r="T1546" s="16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>IFERROR(ROUND(E1547/L1547,2),0)</f>
        <v>88.74</v>
      </c>
      <c r="Q1547" s="12" t="s">
        <v>8323</v>
      </c>
      <c r="R1547" t="s">
        <v>8326</v>
      </c>
      <c r="S1547" s="16">
        <f t="shared" si="97"/>
        <v>42754.693842592591</v>
      </c>
      <c r="T1547" s="16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9"/>
        <v>86.16</v>
      </c>
      <c r="Q1548" s="12" t="s">
        <v>8321</v>
      </c>
      <c r="R1548" t="s">
        <v>8322</v>
      </c>
      <c r="S1548" s="16">
        <f t="shared" si="97"/>
        <v>40638.162465277775</v>
      </c>
      <c r="T1548" s="16">
        <f t="shared" si="98"/>
        <v>40672.249305555553</v>
      </c>
    </row>
    <row r="1549" spans="1:20" ht="45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9"/>
        <v>158.68</v>
      </c>
      <c r="Q1549" s="12" t="s">
        <v>8321</v>
      </c>
      <c r="R1549" t="s">
        <v>8332</v>
      </c>
      <c r="S1549" s="16">
        <f t="shared" si="97"/>
        <v>41780.068043981482</v>
      </c>
      <c r="T1549" s="16">
        <f t="shared" si="98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>IFERROR(ROUND(E1550/L1550,2),0)</f>
        <v>100.5</v>
      </c>
      <c r="Q1550" s="12" t="s">
        <v>8323</v>
      </c>
      <c r="R1550" t="s">
        <v>8335</v>
      </c>
      <c r="S1550" s="16">
        <f t="shared" si="97"/>
        <v>42548.63853009259</v>
      </c>
      <c r="T1550" s="16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9"/>
        <v>107.64</v>
      </c>
      <c r="Q1551" s="12" t="s">
        <v>8308</v>
      </c>
      <c r="R1551" t="s">
        <v>8310</v>
      </c>
      <c r="S1551" s="16">
        <f t="shared" si="97"/>
        <v>42675.690393518518</v>
      </c>
      <c r="T1551" s="16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9"/>
        <v>17.82</v>
      </c>
      <c r="Q1552" s="12" t="s">
        <v>8311</v>
      </c>
      <c r="R1552" t="s">
        <v>8333</v>
      </c>
      <c r="S1552" s="16">
        <f t="shared" si="97"/>
        <v>41598.420046296298</v>
      </c>
      <c r="T1552" s="16">
        <f t="shared" si="98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9"/>
        <v>48.55</v>
      </c>
      <c r="Q1553" s="12" t="s">
        <v>8327</v>
      </c>
      <c r="R1553" t="s">
        <v>8328</v>
      </c>
      <c r="S1553" s="16">
        <f t="shared" si="97"/>
        <v>41453.076319444444</v>
      </c>
      <c r="T1553" s="16">
        <f t="shared" si="98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>IFERROR(ROUND(E1554/L1554,2),0)</f>
        <v>143.1</v>
      </c>
      <c r="Q1554" s="12" t="s">
        <v>8323</v>
      </c>
      <c r="R1554" t="s">
        <v>8326</v>
      </c>
      <c r="S1554" s="16">
        <f t="shared" si="97"/>
        <v>42429.991724537031</v>
      </c>
      <c r="T1554" s="16">
        <f t="shared" si="98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9"/>
        <v>143</v>
      </c>
      <c r="Q1555" s="12" t="s">
        <v>8327</v>
      </c>
      <c r="R1555" t="s">
        <v>8341</v>
      </c>
      <c r="S1555" s="16">
        <f t="shared" si="97"/>
        <v>42039.951087962967</v>
      </c>
      <c r="T1555" s="16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9"/>
        <v>75.05</v>
      </c>
      <c r="Q1556" s="12" t="s">
        <v>8327</v>
      </c>
      <c r="R1556" t="s">
        <v>8331</v>
      </c>
      <c r="S1556" s="16">
        <f t="shared" si="97"/>
        <v>41626.916284722225</v>
      </c>
      <c r="T1556" s="16">
        <f t="shared" si="98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>IFERROR(ROUND(E1557/L1557,2),0)</f>
        <v>32.979999999999997</v>
      </c>
      <c r="Q1557" s="12" t="s">
        <v>8323</v>
      </c>
      <c r="R1557" t="s">
        <v>8326</v>
      </c>
      <c r="S1557" s="16">
        <f t="shared" si="97"/>
        <v>42436.509108796294</v>
      </c>
      <c r="T1557" s="16">
        <f t="shared" si="98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9"/>
        <v>3000</v>
      </c>
      <c r="Q1558" s="12" t="s">
        <v>8321</v>
      </c>
      <c r="R1558" t="s">
        <v>8325</v>
      </c>
      <c r="S1558" s="16">
        <f t="shared" si="97"/>
        <v>42721.075949074075</v>
      </c>
      <c r="T1558" s="16">
        <f t="shared" si="98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9"/>
        <v>136.36000000000001</v>
      </c>
      <c r="Q1559" s="12" t="s">
        <v>8327</v>
      </c>
      <c r="R1559" t="s">
        <v>8331</v>
      </c>
      <c r="S1559" s="16">
        <f t="shared" si="97"/>
        <v>41864.76866898148</v>
      </c>
      <c r="T1559" s="16">
        <f t="shared" si="98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9"/>
        <v>78.95</v>
      </c>
      <c r="Q1560" s="12" t="s">
        <v>8327</v>
      </c>
      <c r="R1560" t="s">
        <v>8328</v>
      </c>
      <c r="S1560" s="16">
        <f t="shared" si="97"/>
        <v>40818.58489583333</v>
      </c>
      <c r="T1560" s="16">
        <f t="shared" si="98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9"/>
        <v>272.73</v>
      </c>
      <c r="Q1561" s="12" t="s">
        <v>8323</v>
      </c>
      <c r="R1561" t="s">
        <v>8326</v>
      </c>
      <c r="S1561" s="16">
        <f t="shared" si="97"/>
        <v>41758.839675925927</v>
      </c>
      <c r="T1561" s="16">
        <f t="shared" si="98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9"/>
        <v>176.47</v>
      </c>
      <c r="Q1562" s="12" t="s">
        <v>8323</v>
      </c>
      <c r="R1562" t="s">
        <v>8326</v>
      </c>
      <c r="S1562" s="16">
        <f t="shared" si="97"/>
        <v>41765.610798611109</v>
      </c>
      <c r="T1562" s="16">
        <f t="shared" si="98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9"/>
        <v>115.38</v>
      </c>
      <c r="Q1563" s="12" t="s">
        <v>8323</v>
      </c>
      <c r="R1563" t="s">
        <v>8326</v>
      </c>
      <c r="S1563" s="16">
        <f t="shared" si="97"/>
        <v>41879.959050925929</v>
      </c>
      <c r="T1563" s="16">
        <f t="shared" si="98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9"/>
        <v>88.24</v>
      </c>
      <c r="Q1564" s="12" t="s">
        <v>8323</v>
      </c>
      <c r="R1564" t="s">
        <v>8326</v>
      </c>
      <c r="S1564" s="16">
        <f t="shared" si="97"/>
        <v>41828.736921296295</v>
      </c>
      <c r="T1564" s="16">
        <f t="shared" si="98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9"/>
        <v>111.11</v>
      </c>
      <c r="Q1565" s="12" t="s">
        <v>8323</v>
      </c>
      <c r="R1565" t="s">
        <v>8335</v>
      </c>
      <c r="S1565" s="16">
        <f t="shared" si="97"/>
        <v>41808.881215277775</v>
      </c>
      <c r="T1565" s="16">
        <f t="shared" si="98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9"/>
        <v>100</v>
      </c>
      <c r="Q1566" s="12" t="s">
        <v>8323</v>
      </c>
      <c r="R1566" t="s">
        <v>8335</v>
      </c>
      <c r="S1566" s="16">
        <f t="shared" si="97"/>
        <v>42166.219733796301</v>
      </c>
      <c r="T1566" s="16">
        <f t="shared" si="98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9"/>
        <v>136.09</v>
      </c>
      <c r="Q1567" s="12" t="s">
        <v>8321</v>
      </c>
      <c r="R1567" t="s">
        <v>8339</v>
      </c>
      <c r="S1567" s="16">
        <f t="shared" si="97"/>
        <v>40858.762141203704</v>
      </c>
      <c r="T1567" s="16">
        <f t="shared" si="98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>IFERROR(ROUND(E1568/L1568,2),0)</f>
        <v>83.14</v>
      </c>
      <c r="Q1568" s="12" t="s">
        <v>8323</v>
      </c>
      <c r="R1568" t="s">
        <v>8326</v>
      </c>
      <c r="S1568" s="16">
        <f t="shared" si="97"/>
        <v>41939.8122337963</v>
      </c>
      <c r="T1568" s="16">
        <f t="shared" si="98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9"/>
        <v>30.2</v>
      </c>
      <c r="Q1569" s="12" t="s">
        <v>8316</v>
      </c>
      <c r="R1569" t="s">
        <v>8317</v>
      </c>
      <c r="S1569" s="16">
        <f t="shared" si="97"/>
        <v>41663.500659722224</v>
      </c>
      <c r="T1569" s="16">
        <f t="shared" si="98"/>
        <v>41693.500659722224</v>
      </c>
    </row>
    <row r="1570" spans="1:20" ht="45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9"/>
        <v>80.3</v>
      </c>
      <c r="Q1570" s="12" t="s">
        <v>8316</v>
      </c>
      <c r="R1570" t="s">
        <v>8334</v>
      </c>
      <c r="S1570" s="16">
        <f t="shared" si="97"/>
        <v>41771.40996527778</v>
      </c>
      <c r="T1570" s="16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9"/>
        <v>70.599999999999994</v>
      </c>
      <c r="Q1571" s="12" t="s">
        <v>8308</v>
      </c>
      <c r="R1571" t="s">
        <v>8318</v>
      </c>
      <c r="S1571" s="16">
        <f t="shared" si="97"/>
        <v>42129.226388888885</v>
      </c>
      <c r="T1571" s="16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9"/>
        <v>134.55000000000001</v>
      </c>
      <c r="Q1572" s="12" t="s">
        <v>8308</v>
      </c>
      <c r="R1572" t="s">
        <v>8310</v>
      </c>
      <c r="S1572" s="16">
        <f t="shared" si="97"/>
        <v>42325.684189814812</v>
      </c>
      <c r="T1572" s="16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9"/>
        <v>44.76</v>
      </c>
      <c r="Q1573" s="12" t="s">
        <v>8323</v>
      </c>
      <c r="R1573" t="s">
        <v>8326</v>
      </c>
      <c r="S1573" s="16">
        <f t="shared" si="97"/>
        <v>42193.723912037036</v>
      </c>
      <c r="T1573" s="16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9"/>
        <v>39.81</v>
      </c>
      <c r="Q1574" s="12" t="s">
        <v>8323</v>
      </c>
      <c r="R1574" t="s">
        <v>8326</v>
      </c>
      <c r="S1574" s="16">
        <f t="shared" si="97"/>
        <v>41815.569212962961</v>
      </c>
      <c r="T1574" s="16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9"/>
        <v>89.24</v>
      </c>
      <c r="Q1575" s="12" t="s">
        <v>8313</v>
      </c>
      <c r="R1575" t="s">
        <v>8314</v>
      </c>
      <c r="S1575" s="16">
        <f t="shared" si="97"/>
        <v>42419.603703703702</v>
      </c>
      <c r="T1575" s="16">
        <f t="shared" si="98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>IFERROR(ROUND(E1576/L1576,2),0)</f>
        <v>57.55</v>
      </c>
      <c r="Q1576" s="12" t="s">
        <v>8323</v>
      </c>
      <c r="R1576" t="s">
        <v>8326</v>
      </c>
      <c r="S1576" s="16">
        <f t="shared" si="97"/>
        <v>41781.666770833333</v>
      </c>
      <c r="T1576" s="16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9"/>
        <v>91.63</v>
      </c>
      <c r="Q1577" s="12" t="s">
        <v>8327</v>
      </c>
      <c r="R1577" t="s">
        <v>8331</v>
      </c>
      <c r="S1577" s="16">
        <f t="shared" si="97"/>
        <v>41933.838171296295</v>
      </c>
      <c r="T1577" s="16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9"/>
        <v>27.39</v>
      </c>
      <c r="Q1578" s="12" t="s">
        <v>8327</v>
      </c>
      <c r="R1578" t="s">
        <v>8328</v>
      </c>
      <c r="S1578" s="16">
        <f t="shared" si="97"/>
        <v>40456.954351851848</v>
      </c>
      <c r="T1578" s="16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>IFERROR(ROUND(E1579/L1579,2),0)</f>
        <v>63.7</v>
      </c>
      <c r="Q1579" s="12" t="s">
        <v>8323</v>
      </c>
      <c r="R1579" t="s">
        <v>8326</v>
      </c>
      <c r="S1579" s="16">
        <f t="shared" si="97"/>
        <v>42448.821585648147</v>
      </c>
      <c r="T1579" s="16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9"/>
        <v>36.61</v>
      </c>
      <c r="Q1580" s="12" t="s">
        <v>8321</v>
      </c>
      <c r="R1580" t="s">
        <v>8322</v>
      </c>
      <c r="S1580" s="16">
        <f t="shared" si="97"/>
        <v>41333.837187500001</v>
      </c>
      <c r="T1580" s="16">
        <f t="shared" si="98"/>
        <v>41353.795520833337</v>
      </c>
    </row>
    <row r="1581" spans="1:20" ht="45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9"/>
        <v>83.57</v>
      </c>
      <c r="Q1581" s="12" t="s">
        <v>8323</v>
      </c>
      <c r="R1581" t="s">
        <v>8326</v>
      </c>
      <c r="S1581" s="16">
        <f t="shared" si="97"/>
        <v>41792.542986111112</v>
      </c>
      <c r="T1581" s="16">
        <f t="shared" si="98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9"/>
        <v>83.51</v>
      </c>
      <c r="Q1582" s="12" t="s">
        <v>8323</v>
      </c>
      <c r="R1582" t="s">
        <v>8326</v>
      </c>
      <c r="S1582" s="16">
        <f t="shared" si="97"/>
        <v>42268.127696759257</v>
      </c>
      <c r="T1582" s="16">
        <f t="shared" si="98"/>
        <v>42288.083333333328</v>
      </c>
    </row>
    <row r="1583" spans="1:20" ht="45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9"/>
        <v>47.67</v>
      </c>
      <c r="Q1583" s="12" t="s">
        <v>8327</v>
      </c>
      <c r="R1583" t="s">
        <v>8331</v>
      </c>
      <c r="S1583" s="16">
        <f t="shared" si="97"/>
        <v>40895.897974537038</v>
      </c>
      <c r="T1583" s="16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9"/>
        <v>160.5</v>
      </c>
      <c r="Q1584" s="12" t="s">
        <v>8308</v>
      </c>
      <c r="R1584" t="s">
        <v>8310</v>
      </c>
      <c r="S1584" s="16">
        <f t="shared" si="97"/>
        <v>42185.058993055558</v>
      </c>
      <c r="T1584" s="16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9"/>
        <v>23.65</v>
      </c>
      <c r="Q1585" s="12" t="s">
        <v>8308</v>
      </c>
      <c r="R1585" t="s">
        <v>8309</v>
      </c>
      <c r="S1585" s="16">
        <f t="shared" si="97"/>
        <v>41737.097499999996</v>
      </c>
      <c r="T1585" s="16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9"/>
        <v>32.01</v>
      </c>
      <c r="Q1586" s="12" t="s">
        <v>8327</v>
      </c>
      <c r="R1586" t="s">
        <v>8338</v>
      </c>
      <c r="S1586" s="16">
        <f t="shared" si="97"/>
        <v>40592.704652777778</v>
      </c>
      <c r="T1586" s="16">
        <f t="shared" si="98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9"/>
        <v>62.59</v>
      </c>
      <c r="Q1587" s="12" t="s">
        <v>8323</v>
      </c>
      <c r="R1587" t="s">
        <v>8326</v>
      </c>
      <c r="S1587" s="16">
        <f t="shared" si="97"/>
        <v>42462.140868055561</v>
      </c>
      <c r="T1587" s="16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9"/>
        <v>57.52</v>
      </c>
      <c r="Q1588" s="12" t="s">
        <v>8323</v>
      </c>
      <c r="R1588" t="s">
        <v>8326</v>
      </c>
      <c r="S1588" s="16">
        <f t="shared" si="97"/>
        <v>42590.472685185188</v>
      </c>
      <c r="T1588" s="16">
        <f t="shared" si="98"/>
        <v>42620.472685185188</v>
      </c>
    </row>
    <row r="1589" spans="1:20" ht="45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9"/>
        <v>358.88</v>
      </c>
      <c r="Q1589" s="12" t="s">
        <v>8319</v>
      </c>
      <c r="R1589" t="s">
        <v>8345</v>
      </c>
      <c r="S1589" s="16">
        <f t="shared" si="97"/>
        <v>42150.485439814816</v>
      </c>
      <c r="T1589" s="16">
        <f t="shared" si="98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9"/>
        <v>58.57</v>
      </c>
      <c r="Q1590" s="12" t="s">
        <v>8323</v>
      </c>
      <c r="R1590" t="s">
        <v>8326</v>
      </c>
      <c r="S1590" s="16">
        <f t="shared" si="97"/>
        <v>42451.095856481479</v>
      </c>
      <c r="T1590" s="16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9"/>
        <v>30.19</v>
      </c>
      <c r="Q1591" s="12" t="s">
        <v>8323</v>
      </c>
      <c r="R1591" t="s">
        <v>8326</v>
      </c>
      <c r="S1591" s="16">
        <f t="shared" si="97"/>
        <v>41938.709421296298</v>
      </c>
      <c r="T1591" s="16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9"/>
        <v>48.54</v>
      </c>
      <c r="Q1592" s="12" t="s">
        <v>8323</v>
      </c>
      <c r="R1592" t="s">
        <v>8335</v>
      </c>
      <c r="S1592" s="16">
        <f t="shared" si="97"/>
        <v>41887.111354166671</v>
      </c>
      <c r="T1592" s="16">
        <f t="shared" si="98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9"/>
        <v>77.22</v>
      </c>
      <c r="Q1593" s="12" t="s">
        <v>8323</v>
      </c>
      <c r="R1593" t="s">
        <v>8326</v>
      </c>
      <c r="S1593" s="16">
        <f t="shared" si="97"/>
        <v>41898.168125000004</v>
      </c>
      <c r="T1593" s="16">
        <f t="shared" si="98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9"/>
        <v>64.91</v>
      </c>
      <c r="Q1594" s="12" t="s">
        <v>8323</v>
      </c>
      <c r="R1594" t="s">
        <v>8326</v>
      </c>
      <c r="S1594" s="16">
        <f t="shared" si="97"/>
        <v>42506.760405092587</v>
      </c>
      <c r="T1594" s="16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9"/>
        <v>74.790000000000006</v>
      </c>
      <c r="Q1595" s="12" t="s">
        <v>8308</v>
      </c>
      <c r="R1595" t="s">
        <v>8310</v>
      </c>
      <c r="S1595" s="16">
        <f t="shared" si="97"/>
        <v>42422.107129629629</v>
      </c>
      <c r="T1595" s="16">
        <f t="shared" si="98"/>
        <v>42467.065462962957</v>
      </c>
    </row>
    <row r="1596" spans="1:20" ht="45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9"/>
        <v>43.06</v>
      </c>
      <c r="Q1596" s="12" t="s">
        <v>8327</v>
      </c>
      <c r="R1596" t="s">
        <v>8331</v>
      </c>
      <c r="S1596" s="16">
        <f t="shared" si="97"/>
        <v>42424.161898148144</v>
      </c>
      <c r="T1596" s="16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9"/>
        <v>27.32</v>
      </c>
      <c r="Q1597" s="12" t="s">
        <v>8327</v>
      </c>
      <c r="R1597" t="s">
        <v>8331</v>
      </c>
      <c r="S1597" s="16">
        <f t="shared" si="97"/>
        <v>42401.154930555553</v>
      </c>
      <c r="T1597" s="16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9"/>
        <v>33.76</v>
      </c>
      <c r="Q1598" s="12" t="s">
        <v>8308</v>
      </c>
      <c r="R1598" t="s">
        <v>8340</v>
      </c>
      <c r="S1598" s="16">
        <f t="shared" si="97"/>
        <v>41962.749027777783</v>
      </c>
      <c r="T1598" s="16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9"/>
        <v>74.61</v>
      </c>
      <c r="Q1599" s="12" t="s">
        <v>8327</v>
      </c>
      <c r="R1599" t="s">
        <v>8331</v>
      </c>
      <c r="S1599" s="16">
        <f t="shared" si="97"/>
        <v>40665.949976851851</v>
      </c>
      <c r="T1599" s="16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9"/>
        <v>65.88</v>
      </c>
      <c r="Q1600" s="12" t="s">
        <v>8321</v>
      </c>
      <c r="R1600" t="s">
        <v>8322</v>
      </c>
      <c r="S1600" s="16">
        <f t="shared" si="97"/>
        <v>42292.539548611108</v>
      </c>
      <c r="T1600" s="16">
        <f t="shared" si="98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9"/>
        <v>88.47</v>
      </c>
      <c r="Q1601" s="12" t="s">
        <v>8327</v>
      </c>
      <c r="R1601" t="s">
        <v>8338</v>
      </c>
      <c r="S1601" s="16">
        <f t="shared" si="97"/>
        <v>41526.435613425929</v>
      </c>
      <c r="T1601" s="16">
        <f t="shared" si="98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9"/>
        <v>88.33</v>
      </c>
      <c r="Q1602" s="12" t="s">
        <v>8327</v>
      </c>
      <c r="R1602" t="s">
        <v>8331</v>
      </c>
      <c r="S1602" s="16">
        <f t="shared" si="97"/>
        <v>41442.741249999999</v>
      </c>
      <c r="T1602" s="16">
        <f t="shared" si="98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>IFERROR(ROUND(E1603/L1603,2),0)</f>
        <v>166.06</v>
      </c>
      <c r="Q1603" s="12" t="s">
        <v>8323</v>
      </c>
      <c r="R1603" t="s">
        <v>8326</v>
      </c>
      <c r="S1603" s="16">
        <f t="shared" ref="S1603:S1666" si="101">(((J1603/60)/60)/24)+DATE(1970,1,1)</f>
        <v>41804.937083333331</v>
      </c>
      <c r="T1603" s="16">
        <f t="shared" ref="T1603:T1666" si="102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>IFERROR(ROUND(E1604/L1604,2),0)</f>
        <v>41.24</v>
      </c>
      <c r="Q1604" s="12" t="s">
        <v>8323</v>
      </c>
      <c r="R1604" t="s">
        <v>8326</v>
      </c>
      <c r="S1604" s="16">
        <f t="shared" si="101"/>
        <v>42284.516064814816</v>
      </c>
      <c r="T1604" s="16">
        <f t="shared" si="102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>IFERROR(ROUND(E1605/L1605,2),0)</f>
        <v>50.98</v>
      </c>
      <c r="Q1605" s="12" t="s">
        <v>8323</v>
      </c>
      <c r="R1605" t="s">
        <v>8326</v>
      </c>
      <c r="S1605" s="16">
        <f t="shared" si="101"/>
        <v>42016.706678240742</v>
      </c>
      <c r="T1605" s="16">
        <f t="shared" si="102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ref="P1606:P1666" si="103">IFERROR(ROUND(E1606/L1606,2),0)</f>
        <v>56</v>
      </c>
      <c r="Q1606" s="12" t="s">
        <v>8308</v>
      </c>
      <c r="R1606" t="s">
        <v>8315</v>
      </c>
      <c r="S1606" s="16">
        <f t="shared" si="101"/>
        <v>42128.628113425926</v>
      </c>
      <c r="T1606" s="16">
        <f t="shared" si="102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>IFERROR(ROUND(E1607/L1607,2),0)</f>
        <v>96.55</v>
      </c>
      <c r="Q1607" s="12" t="s">
        <v>8323</v>
      </c>
      <c r="R1607" t="s">
        <v>8326</v>
      </c>
      <c r="S1607" s="16">
        <f t="shared" si="101"/>
        <v>42192.905694444446</v>
      </c>
      <c r="T1607" s="16">
        <f t="shared" si="102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3"/>
        <v>53.75</v>
      </c>
      <c r="Q1608" s="12" t="s">
        <v>8327</v>
      </c>
      <c r="R1608" t="s">
        <v>8338</v>
      </c>
      <c r="S1608" s="16">
        <f t="shared" si="101"/>
        <v>42461.885138888887</v>
      </c>
      <c r="T1608" s="16">
        <f t="shared" si="10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3"/>
        <v>58.08</v>
      </c>
      <c r="Q1609" s="12" t="s">
        <v>8316</v>
      </c>
      <c r="R1609" t="s">
        <v>8344</v>
      </c>
      <c r="S1609" s="16">
        <f t="shared" si="101"/>
        <v>41733.716435185182</v>
      </c>
      <c r="T1609" s="16">
        <f t="shared" si="10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>IFERROR(ROUND(E1610/L1610,2),0)</f>
        <v>81.03</v>
      </c>
      <c r="Q1610" s="12" t="s">
        <v>8323</v>
      </c>
      <c r="R1610" t="s">
        <v>8326</v>
      </c>
      <c r="S1610" s="16">
        <f t="shared" si="101"/>
        <v>41901.282025462962</v>
      </c>
      <c r="T1610" s="16">
        <f t="shared" si="10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3"/>
        <v>41.68</v>
      </c>
      <c r="Q1611" s="12" t="s">
        <v>8321</v>
      </c>
      <c r="R1611" t="s">
        <v>8332</v>
      </c>
      <c r="S1611" s="16">
        <f t="shared" si="101"/>
        <v>41375.057222222218</v>
      </c>
      <c r="T1611" s="16">
        <f t="shared" si="10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>IFERROR(ROUND(E1612/L1612,2),0)</f>
        <v>125</v>
      </c>
      <c r="Q1612" s="12" t="s">
        <v>8323</v>
      </c>
      <c r="R1612" t="s">
        <v>8326</v>
      </c>
      <c r="S1612" s="16">
        <f t="shared" si="101"/>
        <v>42442.623344907406</v>
      </c>
      <c r="T1612" s="16">
        <f t="shared" si="10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3"/>
        <v>39.229999999999997</v>
      </c>
      <c r="Q1613" s="12" t="s">
        <v>8321</v>
      </c>
      <c r="R1613" t="s">
        <v>8339</v>
      </c>
      <c r="S1613" s="16">
        <f t="shared" si="101"/>
        <v>41218.391446759262</v>
      </c>
      <c r="T1613" s="16">
        <f t="shared" si="102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>IFERROR(ROUND(E1614/L1614,2),0)</f>
        <v>61.02</v>
      </c>
      <c r="Q1614" s="12" t="s">
        <v>8323</v>
      </c>
      <c r="R1614" t="s">
        <v>8326</v>
      </c>
      <c r="S1614" s="16">
        <f t="shared" si="101"/>
        <v>42264.29178240741</v>
      </c>
      <c r="T1614" s="16">
        <f t="shared" si="10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3"/>
        <v>66.709999999999994</v>
      </c>
      <c r="Q1615" s="12" t="s">
        <v>8311</v>
      </c>
      <c r="R1615" t="s">
        <v>8333</v>
      </c>
      <c r="S1615" s="16">
        <f t="shared" si="101"/>
        <v>40909.649201388893</v>
      </c>
      <c r="T1615" s="16">
        <f t="shared" si="10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3"/>
        <v>50.63</v>
      </c>
      <c r="Q1616" s="12" t="s">
        <v>8327</v>
      </c>
      <c r="R1616" t="s">
        <v>8328</v>
      </c>
      <c r="S1616" s="16">
        <f t="shared" si="101"/>
        <v>41160.871886574074</v>
      </c>
      <c r="T1616" s="16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3"/>
        <v>24.15</v>
      </c>
      <c r="Q1617" s="12" t="s">
        <v>8327</v>
      </c>
      <c r="R1617" t="s">
        <v>8331</v>
      </c>
      <c r="S1617" s="16">
        <f t="shared" si="101"/>
        <v>42065.053368055553</v>
      </c>
      <c r="T1617" s="16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>IFERROR(ROUND(E1618/L1618,2),0)</f>
        <v>109.04</v>
      </c>
      <c r="Q1618" s="12" t="s">
        <v>8323</v>
      </c>
      <c r="R1618" t="s">
        <v>8335</v>
      </c>
      <c r="S1618" s="16">
        <f t="shared" si="101"/>
        <v>42293.853541666671</v>
      </c>
      <c r="T1618" s="16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3"/>
        <v>389.29</v>
      </c>
      <c r="Q1619" s="12" t="s">
        <v>8308</v>
      </c>
      <c r="R1619" t="s">
        <v>8342</v>
      </c>
      <c r="S1619" s="16">
        <f t="shared" si="101"/>
        <v>42080.757326388892</v>
      </c>
      <c r="T1619" s="16">
        <f t="shared" si="102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>IFERROR(ROUND(E1620/L1620,2),0)</f>
        <v>40.07</v>
      </c>
      <c r="Q1620" s="12" t="s">
        <v>8323</v>
      </c>
      <c r="R1620" t="s">
        <v>8326</v>
      </c>
      <c r="S1620" s="16">
        <f t="shared" si="101"/>
        <v>41491.79478009259</v>
      </c>
      <c r="T1620" s="16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3"/>
        <v>49.38</v>
      </c>
      <c r="Q1621" s="12" t="s">
        <v>8316</v>
      </c>
      <c r="R1621" t="s">
        <v>8334</v>
      </c>
      <c r="S1621" s="16">
        <f t="shared" si="101"/>
        <v>41927.295694444445</v>
      </c>
      <c r="T1621" s="16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3"/>
        <v>40.49</v>
      </c>
      <c r="Q1622" s="12" t="s">
        <v>8319</v>
      </c>
      <c r="R1622" t="s">
        <v>8320</v>
      </c>
      <c r="S1622" s="16">
        <f t="shared" si="101"/>
        <v>42761.961099537039</v>
      </c>
      <c r="T1622" s="16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3"/>
        <v>54.2</v>
      </c>
      <c r="Q1623" s="12" t="s">
        <v>8327</v>
      </c>
      <c r="R1623" t="s">
        <v>8328</v>
      </c>
      <c r="S1623" s="16">
        <f t="shared" si="101"/>
        <v>41773.932534722226</v>
      </c>
      <c r="T1623" s="16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3"/>
        <v>48.33</v>
      </c>
      <c r="Q1624" s="12" t="s">
        <v>8327</v>
      </c>
      <c r="R1624" t="s">
        <v>8331</v>
      </c>
      <c r="S1624" s="16">
        <f t="shared" si="101"/>
        <v>40638.092974537038</v>
      </c>
      <c r="T1624" s="16">
        <f t="shared" si="102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>IFERROR(ROUND(E1625/L1625,2),0)</f>
        <v>47.46</v>
      </c>
      <c r="Q1625" s="12" t="s">
        <v>8323</v>
      </c>
      <c r="R1625" t="s">
        <v>8326</v>
      </c>
      <c r="S1625" s="16">
        <f t="shared" si="101"/>
        <v>41759.13962962963</v>
      </c>
      <c r="T1625" s="16">
        <f t="shared" si="102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3"/>
        <v>34.18</v>
      </c>
      <c r="Q1626" s="12" t="s">
        <v>8327</v>
      </c>
      <c r="R1626" t="s">
        <v>8350</v>
      </c>
      <c r="S1626" s="16">
        <f t="shared" si="101"/>
        <v>41541.106921296298</v>
      </c>
      <c r="T1626" s="16">
        <f t="shared" si="102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3"/>
        <v>72.97</v>
      </c>
      <c r="Q1627" s="12" t="s">
        <v>8323</v>
      </c>
      <c r="R1627" t="s">
        <v>8335</v>
      </c>
      <c r="S1627" s="16">
        <f t="shared" si="101"/>
        <v>41775.636157407411</v>
      </c>
      <c r="T1627" s="16">
        <f t="shared" si="102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3"/>
        <v>450</v>
      </c>
      <c r="Q1628" s="12" t="s">
        <v>8323</v>
      </c>
      <c r="R1628" t="s">
        <v>8326</v>
      </c>
      <c r="S1628" s="16">
        <f t="shared" si="101"/>
        <v>42785.270370370374</v>
      </c>
      <c r="T1628" s="16">
        <f t="shared" si="102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3"/>
        <v>299.22000000000003</v>
      </c>
      <c r="Q1629" s="12" t="s">
        <v>8313</v>
      </c>
      <c r="R1629" t="s">
        <v>8314</v>
      </c>
      <c r="S1629" s="16">
        <f t="shared" si="101"/>
        <v>42161.770833333328</v>
      </c>
      <c r="T1629" s="16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3"/>
        <v>45.59</v>
      </c>
      <c r="Q1630" s="12" t="s">
        <v>8327</v>
      </c>
      <c r="R1630" t="s">
        <v>8338</v>
      </c>
      <c r="S1630" s="16">
        <f t="shared" si="101"/>
        <v>42039.878379629634</v>
      </c>
      <c r="T1630" s="16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>IFERROR(ROUND(E1631/L1631,2),0)</f>
        <v>70.760000000000005</v>
      </c>
      <c r="Q1631" s="12" t="s">
        <v>8323</v>
      </c>
      <c r="R1631" t="s">
        <v>8326</v>
      </c>
      <c r="S1631" s="16">
        <f t="shared" si="101"/>
        <v>42545.478333333333</v>
      </c>
      <c r="T1631" s="16">
        <f t="shared" si="102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3"/>
        <v>70.55</v>
      </c>
      <c r="Q1632" s="12" t="s">
        <v>8327</v>
      </c>
      <c r="R1632" t="s">
        <v>8331</v>
      </c>
      <c r="S1632" s="16">
        <f t="shared" si="101"/>
        <v>41768.841921296298</v>
      </c>
      <c r="T1632" s="16">
        <f t="shared" si="102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>IFERROR(ROUND(E1633/L1633,2),0)</f>
        <v>81.239999999999995</v>
      </c>
      <c r="Q1633" s="12" t="s">
        <v>8323</v>
      </c>
      <c r="R1633" t="s">
        <v>8335</v>
      </c>
      <c r="S1633" s="16">
        <f t="shared" si="101"/>
        <v>41982.773356481484</v>
      </c>
      <c r="T1633" s="16">
        <f t="shared" si="102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3"/>
        <v>106.8</v>
      </c>
      <c r="Q1634" s="12" t="s">
        <v>8308</v>
      </c>
      <c r="R1634" t="s">
        <v>8318</v>
      </c>
      <c r="S1634" s="16">
        <f t="shared" si="101"/>
        <v>42116.54315972222</v>
      </c>
      <c r="T1634" s="16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3"/>
        <v>37.08</v>
      </c>
      <c r="Q1635" s="12" t="s">
        <v>8323</v>
      </c>
      <c r="R1635" t="s">
        <v>8326</v>
      </c>
      <c r="S1635" s="16">
        <f t="shared" si="101"/>
        <v>42318.593703703707</v>
      </c>
      <c r="T1635" s="16">
        <f t="shared" si="102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3"/>
        <v>37.590000000000003</v>
      </c>
      <c r="Q1636" s="12" t="s">
        <v>8323</v>
      </c>
      <c r="R1636" t="s">
        <v>8326</v>
      </c>
      <c r="S1636" s="16">
        <f t="shared" si="101"/>
        <v>41766.80572916667</v>
      </c>
      <c r="T1636" s="16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3"/>
        <v>35.04</v>
      </c>
      <c r="Q1637" s="12" t="s">
        <v>8323</v>
      </c>
      <c r="R1637" t="s">
        <v>8326</v>
      </c>
      <c r="S1637" s="16">
        <f t="shared" si="101"/>
        <v>42495.434236111112</v>
      </c>
      <c r="T1637" s="16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3"/>
        <v>33.549999999999997</v>
      </c>
      <c r="Q1638" s="12" t="s">
        <v>8316</v>
      </c>
      <c r="R1638" t="s">
        <v>8317</v>
      </c>
      <c r="S1638" s="16">
        <f t="shared" si="101"/>
        <v>41965.616655092599</v>
      </c>
      <c r="T1638" s="16">
        <f t="shared" si="102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3"/>
        <v>64.63</v>
      </c>
      <c r="Q1639" s="12" t="s">
        <v>8323</v>
      </c>
      <c r="R1639" t="s">
        <v>8326</v>
      </c>
      <c r="S1639" s="16">
        <f t="shared" si="101"/>
        <v>42170.910231481481</v>
      </c>
      <c r="T1639" s="16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3"/>
        <v>46.43</v>
      </c>
      <c r="Q1640" s="12" t="s">
        <v>8323</v>
      </c>
      <c r="R1640" t="s">
        <v>8326</v>
      </c>
      <c r="S1640" s="16">
        <f t="shared" si="101"/>
        <v>42167.434166666666</v>
      </c>
      <c r="T1640" s="16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3"/>
        <v>105.44</v>
      </c>
      <c r="Q1641" s="12" t="s">
        <v>8313</v>
      </c>
      <c r="R1641" t="s">
        <v>8314</v>
      </c>
      <c r="S1641" s="16">
        <f t="shared" si="101"/>
        <v>42104.840335648143</v>
      </c>
      <c r="T1641" s="16">
        <f t="shared" si="102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>IFERROR(ROUND(E1642/L1642,2),0)</f>
        <v>292.77999999999997</v>
      </c>
      <c r="Q1642" s="12" t="s">
        <v>8323</v>
      </c>
      <c r="R1642" t="s">
        <v>8326</v>
      </c>
      <c r="S1642" s="16">
        <f t="shared" si="101"/>
        <v>41822.57503472222</v>
      </c>
      <c r="T1642" s="16">
        <f t="shared" si="102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3"/>
        <v>77.349999999999994</v>
      </c>
      <c r="Q1643" s="12" t="s">
        <v>8327</v>
      </c>
      <c r="R1643" t="s">
        <v>8328</v>
      </c>
      <c r="S1643" s="16">
        <f t="shared" si="101"/>
        <v>41371.648078703707</v>
      </c>
      <c r="T1643" s="16">
        <f t="shared" si="102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3"/>
        <v>97.41</v>
      </c>
      <c r="Q1644" s="12" t="s">
        <v>8308</v>
      </c>
      <c r="R1644" t="s">
        <v>8342</v>
      </c>
      <c r="S1644" s="16">
        <f t="shared" si="101"/>
        <v>42268.531631944439</v>
      </c>
      <c r="T1644" s="16">
        <f t="shared" si="102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3"/>
        <v>48.7</v>
      </c>
      <c r="Q1645" s="12" t="s">
        <v>8323</v>
      </c>
      <c r="R1645" t="s">
        <v>8326</v>
      </c>
      <c r="S1645" s="16">
        <f t="shared" si="101"/>
        <v>42493.219236111108</v>
      </c>
      <c r="T1645" s="16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3"/>
        <v>40.94</v>
      </c>
      <c r="Q1646" s="12" t="s">
        <v>8323</v>
      </c>
      <c r="R1646" t="s">
        <v>8326</v>
      </c>
      <c r="S1646" s="16">
        <f t="shared" si="101"/>
        <v>42462.893495370372</v>
      </c>
      <c r="T1646" s="16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3"/>
        <v>32.32</v>
      </c>
      <c r="Q1647" s="12" t="s">
        <v>8327</v>
      </c>
      <c r="R1647" t="s">
        <v>8328</v>
      </c>
      <c r="S1647" s="16">
        <f t="shared" si="101"/>
        <v>40310.287673611114</v>
      </c>
      <c r="T1647" s="16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>IFERROR(ROUND(E1648/L1648,2),0)</f>
        <v>68.84</v>
      </c>
      <c r="Q1648" s="12" t="s">
        <v>8323</v>
      </c>
      <c r="R1648" t="s">
        <v>8326</v>
      </c>
      <c r="S1648" s="16">
        <f t="shared" si="101"/>
        <v>42440.416504629626</v>
      </c>
      <c r="T1648" s="16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3"/>
        <v>104.6</v>
      </c>
      <c r="Q1649" s="12" t="s">
        <v>8321</v>
      </c>
      <c r="R1649" t="s">
        <v>8343</v>
      </c>
      <c r="S1649" s="16">
        <f t="shared" si="101"/>
        <v>40322.53938657407</v>
      </c>
      <c r="T1649" s="16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3"/>
        <v>37.270000000000003</v>
      </c>
      <c r="Q1650" s="12" t="s">
        <v>8327</v>
      </c>
      <c r="R1650" t="s">
        <v>8336</v>
      </c>
      <c r="S1650" s="16">
        <f t="shared" si="101"/>
        <v>42522.880243055552</v>
      </c>
      <c r="T1650" s="16">
        <f t="shared" si="102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3"/>
        <v>66.87</v>
      </c>
      <c r="Q1651" s="12" t="s">
        <v>8327</v>
      </c>
      <c r="R1651" t="s">
        <v>8336</v>
      </c>
      <c r="S1651" s="16">
        <f t="shared" si="101"/>
        <v>41526.592395833337</v>
      </c>
      <c r="T1651" s="16">
        <f t="shared" si="102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>IFERROR(ROUND(E1652/L1652,2),0)</f>
        <v>49.21</v>
      </c>
      <c r="Q1652" s="12" t="s">
        <v>8323</v>
      </c>
      <c r="R1652" t="s">
        <v>8335</v>
      </c>
      <c r="S1652" s="16">
        <f t="shared" si="101"/>
        <v>41858.761782407404</v>
      </c>
      <c r="T1652" s="16">
        <f t="shared" si="102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3"/>
        <v>108.63</v>
      </c>
      <c r="Q1653" s="12" t="s">
        <v>8308</v>
      </c>
      <c r="R1653" t="s">
        <v>8310</v>
      </c>
      <c r="S1653" s="16">
        <f t="shared" si="101"/>
        <v>42489.696585648147</v>
      </c>
      <c r="T1653" s="16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3"/>
        <v>27.15</v>
      </c>
      <c r="Q1654" s="12" t="s">
        <v>8327</v>
      </c>
      <c r="R1654" t="s">
        <v>8331</v>
      </c>
      <c r="S1654" s="16">
        <f t="shared" si="101"/>
        <v>41766.970648148148</v>
      </c>
      <c r="T1654" s="16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>IFERROR(ROUND(E1655/L1655,2),0)</f>
        <v>186.07</v>
      </c>
      <c r="Q1655" s="12" t="s">
        <v>8323</v>
      </c>
      <c r="R1655" t="s">
        <v>8326</v>
      </c>
      <c r="S1655" s="16">
        <f t="shared" si="101"/>
        <v>42100.927858796291</v>
      </c>
      <c r="T1655" s="16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3"/>
        <v>57.78</v>
      </c>
      <c r="Q1656" s="12" t="s">
        <v>8327</v>
      </c>
      <c r="R1656" t="s">
        <v>8328</v>
      </c>
      <c r="S1656" s="16">
        <f t="shared" si="101"/>
        <v>40632.94195601852</v>
      </c>
      <c r="T1656" s="16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3"/>
        <v>19.7</v>
      </c>
      <c r="Q1657" s="12" t="s">
        <v>8323</v>
      </c>
      <c r="R1657" t="s">
        <v>8326</v>
      </c>
      <c r="S1657" s="16">
        <f t="shared" si="101"/>
        <v>42060.035636574074</v>
      </c>
      <c r="T1657" s="16">
        <f t="shared" si="102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3"/>
        <v>866.67</v>
      </c>
      <c r="Q1658" s="12" t="s">
        <v>8323</v>
      </c>
      <c r="R1658" t="s">
        <v>8326</v>
      </c>
      <c r="S1658" s="16">
        <f t="shared" si="101"/>
        <v>42321.101759259262</v>
      </c>
      <c r="T1658" s="16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3"/>
        <v>32.07</v>
      </c>
      <c r="Q1659" s="12" t="s">
        <v>8311</v>
      </c>
      <c r="R1659" t="s">
        <v>8333</v>
      </c>
      <c r="S1659" s="16">
        <f t="shared" si="101"/>
        <v>41095.900694444441</v>
      </c>
      <c r="T1659" s="16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3"/>
        <v>54.08</v>
      </c>
      <c r="Q1660" s="12" t="s">
        <v>8321</v>
      </c>
      <c r="R1660" t="s">
        <v>8322</v>
      </c>
      <c r="S1660" s="16">
        <f t="shared" si="101"/>
        <v>42576.452731481477</v>
      </c>
      <c r="T1660" s="16">
        <f t="shared" si="102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>IFERROR(ROUND(E1661/L1661,2),0)</f>
        <v>66.510000000000005</v>
      </c>
      <c r="Q1661" s="12" t="s">
        <v>8323</v>
      </c>
      <c r="R1661" t="s">
        <v>8326</v>
      </c>
      <c r="S1661" s="16">
        <f t="shared" si="101"/>
        <v>41760.935706018521</v>
      </c>
      <c r="T1661" s="16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3"/>
        <v>95.74</v>
      </c>
      <c r="Q1662" s="12" t="s">
        <v>8327</v>
      </c>
      <c r="R1662" t="s">
        <v>8341</v>
      </c>
      <c r="S1662" s="16">
        <f t="shared" si="101"/>
        <v>40785.675011574072</v>
      </c>
      <c r="T1662" s="16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>IFERROR(ROUND(E1663/L1663,2),0)</f>
        <v>76.03</v>
      </c>
      <c r="Q1663" s="12" t="s">
        <v>8323</v>
      </c>
      <c r="R1663" t="s">
        <v>8326</v>
      </c>
      <c r="S1663" s="16">
        <f t="shared" si="101"/>
        <v>42124.848414351851</v>
      </c>
      <c r="T1663" s="16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3"/>
        <v>78.180000000000007</v>
      </c>
      <c r="Q1664" s="12" t="s">
        <v>8313</v>
      </c>
      <c r="R1664" t="s">
        <v>8314</v>
      </c>
      <c r="S1664" s="16">
        <f t="shared" si="101"/>
        <v>40254.450335648151</v>
      </c>
      <c r="T1664" s="16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3"/>
        <v>33.03</v>
      </c>
      <c r="Q1665" s="12" t="s">
        <v>8323</v>
      </c>
      <c r="R1665" t="s">
        <v>8326</v>
      </c>
      <c r="S1665" s="16">
        <f t="shared" si="101"/>
        <v>41806.605034722219</v>
      </c>
      <c r="T1665" s="16">
        <f t="shared" si="102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3"/>
        <v>52.55</v>
      </c>
      <c r="Q1666" s="12" t="s">
        <v>8323</v>
      </c>
      <c r="R1666" t="s">
        <v>8326</v>
      </c>
      <c r="S1666" s="16">
        <f t="shared" si="101"/>
        <v>42016.800208333334</v>
      </c>
      <c r="T1666" s="16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>IFERROR(ROUND(E1667/L1667,2),0)</f>
        <v>47.57</v>
      </c>
      <c r="Q1667" s="12" t="s">
        <v>8323</v>
      </c>
      <c r="R1667" t="s">
        <v>8335</v>
      </c>
      <c r="S1667" s="16">
        <f t="shared" ref="S1667:S1730" si="105">(((J1667/60)/60)/24)+DATE(1970,1,1)</f>
        <v>42495.956631944442</v>
      </c>
      <c r="T1667" s="16">
        <f t="shared" ref="T1667:T1730" si="106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>IFERROR(ROUND(E1668/L1668,2),0)</f>
        <v>30.95</v>
      </c>
      <c r="Q1668" s="12" t="s">
        <v>8323</v>
      </c>
      <c r="R1668" t="s">
        <v>8326</v>
      </c>
      <c r="S1668" s="16">
        <f t="shared" si="105"/>
        <v>42571.420601851853</v>
      </c>
      <c r="T1668" s="16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ref="P1669:P1729" si="107">IFERROR(ROUND(E1669/L1669,2),0)</f>
        <v>40.08</v>
      </c>
      <c r="Q1669" s="12" t="s">
        <v>8327</v>
      </c>
      <c r="R1669" t="s">
        <v>8328</v>
      </c>
      <c r="S1669" s="16">
        <f t="shared" si="105"/>
        <v>41004.72619212963</v>
      </c>
      <c r="T1669" s="16">
        <f t="shared" si="106"/>
        <v>41034.72619212963</v>
      </c>
    </row>
    <row r="1670" spans="1:20" ht="45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7"/>
        <v>59.65</v>
      </c>
      <c r="Q1670" s="12" t="s">
        <v>8323</v>
      </c>
      <c r="R1670" t="s">
        <v>8326</v>
      </c>
      <c r="S1670" s="16">
        <f t="shared" si="105"/>
        <v>42294.429641203707</v>
      </c>
      <c r="T1670" s="16">
        <f t="shared" si="106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7"/>
        <v>77.73</v>
      </c>
      <c r="Q1671" s="12" t="s">
        <v>8323</v>
      </c>
      <c r="R1671" t="s">
        <v>8326</v>
      </c>
      <c r="S1671" s="16">
        <f t="shared" si="105"/>
        <v>42417.585532407407</v>
      </c>
      <c r="T1671" s="16">
        <f t="shared" si="106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7"/>
        <v>121.9</v>
      </c>
      <c r="Q1672" s="12" t="s">
        <v>8323</v>
      </c>
      <c r="R1672" t="s">
        <v>8326</v>
      </c>
      <c r="S1672" s="16">
        <f t="shared" si="105"/>
        <v>42451.496817129635</v>
      </c>
      <c r="T1672" s="16">
        <f t="shared" si="106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7"/>
        <v>60.95</v>
      </c>
      <c r="Q1673" s="12" t="s">
        <v>8323</v>
      </c>
      <c r="R1673" t="s">
        <v>8326</v>
      </c>
      <c r="S1673" s="16">
        <f t="shared" si="105"/>
        <v>42590.90425925926</v>
      </c>
      <c r="T1673" s="16">
        <f t="shared" si="106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7"/>
        <v>47.41</v>
      </c>
      <c r="Q1674" s="12" t="s">
        <v>8323</v>
      </c>
      <c r="R1674" t="s">
        <v>8326</v>
      </c>
      <c r="S1674" s="16">
        <f t="shared" si="105"/>
        <v>42203.680300925931</v>
      </c>
      <c r="T1674" s="16">
        <f t="shared" si="106"/>
        <v>42221.774999999994</v>
      </c>
    </row>
    <row r="1675" spans="1:20" ht="45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7"/>
        <v>44.91</v>
      </c>
      <c r="Q1675" s="12" t="s">
        <v>8323</v>
      </c>
      <c r="R1675" t="s">
        <v>8326</v>
      </c>
      <c r="S1675" s="16">
        <f t="shared" si="105"/>
        <v>42283.864351851851</v>
      </c>
      <c r="T1675" s="16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7"/>
        <v>82.42</v>
      </c>
      <c r="Q1676" s="12" t="s">
        <v>8311</v>
      </c>
      <c r="R1676" t="s">
        <v>8333</v>
      </c>
      <c r="S1676" s="16">
        <f t="shared" si="105"/>
        <v>42040.638020833328</v>
      </c>
      <c r="T1676" s="16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>IFERROR(ROUND(E1677/L1677,2),0)</f>
        <v>38.71</v>
      </c>
      <c r="Q1677" s="12" t="s">
        <v>8323</v>
      </c>
      <c r="R1677" t="s">
        <v>8326</v>
      </c>
      <c r="S1677" s="16">
        <f t="shared" si="105"/>
        <v>42149.940416666665</v>
      </c>
      <c r="T1677" s="16">
        <f t="shared" si="106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7"/>
        <v>134.21</v>
      </c>
      <c r="Q1678" s="12" t="s">
        <v>8311</v>
      </c>
      <c r="R1678" t="s">
        <v>8333</v>
      </c>
      <c r="S1678" s="16">
        <f t="shared" si="105"/>
        <v>40429.836435185185</v>
      </c>
      <c r="T1678" s="16">
        <f t="shared" si="106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7"/>
        <v>110.87</v>
      </c>
      <c r="Q1679" s="12" t="s">
        <v>8308</v>
      </c>
      <c r="R1679" t="s">
        <v>8310</v>
      </c>
      <c r="S1679" s="16">
        <f t="shared" si="105"/>
        <v>42324.767361111109</v>
      </c>
      <c r="T1679" s="16">
        <f t="shared" si="106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7"/>
        <v>70.83</v>
      </c>
      <c r="Q1680" s="12" t="s">
        <v>8323</v>
      </c>
      <c r="R1680" t="s">
        <v>8335</v>
      </c>
      <c r="S1680" s="16">
        <f t="shared" si="105"/>
        <v>42057.277858796297</v>
      </c>
      <c r="T1680" s="16">
        <f t="shared" si="106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7"/>
        <v>39.83</v>
      </c>
      <c r="Q1681" s="12" t="s">
        <v>8323</v>
      </c>
      <c r="R1681" t="s">
        <v>8326</v>
      </c>
      <c r="S1681" s="16">
        <f t="shared" si="105"/>
        <v>42184.572881944448</v>
      </c>
      <c r="T1681" s="16">
        <f t="shared" si="106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7"/>
        <v>37.47</v>
      </c>
      <c r="Q1682" s="12" t="s">
        <v>8311</v>
      </c>
      <c r="R1682" t="s">
        <v>8333</v>
      </c>
      <c r="S1682" s="16">
        <f t="shared" si="105"/>
        <v>41383.605057870373</v>
      </c>
      <c r="T1682" s="16">
        <f t="shared" si="106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>IFERROR(ROUND(E1683/L1683,2),0)</f>
        <v>72.709999999999994</v>
      </c>
      <c r="Q1683" s="12" t="s">
        <v>8323</v>
      </c>
      <c r="R1683" t="s">
        <v>8326</v>
      </c>
      <c r="S1683" s="16">
        <f t="shared" si="105"/>
        <v>41988.829942129625</v>
      </c>
      <c r="T1683" s="16">
        <f t="shared" si="106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7"/>
        <v>52.92</v>
      </c>
      <c r="Q1684" s="12" t="s">
        <v>8327</v>
      </c>
      <c r="R1684" t="s">
        <v>8350</v>
      </c>
      <c r="S1684" s="16">
        <f t="shared" si="105"/>
        <v>41570.482789351852</v>
      </c>
      <c r="T1684" s="16">
        <f t="shared" si="106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7"/>
        <v>74.62</v>
      </c>
      <c r="Q1685" s="12" t="s">
        <v>8327</v>
      </c>
      <c r="R1685" t="s">
        <v>8354</v>
      </c>
      <c r="S1685" s="16">
        <f t="shared" si="105"/>
        <v>41923.837731481479</v>
      </c>
      <c r="T1685" s="16">
        <f t="shared" si="106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7"/>
        <v>72.430000000000007</v>
      </c>
      <c r="Q1686" s="12" t="s">
        <v>8311</v>
      </c>
      <c r="R1686" t="s">
        <v>8333</v>
      </c>
      <c r="S1686" s="16">
        <f t="shared" si="105"/>
        <v>41346.042673611111</v>
      </c>
      <c r="T1686" s="16">
        <f t="shared" si="106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7"/>
        <v>97.5</v>
      </c>
      <c r="Q1687" s="12" t="s">
        <v>8327</v>
      </c>
      <c r="R1687" t="s">
        <v>8338</v>
      </c>
      <c r="S1687" s="16">
        <f t="shared" si="105"/>
        <v>41962.596574074079</v>
      </c>
      <c r="T1687" s="16">
        <f t="shared" si="106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>IFERROR(ROUND(E1688/L1688,2),0)</f>
        <v>45.21</v>
      </c>
      <c r="Q1688" s="12" t="s">
        <v>8323</v>
      </c>
      <c r="R1688" t="s">
        <v>8324</v>
      </c>
      <c r="S1688" s="16">
        <f t="shared" si="105"/>
        <v>42431.500069444446</v>
      </c>
      <c r="T1688" s="16">
        <f t="shared" si="106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7"/>
        <v>114.82</v>
      </c>
      <c r="Q1689" s="12" t="s">
        <v>8327</v>
      </c>
      <c r="R1689" t="s">
        <v>8330</v>
      </c>
      <c r="S1689" s="16">
        <f t="shared" si="105"/>
        <v>42805.032962962956</v>
      </c>
      <c r="T1689" s="16">
        <f t="shared" si="106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7"/>
        <v>66.45</v>
      </c>
      <c r="Q1690" s="12" t="s">
        <v>8323</v>
      </c>
      <c r="R1690" t="s">
        <v>8326</v>
      </c>
      <c r="S1690" s="16">
        <f t="shared" si="105"/>
        <v>42513.045798611114</v>
      </c>
      <c r="T1690" s="16">
        <f t="shared" si="106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7"/>
        <v>315.5</v>
      </c>
      <c r="Q1691" s="12" t="s">
        <v>8323</v>
      </c>
      <c r="R1691" t="s">
        <v>8326</v>
      </c>
      <c r="S1691" s="16">
        <f t="shared" si="105"/>
        <v>42171.758611111116</v>
      </c>
      <c r="T1691" s="16">
        <f t="shared" si="106"/>
        <v>42231.758611111116</v>
      </c>
    </row>
    <row r="1692" spans="1:20" ht="45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7"/>
        <v>57.3</v>
      </c>
      <c r="Q1692" s="12" t="s">
        <v>8311</v>
      </c>
      <c r="R1692" t="s">
        <v>8352</v>
      </c>
      <c r="S1692" s="16">
        <f t="shared" si="105"/>
        <v>41901.542638888888</v>
      </c>
      <c r="T1692" s="16">
        <f t="shared" si="106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7"/>
        <v>70.03</v>
      </c>
      <c r="Q1693" s="12" t="s">
        <v>8323</v>
      </c>
      <c r="R1693" t="s">
        <v>8335</v>
      </c>
      <c r="S1693" s="16">
        <f t="shared" si="105"/>
        <v>41989.819212962961</v>
      </c>
      <c r="T1693" s="16">
        <f t="shared" si="106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7"/>
        <v>35.49</v>
      </c>
      <c r="Q1694" s="12" t="s">
        <v>8323</v>
      </c>
      <c r="R1694" t="s">
        <v>8326</v>
      </c>
      <c r="S1694" s="16">
        <f t="shared" si="105"/>
        <v>42144.041851851856</v>
      </c>
      <c r="T1694" s="16">
        <f t="shared" si="106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7"/>
        <v>63</v>
      </c>
      <c r="Q1695" s="12" t="s">
        <v>8323</v>
      </c>
      <c r="R1695" t="s">
        <v>8326</v>
      </c>
      <c r="S1695" s="16">
        <f t="shared" si="105"/>
        <v>41897.602037037039</v>
      </c>
      <c r="T1695" s="16">
        <f t="shared" si="106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7"/>
        <v>78.5</v>
      </c>
      <c r="Q1696" s="12" t="s">
        <v>8323</v>
      </c>
      <c r="R1696" t="s">
        <v>8326</v>
      </c>
      <c r="S1696" s="16">
        <f t="shared" si="105"/>
        <v>42431.302002314813</v>
      </c>
      <c r="T1696" s="16">
        <f t="shared" si="106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7"/>
        <v>41.85</v>
      </c>
      <c r="Q1697" s="12" t="s">
        <v>8327</v>
      </c>
      <c r="R1697" t="s">
        <v>8331</v>
      </c>
      <c r="S1697" s="16">
        <f t="shared" si="105"/>
        <v>41555.873645833337</v>
      </c>
      <c r="T1697" s="16">
        <f t="shared" si="106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7"/>
        <v>38.549999999999997</v>
      </c>
      <c r="Q1698" s="12" t="s">
        <v>8311</v>
      </c>
      <c r="R1698" t="s">
        <v>8333</v>
      </c>
      <c r="S1698" s="16">
        <f t="shared" si="105"/>
        <v>41304.962233796294</v>
      </c>
      <c r="T1698" s="16">
        <f t="shared" si="106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7"/>
        <v>67.73</v>
      </c>
      <c r="Q1699" s="12" t="s">
        <v>8327</v>
      </c>
      <c r="R1699" t="s">
        <v>8331</v>
      </c>
      <c r="S1699" s="16">
        <f t="shared" si="105"/>
        <v>42502.868761574078</v>
      </c>
      <c r="T1699" s="16">
        <f t="shared" si="106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7"/>
        <v>119.29</v>
      </c>
      <c r="Q1700" s="12" t="s">
        <v>8327</v>
      </c>
      <c r="R1700" t="s">
        <v>8331</v>
      </c>
      <c r="S1700" s="16">
        <f t="shared" si="105"/>
        <v>42031.631724537037</v>
      </c>
      <c r="T1700" s="16">
        <f t="shared" si="106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7"/>
        <v>65.87</v>
      </c>
      <c r="Q1701" s="12" t="s">
        <v>8327</v>
      </c>
      <c r="R1701" t="s">
        <v>8331</v>
      </c>
      <c r="S1701" s="16">
        <f t="shared" si="105"/>
        <v>42502.250775462962</v>
      </c>
      <c r="T1701" s="16">
        <f t="shared" si="106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7"/>
        <v>43.91</v>
      </c>
      <c r="Q1702" s="12" t="s">
        <v>8316</v>
      </c>
      <c r="R1702" t="s">
        <v>8317</v>
      </c>
      <c r="S1702" s="16">
        <f t="shared" si="105"/>
        <v>42221.79178240741</v>
      </c>
      <c r="T1702" s="16">
        <f t="shared" si="106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7"/>
        <v>69.47</v>
      </c>
      <c r="Q1703" s="12" t="s">
        <v>8319</v>
      </c>
      <c r="R1703" t="s">
        <v>8345</v>
      </c>
      <c r="S1703" s="16">
        <f t="shared" si="105"/>
        <v>41893.028877314813</v>
      </c>
      <c r="T1703" s="16">
        <f t="shared" si="106"/>
        <v>41953.070543981477</v>
      </c>
    </row>
    <row r="1704" spans="1:20" ht="45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>IFERROR(ROUND(E1704/L1704,2),0)</f>
        <v>61</v>
      </c>
      <c r="Q1704" s="12" t="s">
        <v>8323</v>
      </c>
      <c r="R1704" t="s">
        <v>8326</v>
      </c>
      <c r="S1704" s="16">
        <f t="shared" si="105"/>
        <v>42664.809560185182</v>
      </c>
      <c r="T1704" s="16">
        <f t="shared" si="106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7"/>
        <v>75.77</v>
      </c>
      <c r="Q1705" s="12" t="s">
        <v>8327</v>
      </c>
      <c r="R1705" t="s">
        <v>8331</v>
      </c>
      <c r="S1705" s="16">
        <f t="shared" si="105"/>
        <v>40516.087627314817</v>
      </c>
      <c r="T1705" s="16">
        <f t="shared" si="106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>IFERROR(ROUND(E1706/L1706,2),0)</f>
        <v>50</v>
      </c>
      <c r="Q1706" s="12" t="s">
        <v>8323</v>
      </c>
      <c r="R1706" t="s">
        <v>8326</v>
      </c>
      <c r="S1706" s="16">
        <f t="shared" si="105"/>
        <v>42675.057997685188</v>
      </c>
      <c r="T1706" s="16">
        <f t="shared" si="106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7"/>
        <v>113.64</v>
      </c>
      <c r="Q1707" s="12" t="s">
        <v>8327</v>
      </c>
      <c r="R1707" t="s">
        <v>8328</v>
      </c>
      <c r="S1707" s="16">
        <f t="shared" si="105"/>
        <v>40758.733483796292</v>
      </c>
      <c r="T1707" s="16">
        <f t="shared" si="106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7"/>
        <v>48.08</v>
      </c>
      <c r="Q1708" s="12" t="s">
        <v>8327</v>
      </c>
      <c r="R1708" t="s">
        <v>8328</v>
      </c>
      <c r="S1708" s="16">
        <f t="shared" si="105"/>
        <v>41373.102465277778</v>
      </c>
      <c r="T1708" s="16">
        <f t="shared" si="106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7"/>
        <v>73.53</v>
      </c>
      <c r="Q1709" s="12" t="s">
        <v>8323</v>
      </c>
      <c r="R1709" t="s">
        <v>8326</v>
      </c>
      <c r="S1709" s="16">
        <f t="shared" si="105"/>
        <v>42311.750324074077</v>
      </c>
      <c r="T1709" s="16">
        <f t="shared" si="106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7"/>
        <v>227.27</v>
      </c>
      <c r="Q1710" s="12" t="s">
        <v>8323</v>
      </c>
      <c r="R1710" t="s">
        <v>8326</v>
      </c>
      <c r="S1710" s="16">
        <f t="shared" si="105"/>
        <v>41856.010069444441</v>
      </c>
      <c r="T1710" s="16">
        <f t="shared" si="106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7"/>
        <v>104.17</v>
      </c>
      <c r="Q1711" s="12" t="s">
        <v>8323</v>
      </c>
      <c r="R1711" t="s">
        <v>8326</v>
      </c>
      <c r="S1711" s="16">
        <f t="shared" si="105"/>
        <v>42040.831678240742</v>
      </c>
      <c r="T1711" s="16">
        <f t="shared" si="106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7"/>
        <v>100</v>
      </c>
      <c r="Q1712" s="12" t="s">
        <v>8323</v>
      </c>
      <c r="R1712" t="s">
        <v>8335</v>
      </c>
      <c r="S1712" s="16">
        <f t="shared" si="105"/>
        <v>42087.792303240742</v>
      </c>
      <c r="T1712" s="16">
        <f t="shared" si="106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7"/>
        <v>1250</v>
      </c>
      <c r="Q1713" s="12" t="s">
        <v>8323</v>
      </c>
      <c r="R1713" t="s">
        <v>8326</v>
      </c>
      <c r="S1713" s="16">
        <f t="shared" si="105"/>
        <v>42144.231527777782</v>
      </c>
      <c r="T1713" s="16">
        <f t="shared" si="106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7"/>
        <v>41.58</v>
      </c>
      <c r="Q1714" s="12" t="s">
        <v>8308</v>
      </c>
      <c r="R1714" t="s">
        <v>8340</v>
      </c>
      <c r="S1714" s="16">
        <f t="shared" si="105"/>
        <v>41821.020601851851</v>
      </c>
      <c r="T1714" s="16">
        <f t="shared" si="106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>IFERROR(ROUND(E1715/L1715,2),0)</f>
        <v>248.5</v>
      </c>
      <c r="Q1715" s="12" t="s">
        <v>8323</v>
      </c>
      <c r="R1715" t="s">
        <v>8326</v>
      </c>
      <c r="S1715" s="16">
        <f t="shared" si="105"/>
        <v>42534.631481481483</v>
      </c>
      <c r="T1715" s="16">
        <f t="shared" si="106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7"/>
        <v>155.25</v>
      </c>
      <c r="Q1716" s="12" t="s">
        <v>8308</v>
      </c>
      <c r="R1716" t="s">
        <v>8310</v>
      </c>
      <c r="S1716" s="16">
        <f t="shared" si="105"/>
        <v>42732.872986111113</v>
      </c>
      <c r="T1716" s="16">
        <f t="shared" si="106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7"/>
        <v>47.77</v>
      </c>
      <c r="Q1717" s="12" t="s">
        <v>8311</v>
      </c>
      <c r="R1717" t="s">
        <v>8349</v>
      </c>
      <c r="S1717" s="16">
        <f t="shared" si="105"/>
        <v>42438.813449074078</v>
      </c>
      <c r="T1717" s="16">
        <f t="shared" si="106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>IFERROR(ROUND(E1718/L1718,2),0)</f>
        <v>79.87</v>
      </c>
      <c r="Q1718" s="12" t="s">
        <v>8323</v>
      </c>
      <c r="R1718" t="s">
        <v>8324</v>
      </c>
      <c r="S1718" s="16">
        <f t="shared" si="105"/>
        <v>41876.718935185185</v>
      </c>
      <c r="T1718" s="16">
        <f t="shared" si="106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7"/>
        <v>72.59</v>
      </c>
      <c r="Q1719" s="12" t="s">
        <v>8308</v>
      </c>
      <c r="R1719" t="s">
        <v>8310</v>
      </c>
      <c r="S1719" s="16">
        <f t="shared" si="105"/>
        <v>42579.634733796294</v>
      </c>
      <c r="T1719" s="16">
        <f t="shared" si="106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7"/>
        <v>32.32</v>
      </c>
      <c r="Q1720" s="12" t="s">
        <v>8327</v>
      </c>
      <c r="R1720" t="s">
        <v>8329</v>
      </c>
      <c r="S1720" s="16">
        <f t="shared" si="105"/>
        <v>41127.812303240738</v>
      </c>
      <c r="T1720" s="16">
        <f t="shared" si="106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7"/>
        <v>23.8</v>
      </c>
      <c r="Q1721" s="12" t="s">
        <v>8313</v>
      </c>
      <c r="R1721" t="s">
        <v>8314</v>
      </c>
      <c r="S1721" s="16">
        <f t="shared" si="105"/>
        <v>42680.47555555556</v>
      </c>
      <c r="T1721" s="16">
        <f t="shared" si="106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7"/>
        <v>143.82</v>
      </c>
      <c r="Q1722" s="12" t="s">
        <v>8327</v>
      </c>
      <c r="R1722" t="s">
        <v>8328</v>
      </c>
      <c r="S1722" s="16">
        <f t="shared" si="105"/>
        <v>40304.20003472222</v>
      </c>
      <c r="T1722" s="16">
        <f t="shared" si="106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>IFERROR(ROUND(E1723/L1723,2),0)</f>
        <v>33.67</v>
      </c>
      <c r="Q1723" s="12" t="s">
        <v>8323</v>
      </c>
      <c r="R1723" t="s">
        <v>8326</v>
      </c>
      <c r="S1723" s="16">
        <f t="shared" si="105"/>
        <v>42775.51494212963</v>
      </c>
      <c r="T1723" s="16">
        <f t="shared" si="106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7"/>
        <v>48.24</v>
      </c>
      <c r="Q1724" s="12" t="s">
        <v>8327</v>
      </c>
      <c r="R1724" t="s">
        <v>8328</v>
      </c>
      <c r="S1724" s="16">
        <f t="shared" si="105"/>
        <v>41037.892465277779</v>
      </c>
      <c r="T1724" s="16">
        <f t="shared" si="106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>IFERROR(ROUND(E1725/L1725,2),0)</f>
        <v>40.85</v>
      </c>
      <c r="Q1725" s="12" t="s">
        <v>8323</v>
      </c>
      <c r="R1725" t="s">
        <v>8326</v>
      </c>
      <c r="S1725" s="16">
        <f t="shared" si="105"/>
        <v>42282.768414351856</v>
      </c>
      <c r="T1725" s="16">
        <f t="shared" si="106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7"/>
        <v>141.47</v>
      </c>
      <c r="Q1726" s="12" t="s">
        <v>8327</v>
      </c>
      <c r="R1726" t="s">
        <v>8331</v>
      </c>
      <c r="S1726" s="16">
        <f t="shared" si="105"/>
        <v>41774.599930555552</v>
      </c>
      <c r="T1726" s="16">
        <f t="shared" si="106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7"/>
        <v>104.57</v>
      </c>
      <c r="Q1727" s="12" t="s">
        <v>8323</v>
      </c>
      <c r="R1727" t="s">
        <v>8326</v>
      </c>
      <c r="S1727" s="16">
        <f t="shared" si="105"/>
        <v>42494.683634259258</v>
      </c>
      <c r="T1727" s="16">
        <f t="shared" si="106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7"/>
        <v>44.54</v>
      </c>
      <c r="Q1728" s="12" t="s">
        <v>8323</v>
      </c>
      <c r="R1728" t="s">
        <v>8326</v>
      </c>
      <c r="S1728" s="16">
        <f t="shared" si="105"/>
        <v>41842.607592592591</v>
      </c>
      <c r="T1728" s="16">
        <f t="shared" si="106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7"/>
        <v>171.43</v>
      </c>
      <c r="Q1729" s="12" t="s">
        <v>8327</v>
      </c>
      <c r="R1729" t="s">
        <v>8330</v>
      </c>
      <c r="S1729" s="16">
        <f t="shared" si="105"/>
        <v>42780.942476851851</v>
      </c>
      <c r="T1729" s="16">
        <f t="shared" si="106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>IFERROR(ROUND(E1730/L1730,2),0)</f>
        <v>171.43</v>
      </c>
      <c r="Q1730" s="12" t="s">
        <v>8323</v>
      </c>
      <c r="R1730" t="s">
        <v>8326</v>
      </c>
      <c r="S1730" s="16">
        <f t="shared" si="105"/>
        <v>42661.442060185189</v>
      </c>
      <c r="T1730" s="16">
        <f t="shared" si="106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2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2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>IFERROR(ROUND(E1733/L1733,2),0)</f>
        <v>108.59</v>
      </c>
      <c r="Q1733" s="12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2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2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2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2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2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2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>IFERROR(ROUND(E1740/L1740,2),0)</f>
        <v>41.42</v>
      </c>
      <c r="Q1740" s="12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2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>IFERROR(ROUND(E1742/L1742,2),0)</f>
        <v>58.95</v>
      </c>
      <c r="Q1742" s="12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2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2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>IFERROR(ROUND(E1745/L1745,2),0)</f>
        <v>112.14</v>
      </c>
      <c r="Q1745" s="12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2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2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2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2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>IFERROR(ROUND(E1750/L1750,2),0)</f>
        <v>41.7</v>
      </c>
      <c r="Q1750" s="12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2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>IFERROR(ROUND(E1752/L1752,2),0)</f>
        <v>34.79</v>
      </c>
      <c r="Q1752" s="12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2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2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>IFERROR(ROUND(E1755/L1755,2),0)</f>
        <v>80.03</v>
      </c>
      <c r="Q1755" s="12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2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2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2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2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2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2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2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2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2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2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2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2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2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2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2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2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>IFERROR(ROUND(E1772/L1772,2),0)</f>
        <v>39.6</v>
      </c>
      <c r="Q1772" s="12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2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>IFERROR(ROUND(E1774/L1774,2),0)</f>
        <v>31.62</v>
      </c>
      <c r="Q1774" s="12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2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2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2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2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2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2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2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2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2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>IFERROR(ROUND(E1784/L1784,2),0)</f>
        <v>73.400000000000006</v>
      </c>
      <c r="Q1784" s="12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2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2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2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2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>IFERROR(ROUND(E1789/L1789,2),0)</f>
        <v>52.21</v>
      </c>
      <c r="Q1789" s="12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2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>IFERROR(ROUND(E1791/L1791,2),0)</f>
        <v>199.18</v>
      </c>
      <c r="Q1791" s="12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2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>IFERROR(ROUND(E1793/L1793,2),0)</f>
        <v>39.67</v>
      </c>
      <c r="Q1793" s="12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2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2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2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2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5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2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2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2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>IFERROR(ROUND(E1801/L1801,2),0)</f>
        <v>113.42</v>
      </c>
      <c r="Q1801" s="12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2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5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2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>IFERROR(ROUND(E1804/L1804,2),0)</f>
        <v>89.67</v>
      </c>
      <c r="Q1804" s="12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2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2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5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2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>IFERROR(ROUND(E1808/L1808,2),0)</f>
        <v>107.25</v>
      </c>
      <c r="Q1808" s="12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2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2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>IFERROR(ROUND(E1811/L1811,2),0)</f>
        <v>31.97</v>
      </c>
      <c r="Q1811" s="12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2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2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2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2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2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2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2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2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2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2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2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>IFERROR(ROUND(E1823/L1823,2),0)</f>
        <v>75.459999999999994</v>
      </c>
      <c r="Q1823" s="12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2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2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2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2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2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2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5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2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2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2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2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2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2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2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2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2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2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2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5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2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2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2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>IFERROR(ROUND(E1844/L1844,2),0)</f>
        <v>53.23</v>
      </c>
      <c r="Q1844" s="12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2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>IFERROR(ROUND(E1846/L1846,2),0)</f>
        <v>54.55</v>
      </c>
      <c r="Q1846" s="12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2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2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>IFERROR(ROUND(E1849/L1849,2),0)</f>
        <v>53.08</v>
      </c>
      <c r="Q1849" s="12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2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2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2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2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2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2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2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2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2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2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2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2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2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2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2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2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2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2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2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2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2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2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2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2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2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2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2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2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>IFERROR(ROUND(E1878/L1878,2),0)</f>
        <v>72.39</v>
      </c>
      <c r="Q1878" s="12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2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2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2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2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5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2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2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2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2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2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2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5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2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2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2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2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2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2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2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>IFERROR(ROUND(E1896/L1896,2),0)</f>
        <v>60.91</v>
      </c>
      <c r="Q1896" s="12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2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2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2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2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2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2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2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2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2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>IFERROR(ROUND(E1906/L1906,2),0)</f>
        <v>57.17</v>
      </c>
      <c r="Q1906" s="12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2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2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2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2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2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2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2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2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2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2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2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2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2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2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2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2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2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2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2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5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2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2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2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2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2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2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2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2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2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2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>IFERROR(ROUND(E1936/L1936,2),0)</f>
        <v>381.6</v>
      </c>
      <c r="Q1936" s="12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2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2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2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2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2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2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2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>IFERROR(ROUND(E1944/L1944,2),0)</f>
        <v>36.08</v>
      </c>
      <c r="Q1944" s="12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2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2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2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2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>IFERROR(ROUND(E1949/L1949,2),0)</f>
        <v>45.54</v>
      </c>
      <c r="Q1949" s="12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2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>IFERROR(ROUND(E1951/L1951,2),0)</f>
        <v>60.06</v>
      </c>
      <c r="Q1951" s="12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2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2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2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2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2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2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2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2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2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2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2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2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2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>IFERROR(ROUND(E1965/L1965,2),0)</f>
        <v>140</v>
      </c>
      <c r="Q1965" s="12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2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>IFERROR(ROUND(E1967/L1967,2),0)</f>
        <v>150.41999999999999</v>
      </c>
      <c r="Q1967" s="12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2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2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2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2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2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2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2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2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>IFERROR(ROUND(E1976/L1976,2),0)</f>
        <v>137.08000000000001</v>
      </c>
      <c r="Q1976" s="12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2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2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2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2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2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2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2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2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2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2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49" si="125">IFERROR(ROUND(E1987/L1987,2),0)</f>
        <v>73.13</v>
      </c>
      <c r="Q1987" s="12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2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5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2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2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2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2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2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2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2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2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2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2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2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>IFERROR(ROUND(E2000/L2000,2),0)</f>
        <v>37.78</v>
      </c>
      <c r="Q2000" s="12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2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2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2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>IFERROR(ROUND(E2004/L2004,2),0)</f>
        <v>188.56</v>
      </c>
      <c r="Q2004" s="12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2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>IFERROR(ROUND(E2006/L2006,2),0)</f>
        <v>40.24</v>
      </c>
      <c r="Q2006" s="12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2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2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2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2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2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2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2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2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2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>IFERROR(ROUND(E2016/L2016,2),0)</f>
        <v>83.05</v>
      </c>
      <c r="Q2016" s="12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2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>IFERROR(ROUND(E2018/L2018,2),0)</f>
        <v>55.33</v>
      </c>
      <c r="Q2018" s="12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2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2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2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2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5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2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2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2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2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>IFERROR(ROUND(E2027/L2027,2),0)</f>
        <v>41.92</v>
      </c>
      <c r="Q2027" s="12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2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2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5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2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2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2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2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2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2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2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2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2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2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2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>IFERROR(ROUND(E2041/L2041,2),0)</f>
        <v>23.1</v>
      </c>
      <c r="Q2041" s="12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2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>IFERROR(ROUND(E2043/L2043,2),0)</f>
        <v>36.07</v>
      </c>
      <c r="Q2043" s="12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2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>IFERROR(ROUND(E2045/L2045,2),0)</f>
        <v>49.28</v>
      </c>
      <c r="Q2045" s="12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2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2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2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2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45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>IFERROR(ROUND(E2050/L2050,2),0)</f>
        <v>35.799999999999997</v>
      </c>
      <c r="Q2050" s="12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3" si="129">IFERROR(ROUND(E2051/L2051,2),0)</f>
        <v>87.31</v>
      </c>
      <c r="Q2051" s="12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2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2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2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2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2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2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2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2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2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>IFERROR(ROUND(E2061/L2061,2),0)</f>
        <v>34.6</v>
      </c>
      <c r="Q2061" s="12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2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2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2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2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2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2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2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2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2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>IFERROR(ROUND(E2071/L2071,2),0)</f>
        <v>69.819999999999993</v>
      </c>
      <c r="Q2071" s="12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2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2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2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2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>IFERROR(ROUND(E2076/L2076,2),0)</f>
        <v>41.41</v>
      </c>
      <c r="Q2076" s="12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2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>IFERROR(ROUND(E2078/L2078,2),0)</f>
        <v>61.1</v>
      </c>
      <c r="Q2078" s="12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2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>IFERROR(ROUND(E2080/L2080,2),0)</f>
        <v>152.5</v>
      </c>
      <c r="Q2080" s="12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2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>IFERROR(ROUND(E2082/L2082,2),0)</f>
        <v>56.33</v>
      </c>
      <c r="Q2082" s="12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2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>IFERROR(ROUND(E2084/L2084,2),0)</f>
        <v>79.89</v>
      </c>
      <c r="Q2084" s="12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2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2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5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2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2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2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2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2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2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2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2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2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2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2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>IFERROR(ROUND(E2098/L2098,2),0)</f>
        <v>40.549999999999997</v>
      </c>
      <c r="Q2098" s="12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2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2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2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45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2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2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2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2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2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2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2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5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2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2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2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2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2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>IFERROR(ROUND(E2114/L2114,2),0)</f>
        <v>47.26</v>
      </c>
      <c r="Q2114" s="12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2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>IFERROR(ROUND(E2116/L2116,2),0)</f>
        <v>38.42</v>
      </c>
      <c r="Q2116" s="12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2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2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2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2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>IFERROR(ROUND(E2121/L2121,2),0)</f>
        <v>31.93</v>
      </c>
      <c r="Q2121" s="12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2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2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2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2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2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2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2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2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2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2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2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>IFERROR(ROUND(E2133/L2133,2),0)</f>
        <v>70</v>
      </c>
      <c r="Q2133" s="12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2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2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>IFERROR(ROUND(E2136/L2136,2),0)</f>
        <v>41.03</v>
      </c>
      <c r="Q2136" s="12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2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2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2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2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2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2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2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2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>IFERROR(ROUND(E2145/L2145,2),0)</f>
        <v>23.28</v>
      </c>
      <c r="Q2145" s="12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2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2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5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2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2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>IFERROR(ROUND(E2150/L2150,2),0)</f>
        <v>68.25</v>
      </c>
      <c r="Q2150" s="12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2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>IFERROR(ROUND(E2152/L2152,2),0)</f>
        <v>68.099999999999994</v>
      </c>
      <c r="Q2152" s="12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2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2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>IFERROR(ROUND(E2155/L2155,2),0)</f>
        <v>64.760000000000005</v>
      </c>
      <c r="Q2155" s="12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2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2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2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2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2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2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2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>IFERROR(ROUND(E2163/L2163,2),0)</f>
        <v>222.5</v>
      </c>
      <c r="Q2163" s="12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2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2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>IFERROR(ROUND(E2166/L2166,2),0)</f>
        <v>44.33</v>
      </c>
      <c r="Q2166" s="12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2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2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2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2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2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5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2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2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2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2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2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>IFERROR(ROUND(E2177/L2177,2),0)</f>
        <v>217.5</v>
      </c>
      <c r="Q2177" s="12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2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2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2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>IFERROR(ROUND(E2181/L2181,2),0)</f>
        <v>52</v>
      </c>
      <c r="Q2181" s="12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2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2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2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2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>IFERROR(ROUND(E2186/L2186,2),0)</f>
        <v>51.6</v>
      </c>
      <c r="Q2186" s="12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2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2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2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5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2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2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2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2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2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2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>IFERROR(ROUND(E2196/L2196,2),0)</f>
        <v>50.88</v>
      </c>
      <c r="Q2196" s="12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2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2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2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2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2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2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2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2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2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2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2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2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2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2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2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2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2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2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2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2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2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2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2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2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45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>IFERROR(ROUND(E2221/L2221,2),0)</f>
        <v>45.04</v>
      </c>
      <c r="Q2221" s="12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2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2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2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2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>IFERROR(ROUND(E2226/L2226,2),0)</f>
        <v>52.17</v>
      </c>
      <c r="Q2226" s="12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2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2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2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2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2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2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2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2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2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2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2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2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2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>IFERROR(ROUND(E2240/L2240,2),0)</f>
        <v>97.92</v>
      </c>
      <c r="Q2240" s="12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2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2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>IFERROR(ROUND(E2243/L2243,2),0)</f>
        <v>44.92</v>
      </c>
      <c r="Q2243" s="12" t="s">
        <v>8323</v>
      </c>
      <c r="R2243" t="s">
        <v>8326</v>
      </c>
      <c r="S2243" s="16">
        <f t="shared" ref="S2243:S2306" si="141">(((J2243/60)/60)/24)+DATE(1970,1,1)</f>
        <v>41837.323009259257</v>
      </c>
      <c r="T2243" s="16">
        <f t="shared" ref="T2243:T2306" si="142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ref="P2244:P2305" si="143">IFERROR(ROUND(E2244/L2244,2),0)</f>
        <v>41.61</v>
      </c>
      <c r="Q2244" s="12" t="s">
        <v>8316</v>
      </c>
      <c r="R2244" t="s">
        <v>8317</v>
      </c>
      <c r="S2244" s="16">
        <f t="shared" si="141"/>
        <v>42710.824618055558</v>
      </c>
      <c r="T2244" s="16">
        <f t="shared" si="142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3"/>
        <v>37.450000000000003</v>
      </c>
      <c r="Q2245" s="12" t="s">
        <v>8308</v>
      </c>
      <c r="R2245" t="s">
        <v>8310</v>
      </c>
      <c r="S2245" s="16">
        <f t="shared" si="141"/>
        <v>42746.096585648149</v>
      </c>
      <c r="T2245" s="16">
        <f t="shared" si="142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>IFERROR(ROUND(E2246/L2246,2),0)</f>
        <v>82.57</v>
      </c>
      <c r="Q2246" s="12" t="s">
        <v>8323</v>
      </c>
      <c r="R2246" t="s">
        <v>8326</v>
      </c>
      <c r="S2246" s="16">
        <f t="shared" si="141"/>
        <v>41842.828680555554</v>
      </c>
      <c r="T2246" s="16">
        <f t="shared" si="142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3"/>
        <v>60.79</v>
      </c>
      <c r="Q2247" s="12" t="s">
        <v>8319</v>
      </c>
      <c r="R2247" t="s">
        <v>8345</v>
      </c>
      <c r="S2247" s="16">
        <f t="shared" si="141"/>
        <v>42061.154930555553</v>
      </c>
      <c r="T2247" s="16">
        <f t="shared" si="142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3"/>
        <v>50</v>
      </c>
      <c r="Q2248" s="12" t="s">
        <v>8323</v>
      </c>
      <c r="R2248" t="s">
        <v>8326</v>
      </c>
      <c r="S2248" s="16">
        <f t="shared" si="141"/>
        <v>41881.453587962962</v>
      </c>
      <c r="T2248" s="16">
        <f t="shared" si="142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3"/>
        <v>115</v>
      </c>
      <c r="Q2249" s="12" t="s">
        <v>8323</v>
      </c>
      <c r="R2249" t="s">
        <v>8335</v>
      </c>
      <c r="S2249" s="16">
        <f t="shared" si="141"/>
        <v>42531.980694444443</v>
      </c>
      <c r="T2249" s="16">
        <f t="shared" si="142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3"/>
        <v>88.31</v>
      </c>
      <c r="Q2250" s="12" t="s">
        <v>8313</v>
      </c>
      <c r="R2250" t="s">
        <v>8314</v>
      </c>
      <c r="S2250" s="16">
        <f t="shared" si="141"/>
        <v>41930.218657407408</v>
      </c>
      <c r="T2250" s="16">
        <f t="shared" si="142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3"/>
        <v>42.48</v>
      </c>
      <c r="Q2251" s="12" t="s">
        <v>8313</v>
      </c>
      <c r="R2251" t="s">
        <v>8314</v>
      </c>
      <c r="S2251" s="16">
        <f t="shared" si="141"/>
        <v>42505.955925925926</v>
      </c>
      <c r="T2251" s="16">
        <f t="shared" si="142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3"/>
        <v>57.25</v>
      </c>
      <c r="Q2252" s="12" t="s">
        <v>8327</v>
      </c>
      <c r="R2252" t="s">
        <v>8328</v>
      </c>
      <c r="S2252" s="16">
        <f t="shared" si="141"/>
        <v>40920.904895833337</v>
      </c>
      <c r="T2252" s="16">
        <f t="shared" si="142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3"/>
        <v>163.57</v>
      </c>
      <c r="Q2253" s="12" t="s">
        <v>8323</v>
      </c>
      <c r="R2253" t="s">
        <v>8324</v>
      </c>
      <c r="S2253" s="16">
        <f t="shared" si="141"/>
        <v>42787.862430555557</v>
      </c>
      <c r="T2253" s="16">
        <f t="shared" si="142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3"/>
        <v>18.77</v>
      </c>
      <c r="Q2254" s="12" t="s">
        <v>8323</v>
      </c>
      <c r="R2254" t="s">
        <v>8326</v>
      </c>
      <c r="S2254" s="16">
        <f t="shared" si="141"/>
        <v>42103.535254629634</v>
      </c>
      <c r="T2254" s="16">
        <f t="shared" si="142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3"/>
        <v>286.25</v>
      </c>
      <c r="Q2255" s="12" t="s">
        <v>8323</v>
      </c>
      <c r="R2255" t="s">
        <v>8335</v>
      </c>
      <c r="S2255" s="16">
        <f t="shared" si="141"/>
        <v>42009.493263888886</v>
      </c>
      <c r="T2255" s="16">
        <f t="shared" si="142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3"/>
        <v>81.569999999999993</v>
      </c>
      <c r="Q2256" s="12" t="s">
        <v>8323</v>
      </c>
      <c r="R2256" t="s">
        <v>8326</v>
      </c>
      <c r="S2256" s="16">
        <f t="shared" si="141"/>
        <v>41850.863252314812</v>
      </c>
      <c r="T2256" s="16">
        <f t="shared" si="142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3"/>
        <v>42.3</v>
      </c>
      <c r="Q2257" s="12" t="s">
        <v>8323</v>
      </c>
      <c r="R2257" t="s">
        <v>8326</v>
      </c>
      <c r="S2257" s="16">
        <f t="shared" si="141"/>
        <v>41884.599849537037</v>
      </c>
      <c r="T2257" s="16">
        <f t="shared" si="142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3"/>
        <v>42.22</v>
      </c>
      <c r="Q2258" s="12" t="s">
        <v>8327</v>
      </c>
      <c r="R2258" t="s">
        <v>8329</v>
      </c>
      <c r="S2258" s="16">
        <f t="shared" si="141"/>
        <v>41031.82163194444</v>
      </c>
      <c r="T2258" s="16">
        <f t="shared" si="142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3"/>
        <v>29.89</v>
      </c>
      <c r="Q2259" s="12" t="s">
        <v>8308</v>
      </c>
      <c r="R2259" t="s">
        <v>8310</v>
      </c>
      <c r="S2259" s="16">
        <f t="shared" si="141"/>
        <v>42611.613564814819</v>
      </c>
      <c r="T2259" s="16">
        <f t="shared" si="142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3"/>
        <v>102.73</v>
      </c>
      <c r="Q2260" s="12" t="s">
        <v>8308</v>
      </c>
      <c r="R2260" t="s">
        <v>8310</v>
      </c>
      <c r="S2260" s="16">
        <f t="shared" si="141"/>
        <v>41974.791990740734</v>
      </c>
      <c r="T2260" s="16">
        <f t="shared" si="142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3"/>
        <v>66.47</v>
      </c>
      <c r="Q2261" s="12" t="s">
        <v>8327</v>
      </c>
      <c r="R2261" t="s">
        <v>8331</v>
      </c>
      <c r="S2261" s="16">
        <f t="shared" si="141"/>
        <v>41321.339583333334</v>
      </c>
      <c r="T2261" s="16">
        <f t="shared" si="142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3"/>
        <v>33.24</v>
      </c>
      <c r="Q2262" s="12" t="s">
        <v>8327</v>
      </c>
      <c r="R2262" t="s">
        <v>8329</v>
      </c>
      <c r="S2262" s="16">
        <f t="shared" si="141"/>
        <v>40997.257222222222</v>
      </c>
      <c r="T2262" s="16">
        <f t="shared" si="142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>IFERROR(ROUND(E2263/L2263,2),0)</f>
        <v>66.47</v>
      </c>
      <c r="Q2263" s="12" t="s">
        <v>8323</v>
      </c>
      <c r="R2263" t="s">
        <v>8326</v>
      </c>
      <c r="S2263" s="16">
        <f t="shared" si="141"/>
        <v>42661.132245370376</v>
      </c>
      <c r="T2263" s="16">
        <f t="shared" si="142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3"/>
        <v>56.3</v>
      </c>
      <c r="Q2264" s="12" t="s">
        <v>8319</v>
      </c>
      <c r="R2264" t="s">
        <v>8345</v>
      </c>
      <c r="S2264" s="16">
        <f t="shared" si="141"/>
        <v>42595.585358796292</v>
      </c>
      <c r="T2264" s="16">
        <f t="shared" si="142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3"/>
        <v>86.62</v>
      </c>
      <c r="Q2265" s="12" t="s">
        <v>8323</v>
      </c>
      <c r="R2265" t="s">
        <v>8326</v>
      </c>
      <c r="S2265" s="16">
        <f t="shared" si="141"/>
        <v>41865.878657407404</v>
      </c>
      <c r="T2265" s="16">
        <f t="shared" si="142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3"/>
        <v>59.21</v>
      </c>
      <c r="Q2266" s="12" t="s">
        <v>8323</v>
      </c>
      <c r="R2266" t="s">
        <v>8326</v>
      </c>
      <c r="S2266" s="16">
        <f t="shared" si="141"/>
        <v>42073.660694444443</v>
      </c>
      <c r="T2266" s="16">
        <f t="shared" si="142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3"/>
        <v>38.74</v>
      </c>
      <c r="Q2267" s="12" t="s">
        <v>8327</v>
      </c>
      <c r="R2267" t="s">
        <v>8328</v>
      </c>
      <c r="S2267" s="16">
        <f t="shared" si="141"/>
        <v>41059.118993055556</v>
      </c>
      <c r="T2267" s="16">
        <f t="shared" si="142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3"/>
        <v>58.95</v>
      </c>
      <c r="Q2268" s="12" t="s">
        <v>8323</v>
      </c>
      <c r="R2268" t="s">
        <v>8326</v>
      </c>
      <c r="S2268" s="16">
        <f t="shared" si="141"/>
        <v>42572.61681712963</v>
      </c>
      <c r="T2268" s="16">
        <f t="shared" si="142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3"/>
        <v>62.17</v>
      </c>
      <c r="Q2269" s="12" t="s">
        <v>8323</v>
      </c>
      <c r="R2269" t="s">
        <v>8326</v>
      </c>
      <c r="S2269" s="16">
        <f t="shared" si="141"/>
        <v>42374.651504629626</v>
      </c>
      <c r="T2269" s="16">
        <f t="shared" si="142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3"/>
        <v>61.94</v>
      </c>
      <c r="Q2270" s="12" t="s">
        <v>8323</v>
      </c>
      <c r="R2270" t="s">
        <v>8326</v>
      </c>
      <c r="S2270" s="16">
        <f t="shared" si="141"/>
        <v>42499.039629629624</v>
      </c>
      <c r="T2270" s="16">
        <f t="shared" si="142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3"/>
        <v>61.94</v>
      </c>
      <c r="Q2271" s="12" t="s">
        <v>8323</v>
      </c>
      <c r="R2271" t="s">
        <v>8326</v>
      </c>
      <c r="S2271" s="16">
        <f t="shared" si="141"/>
        <v>41830.545694444445</v>
      </c>
      <c r="T2271" s="16">
        <f t="shared" si="142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3"/>
        <v>35.840000000000003</v>
      </c>
      <c r="Q2272" s="12" t="s">
        <v>8327</v>
      </c>
      <c r="R2272" t="s">
        <v>8328</v>
      </c>
      <c r="S2272" s="16">
        <f t="shared" si="141"/>
        <v>40670.507326388892</v>
      </c>
      <c r="T2272" s="16">
        <f t="shared" si="142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>IFERROR(ROUND(E2273/L2273,2),0)</f>
        <v>58.42</v>
      </c>
      <c r="Q2273" s="12" t="s">
        <v>8323</v>
      </c>
      <c r="R2273" t="s">
        <v>8326</v>
      </c>
      <c r="S2273" s="16">
        <f t="shared" si="141"/>
        <v>41869.740671296298</v>
      </c>
      <c r="T2273" s="16">
        <f t="shared" si="142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3"/>
        <v>65.180000000000007</v>
      </c>
      <c r="Q2274" s="12" t="s">
        <v>8308</v>
      </c>
      <c r="R2274" t="s">
        <v>8310</v>
      </c>
      <c r="S2274" s="16">
        <f t="shared" si="141"/>
        <v>42481.376597222217</v>
      </c>
      <c r="T2274" s="16">
        <f t="shared" si="142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3"/>
        <v>73.73</v>
      </c>
      <c r="Q2275" s="12" t="s">
        <v>8321</v>
      </c>
      <c r="R2275" t="s">
        <v>8343</v>
      </c>
      <c r="S2275" s="16">
        <f t="shared" si="141"/>
        <v>41065.858067129629</v>
      </c>
      <c r="T2275" s="16">
        <f t="shared" si="142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3"/>
        <v>61.39</v>
      </c>
      <c r="Q2276" s="12" t="s">
        <v>8323</v>
      </c>
      <c r="R2276" t="s">
        <v>8326</v>
      </c>
      <c r="S2276" s="16">
        <f t="shared" si="141"/>
        <v>42107.067557870367</v>
      </c>
      <c r="T2276" s="16">
        <f t="shared" si="142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3"/>
        <v>91.83</v>
      </c>
      <c r="Q2277" s="12" t="s">
        <v>8323</v>
      </c>
      <c r="R2277" t="s">
        <v>8326</v>
      </c>
      <c r="S2277" s="16">
        <f t="shared" si="141"/>
        <v>42538.968310185184</v>
      </c>
      <c r="T2277" s="16">
        <f t="shared" si="142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3"/>
        <v>367</v>
      </c>
      <c r="Q2278" s="12" t="s">
        <v>8308</v>
      </c>
      <c r="R2278" t="s">
        <v>8342</v>
      </c>
      <c r="S2278" s="16">
        <f t="shared" si="141"/>
        <v>42159.649583333332</v>
      </c>
      <c r="T2278" s="16">
        <f t="shared" si="142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>IFERROR(ROUND(E2279/L2279,2),0)</f>
        <v>40.78</v>
      </c>
      <c r="Q2279" s="12" t="s">
        <v>8323</v>
      </c>
      <c r="R2279" t="s">
        <v>8326</v>
      </c>
      <c r="S2279" s="16">
        <f t="shared" si="141"/>
        <v>41866.79886574074</v>
      </c>
      <c r="T2279" s="16">
        <f t="shared" si="142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3"/>
        <v>100</v>
      </c>
      <c r="Q2280" s="12" t="s">
        <v>8327</v>
      </c>
      <c r="R2280" t="s">
        <v>8341</v>
      </c>
      <c r="S2280" s="16">
        <f t="shared" si="141"/>
        <v>40696.648784722223</v>
      </c>
      <c r="T2280" s="16">
        <f t="shared" si="142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3"/>
        <v>550</v>
      </c>
      <c r="Q2281" s="12" t="s">
        <v>8308</v>
      </c>
      <c r="R2281" t="s">
        <v>8340</v>
      </c>
      <c r="S2281" s="16">
        <f t="shared" si="141"/>
        <v>42241.798206018517</v>
      </c>
      <c r="T2281" s="16">
        <f t="shared" si="142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3"/>
        <v>73.33</v>
      </c>
      <c r="Q2282" s="12" t="s">
        <v>8323</v>
      </c>
      <c r="R2282" t="s">
        <v>8335</v>
      </c>
      <c r="S2282" s="16">
        <f t="shared" si="141"/>
        <v>42445.598136574074</v>
      </c>
      <c r="T2282" s="16">
        <f t="shared" si="142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3"/>
        <v>47.7</v>
      </c>
      <c r="Q2283" s="12" t="s">
        <v>8323</v>
      </c>
      <c r="R2283" t="s">
        <v>8326</v>
      </c>
      <c r="S2283" s="16">
        <f t="shared" si="141"/>
        <v>41740.493657407409</v>
      </c>
      <c r="T2283" s="16">
        <f t="shared" si="142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3"/>
        <v>18.899999999999999</v>
      </c>
      <c r="Q2284" s="12" t="s">
        <v>8323</v>
      </c>
      <c r="R2284" t="s">
        <v>8324</v>
      </c>
      <c r="S2284" s="16">
        <f t="shared" si="141"/>
        <v>41872.802928240737</v>
      </c>
      <c r="T2284" s="16">
        <f t="shared" si="142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3"/>
        <v>43.64</v>
      </c>
      <c r="Q2285" s="12" t="s">
        <v>8311</v>
      </c>
      <c r="R2285" t="s">
        <v>8333</v>
      </c>
      <c r="S2285" s="16">
        <f t="shared" si="141"/>
        <v>41464.934386574074</v>
      </c>
      <c r="T2285" s="16">
        <f t="shared" si="142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3"/>
        <v>54.5</v>
      </c>
      <c r="Q2286" s="12" t="s">
        <v>8323</v>
      </c>
      <c r="R2286" t="s">
        <v>8326</v>
      </c>
      <c r="S2286" s="16">
        <f t="shared" si="141"/>
        <v>42056.091631944444</v>
      </c>
      <c r="T2286" s="16">
        <f t="shared" si="142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3"/>
        <v>26.54</v>
      </c>
      <c r="Q2287" s="12" t="s">
        <v>8323</v>
      </c>
      <c r="R2287" t="s">
        <v>8326</v>
      </c>
      <c r="S2287" s="16">
        <f t="shared" si="141"/>
        <v>42135.810694444444</v>
      </c>
      <c r="T2287" s="16">
        <f t="shared" si="142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3"/>
        <v>30.93</v>
      </c>
      <c r="Q2288" s="12" t="s">
        <v>8323</v>
      </c>
      <c r="R2288" t="s">
        <v>8326</v>
      </c>
      <c r="S2288" s="16">
        <f t="shared" si="141"/>
        <v>41785.707708333335</v>
      </c>
      <c r="T2288" s="16">
        <f t="shared" si="142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3"/>
        <v>31.82</v>
      </c>
      <c r="Q2289" s="12" t="s">
        <v>8327</v>
      </c>
      <c r="R2289" t="s">
        <v>8331</v>
      </c>
      <c r="S2289" s="16">
        <f t="shared" si="141"/>
        <v>41547.662997685184</v>
      </c>
      <c r="T2289" s="16">
        <f t="shared" si="142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>IFERROR(ROUND(E2290/L2290,2),0)</f>
        <v>43.28</v>
      </c>
      <c r="Q2290" s="12" t="s">
        <v>8323</v>
      </c>
      <c r="R2290" t="s">
        <v>8326</v>
      </c>
      <c r="S2290" s="16">
        <f t="shared" si="141"/>
        <v>42016.832465277781</v>
      </c>
      <c r="T2290" s="16">
        <f t="shared" si="142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3"/>
        <v>49.14</v>
      </c>
      <c r="Q2291" s="12" t="s">
        <v>8313</v>
      </c>
      <c r="R2291" t="s">
        <v>8314</v>
      </c>
      <c r="S2291" s="16">
        <f t="shared" si="141"/>
        <v>41987.818969907406</v>
      </c>
      <c r="T2291" s="16">
        <f t="shared" si="142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3"/>
        <v>33.75</v>
      </c>
      <c r="Q2292" s="12" t="s">
        <v>8327</v>
      </c>
      <c r="R2292" t="s">
        <v>8338</v>
      </c>
      <c r="S2292" s="16">
        <f t="shared" si="141"/>
        <v>42006.02207175926</v>
      </c>
      <c r="T2292" s="16">
        <f t="shared" si="142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3"/>
        <v>54</v>
      </c>
      <c r="Q2293" s="12" t="s">
        <v>8323</v>
      </c>
      <c r="R2293" t="s">
        <v>8324</v>
      </c>
      <c r="S2293" s="16">
        <f t="shared" si="141"/>
        <v>42098.216238425928</v>
      </c>
      <c r="T2293" s="16">
        <f t="shared" si="142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3"/>
        <v>77</v>
      </c>
      <c r="Q2294" s="12" t="s">
        <v>8323</v>
      </c>
      <c r="R2294" t="s">
        <v>8326</v>
      </c>
      <c r="S2294" s="16">
        <f t="shared" si="141"/>
        <v>42402.889027777783</v>
      </c>
      <c r="T2294" s="16">
        <f t="shared" si="142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3"/>
        <v>35.770000000000003</v>
      </c>
      <c r="Q2295" s="12" t="s">
        <v>8323</v>
      </c>
      <c r="R2295" t="s">
        <v>8326</v>
      </c>
      <c r="S2295" s="16">
        <f t="shared" si="141"/>
        <v>41841.820486111108</v>
      </c>
      <c r="T2295" s="16">
        <f t="shared" si="142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3"/>
        <v>82.46</v>
      </c>
      <c r="Q2296" s="12" t="s">
        <v>8323</v>
      </c>
      <c r="R2296" t="s">
        <v>8324</v>
      </c>
      <c r="S2296" s="16">
        <f t="shared" si="141"/>
        <v>42649.562118055561</v>
      </c>
      <c r="T2296" s="16">
        <f t="shared" si="142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3"/>
        <v>21.38</v>
      </c>
      <c r="Q2297" s="12" t="s">
        <v>8316</v>
      </c>
      <c r="R2297" t="s">
        <v>8317</v>
      </c>
      <c r="S2297" s="16">
        <f t="shared" si="141"/>
        <v>42682.451921296291</v>
      </c>
      <c r="T2297" s="16">
        <f t="shared" si="142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>IFERROR(ROUND(E2298/L2298,2),0)</f>
        <v>53.34</v>
      </c>
      <c r="Q2298" s="12" t="s">
        <v>8323</v>
      </c>
      <c r="R2298" t="s">
        <v>8326</v>
      </c>
      <c r="S2298" s="16">
        <f t="shared" si="141"/>
        <v>42475.057164351849</v>
      </c>
      <c r="T2298" s="16">
        <f t="shared" si="142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3"/>
        <v>29.61</v>
      </c>
      <c r="Q2299" s="12" t="s">
        <v>8327</v>
      </c>
      <c r="R2299" t="s">
        <v>8341</v>
      </c>
      <c r="S2299" s="16">
        <f t="shared" si="141"/>
        <v>41744.745208333334</v>
      </c>
      <c r="T2299" s="16">
        <f t="shared" si="142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>IFERROR(ROUND(E2300/L2300,2),0)</f>
        <v>33.31</v>
      </c>
      <c r="Q2300" s="12" t="s">
        <v>8323</v>
      </c>
      <c r="R2300" t="s">
        <v>8324</v>
      </c>
      <c r="S2300" s="16">
        <f t="shared" si="141"/>
        <v>40378.893206018518</v>
      </c>
      <c r="T2300" s="16">
        <f t="shared" si="142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3"/>
        <v>42.61</v>
      </c>
      <c r="Q2301" s="12" t="s">
        <v>8327</v>
      </c>
      <c r="R2301" t="s">
        <v>8331</v>
      </c>
      <c r="S2301" s="16">
        <f t="shared" si="141"/>
        <v>41403.000856481485</v>
      </c>
      <c r="T2301" s="16">
        <f t="shared" si="142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3"/>
        <v>56.05</v>
      </c>
      <c r="Q2302" s="12" t="s">
        <v>8323</v>
      </c>
      <c r="R2302" t="s">
        <v>8326</v>
      </c>
      <c r="S2302" s="16">
        <f t="shared" si="141"/>
        <v>41766.072500000002</v>
      </c>
      <c r="T2302" s="16">
        <f t="shared" si="142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3"/>
        <v>40.92</v>
      </c>
      <c r="Q2303" s="12" t="s">
        <v>8323</v>
      </c>
      <c r="R2303" t="s">
        <v>8326</v>
      </c>
      <c r="S2303" s="16">
        <f t="shared" si="141"/>
        <v>42184.209537037037</v>
      </c>
      <c r="T2303" s="16">
        <f t="shared" si="142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3"/>
        <v>25.31</v>
      </c>
      <c r="Q2304" s="12" t="s">
        <v>8323</v>
      </c>
      <c r="R2304" t="s">
        <v>8326</v>
      </c>
      <c r="S2304" s="16">
        <f t="shared" si="141"/>
        <v>42419.91942129629</v>
      </c>
      <c r="T2304" s="16">
        <f t="shared" si="142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3"/>
        <v>58.89</v>
      </c>
      <c r="Q2305" s="12" t="s">
        <v>8327</v>
      </c>
      <c r="R2305" t="s">
        <v>8354</v>
      </c>
      <c r="S2305" s="16">
        <f t="shared" si="141"/>
        <v>41736.549791666665</v>
      </c>
      <c r="T2305" s="16">
        <f t="shared" si="142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>IFERROR(ROUND(E2306/L2306,2),0)</f>
        <v>81.540000000000006</v>
      </c>
      <c r="Q2306" s="12" t="s">
        <v>8323</v>
      </c>
      <c r="R2306" t="s">
        <v>8326</v>
      </c>
      <c r="S2306" s="16">
        <f t="shared" si="141"/>
        <v>41833.660995370366</v>
      </c>
      <c r="T2306" s="16">
        <f t="shared" si="142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2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2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2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>IFERROR(ROUND(E2310/L2310,2),0)</f>
        <v>58.61</v>
      </c>
      <c r="Q2310" s="12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2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2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2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45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2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2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2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2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2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2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2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2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2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>IFERROR(ROUND(E2323/L2323,2),0)</f>
        <v>61.18</v>
      </c>
      <c r="Q2323" s="12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2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2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2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2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2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2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2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>IFERROR(ROUND(E2331/L2331,2),0)</f>
        <v>64.38</v>
      </c>
      <c r="Q2331" s="12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2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2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2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2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2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2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2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2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2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>IFERROR(ROUND(E2341/L2341,2),0)</f>
        <v>24.29</v>
      </c>
      <c r="Q2341" s="12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2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2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2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5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2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2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2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2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2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2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2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2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>IFERROR(ROUND(E2353/L2353,2),0)</f>
        <v>45.59</v>
      </c>
      <c r="Q2353" s="12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2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2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2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2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45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2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2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2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2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2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2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2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2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2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2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2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2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2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>IFERROR(ROUND(E2371/L2371,2),0)</f>
        <v>125</v>
      </c>
      <c r="Q2371" s="12" t="s">
        <v>8323</v>
      </c>
      <c r="R2371" t="s">
        <v>8326</v>
      </c>
      <c r="S2371" s="16">
        <f t="shared" ref="S2371:S2434" si="149">(((J2371/60)/60)/24)+DATE(1970,1,1)</f>
        <v>42297.748738425929</v>
      </c>
      <c r="T2371" s="16">
        <f t="shared" ref="T2371:T2434" si="150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>IFERROR(ROUND(E2372/L2372,2),0)</f>
        <v>58.82</v>
      </c>
      <c r="Q2372" s="12" t="s">
        <v>8323</v>
      </c>
      <c r="R2372" t="s">
        <v>8326</v>
      </c>
      <c r="S2372" s="16">
        <f t="shared" si="149"/>
        <v>42057.536944444444</v>
      </c>
      <c r="T2372" s="16">
        <f t="shared" si="150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>IFERROR(ROUND(E2373/L2373,2),0)</f>
        <v>41.67</v>
      </c>
      <c r="Q2373" s="12" t="s">
        <v>8323</v>
      </c>
      <c r="R2373" t="s">
        <v>8326</v>
      </c>
      <c r="S2373" s="16">
        <f t="shared" si="149"/>
        <v>42059.453923611116</v>
      </c>
      <c r="T2373" s="16">
        <f t="shared" si="150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>IFERROR(ROUND(E2374/L2374,2),0)</f>
        <v>142.86000000000001</v>
      </c>
      <c r="Q2374" s="12" t="s">
        <v>8323</v>
      </c>
      <c r="R2374" t="s">
        <v>8326</v>
      </c>
      <c r="S2374" s="16">
        <f t="shared" si="149"/>
        <v>42308.211215277777</v>
      </c>
      <c r="T2374" s="16">
        <f t="shared" si="150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ref="P2375:P2434" si="151">IFERROR(ROUND(E2375/L2375,2),0)</f>
        <v>55.39</v>
      </c>
      <c r="Q2375" s="12" t="s">
        <v>8313</v>
      </c>
      <c r="R2375" t="s">
        <v>8314</v>
      </c>
      <c r="S2375" s="16">
        <f t="shared" si="149"/>
        <v>42011.551180555558</v>
      </c>
      <c r="T2375" s="16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51"/>
        <v>66.33</v>
      </c>
      <c r="Q2376" s="12" t="s">
        <v>8313</v>
      </c>
      <c r="R2376" t="s">
        <v>8314</v>
      </c>
      <c r="S2376" s="16">
        <f t="shared" si="149"/>
        <v>42045.86336805555</v>
      </c>
      <c r="T2376" s="16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51"/>
        <v>66.069999999999993</v>
      </c>
      <c r="Q2377" s="12" t="s">
        <v>8308</v>
      </c>
      <c r="R2377" t="s">
        <v>8310</v>
      </c>
      <c r="S2377" s="16">
        <f t="shared" si="149"/>
        <v>42188.803622685184</v>
      </c>
      <c r="T2377" s="16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51"/>
        <v>39.44</v>
      </c>
      <c r="Q2378" s="12" t="s">
        <v>8308</v>
      </c>
      <c r="R2378" t="s">
        <v>8315</v>
      </c>
      <c r="S2378" s="16">
        <f t="shared" si="149"/>
        <v>42612.656493055561</v>
      </c>
      <c r="T2378" s="16">
        <f t="shared" si="150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51"/>
        <v>75.38</v>
      </c>
      <c r="Q2379" s="12" t="s">
        <v>8327</v>
      </c>
      <c r="R2379" t="s">
        <v>8331</v>
      </c>
      <c r="S2379" s="16">
        <f t="shared" si="149"/>
        <v>41382.096180555556</v>
      </c>
      <c r="T2379" s="16">
        <f t="shared" si="150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>IFERROR(ROUND(E2380/L2380,2),0)</f>
        <v>57.65</v>
      </c>
      <c r="Q2380" s="12" t="s">
        <v>8323</v>
      </c>
      <c r="R2380" t="s">
        <v>8335</v>
      </c>
      <c r="S2380" s="16">
        <f t="shared" si="149"/>
        <v>41815.815046296295</v>
      </c>
      <c r="T2380" s="16">
        <f t="shared" si="150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51"/>
        <v>61.19</v>
      </c>
      <c r="Q2381" s="12" t="s">
        <v>8319</v>
      </c>
      <c r="R2381" t="s">
        <v>8345</v>
      </c>
      <c r="S2381" s="16">
        <f t="shared" si="149"/>
        <v>41863.734895833331</v>
      </c>
      <c r="T2381" s="16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51"/>
        <v>195.4</v>
      </c>
      <c r="Q2382" s="12" t="s">
        <v>8308</v>
      </c>
      <c r="R2382" t="s">
        <v>8310</v>
      </c>
      <c r="S2382" s="16">
        <f t="shared" si="149"/>
        <v>42726.491643518515</v>
      </c>
      <c r="T2382" s="16">
        <f t="shared" si="150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>IFERROR(ROUND(E2383/L2383,2),0)</f>
        <v>60.69</v>
      </c>
      <c r="Q2383" s="12" t="s">
        <v>8323</v>
      </c>
      <c r="R2383" t="s">
        <v>8326</v>
      </c>
      <c r="S2383" s="16">
        <f t="shared" si="149"/>
        <v>41922.640590277777</v>
      </c>
      <c r="T2383" s="16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51"/>
        <v>21.56</v>
      </c>
      <c r="Q2384" s="12" t="s">
        <v>8308</v>
      </c>
      <c r="R2384" t="s">
        <v>8315</v>
      </c>
      <c r="S2384" s="16">
        <f t="shared" si="149"/>
        <v>42304.829409722224</v>
      </c>
      <c r="T2384" s="16">
        <f t="shared" si="150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51"/>
        <v>28.41</v>
      </c>
      <c r="Q2385" s="12" t="s">
        <v>8323</v>
      </c>
      <c r="R2385" t="s">
        <v>8326</v>
      </c>
      <c r="S2385" s="16">
        <f t="shared" si="149"/>
        <v>42405.090300925927</v>
      </c>
      <c r="T2385" s="16">
        <f t="shared" si="150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51"/>
        <v>119.13</v>
      </c>
      <c r="Q2386" s="12" t="s">
        <v>8323</v>
      </c>
      <c r="R2386" t="s">
        <v>8326</v>
      </c>
      <c r="S2386" s="16">
        <f t="shared" si="149"/>
        <v>42002.817488425921</v>
      </c>
      <c r="T2386" s="16">
        <f t="shared" si="150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51"/>
        <v>50</v>
      </c>
      <c r="Q2387" s="12" t="s">
        <v>8323</v>
      </c>
      <c r="R2387" t="s">
        <v>8326</v>
      </c>
      <c r="S2387" s="16">
        <f t="shared" si="149"/>
        <v>41852.527222222219</v>
      </c>
      <c r="T2387" s="16">
        <f t="shared" si="150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51"/>
        <v>77.5</v>
      </c>
      <c r="Q2388" s="12" t="s">
        <v>8319</v>
      </c>
      <c r="R2388" t="s">
        <v>8357</v>
      </c>
      <c r="S2388" s="16">
        <f t="shared" si="149"/>
        <v>42027.839733796296</v>
      </c>
      <c r="T2388" s="16">
        <f t="shared" si="150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51"/>
        <v>44.1</v>
      </c>
      <c r="Q2389" s="12" t="s">
        <v>8308</v>
      </c>
      <c r="R2389" t="s">
        <v>8315</v>
      </c>
      <c r="S2389" s="16">
        <f t="shared" si="149"/>
        <v>41953.966053240743</v>
      </c>
      <c r="T2389" s="16">
        <f t="shared" si="150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51"/>
        <v>66.14</v>
      </c>
      <c r="Q2390" s="12" t="s">
        <v>8323</v>
      </c>
      <c r="R2390" t="s">
        <v>8335</v>
      </c>
      <c r="S2390" s="16">
        <f t="shared" si="149"/>
        <v>41975.700636574074</v>
      </c>
      <c r="T2390" s="16">
        <f t="shared" si="150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51"/>
        <v>44</v>
      </c>
      <c r="Q2391" s="12" t="s">
        <v>8323</v>
      </c>
      <c r="R2391" t="s">
        <v>8326</v>
      </c>
      <c r="S2391" s="16">
        <f t="shared" si="149"/>
        <v>41795.528101851851</v>
      </c>
      <c r="T2391" s="16">
        <f t="shared" si="150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51"/>
        <v>34.07</v>
      </c>
      <c r="Q2392" s="12" t="s">
        <v>8327</v>
      </c>
      <c r="R2392" t="s">
        <v>8331</v>
      </c>
      <c r="S2392" s="16">
        <f t="shared" si="149"/>
        <v>41151.708321759259</v>
      </c>
      <c r="T2392" s="16">
        <f t="shared" si="150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>IFERROR(ROUND(E2393/L2393,2),0)</f>
        <v>24.21</v>
      </c>
      <c r="Q2393" s="12" t="s">
        <v>8323</v>
      </c>
      <c r="R2393" t="s">
        <v>8326</v>
      </c>
      <c r="S2393" s="16">
        <f t="shared" si="149"/>
        <v>42140.712314814817</v>
      </c>
      <c r="T2393" s="16">
        <f t="shared" si="150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51"/>
        <v>53.88</v>
      </c>
      <c r="Q2394" s="12" t="s">
        <v>8327</v>
      </c>
      <c r="R2394" t="s">
        <v>8331</v>
      </c>
      <c r="S2394" s="16">
        <f t="shared" si="149"/>
        <v>42752.144976851851</v>
      </c>
      <c r="T2394" s="16">
        <f t="shared" si="150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51"/>
        <v>27.61</v>
      </c>
      <c r="Q2395" s="12" t="s">
        <v>8327</v>
      </c>
      <c r="R2395" t="s">
        <v>8331</v>
      </c>
      <c r="S2395" s="16">
        <f t="shared" si="149"/>
        <v>41282.017962962964</v>
      </c>
      <c r="T2395" s="16">
        <f t="shared" si="150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51"/>
        <v>60.73</v>
      </c>
      <c r="Q2396" s="12" t="s">
        <v>8319</v>
      </c>
      <c r="R2396" t="s">
        <v>8345</v>
      </c>
      <c r="S2396" s="16">
        <f t="shared" si="149"/>
        <v>42109.709629629629</v>
      </c>
      <c r="T2396" s="16">
        <f t="shared" si="150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>IFERROR(ROUND(E2397/L2397,2),0)</f>
        <v>53.53</v>
      </c>
      <c r="Q2397" s="12" t="s">
        <v>8323</v>
      </c>
      <c r="R2397" t="s">
        <v>8324</v>
      </c>
      <c r="S2397" s="16">
        <f t="shared" si="149"/>
        <v>41760.909039351849</v>
      </c>
      <c r="T2397" s="16">
        <f t="shared" si="150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51"/>
        <v>75.75</v>
      </c>
      <c r="Q2398" s="12" t="s">
        <v>8308</v>
      </c>
      <c r="R2398" t="s">
        <v>8310</v>
      </c>
      <c r="S2398" s="16">
        <f t="shared" si="149"/>
        <v>42391.942094907412</v>
      </c>
      <c r="T2398" s="16">
        <f t="shared" si="150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>IFERROR(ROUND(E2399/L2399,2),0)</f>
        <v>33.67</v>
      </c>
      <c r="Q2399" s="12" t="s">
        <v>8323</v>
      </c>
      <c r="R2399" t="s">
        <v>8326</v>
      </c>
      <c r="S2399" s="16">
        <f t="shared" si="149"/>
        <v>42114.818935185183</v>
      </c>
      <c r="T2399" s="16">
        <f t="shared" si="150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51"/>
        <v>31.21</v>
      </c>
      <c r="Q2400" s="12" t="s">
        <v>8313</v>
      </c>
      <c r="R2400" t="s">
        <v>8314</v>
      </c>
      <c r="S2400" s="16">
        <f t="shared" si="149"/>
        <v>41958.550659722227</v>
      </c>
      <c r="T2400" s="16">
        <f t="shared" si="150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>IFERROR(ROUND(E2401/L2401,2),0)</f>
        <v>60.33</v>
      </c>
      <c r="Q2401" s="12" t="s">
        <v>8323</v>
      </c>
      <c r="R2401" t="s">
        <v>8326</v>
      </c>
      <c r="S2401" s="16">
        <f t="shared" si="149"/>
        <v>41802.62090277778</v>
      </c>
      <c r="T2401" s="16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51"/>
        <v>31.17</v>
      </c>
      <c r="Q2402" s="12" t="s">
        <v>8308</v>
      </c>
      <c r="R2402" t="s">
        <v>8310</v>
      </c>
      <c r="S2402" s="16">
        <f t="shared" si="149"/>
        <v>42077.666377314818</v>
      </c>
      <c r="T2402" s="16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51"/>
        <v>31.14</v>
      </c>
      <c r="Q2403" s="12" t="s">
        <v>8327</v>
      </c>
      <c r="R2403" t="s">
        <v>8331</v>
      </c>
      <c r="S2403" s="16">
        <f t="shared" si="149"/>
        <v>41303.593923611108</v>
      </c>
      <c r="T2403" s="16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51"/>
        <v>50</v>
      </c>
      <c r="Q2404" s="12" t="s">
        <v>8321</v>
      </c>
      <c r="R2404" t="s">
        <v>8343</v>
      </c>
      <c r="S2404" s="16">
        <f t="shared" si="149"/>
        <v>40587.75675925926</v>
      </c>
      <c r="T2404" s="16">
        <f t="shared" si="150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>IFERROR(ROUND(E2405/L2405,2),0)</f>
        <v>64.290000000000006</v>
      </c>
      <c r="Q2405" s="12" t="s">
        <v>8323</v>
      </c>
      <c r="R2405" t="s">
        <v>8326</v>
      </c>
      <c r="S2405" s="16">
        <f t="shared" si="149"/>
        <v>42553.926527777774</v>
      </c>
      <c r="T2405" s="16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51"/>
        <v>35.92</v>
      </c>
      <c r="Q2406" s="12" t="s">
        <v>8316</v>
      </c>
      <c r="R2406" t="s">
        <v>8317</v>
      </c>
      <c r="S2406" s="16">
        <f t="shared" si="149"/>
        <v>42768.833645833336</v>
      </c>
      <c r="T2406" s="16">
        <f t="shared" si="150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51"/>
        <v>47.11</v>
      </c>
      <c r="Q2407" s="12" t="s">
        <v>8311</v>
      </c>
      <c r="R2407" t="s">
        <v>8352</v>
      </c>
      <c r="S2407" s="16">
        <f t="shared" si="149"/>
        <v>41520.561041666668</v>
      </c>
      <c r="T2407" s="16">
        <f t="shared" si="150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51"/>
        <v>35.799999999999997</v>
      </c>
      <c r="Q2408" s="12" t="s">
        <v>8313</v>
      </c>
      <c r="R2408" t="s">
        <v>8314</v>
      </c>
      <c r="S2408" s="16">
        <f t="shared" si="149"/>
        <v>41905.979629629634</v>
      </c>
      <c r="T2408" s="16">
        <f t="shared" si="150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51"/>
        <v>34.270000000000003</v>
      </c>
      <c r="Q2409" s="12" t="s">
        <v>8308</v>
      </c>
      <c r="R2409" t="s">
        <v>8310</v>
      </c>
      <c r="S2409" s="16">
        <f t="shared" si="149"/>
        <v>41975.930601851855</v>
      </c>
      <c r="T2409" s="16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51"/>
        <v>35.6</v>
      </c>
      <c r="Q2410" s="12" t="s">
        <v>8327</v>
      </c>
      <c r="R2410" t="s">
        <v>8341</v>
      </c>
      <c r="S2410" s="16">
        <f t="shared" si="149"/>
        <v>40829.873657407406</v>
      </c>
      <c r="T2410" s="16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>IFERROR(ROUND(E2411/L2411,2),0)</f>
        <v>29.67</v>
      </c>
      <c r="Q2411" s="12" t="s">
        <v>8323</v>
      </c>
      <c r="R2411" t="s">
        <v>8326</v>
      </c>
      <c r="S2411" s="16">
        <f t="shared" si="149"/>
        <v>42192.933958333335</v>
      </c>
      <c r="T2411" s="16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51"/>
        <v>46.63</v>
      </c>
      <c r="Q2412" s="12" t="s">
        <v>8319</v>
      </c>
      <c r="R2412" t="s">
        <v>8345</v>
      </c>
      <c r="S2412" s="16">
        <f t="shared" si="149"/>
        <v>42468.84174768519</v>
      </c>
      <c r="T2412" s="16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51"/>
        <v>35.44</v>
      </c>
      <c r="Q2413" s="12" t="s">
        <v>8311</v>
      </c>
      <c r="R2413" t="s">
        <v>8312</v>
      </c>
      <c r="S2413" s="16">
        <f t="shared" si="149"/>
        <v>41326.911319444444</v>
      </c>
      <c r="T2413" s="16">
        <f t="shared" si="150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51"/>
        <v>35.4</v>
      </c>
      <c r="Q2414" s="12" t="s">
        <v>8313</v>
      </c>
      <c r="R2414" t="s">
        <v>8314</v>
      </c>
      <c r="S2414" s="16">
        <f t="shared" si="149"/>
        <v>42410.982002314813</v>
      </c>
      <c r="T2414" s="16">
        <f t="shared" si="150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51"/>
        <v>80.45</v>
      </c>
      <c r="Q2415" s="12" t="s">
        <v>8308</v>
      </c>
      <c r="R2415" t="s">
        <v>8315</v>
      </c>
      <c r="S2415" s="16">
        <f t="shared" si="149"/>
        <v>41953.158854166672</v>
      </c>
      <c r="T2415" s="16">
        <f t="shared" si="150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51"/>
        <v>51.82</v>
      </c>
      <c r="Q2416" s="12" t="s">
        <v>8308</v>
      </c>
      <c r="R2416" t="s">
        <v>8310</v>
      </c>
      <c r="S2416" s="16">
        <f t="shared" si="149"/>
        <v>42082.802812499998</v>
      </c>
      <c r="T2416" s="16">
        <f t="shared" si="150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51"/>
        <v>55.06</v>
      </c>
      <c r="Q2417" s="12" t="s">
        <v>8323</v>
      </c>
      <c r="R2417" t="s">
        <v>8335</v>
      </c>
      <c r="S2417" s="16">
        <f t="shared" si="149"/>
        <v>41982.737071759257</v>
      </c>
      <c r="T2417" s="16">
        <f t="shared" si="150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51"/>
        <v>41.95</v>
      </c>
      <c r="Q2418" s="12" t="s">
        <v>8323</v>
      </c>
      <c r="R2418" t="s">
        <v>8326</v>
      </c>
      <c r="S2418" s="16">
        <f t="shared" si="149"/>
        <v>41779.648506944446</v>
      </c>
      <c r="T2418" s="16">
        <f t="shared" si="150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51"/>
        <v>17.25</v>
      </c>
      <c r="Q2419" s="12" t="s">
        <v>8323</v>
      </c>
      <c r="R2419" t="s">
        <v>8326</v>
      </c>
      <c r="S2419" s="16">
        <f t="shared" si="149"/>
        <v>42779.610289351855</v>
      </c>
      <c r="T2419" s="16">
        <f t="shared" si="150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51"/>
        <v>30.31</v>
      </c>
      <c r="Q2420" s="12" t="s">
        <v>8308</v>
      </c>
      <c r="R2420" t="s">
        <v>8310</v>
      </c>
      <c r="S2420" s="16">
        <f t="shared" si="149"/>
        <v>42208.628692129627</v>
      </c>
      <c r="T2420" s="16">
        <f t="shared" si="150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51"/>
        <v>97.33</v>
      </c>
      <c r="Q2421" s="12" t="s">
        <v>8308</v>
      </c>
      <c r="R2421" t="s">
        <v>8310</v>
      </c>
      <c r="S2421" s="16">
        <f t="shared" si="149"/>
        <v>41816.812094907407</v>
      </c>
      <c r="T2421" s="16">
        <f t="shared" si="150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51"/>
        <v>62.5</v>
      </c>
      <c r="Q2422" s="12" t="s">
        <v>8327</v>
      </c>
      <c r="R2422" t="s">
        <v>8331</v>
      </c>
      <c r="S2422" s="16">
        <f t="shared" si="149"/>
        <v>42184.646863425922</v>
      </c>
      <c r="T2422" s="16">
        <f t="shared" si="150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51"/>
        <v>46.05</v>
      </c>
      <c r="Q2423" s="12" t="s">
        <v>8323</v>
      </c>
      <c r="R2423" t="s">
        <v>8326</v>
      </c>
      <c r="S2423" s="16">
        <f t="shared" si="149"/>
        <v>42523.248715277776</v>
      </c>
      <c r="T2423" s="16">
        <f t="shared" si="150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51"/>
        <v>25.65</v>
      </c>
      <c r="Q2424" s="12" t="s">
        <v>8323</v>
      </c>
      <c r="R2424" t="s">
        <v>8326</v>
      </c>
      <c r="S2424" s="16">
        <f t="shared" si="149"/>
        <v>41780.785729166666</v>
      </c>
      <c r="T2424" s="16">
        <f t="shared" si="150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51"/>
        <v>43.35</v>
      </c>
      <c r="Q2425" s="12" t="s">
        <v>8323</v>
      </c>
      <c r="R2425" t="s">
        <v>8326</v>
      </c>
      <c r="S2425" s="16">
        <f t="shared" si="149"/>
        <v>42521.291504629626</v>
      </c>
      <c r="T2425" s="16">
        <f t="shared" si="150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51"/>
        <v>37.61</v>
      </c>
      <c r="Q2426" s="12" t="s">
        <v>8313</v>
      </c>
      <c r="R2426" t="s">
        <v>8314</v>
      </c>
      <c r="S2426" s="16">
        <f t="shared" si="149"/>
        <v>42524.318703703699</v>
      </c>
      <c r="T2426" s="16">
        <f t="shared" si="150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51"/>
        <v>61.5</v>
      </c>
      <c r="Q2427" s="12" t="s">
        <v>8321</v>
      </c>
      <c r="R2427" t="s">
        <v>8339</v>
      </c>
      <c r="S2427" s="16">
        <f t="shared" si="149"/>
        <v>41869.698136574072</v>
      </c>
      <c r="T2427" s="16">
        <f t="shared" si="150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51"/>
        <v>50.65</v>
      </c>
      <c r="Q2428" s="12" t="s">
        <v>8308</v>
      </c>
      <c r="R2428" t="s">
        <v>8310</v>
      </c>
      <c r="S2428" s="16">
        <f t="shared" si="149"/>
        <v>42060.913877314815</v>
      </c>
      <c r="T2428" s="16">
        <f t="shared" si="150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51"/>
        <v>26.06</v>
      </c>
      <c r="Q2429" s="12" t="s">
        <v>8327</v>
      </c>
      <c r="R2429" t="s">
        <v>8329</v>
      </c>
      <c r="S2429" s="16">
        <f t="shared" si="149"/>
        <v>40958.717268518521</v>
      </c>
      <c r="T2429" s="16">
        <f t="shared" si="150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51"/>
        <v>45.16</v>
      </c>
      <c r="Q2430" s="12" t="s">
        <v>8313</v>
      </c>
      <c r="R2430" t="s">
        <v>8314</v>
      </c>
      <c r="S2430" s="16">
        <f t="shared" si="149"/>
        <v>41766.718009259261</v>
      </c>
      <c r="T2430" s="16">
        <f t="shared" si="150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51"/>
        <v>122.14</v>
      </c>
      <c r="Q2431" s="12" t="s">
        <v>8327</v>
      </c>
      <c r="R2431" t="s">
        <v>8330</v>
      </c>
      <c r="S2431" s="16">
        <f t="shared" si="149"/>
        <v>42268.625856481478</v>
      </c>
      <c r="T2431" s="16">
        <f t="shared" si="150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51"/>
        <v>31.56</v>
      </c>
      <c r="Q2432" s="12" t="s">
        <v>8316</v>
      </c>
      <c r="R2432" t="s">
        <v>8334</v>
      </c>
      <c r="S2432" s="16">
        <f t="shared" si="149"/>
        <v>42191.023530092592</v>
      </c>
      <c r="T2432" s="16">
        <f t="shared" si="150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>IFERROR(ROUND(E2433/L2433,2),0)</f>
        <v>35.5</v>
      </c>
      <c r="Q2433" s="12" t="s">
        <v>8323</v>
      </c>
      <c r="R2433" t="s">
        <v>8326</v>
      </c>
      <c r="S2433" s="16">
        <f t="shared" si="149"/>
        <v>42172.439571759256</v>
      </c>
      <c r="T2433" s="16">
        <f t="shared" si="150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51"/>
        <v>121.43</v>
      </c>
      <c r="Q2434" s="12" t="s">
        <v>8308</v>
      </c>
      <c r="R2434" t="s">
        <v>8342</v>
      </c>
      <c r="S2434" s="16">
        <f t="shared" si="149"/>
        <v>41948.00209490741</v>
      </c>
      <c r="T2434" s="16">
        <f t="shared" si="150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2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2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2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2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2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2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2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2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2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2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2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2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2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>IFERROR(ROUND(E2448/L2448,2),0)</f>
        <v>68.42</v>
      </c>
      <c r="Q2448" s="12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2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2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2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>IFERROR(ROUND(E2452/L2452,2),0)</f>
        <v>50.88</v>
      </c>
      <c r="Q2452" s="12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2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2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2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>IFERROR(ROUND(E2456/L2456,2),0)</f>
        <v>24.55</v>
      </c>
      <c r="Q2456" s="12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2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2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2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>IFERROR(ROUND(E2460/L2460,2),0)</f>
        <v>100.63</v>
      </c>
      <c r="Q2460" s="12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2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2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2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2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2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45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2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2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2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2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2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2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2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45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2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2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2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5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2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2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2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2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2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2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2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2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5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2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2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2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2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2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2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2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2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>IFERROR(ROUND(E2492/L2492,2),0)</f>
        <v>44.24</v>
      </c>
      <c r="Q2492" s="12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2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>IFERROR(ROUND(E2495/L2495,2),0)</f>
        <v>83.33</v>
      </c>
      <c r="Q2495" s="12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2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2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2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1" si="157">IFERROR(ROUND(E2499/L2499,2),0)</f>
        <v>34.880000000000003</v>
      </c>
      <c r="Q2499" s="12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2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2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2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2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2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2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2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2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2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2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2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2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2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2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2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2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2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2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2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2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2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2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2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>IFERROR(ROUND(E2523/L2523,2),0)</f>
        <v>57.92</v>
      </c>
      <c r="Q2523" s="12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2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2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2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2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2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2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2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2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2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2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>IFERROR(ROUND(E2534/L2534,2),0)</f>
        <v>51.62</v>
      </c>
      <c r="Q2534" s="12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5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2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2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2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2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2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2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2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2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2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>IFERROR(ROUND(E2544/L2544,2),0)</f>
        <v>93</v>
      </c>
      <c r="Q2544" s="12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2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2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2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2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2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2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2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2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2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2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2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2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2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2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2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2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2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>IFERROR(ROUND(E2562/L2562,2),0)</f>
        <v>29.05</v>
      </c>
      <c r="Q2562" s="12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2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2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2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>IFERROR(ROUND(E2566/L2566,2),0)</f>
        <v>70.67</v>
      </c>
      <c r="Q2566" s="12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2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2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>IFERROR(ROUND(E2569/L2569,2),0)</f>
        <v>22.61</v>
      </c>
      <c r="Q2569" s="12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2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2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2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2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2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2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2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2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2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2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2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2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2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2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2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2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2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2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2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2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2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2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2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75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2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2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2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2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2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2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2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2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2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2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5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2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2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2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2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2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2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2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2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2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2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2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2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2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2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2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2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2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2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2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2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2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5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2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>IFERROR(ROUND(E2625/L2625,2),0)</f>
        <v>51</v>
      </c>
      <c r="Q2625" s="12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2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2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2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2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>IFERROR(ROUND(E2630/L2630,2),0)</f>
        <v>18</v>
      </c>
      <c r="Q2630" s="12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2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2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2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2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2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2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2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2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2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2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2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2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2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2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2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2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2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2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2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2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2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2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2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2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2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2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2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45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2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2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2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2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2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2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2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2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2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5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2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2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2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2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2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2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2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2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>IFERROR(ROUND(E2675/L2675,2),0)</f>
        <v>62.63</v>
      </c>
      <c r="Q2675" s="12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2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2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2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2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2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2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2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2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2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2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2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2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2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2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2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>IFERROR(ROUND(E2691/L2691,2),0)</f>
        <v>37.54</v>
      </c>
      <c r="Q2691" s="12" t="s">
        <v>8323</v>
      </c>
      <c r="R2691" t="s">
        <v>8326</v>
      </c>
      <c r="S2691" s="16">
        <f t="shared" ref="S2691:S2754" si="169">(((J2691/60)/60)/24)+DATE(1970,1,1)</f>
        <v>42467.548541666663</v>
      </c>
      <c r="T2691" s="16">
        <f t="shared" ref="T2691:T2754" si="170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ref="P2692:P2754" si="171">IFERROR(ROUND(E2692/L2692,2),0)</f>
        <v>54.11</v>
      </c>
      <c r="Q2692" s="12" t="s">
        <v>8327</v>
      </c>
      <c r="R2692" t="s">
        <v>8330</v>
      </c>
      <c r="S2692" s="16">
        <f t="shared" si="169"/>
        <v>42427.721006944441</v>
      </c>
      <c r="T2692" s="16">
        <f t="shared" si="170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71"/>
        <v>60.75</v>
      </c>
      <c r="Q2693" s="12" t="s">
        <v>8308</v>
      </c>
      <c r="R2693" t="s">
        <v>8310</v>
      </c>
      <c r="S2693" s="16">
        <f t="shared" si="169"/>
        <v>42704.086053240739</v>
      </c>
      <c r="T2693" s="16">
        <f t="shared" si="170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71"/>
        <v>44.09</v>
      </c>
      <c r="Q2694" s="12" t="s">
        <v>8323</v>
      </c>
      <c r="R2694" t="s">
        <v>8326</v>
      </c>
      <c r="S2694" s="16">
        <f t="shared" si="169"/>
        <v>42746.261782407411</v>
      </c>
      <c r="T2694" s="16">
        <f t="shared" si="170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71"/>
        <v>28.32</v>
      </c>
      <c r="Q2695" s="12" t="s">
        <v>8323</v>
      </c>
      <c r="R2695" t="s">
        <v>8326</v>
      </c>
      <c r="S2695" s="16">
        <f t="shared" si="169"/>
        <v>42410.017199074078</v>
      </c>
      <c r="T2695" s="16">
        <f t="shared" si="170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71"/>
        <v>120.25</v>
      </c>
      <c r="Q2696" s="12" t="s">
        <v>8308</v>
      </c>
      <c r="R2696" t="s">
        <v>8310</v>
      </c>
      <c r="S2696" s="16">
        <f t="shared" si="169"/>
        <v>42726.192916666667</v>
      </c>
      <c r="T2696" s="16">
        <f t="shared" si="170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>IFERROR(ROUND(E2697/L2697,2),0)</f>
        <v>60.13</v>
      </c>
      <c r="Q2697" s="12" t="s">
        <v>8323</v>
      </c>
      <c r="R2697" t="s">
        <v>8335</v>
      </c>
      <c r="S2697" s="16">
        <f t="shared" si="169"/>
        <v>42140.421319444446</v>
      </c>
      <c r="T2697" s="16">
        <f t="shared" si="170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71"/>
        <v>40</v>
      </c>
      <c r="Q2698" s="12" t="s">
        <v>8321</v>
      </c>
      <c r="R2698" t="s">
        <v>8339</v>
      </c>
      <c r="S2698" s="16">
        <f t="shared" si="169"/>
        <v>42107.703877314809</v>
      </c>
      <c r="T2698" s="16">
        <f t="shared" si="170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71"/>
        <v>60</v>
      </c>
      <c r="Q2699" s="12" t="s">
        <v>8308</v>
      </c>
      <c r="R2699" t="s">
        <v>8310</v>
      </c>
      <c r="S2699" s="16">
        <f t="shared" si="169"/>
        <v>42411.828287037039</v>
      </c>
      <c r="T2699" s="16">
        <f t="shared" si="170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71"/>
        <v>21.73</v>
      </c>
      <c r="Q2700" s="12" t="s">
        <v>8316</v>
      </c>
      <c r="R2700" t="s">
        <v>8334</v>
      </c>
      <c r="S2700" s="16">
        <f t="shared" si="169"/>
        <v>41156.963344907403</v>
      </c>
      <c r="T2700" s="16">
        <f t="shared" si="170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71"/>
        <v>78.33</v>
      </c>
      <c r="Q2701" s="12" t="s">
        <v>8323</v>
      </c>
      <c r="R2701" t="s">
        <v>8324</v>
      </c>
      <c r="S2701" s="16">
        <f t="shared" si="169"/>
        <v>42100.723738425921</v>
      </c>
      <c r="T2701" s="16">
        <f t="shared" si="170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71"/>
        <v>15.13</v>
      </c>
      <c r="Q2702" s="12" t="s">
        <v>8323</v>
      </c>
      <c r="R2702" t="s">
        <v>8326</v>
      </c>
      <c r="S2702" s="16">
        <f t="shared" si="169"/>
        <v>42433.761886574073</v>
      </c>
      <c r="T2702" s="16">
        <f t="shared" si="170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71"/>
        <v>116.75</v>
      </c>
      <c r="Q2703" s="12" t="s">
        <v>8308</v>
      </c>
      <c r="R2703" t="s">
        <v>8310</v>
      </c>
      <c r="S2703" s="16">
        <f t="shared" si="169"/>
        <v>42437.924988425926</v>
      </c>
      <c r="T2703" s="16">
        <f t="shared" si="170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>IFERROR(ROUND(E2704/L2704,2),0)</f>
        <v>35.92</v>
      </c>
      <c r="Q2704" s="12" t="s">
        <v>8323</v>
      </c>
      <c r="R2704" t="s">
        <v>8326</v>
      </c>
      <c r="S2704" s="16">
        <f t="shared" si="169"/>
        <v>41974.738576388889</v>
      </c>
      <c r="T2704" s="16">
        <f t="shared" si="170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71"/>
        <v>35.619999999999997</v>
      </c>
      <c r="Q2705" s="12" t="s">
        <v>8327</v>
      </c>
      <c r="R2705" t="s">
        <v>8331</v>
      </c>
      <c r="S2705" s="16">
        <f t="shared" si="169"/>
        <v>42240.852534722217</v>
      </c>
      <c r="T2705" s="16">
        <f t="shared" si="170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71"/>
        <v>57.88</v>
      </c>
      <c r="Q2706" s="12" t="s">
        <v>8308</v>
      </c>
      <c r="R2706" t="s">
        <v>8342</v>
      </c>
      <c r="S2706" s="16">
        <f t="shared" si="169"/>
        <v>41989.853692129633</v>
      </c>
      <c r="T2706" s="16">
        <f t="shared" si="170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71"/>
        <v>30.67</v>
      </c>
      <c r="Q2707" s="12" t="s">
        <v>8321</v>
      </c>
      <c r="R2707" t="s">
        <v>8343</v>
      </c>
      <c r="S2707" s="16">
        <f t="shared" si="169"/>
        <v>40844.691643518519</v>
      </c>
      <c r="T2707" s="16">
        <f t="shared" si="170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71"/>
        <v>21.9</v>
      </c>
      <c r="Q2708" s="12" t="s">
        <v>8321</v>
      </c>
      <c r="R2708" t="s">
        <v>8343</v>
      </c>
      <c r="S2708" s="16">
        <f t="shared" si="169"/>
        <v>40935.005104166667</v>
      </c>
      <c r="T2708" s="16">
        <f t="shared" si="170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71"/>
        <v>76.67</v>
      </c>
      <c r="Q2709" s="12" t="s">
        <v>8319</v>
      </c>
      <c r="R2709" t="s">
        <v>8345</v>
      </c>
      <c r="S2709" s="16">
        <f t="shared" si="169"/>
        <v>42204.875868055555</v>
      </c>
      <c r="T2709" s="16">
        <f t="shared" si="170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71"/>
        <v>35.380000000000003</v>
      </c>
      <c r="Q2710" s="12" t="s">
        <v>8319</v>
      </c>
      <c r="R2710" t="s">
        <v>8345</v>
      </c>
      <c r="S2710" s="16">
        <f t="shared" si="169"/>
        <v>42198.695138888885</v>
      </c>
      <c r="T2710" s="16">
        <f t="shared" si="170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71"/>
        <v>30.67</v>
      </c>
      <c r="Q2711" s="12" t="s">
        <v>8323</v>
      </c>
      <c r="R2711" t="s">
        <v>8326</v>
      </c>
      <c r="S2711" s="16">
        <f t="shared" si="169"/>
        <v>42383.793124999997</v>
      </c>
      <c r="T2711" s="16">
        <f t="shared" si="170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71"/>
        <v>38.33</v>
      </c>
      <c r="Q2712" s="12" t="s">
        <v>8323</v>
      </c>
      <c r="R2712" t="s">
        <v>8326</v>
      </c>
      <c r="S2712" s="16">
        <f t="shared" si="169"/>
        <v>41904.650578703702</v>
      </c>
      <c r="T2712" s="16">
        <f t="shared" si="170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71"/>
        <v>50.56</v>
      </c>
      <c r="Q2713" s="12" t="s">
        <v>8323</v>
      </c>
      <c r="R2713" t="s">
        <v>8335</v>
      </c>
      <c r="S2713" s="16">
        <f t="shared" si="169"/>
        <v>42090.909016203703</v>
      </c>
      <c r="T2713" s="16">
        <f t="shared" si="170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71"/>
        <v>32.36</v>
      </c>
      <c r="Q2714" s="12" t="s">
        <v>8323</v>
      </c>
      <c r="R2714" t="s">
        <v>8326</v>
      </c>
      <c r="S2714" s="16">
        <f t="shared" si="169"/>
        <v>42601.827141203699</v>
      </c>
      <c r="T2714" s="16">
        <f t="shared" si="170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71"/>
        <v>32.36</v>
      </c>
      <c r="Q2715" s="12" t="s">
        <v>8323</v>
      </c>
      <c r="R2715" t="s">
        <v>8326</v>
      </c>
      <c r="S2715" s="16">
        <f t="shared" si="169"/>
        <v>42775.964212962965</v>
      </c>
      <c r="T2715" s="16">
        <f t="shared" si="170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71"/>
        <v>30.13</v>
      </c>
      <c r="Q2716" s="12" t="s">
        <v>8323</v>
      </c>
      <c r="R2716" t="s">
        <v>8335</v>
      </c>
      <c r="S2716" s="16">
        <f t="shared" si="169"/>
        <v>42047.724444444444</v>
      </c>
      <c r="T2716" s="16">
        <f t="shared" si="170"/>
        <v>42077.132638888885</v>
      </c>
    </row>
    <row r="2717" spans="1:20" ht="45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71"/>
        <v>41</v>
      </c>
      <c r="Q2717" s="12" t="s">
        <v>8323</v>
      </c>
      <c r="R2717" t="s">
        <v>8324</v>
      </c>
      <c r="S2717" s="16">
        <f t="shared" si="169"/>
        <v>41829.935717592591</v>
      </c>
      <c r="T2717" s="16">
        <f t="shared" si="170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71"/>
        <v>30</v>
      </c>
      <c r="Q2718" s="12" t="s">
        <v>8323</v>
      </c>
      <c r="R2718" t="s">
        <v>8326</v>
      </c>
      <c r="S2718" s="16">
        <f t="shared" si="169"/>
        <v>42064.785613425927</v>
      </c>
      <c r="T2718" s="16">
        <f t="shared" si="170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71"/>
        <v>64.290000000000006</v>
      </c>
      <c r="Q2719" s="12" t="s">
        <v>8323</v>
      </c>
      <c r="R2719" t="s">
        <v>8326</v>
      </c>
      <c r="S2719" s="16">
        <f t="shared" si="169"/>
        <v>41795.598923611113</v>
      </c>
      <c r="T2719" s="16">
        <f t="shared" si="170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71"/>
        <v>44.5</v>
      </c>
      <c r="Q2720" s="12" t="s">
        <v>8311</v>
      </c>
      <c r="R2720" t="s">
        <v>8348</v>
      </c>
      <c r="S2720" s="16">
        <f t="shared" si="169"/>
        <v>42622.456238425926</v>
      </c>
      <c r="T2720" s="16">
        <f t="shared" si="170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71"/>
        <v>40.450000000000003</v>
      </c>
      <c r="Q2721" s="12" t="s">
        <v>8311</v>
      </c>
      <c r="R2721" t="s">
        <v>8352</v>
      </c>
      <c r="S2721" s="16">
        <f t="shared" si="169"/>
        <v>42067.722372685181</v>
      </c>
      <c r="T2721" s="16">
        <f t="shared" si="170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71"/>
        <v>24.44</v>
      </c>
      <c r="Q2722" s="12" t="s">
        <v>8323</v>
      </c>
      <c r="R2722" t="s">
        <v>8326</v>
      </c>
      <c r="S2722" s="16">
        <f t="shared" si="169"/>
        <v>42213.505474537036</v>
      </c>
      <c r="T2722" s="16">
        <f t="shared" si="170"/>
        <v>42238.505474537036</v>
      </c>
    </row>
    <row r="2723" spans="1:20" ht="45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71"/>
        <v>44</v>
      </c>
      <c r="Q2723" s="12" t="s">
        <v>8323</v>
      </c>
      <c r="R2723" t="s">
        <v>8326</v>
      </c>
      <c r="S2723" s="16">
        <f t="shared" si="169"/>
        <v>41982.87364583333</v>
      </c>
      <c r="T2723" s="16">
        <f t="shared" si="170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71"/>
        <v>48.56</v>
      </c>
      <c r="Q2724" s="12" t="s">
        <v>8323</v>
      </c>
      <c r="R2724" t="s">
        <v>8326</v>
      </c>
      <c r="S2724" s="16">
        <f t="shared" si="169"/>
        <v>42245.234340277777</v>
      </c>
      <c r="T2724" s="16">
        <f t="shared" si="170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71"/>
        <v>43.5</v>
      </c>
      <c r="Q2725" s="12" t="s">
        <v>8321</v>
      </c>
      <c r="R2725" t="s">
        <v>8325</v>
      </c>
      <c r="S2725" s="16">
        <f t="shared" si="169"/>
        <v>41835.126805555556</v>
      </c>
      <c r="T2725" s="16">
        <f t="shared" si="170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71"/>
        <v>31.07</v>
      </c>
      <c r="Q2726" s="12" t="s">
        <v>8327</v>
      </c>
      <c r="R2726" t="s">
        <v>8331</v>
      </c>
      <c r="S2726" s="16">
        <f t="shared" si="169"/>
        <v>41619.998310185183</v>
      </c>
      <c r="T2726" s="16">
        <f t="shared" si="170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71"/>
        <v>145</v>
      </c>
      <c r="Q2727" s="12" t="s">
        <v>8308</v>
      </c>
      <c r="R2727" t="s">
        <v>8342</v>
      </c>
      <c r="S2727" s="16">
        <f t="shared" si="169"/>
        <v>42027.056793981479</v>
      </c>
      <c r="T2727" s="16">
        <f t="shared" si="170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71"/>
        <v>108.25</v>
      </c>
      <c r="Q2728" s="12" t="s">
        <v>8308</v>
      </c>
      <c r="R2728" t="s">
        <v>8318</v>
      </c>
      <c r="S2728" s="16">
        <f t="shared" si="169"/>
        <v>42703.917824074073</v>
      </c>
      <c r="T2728" s="16">
        <f t="shared" si="170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71"/>
        <v>35.83</v>
      </c>
      <c r="Q2729" s="12" t="s">
        <v>8321</v>
      </c>
      <c r="R2729" t="s">
        <v>8339</v>
      </c>
      <c r="S2729" s="16">
        <f t="shared" si="169"/>
        <v>41863.260381944441</v>
      </c>
      <c r="T2729" s="16">
        <f t="shared" si="170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71"/>
        <v>47.78</v>
      </c>
      <c r="Q2730" s="12" t="s">
        <v>8319</v>
      </c>
      <c r="R2730" t="s">
        <v>8320</v>
      </c>
      <c r="S2730" s="16">
        <f t="shared" si="169"/>
        <v>42607.316122685181</v>
      </c>
      <c r="T2730" s="16">
        <f t="shared" si="170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71"/>
        <v>43</v>
      </c>
      <c r="Q2731" s="12" t="s">
        <v>8323</v>
      </c>
      <c r="R2731" t="s">
        <v>8324</v>
      </c>
      <c r="S2731" s="16">
        <f t="shared" si="169"/>
        <v>42081.515335648146</v>
      </c>
      <c r="T2731" s="16">
        <f t="shared" si="170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71"/>
        <v>30.71</v>
      </c>
      <c r="Q2732" s="12" t="s">
        <v>8323</v>
      </c>
      <c r="R2732" t="s">
        <v>8326</v>
      </c>
      <c r="S2732" s="16">
        <f t="shared" si="169"/>
        <v>42309.191307870366</v>
      </c>
      <c r="T2732" s="16">
        <f t="shared" si="170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71"/>
        <v>21.5</v>
      </c>
      <c r="Q2733" s="12" t="s">
        <v>8323</v>
      </c>
      <c r="R2733" t="s">
        <v>8326</v>
      </c>
      <c r="S2733" s="16">
        <f t="shared" si="169"/>
        <v>42160.651817129634</v>
      </c>
      <c r="T2733" s="16">
        <f t="shared" si="170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71"/>
        <v>33.08</v>
      </c>
      <c r="Q2734" s="12" t="s">
        <v>8323</v>
      </c>
      <c r="R2734" t="s">
        <v>8326</v>
      </c>
      <c r="S2734" s="16">
        <f t="shared" si="169"/>
        <v>42022.661527777775</v>
      </c>
      <c r="T2734" s="16">
        <f t="shared" si="170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71"/>
        <v>61</v>
      </c>
      <c r="Q2735" s="12" t="s">
        <v>8323</v>
      </c>
      <c r="R2735" t="s">
        <v>8326</v>
      </c>
      <c r="S2735" s="16">
        <f t="shared" si="169"/>
        <v>42089.901574074072</v>
      </c>
      <c r="T2735" s="16">
        <f t="shared" si="170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71"/>
        <v>53.25</v>
      </c>
      <c r="Q2736" s="12" t="s">
        <v>8308</v>
      </c>
      <c r="R2736" t="s">
        <v>8342</v>
      </c>
      <c r="S2736" s="16">
        <f t="shared" si="169"/>
        <v>42083.069884259254</v>
      </c>
      <c r="T2736" s="16">
        <f t="shared" si="170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>IFERROR(ROUND(E2737/L2737,2),0)</f>
        <v>47.33</v>
      </c>
      <c r="Q2737" s="12" t="s">
        <v>8323</v>
      </c>
      <c r="R2737" t="s">
        <v>8335</v>
      </c>
      <c r="S2737" s="16">
        <f t="shared" si="169"/>
        <v>41975.676111111112</v>
      </c>
      <c r="T2737" s="16">
        <f t="shared" si="170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71"/>
        <v>53.13</v>
      </c>
      <c r="Q2738" s="12" t="s">
        <v>8321</v>
      </c>
      <c r="R2738" t="s">
        <v>8343</v>
      </c>
      <c r="S2738" s="16">
        <f t="shared" si="169"/>
        <v>40706.135208333333</v>
      </c>
      <c r="T2738" s="16">
        <f t="shared" si="170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71"/>
        <v>17.71</v>
      </c>
      <c r="Q2739" s="12" t="s">
        <v>8316</v>
      </c>
      <c r="R2739" t="s">
        <v>8334</v>
      </c>
      <c r="S2739" s="16">
        <f t="shared" si="169"/>
        <v>41577.045428240745</v>
      </c>
      <c r="T2739" s="16">
        <f t="shared" si="170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71"/>
        <v>60.71</v>
      </c>
      <c r="Q2740" s="12" t="s">
        <v>8316</v>
      </c>
      <c r="R2740" t="s">
        <v>8344</v>
      </c>
      <c r="S2740" s="16">
        <f t="shared" si="169"/>
        <v>42094.667256944449</v>
      </c>
      <c r="T2740" s="16">
        <f t="shared" si="170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71"/>
        <v>47.22</v>
      </c>
      <c r="Q2741" s="12" t="s">
        <v>8327</v>
      </c>
      <c r="R2741" t="s">
        <v>8329</v>
      </c>
      <c r="S2741" s="16">
        <f t="shared" si="169"/>
        <v>42299.776770833334</v>
      </c>
      <c r="T2741" s="16">
        <f t="shared" si="170"/>
        <v>42310.333333333328</v>
      </c>
    </row>
    <row r="2742" spans="1:20" ht="45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>IFERROR(ROUND(E2742/L2742,2),0)</f>
        <v>53.13</v>
      </c>
      <c r="Q2742" s="12" t="s">
        <v>8323</v>
      </c>
      <c r="R2742" t="s">
        <v>8326</v>
      </c>
      <c r="S2742" s="16">
        <f t="shared" si="169"/>
        <v>42306.848854166667</v>
      </c>
      <c r="T2742" s="16">
        <f t="shared" si="170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71"/>
        <v>15.04</v>
      </c>
      <c r="Q2743" s="12" t="s">
        <v>8327</v>
      </c>
      <c r="R2743" t="s">
        <v>8329</v>
      </c>
      <c r="S2743" s="16">
        <f t="shared" si="169"/>
        <v>41276.846817129634</v>
      </c>
      <c r="T2743" s="16">
        <f t="shared" si="170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>IFERROR(ROUND(E2744/L2744,2),0)</f>
        <v>105</v>
      </c>
      <c r="Q2744" s="12" t="s">
        <v>8323</v>
      </c>
      <c r="R2744" t="s">
        <v>8326</v>
      </c>
      <c r="S2744" s="16">
        <f t="shared" si="169"/>
        <v>42147.729930555557</v>
      </c>
      <c r="T2744" s="16">
        <f t="shared" si="170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71"/>
        <v>104.75</v>
      </c>
      <c r="Q2745" s="12" t="s">
        <v>8311</v>
      </c>
      <c r="R2745" t="s">
        <v>8348</v>
      </c>
      <c r="S2745" s="16">
        <f t="shared" si="169"/>
        <v>42601.851678240739</v>
      </c>
      <c r="T2745" s="16">
        <f t="shared" si="170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>IFERROR(ROUND(E2746/L2746,2),0)</f>
        <v>29.79</v>
      </c>
      <c r="Q2746" s="12" t="s">
        <v>8323</v>
      </c>
      <c r="R2746" t="s">
        <v>8326</v>
      </c>
      <c r="S2746" s="16">
        <f t="shared" si="169"/>
        <v>42111.71665509259</v>
      </c>
      <c r="T2746" s="16">
        <f t="shared" si="170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71"/>
        <v>18.91</v>
      </c>
      <c r="Q2747" s="12" t="s">
        <v>8327</v>
      </c>
      <c r="R2747" t="s">
        <v>8328</v>
      </c>
      <c r="S2747" s="16">
        <f t="shared" si="169"/>
        <v>40192.542233796295</v>
      </c>
      <c r="T2747" s="16">
        <f t="shared" si="170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71"/>
        <v>51.88</v>
      </c>
      <c r="Q2748" s="12" t="s">
        <v>8321</v>
      </c>
      <c r="R2748" t="s">
        <v>8339</v>
      </c>
      <c r="S2748" s="16">
        <f t="shared" si="169"/>
        <v>42526.871331018512</v>
      </c>
      <c r="T2748" s="16">
        <f t="shared" si="170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>IFERROR(ROUND(E2749/L2749,2),0)</f>
        <v>59</v>
      </c>
      <c r="Q2749" s="12" t="s">
        <v>8323</v>
      </c>
      <c r="R2749" t="s">
        <v>8326</v>
      </c>
      <c r="S2749" s="16">
        <f t="shared" si="169"/>
        <v>42293.809212962966</v>
      </c>
      <c r="T2749" s="16">
        <f t="shared" si="170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71"/>
        <v>51.38</v>
      </c>
      <c r="Q2750" s="12" t="s">
        <v>8308</v>
      </c>
      <c r="R2750" t="s">
        <v>8310</v>
      </c>
      <c r="S2750" s="16">
        <f t="shared" si="169"/>
        <v>42257.014965277776</v>
      </c>
      <c r="T2750" s="16">
        <f t="shared" si="170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71"/>
        <v>51.25</v>
      </c>
      <c r="Q2751" s="12" t="s">
        <v>8321</v>
      </c>
      <c r="R2751" t="s">
        <v>8332</v>
      </c>
      <c r="S2751" s="16">
        <f t="shared" si="169"/>
        <v>41989.91134259259</v>
      </c>
      <c r="T2751" s="16">
        <f t="shared" si="170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71"/>
        <v>410</v>
      </c>
      <c r="Q2752" s="12" t="s">
        <v>8316</v>
      </c>
      <c r="R2752" t="s">
        <v>8334</v>
      </c>
      <c r="S2752" s="16">
        <f t="shared" si="169"/>
        <v>41793.659525462965</v>
      </c>
      <c r="T2752" s="16">
        <f t="shared" si="170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71"/>
        <v>41</v>
      </c>
      <c r="Q2753" s="12" t="s">
        <v>8323</v>
      </c>
      <c r="R2753" t="s">
        <v>8326</v>
      </c>
      <c r="S2753" s="16">
        <f t="shared" si="169"/>
        <v>42770.290590277778</v>
      </c>
      <c r="T2753" s="16">
        <f t="shared" si="170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71"/>
        <v>15.15</v>
      </c>
      <c r="Q2754" s="12" t="s">
        <v>8323</v>
      </c>
      <c r="R2754" t="s">
        <v>8326</v>
      </c>
      <c r="S2754" s="16">
        <f t="shared" si="169"/>
        <v>42461.689745370371</v>
      </c>
      <c r="T2754" s="16">
        <f t="shared" si="170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2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2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2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2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2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>IFERROR(ROUND(E2760/L2760,2),0)</f>
        <v>100.5</v>
      </c>
      <c r="Q2760" s="12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2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2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2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2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2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2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2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2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2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2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2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2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2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2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>IFERROR(ROUND(E2775/L2775,2),0)</f>
        <v>25.4</v>
      </c>
      <c r="Q2775" s="12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2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2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2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2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2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>IFERROR(ROUND(E2781/L2781,2),0)</f>
        <v>53.71</v>
      </c>
      <c r="Q2781" s="12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2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2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2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2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2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2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2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>IFERROR(ROUND(E2789/L2789,2),0)</f>
        <v>72.400000000000006</v>
      </c>
      <c r="Q2789" s="12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2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2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2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2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2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2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2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2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2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2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>IFERROR(ROUND(E2800/L2800,2),0)</f>
        <v>35.1</v>
      </c>
      <c r="Q2800" s="12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2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2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2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2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2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5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2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2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2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>IFERROR(ROUND(E2809/L2809,2),0)</f>
        <v>20</v>
      </c>
      <c r="Q2809" s="12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2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2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2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2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30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2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2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2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2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2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2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2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2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2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2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2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2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2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2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2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2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2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2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2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2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2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2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2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2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2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2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>IFERROR(ROUND(E2840/L2840,2),0)</f>
        <v>75.25</v>
      </c>
      <c r="Q2840" s="12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2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2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2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2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2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2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2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2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2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2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2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2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2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>IFERROR(ROUND(E2854/L2854,2),0)</f>
        <v>24.33</v>
      </c>
      <c r="Q2854" s="12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2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2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2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>IFERROR(ROUND(E2858/L2858,2),0)</f>
        <v>19.27</v>
      </c>
      <c r="Q2858" s="12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2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2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2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2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2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2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2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2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2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2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2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2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>IFERROR(ROUND(E2871/L2871,2),0)</f>
        <v>55.6</v>
      </c>
      <c r="Q2871" s="12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2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>IFERROR(ROUND(E2873/L2873,2),0)</f>
        <v>30.78</v>
      </c>
      <c r="Q2873" s="12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2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2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2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2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2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2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2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2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2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5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>IFERROR(ROUND(E2883/L2883,2),0)</f>
        <v>38.57</v>
      </c>
      <c r="Q2883" s="12" t="s">
        <v>8323</v>
      </c>
      <c r="R2883" t="s">
        <v>8326</v>
      </c>
      <c r="S2883" s="16">
        <f t="shared" ref="S2883:S2946" si="181">(((J2883/60)/60)/24)+DATE(1970,1,1)</f>
        <v>42571.626192129625</v>
      </c>
      <c r="T2883" s="16">
        <f t="shared" ref="T2883:T2946" si="182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ref="P2884:P2946" si="183">IFERROR(ROUND(E2884/L2884,2),0)</f>
        <v>33.25</v>
      </c>
      <c r="Q2884" s="12" t="s">
        <v>8346</v>
      </c>
      <c r="R2884" t="s">
        <v>8347</v>
      </c>
      <c r="S2884" s="16">
        <f t="shared" si="181"/>
        <v>41844.874421296299</v>
      </c>
      <c r="T2884" s="16">
        <f t="shared" si="182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3"/>
        <v>29.56</v>
      </c>
      <c r="Q2885" s="12" t="s">
        <v>8323</v>
      </c>
      <c r="R2885" t="s">
        <v>8326</v>
      </c>
      <c r="S2885" s="16">
        <f t="shared" si="181"/>
        <v>42480.800648148142</v>
      </c>
      <c r="T2885" s="16">
        <f t="shared" si="182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3"/>
        <v>52.8</v>
      </c>
      <c r="Q2886" s="12" t="s">
        <v>8323</v>
      </c>
      <c r="R2886" t="s">
        <v>8326</v>
      </c>
      <c r="S2886" s="16">
        <f t="shared" si="181"/>
        <v>42499.731701388882</v>
      </c>
      <c r="T2886" s="16">
        <f t="shared" si="18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3"/>
        <v>32.75</v>
      </c>
      <c r="Q2887" s="12" t="s">
        <v>8321</v>
      </c>
      <c r="R2887" t="s">
        <v>8325</v>
      </c>
      <c r="S2887" s="16">
        <f t="shared" si="181"/>
        <v>42741.848379629635</v>
      </c>
      <c r="T2887" s="16">
        <f t="shared" si="18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3"/>
        <v>87</v>
      </c>
      <c r="Q2888" s="12" t="s">
        <v>8308</v>
      </c>
      <c r="R2888" t="s">
        <v>8342</v>
      </c>
      <c r="S2888" s="16">
        <f t="shared" si="181"/>
        <v>42528.987696759257</v>
      </c>
      <c r="T2888" s="16">
        <f t="shared" si="182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3"/>
        <v>21.67</v>
      </c>
      <c r="Q2889" s="12" t="s">
        <v>8321</v>
      </c>
      <c r="R2889" t="s">
        <v>8343</v>
      </c>
      <c r="S2889" s="16">
        <f t="shared" si="181"/>
        <v>41716.717847222222</v>
      </c>
      <c r="T2889" s="16">
        <f t="shared" si="182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3"/>
        <v>26</v>
      </c>
      <c r="Q2890" s="12" t="s">
        <v>8308</v>
      </c>
      <c r="R2890" t="s">
        <v>8310</v>
      </c>
      <c r="S2890" s="16">
        <f t="shared" si="181"/>
        <v>42158.028310185182</v>
      </c>
      <c r="T2890" s="16">
        <f t="shared" si="182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3"/>
        <v>28.89</v>
      </c>
      <c r="Q2891" s="12" t="s">
        <v>8327</v>
      </c>
      <c r="R2891" t="s">
        <v>8328</v>
      </c>
      <c r="S2891" s="16">
        <f t="shared" si="181"/>
        <v>41842.031597222223</v>
      </c>
      <c r="T2891" s="16">
        <f t="shared" si="182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3"/>
        <v>28.89</v>
      </c>
      <c r="Q2892" s="12" t="s">
        <v>8308</v>
      </c>
      <c r="R2892" t="s">
        <v>8318</v>
      </c>
      <c r="S2892" s="16">
        <f t="shared" si="181"/>
        <v>41828.789942129632</v>
      </c>
      <c r="T2892" s="16">
        <f t="shared" si="182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3"/>
        <v>17.329999999999998</v>
      </c>
      <c r="Q2893" s="12" t="s">
        <v>8311</v>
      </c>
      <c r="R2893" t="s">
        <v>8356</v>
      </c>
      <c r="S2893" s="16">
        <f t="shared" si="181"/>
        <v>42072.790821759263</v>
      </c>
      <c r="T2893" s="16">
        <f t="shared" si="182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3"/>
        <v>65</v>
      </c>
      <c r="Q2894" s="12" t="s">
        <v>8323</v>
      </c>
      <c r="R2894" t="s">
        <v>8326</v>
      </c>
      <c r="S2894" s="16">
        <f t="shared" si="181"/>
        <v>41829.73715277778</v>
      </c>
      <c r="T2894" s="16">
        <f t="shared" si="182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3"/>
        <v>37.14</v>
      </c>
      <c r="Q2895" s="12" t="s">
        <v>8323</v>
      </c>
      <c r="R2895" t="s">
        <v>8326</v>
      </c>
      <c r="S2895" s="16">
        <f t="shared" si="181"/>
        <v>42056.1324537037</v>
      </c>
      <c r="T2895" s="16">
        <f t="shared" si="182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3"/>
        <v>64.75</v>
      </c>
      <c r="Q2896" s="12" t="s">
        <v>8308</v>
      </c>
      <c r="R2896" t="s">
        <v>8342</v>
      </c>
      <c r="S2896" s="16">
        <f t="shared" si="181"/>
        <v>42138.692627314813</v>
      </c>
      <c r="T2896" s="16">
        <f t="shared" si="18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>IFERROR(ROUND(E2897/L2897,2),0)</f>
        <v>32.25</v>
      </c>
      <c r="Q2897" s="12" t="s">
        <v>8323</v>
      </c>
      <c r="R2897" t="s">
        <v>8326</v>
      </c>
      <c r="S2897" s="16">
        <f t="shared" si="181"/>
        <v>42800.753333333334</v>
      </c>
      <c r="T2897" s="16">
        <f t="shared" si="18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3"/>
        <v>23.18</v>
      </c>
      <c r="Q2898" s="12" t="s">
        <v>8316</v>
      </c>
      <c r="R2898" t="s">
        <v>8334</v>
      </c>
      <c r="S2898" s="16">
        <f t="shared" si="181"/>
        <v>41220.933124999996</v>
      </c>
      <c r="T2898" s="16">
        <f t="shared" si="18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3"/>
        <v>42</v>
      </c>
      <c r="Q2899" s="12" t="s">
        <v>8319</v>
      </c>
      <c r="R2899" t="s">
        <v>8345</v>
      </c>
      <c r="S2899" s="16">
        <f t="shared" si="181"/>
        <v>42317.954571759255</v>
      </c>
      <c r="T2899" s="16">
        <f t="shared" si="182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3"/>
        <v>63</v>
      </c>
      <c r="Q2900" s="12" t="s">
        <v>8323</v>
      </c>
      <c r="R2900" t="s">
        <v>8326</v>
      </c>
      <c r="S2900" s="16">
        <f t="shared" si="181"/>
        <v>42461.596273148149</v>
      </c>
      <c r="T2900" s="16">
        <f t="shared" si="182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3"/>
        <v>31.38</v>
      </c>
      <c r="Q2901" s="12" t="s">
        <v>8323</v>
      </c>
      <c r="R2901" t="s">
        <v>8326</v>
      </c>
      <c r="S2901" s="16">
        <f t="shared" si="181"/>
        <v>42075.807395833333</v>
      </c>
      <c r="T2901" s="16">
        <f t="shared" si="182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3"/>
        <v>50.2</v>
      </c>
      <c r="Q2902" s="12" t="s">
        <v>8323</v>
      </c>
      <c r="R2902" t="s">
        <v>8326</v>
      </c>
      <c r="S2902" s="16">
        <f t="shared" si="181"/>
        <v>42509.814108796301</v>
      </c>
      <c r="T2902" s="16">
        <f t="shared" si="182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3"/>
        <v>83.33</v>
      </c>
      <c r="Q2903" s="12" t="s">
        <v>8321</v>
      </c>
      <c r="R2903" t="s">
        <v>8325</v>
      </c>
      <c r="S2903" s="16">
        <f t="shared" si="181"/>
        <v>42239.441412037035</v>
      </c>
      <c r="T2903" s="16">
        <f t="shared" si="182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3"/>
        <v>125</v>
      </c>
      <c r="Q2904" s="12" t="s">
        <v>8321</v>
      </c>
      <c r="R2904" t="s">
        <v>8325</v>
      </c>
      <c r="S2904" s="16">
        <f t="shared" si="181"/>
        <v>42106.666018518517</v>
      </c>
      <c r="T2904" s="16">
        <f t="shared" si="182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3"/>
        <v>50</v>
      </c>
      <c r="Q2905" s="12" t="s">
        <v>8321</v>
      </c>
      <c r="R2905" t="s">
        <v>8325</v>
      </c>
      <c r="S2905" s="16">
        <f t="shared" si="181"/>
        <v>42297.110300925924</v>
      </c>
      <c r="T2905" s="16">
        <f t="shared" si="182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3"/>
        <v>250</v>
      </c>
      <c r="Q2906" s="12" t="s">
        <v>8321</v>
      </c>
      <c r="R2906" t="s">
        <v>8339</v>
      </c>
      <c r="S2906" s="16">
        <f t="shared" si="181"/>
        <v>41466.552314814813</v>
      </c>
      <c r="T2906" s="16">
        <f t="shared" si="182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3"/>
        <v>250</v>
      </c>
      <c r="Q2907" s="12" t="s">
        <v>8308</v>
      </c>
      <c r="R2907" t="s">
        <v>8342</v>
      </c>
      <c r="S2907" s="16">
        <f t="shared" si="181"/>
        <v>41946.232175925928</v>
      </c>
      <c r="T2907" s="16">
        <f t="shared" si="182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3"/>
        <v>250</v>
      </c>
      <c r="Q2908" s="12" t="s">
        <v>8308</v>
      </c>
      <c r="R2908" t="s">
        <v>8310</v>
      </c>
      <c r="S2908" s="16">
        <f t="shared" si="181"/>
        <v>42702.809201388889</v>
      </c>
      <c r="T2908" s="16">
        <f t="shared" si="182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3"/>
        <v>250</v>
      </c>
      <c r="Q2909" s="12" t="s">
        <v>8346</v>
      </c>
      <c r="R2909" t="s">
        <v>8347</v>
      </c>
      <c r="S2909" s="16">
        <f t="shared" si="181"/>
        <v>42579.708437499998</v>
      </c>
      <c r="T2909" s="16">
        <f t="shared" si="182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3"/>
        <v>62.5</v>
      </c>
      <c r="Q2910" s="12" t="s">
        <v>8319</v>
      </c>
      <c r="R2910" t="s">
        <v>8345</v>
      </c>
      <c r="S2910" s="16">
        <f t="shared" si="181"/>
        <v>42449.341678240744</v>
      </c>
      <c r="T2910" s="16">
        <f t="shared" si="182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3"/>
        <v>41.67</v>
      </c>
      <c r="Q2911" s="12" t="s">
        <v>8323</v>
      </c>
      <c r="R2911" t="s">
        <v>8335</v>
      </c>
      <c r="S2911" s="16">
        <f t="shared" si="181"/>
        <v>42242.988680555558</v>
      </c>
      <c r="T2911" s="16">
        <f t="shared" si="182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3"/>
        <v>27.78</v>
      </c>
      <c r="Q2912" s="12" t="s">
        <v>8323</v>
      </c>
      <c r="R2912" t="s">
        <v>8326</v>
      </c>
      <c r="S2912" s="16">
        <f t="shared" si="181"/>
        <v>42437.398680555561</v>
      </c>
      <c r="T2912" s="16">
        <f t="shared" si="182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3"/>
        <v>31.25</v>
      </c>
      <c r="Q2913" s="12" t="s">
        <v>8323</v>
      </c>
      <c r="R2913" t="s">
        <v>8326</v>
      </c>
      <c r="S2913" s="16">
        <f t="shared" si="181"/>
        <v>42124.841111111105</v>
      </c>
      <c r="T2913" s="16">
        <f t="shared" si="182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3"/>
        <v>11.36</v>
      </c>
      <c r="Q2914" s="12" t="s">
        <v>8323</v>
      </c>
      <c r="R2914" t="s">
        <v>8326</v>
      </c>
      <c r="S2914" s="16">
        <f t="shared" si="181"/>
        <v>41971.881076388891</v>
      </c>
      <c r="T2914" s="16">
        <f t="shared" si="182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3"/>
        <v>62.5</v>
      </c>
      <c r="Q2915" s="12" t="s">
        <v>8323</v>
      </c>
      <c r="R2915" t="s">
        <v>8326</v>
      </c>
      <c r="S2915" s="16">
        <f t="shared" si="181"/>
        <v>42151.237685185188</v>
      </c>
      <c r="T2915" s="16">
        <f t="shared" si="182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3"/>
        <v>35.71</v>
      </c>
      <c r="Q2916" s="12" t="s">
        <v>8323</v>
      </c>
      <c r="R2916" t="s">
        <v>8326</v>
      </c>
      <c r="S2916" s="16">
        <f t="shared" si="181"/>
        <v>41866.640648148146</v>
      </c>
      <c r="T2916" s="16">
        <f t="shared" si="182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3"/>
        <v>49</v>
      </c>
      <c r="Q2917" s="12" t="s">
        <v>8308</v>
      </c>
      <c r="R2917" t="s">
        <v>8342</v>
      </c>
      <c r="S2917" s="16">
        <f t="shared" si="181"/>
        <v>42348.9215625</v>
      </c>
      <c r="T2917" s="16">
        <f t="shared" si="18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3"/>
        <v>16.2</v>
      </c>
      <c r="Q2918" s="12" t="s">
        <v>8316</v>
      </c>
      <c r="R2918" t="s">
        <v>8334</v>
      </c>
      <c r="S2918" s="16">
        <f t="shared" si="181"/>
        <v>42479.22210648148</v>
      </c>
      <c r="T2918" s="16">
        <f t="shared" si="182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3"/>
        <v>30.13</v>
      </c>
      <c r="Q2919" s="12" t="s">
        <v>8327</v>
      </c>
      <c r="R2919" t="s">
        <v>8354</v>
      </c>
      <c r="S2919" s="16">
        <f t="shared" si="181"/>
        <v>41409.040011574078</v>
      </c>
      <c r="T2919" s="16">
        <f t="shared" si="182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3"/>
        <v>48.2</v>
      </c>
      <c r="Q2920" s="12" t="s">
        <v>8311</v>
      </c>
      <c r="R2920" t="s">
        <v>8348</v>
      </c>
      <c r="S2920" s="16">
        <f t="shared" si="181"/>
        <v>42032.510243055556</v>
      </c>
      <c r="T2920" s="16">
        <f t="shared" si="182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>IFERROR(ROUND(E2921/L2921,2),0)</f>
        <v>20.079999999999998</v>
      </c>
      <c r="Q2921" s="12" t="s">
        <v>8323</v>
      </c>
      <c r="R2921" t="s">
        <v>8326</v>
      </c>
      <c r="S2921" s="16">
        <f t="shared" si="181"/>
        <v>42142.514016203699</v>
      </c>
      <c r="T2921" s="16">
        <f t="shared" si="18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3"/>
        <v>40</v>
      </c>
      <c r="Q2922" s="12" t="s">
        <v>8308</v>
      </c>
      <c r="R2922" t="s">
        <v>8310</v>
      </c>
      <c r="S2922" s="16">
        <f t="shared" si="181"/>
        <v>42303.878414351857</v>
      </c>
      <c r="T2922" s="16">
        <f t="shared" si="182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>IFERROR(ROUND(E2923/L2923,2),0)</f>
        <v>30</v>
      </c>
      <c r="Q2923" s="12" t="s">
        <v>8323</v>
      </c>
      <c r="R2923" t="s">
        <v>8326</v>
      </c>
      <c r="S2923" s="16">
        <f t="shared" si="181"/>
        <v>42122.732499999998</v>
      </c>
      <c r="T2923" s="16">
        <f t="shared" si="18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3"/>
        <v>29.63</v>
      </c>
      <c r="Q2924" s="12" t="s">
        <v>8308</v>
      </c>
      <c r="R2924" t="s">
        <v>8318</v>
      </c>
      <c r="S2924" s="16">
        <f t="shared" si="181"/>
        <v>42113.875567129624</v>
      </c>
      <c r="T2924" s="16">
        <f t="shared" si="18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3"/>
        <v>33.71</v>
      </c>
      <c r="Q2925" s="12" t="s">
        <v>8313</v>
      </c>
      <c r="R2925" t="s">
        <v>8353</v>
      </c>
      <c r="S2925" s="16">
        <f t="shared" si="181"/>
        <v>41926.482731481483</v>
      </c>
      <c r="T2925" s="16">
        <f t="shared" si="182"/>
        <v>41956.524398148147</v>
      </c>
    </row>
    <row r="2926" spans="1:20" ht="45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3"/>
        <v>19.670000000000002</v>
      </c>
      <c r="Q2926" s="12" t="s">
        <v>8316</v>
      </c>
      <c r="R2926" t="s">
        <v>8334</v>
      </c>
      <c r="S2926" s="16">
        <f t="shared" si="181"/>
        <v>42409.024305555555</v>
      </c>
      <c r="T2926" s="16">
        <f t="shared" si="18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3"/>
        <v>39.17</v>
      </c>
      <c r="Q2927" s="12" t="s">
        <v>8311</v>
      </c>
      <c r="R2927" t="s">
        <v>8352</v>
      </c>
      <c r="S2927" s="16">
        <f t="shared" si="181"/>
        <v>41642.751458333332</v>
      </c>
      <c r="T2927" s="16">
        <f t="shared" si="18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3"/>
        <v>29.25</v>
      </c>
      <c r="Q2928" s="12" t="s">
        <v>8308</v>
      </c>
      <c r="R2928" t="s">
        <v>8310</v>
      </c>
      <c r="S2928" s="16">
        <f t="shared" si="181"/>
        <v>41977.040185185186</v>
      </c>
      <c r="T2928" s="16">
        <f t="shared" si="18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3"/>
        <v>39</v>
      </c>
      <c r="Q2929" s="12" t="s">
        <v>8311</v>
      </c>
      <c r="R2929" t="s">
        <v>8356</v>
      </c>
      <c r="S2929" s="16">
        <f t="shared" si="181"/>
        <v>42639.441932870366</v>
      </c>
      <c r="T2929" s="16">
        <f t="shared" si="182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>IFERROR(ROUND(E2930/L2930,2),0)</f>
        <v>26</v>
      </c>
      <c r="Q2930" s="12" t="s">
        <v>8323</v>
      </c>
      <c r="R2930" t="s">
        <v>8326</v>
      </c>
      <c r="S2930" s="16">
        <f t="shared" si="181"/>
        <v>42665.451736111107</v>
      </c>
      <c r="T2930" s="16">
        <f t="shared" si="18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3"/>
        <v>33.29</v>
      </c>
      <c r="Q2931" s="12" t="s">
        <v>8308</v>
      </c>
      <c r="R2931" t="s">
        <v>8310</v>
      </c>
      <c r="S2931" s="16">
        <f t="shared" si="181"/>
        <v>42660.552465277782</v>
      </c>
      <c r="T2931" s="16">
        <f t="shared" si="18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3"/>
        <v>29.13</v>
      </c>
      <c r="Q2932" s="12" t="s">
        <v>8319</v>
      </c>
      <c r="R2932" t="s">
        <v>8345</v>
      </c>
      <c r="S2932" s="16">
        <f t="shared" si="181"/>
        <v>42042.676226851851</v>
      </c>
      <c r="T2932" s="16">
        <f t="shared" si="18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3"/>
        <v>57.5</v>
      </c>
      <c r="Q2933" s="12" t="s">
        <v>8321</v>
      </c>
      <c r="R2933" t="s">
        <v>8339</v>
      </c>
      <c r="S2933" s="16">
        <f t="shared" si="181"/>
        <v>40956.553530092591</v>
      </c>
      <c r="T2933" s="16">
        <f t="shared" si="182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>IFERROR(ROUND(E2934/L2934,2),0)</f>
        <v>13.53</v>
      </c>
      <c r="Q2934" s="12" t="s">
        <v>8323</v>
      </c>
      <c r="R2934" t="s">
        <v>8326</v>
      </c>
      <c r="S2934" s="16">
        <f t="shared" si="181"/>
        <v>42328.727141203708</v>
      </c>
      <c r="T2934" s="16">
        <f t="shared" si="18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3"/>
        <v>45.2</v>
      </c>
      <c r="Q2935" s="12" t="s">
        <v>8308</v>
      </c>
      <c r="R2935" t="s">
        <v>8310</v>
      </c>
      <c r="S2935" s="16">
        <f t="shared" si="181"/>
        <v>42111.709027777775</v>
      </c>
      <c r="T2935" s="16">
        <f t="shared" si="182"/>
        <v>42156.709027777775</v>
      </c>
    </row>
    <row r="2936" spans="1:20" ht="45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3"/>
        <v>28.13</v>
      </c>
      <c r="Q2936" s="12" t="s">
        <v>8327</v>
      </c>
      <c r="R2936" t="s">
        <v>8330</v>
      </c>
      <c r="S2936" s="16">
        <f t="shared" si="181"/>
        <v>41922.783229166671</v>
      </c>
      <c r="T2936" s="16">
        <f t="shared" si="18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3"/>
        <v>45</v>
      </c>
      <c r="Q2937" s="12" t="s">
        <v>8316</v>
      </c>
      <c r="R2937" t="s">
        <v>8334</v>
      </c>
      <c r="S2937" s="16">
        <f t="shared" si="181"/>
        <v>40332.886712962965</v>
      </c>
      <c r="T2937" s="16">
        <f t="shared" si="18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3"/>
        <v>18.75</v>
      </c>
      <c r="Q2938" s="12" t="s">
        <v>8323</v>
      </c>
      <c r="R2938" t="s">
        <v>8326</v>
      </c>
      <c r="S2938" s="16">
        <f t="shared" si="181"/>
        <v>42800.720127314817</v>
      </c>
      <c r="T2938" s="16">
        <f t="shared" si="182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3"/>
        <v>75</v>
      </c>
      <c r="Q2939" s="12" t="s">
        <v>8323</v>
      </c>
      <c r="R2939" t="s">
        <v>8326</v>
      </c>
      <c r="S2939" s="16">
        <f t="shared" si="181"/>
        <v>42503.740868055553</v>
      </c>
      <c r="T2939" s="16">
        <f t="shared" si="182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3"/>
        <v>56.25</v>
      </c>
      <c r="Q2940" s="12" t="s">
        <v>8323</v>
      </c>
      <c r="R2940" t="s">
        <v>8326</v>
      </c>
      <c r="S2940" s="16">
        <f t="shared" si="181"/>
        <v>42074.219699074078</v>
      </c>
      <c r="T2940" s="16">
        <f t="shared" si="182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3"/>
        <v>24.78</v>
      </c>
      <c r="Q2941" s="12" t="s">
        <v>8308</v>
      </c>
      <c r="R2941" t="s">
        <v>8342</v>
      </c>
      <c r="S2941" s="16">
        <f t="shared" si="181"/>
        <v>42377.554756944446</v>
      </c>
      <c r="T2941" s="16">
        <f t="shared" si="182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3"/>
        <v>74.33</v>
      </c>
      <c r="Q2942" s="12" t="s">
        <v>8311</v>
      </c>
      <c r="R2942" t="s">
        <v>8349</v>
      </c>
      <c r="S2942" s="16">
        <f t="shared" si="181"/>
        <v>42786.000023148154</v>
      </c>
      <c r="T2942" s="16">
        <f t="shared" si="182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3"/>
        <v>55</v>
      </c>
      <c r="Q2943" s="12" t="s">
        <v>8308</v>
      </c>
      <c r="R2943" t="s">
        <v>8310</v>
      </c>
      <c r="S2943" s="16">
        <f t="shared" si="181"/>
        <v>42561.829421296294</v>
      </c>
      <c r="T2943" s="16">
        <f t="shared" si="18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3"/>
        <v>54</v>
      </c>
      <c r="Q2944" s="12" t="s">
        <v>8327</v>
      </c>
      <c r="R2944" t="s">
        <v>8330</v>
      </c>
      <c r="S2944" s="16">
        <f t="shared" si="181"/>
        <v>42806.863946759258</v>
      </c>
      <c r="T2944" s="16">
        <f t="shared" si="18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3"/>
        <v>108</v>
      </c>
      <c r="Q2945" s="12" t="s">
        <v>8323</v>
      </c>
      <c r="R2945" t="s">
        <v>8335</v>
      </c>
      <c r="S2945" s="16">
        <f t="shared" si="181"/>
        <v>42053.672824074078</v>
      </c>
      <c r="T2945" s="16">
        <f t="shared" si="182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3"/>
        <v>72</v>
      </c>
      <c r="Q2946" s="12" t="s">
        <v>8323</v>
      </c>
      <c r="R2946" t="s">
        <v>8326</v>
      </c>
      <c r="S2946" s="16">
        <f t="shared" si="181"/>
        <v>41990.612546296295</v>
      </c>
      <c r="T2946" s="16">
        <f t="shared" si="18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2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2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2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2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2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5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2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2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2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2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2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2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45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2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2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2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2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2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2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>IFERROR(ROUND(E2964/L2964,2),0)</f>
        <v>25.5</v>
      </c>
      <c r="Q2964" s="12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2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2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>IFERROR(ROUND(E2967/L2967,2),0)</f>
        <v>202</v>
      </c>
      <c r="Q2967" s="12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2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2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2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2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2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2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2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2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2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2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2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2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2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2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2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2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2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2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2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2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>IFERROR(ROUND(E2988/L2988,2),0)</f>
        <v>23.63</v>
      </c>
      <c r="Q2988" s="12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2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2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2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2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2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2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2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2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45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2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>IFERROR(ROUND(E2998/L2998,2),0)</f>
        <v>12</v>
      </c>
      <c r="Q2998" s="12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2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2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2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>IFERROR(ROUND(E3002/L3002,2),0)</f>
        <v>35.4</v>
      </c>
      <c r="Q3002" s="12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2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2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2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2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2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2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2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2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2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2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2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2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2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2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2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2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2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>IFERROR(ROUND(E3020/L3020,2),0)</f>
        <v>38.25</v>
      </c>
      <c r="Q3020" s="12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2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2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2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2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2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2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2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2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2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2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>IFERROR(ROUND(E3031/L3031,2),0)</f>
        <v>37.5</v>
      </c>
      <c r="Q3031" s="12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2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>IFERROR(ROUND(E3033/L3033,2),0)</f>
        <v>24.33</v>
      </c>
      <c r="Q3033" s="12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2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2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>IFERROR(ROUND(E3036/L3036,2),0)</f>
        <v>20.71</v>
      </c>
      <c r="Q3036" s="12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2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2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>IFERROR(ROUND(E3039/L3039,2),0)</f>
        <v>20.14</v>
      </c>
      <c r="Q3039" s="12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2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2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2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2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2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2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2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2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2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2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2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2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2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2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2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2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>IFERROR(ROUND(E3056/L3056,2),0)</f>
        <v>32.75</v>
      </c>
      <c r="Q3056" s="12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2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2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2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2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2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2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2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>IFERROR(ROUND(E3064/L3064,2),0)</f>
        <v>12.8</v>
      </c>
      <c r="Q3064" s="12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2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2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2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2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2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2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2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2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2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2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>IFERROR(ROUND(E3075/L3075,2),0)</f>
        <v>62.5</v>
      </c>
      <c r="Q3075" s="12" t="s">
        <v>8323</v>
      </c>
      <c r="R3075" t="s">
        <v>8326</v>
      </c>
      <c r="S3075" s="16">
        <f t="shared" ref="S3075:S3138" si="193">(((J3075/60)/60)/24)+DATE(1970,1,1)</f>
        <v>41878.911550925928</v>
      </c>
      <c r="T3075" s="16">
        <f t="shared" ref="T3075:T3138" si="194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ref="P3076:P3138" si="195">IFERROR(ROUND(E3076/L3076,2),0)</f>
        <v>41.33</v>
      </c>
      <c r="Q3076" s="12" t="s">
        <v>8308</v>
      </c>
      <c r="R3076" t="s">
        <v>8315</v>
      </c>
      <c r="S3076" s="16">
        <f t="shared" si="193"/>
        <v>42341.99700231482</v>
      </c>
      <c r="T3076" s="16">
        <f t="shared" si="194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>IFERROR(ROUND(E3077/L3077,2),0)</f>
        <v>8.86</v>
      </c>
      <c r="Q3077" s="12" t="s">
        <v>8323</v>
      </c>
      <c r="R3077" t="s">
        <v>8326</v>
      </c>
      <c r="S3077" s="16">
        <f t="shared" si="193"/>
        <v>42067.011643518519</v>
      </c>
      <c r="T3077" s="16">
        <f t="shared" si="194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5"/>
        <v>20.5</v>
      </c>
      <c r="Q3078" s="12" t="s">
        <v>8308</v>
      </c>
      <c r="R3078" t="s">
        <v>8342</v>
      </c>
      <c r="S3078" s="16">
        <f t="shared" si="193"/>
        <v>41927.71980324074</v>
      </c>
      <c r="T3078" s="16">
        <f t="shared" si="194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5"/>
        <v>24.6</v>
      </c>
      <c r="Q3079" s="12" t="s">
        <v>8327</v>
      </c>
      <c r="R3079" t="s">
        <v>8350</v>
      </c>
      <c r="S3079" s="16">
        <f t="shared" si="193"/>
        <v>42737.545358796298</v>
      </c>
      <c r="T3079" s="16">
        <f t="shared" si="194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5"/>
        <v>60</v>
      </c>
      <c r="Q3080" s="12" t="s">
        <v>8327</v>
      </c>
      <c r="R3080" t="s">
        <v>8350</v>
      </c>
      <c r="S3080" s="16">
        <f t="shared" si="193"/>
        <v>41711.169085648151</v>
      </c>
      <c r="T3080" s="16">
        <f t="shared" si="194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5"/>
        <v>30</v>
      </c>
      <c r="Q3081" s="12" t="s">
        <v>8319</v>
      </c>
      <c r="R3081" t="s">
        <v>8320</v>
      </c>
      <c r="S3081" s="16">
        <f t="shared" si="193"/>
        <v>42807.755173611105</v>
      </c>
      <c r="T3081" s="16">
        <f t="shared" si="194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5"/>
        <v>60</v>
      </c>
      <c r="Q3082" s="12" t="s">
        <v>8308</v>
      </c>
      <c r="R3082" t="s">
        <v>8342</v>
      </c>
      <c r="S3082" s="16">
        <f t="shared" si="193"/>
        <v>41954.688310185185</v>
      </c>
      <c r="T3082" s="16">
        <f t="shared" si="194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5"/>
        <v>60</v>
      </c>
      <c r="Q3083" s="12" t="s">
        <v>8319</v>
      </c>
      <c r="R3083" t="s">
        <v>8345</v>
      </c>
      <c r="S3083" s="16">
        <f t="shared" si="193"/>
        <v>42087.878912037035</v>
      </c>
      <c r="T3083" s="16">
        <f t="shared" si="194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5"/>
        <v>8.57</v>
      </c>
      <c r="Q3084" s="12" t="s">
        <v>8323</v>
      </c>
      <c r="R3084" t="s">
        <v>8326</v>
      </c>
      <c r="S3084" s="16">
        <f t="shared" si="193"/>
        <v>42425.730671296296</v>
      </c>
      <c r="T3084" s="16">
        <f t="shared" si="194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5"/>
        <v>40</v>
      </c>
      <c r="Q3085" s="12" t="s">
        <v>8323</v>
      </c>
      <c r="R3085" t="s">
        <v>8326</v>
      </c>
      <c r="S3085" s="16">
        <f t="shared" si="193"/>
        <v>41843.664618055554</v>
      </c>
      <c r="T3085" s="16">
        <f t="shared" si="194"/>
        <v>41855.666666666664</v>
      </c>
    </row>
    <row r="3086" spans="1:20" ht="45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5"/>
        <v>19.670000000000002</v>
      </c>
      <c r="Q3086" s="12" t="s">
        <v>8316</v>
      </c>
      <c r="R3086" t="s">
        <v>8334</v>
      </c>
      <c r="S3086" s="16">
        <f t="shared" si="193"/>
        <v>42520.847384259265</v>
      </c>
      <c r="T3086" s="16">
        <f t="shared" si="194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>IFERROR(ROUND(E3087/L3087,2),0)</f>
        <v>13.11</v>
      </c>
      <c r="Q3087" s="12" t="s">
        <v>8323</v>
      </c>
      <c r="R3087" t="s">
        <v>8326</v>
      </c>
      <c r="S3087" s="16">
        <f t="shared" si="193"/>
        <v>41977.004976851851</v>
      </c>
      <c r="T3087" s="16">
        <f t="shared" si="194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5"/>
        <v>19.329999999999998</v>
      </c>
      <c r="Q3088" s="12" t="s">
        <v>8327</v>
      </c>
      <c r="R3088" t="s">
        <v>8354</v>
      </c>
      <c r="S3088" s="16">
        <f t="shared" si="193"/>
        <v>40939.948773148149</v>
      </c>
      <c r="T3088" s="16">
        <f t="shared" si="194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5"/>
        <v>58</v>
      </c>
      <c r="Q3089" s="12" t="s">
        <v>8323</v>
      </c>
      <c r="R3089" t="s">
        <v>8324</v>
      </c>
      <c r="S3089" s="16">
        <f t="shared" si="193"/>
        <v>42678.932083333333</v>
      </c>
      <c r="T3089" s="16">
        <f t="shared" si="194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5"/>
        <v>29</v>
      </c>
      <c r="Q3090" s="12" t="s">
        <v>8323</v>
      </c>
      <c r="R3090" t="s">
        <v>8335</v>
      </c>
      <c r="S3090" s="16">
        <f t="shared" si="193"/>
        <v>42138.798819444448</v>
      </c>
      <c r="T3090" s="16">
        <f t="shared" si="194"/>
        <v>42170.798819444448</v>
      </c>
    </row>
    <row r="3091" spans="1:20" ht="45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5"/>
        <v>38.33</v>
      </c>
      <c r="Q3091" s="12" t="s">
        <v>8321</v>
      </c>
      <c r="R3091" t="s">
        <v>8337</v>
      </c>
      <c r="S3091" s="16">
        <f t="shared" si="193"/>
        <v>42693.016180555554</v>
      </c>
      <c r="T3091" s="16">
        <f t="shared" si="194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5"/>
        <v>16.43</v>
      </c>
      <c r="Q3092" s="12" t="s">
        <v>8308</v>
      </c>
      <c r="R3092" t="s">
        <v>8342</v>
      </c>
      <c r="S3092" s="16">
        <f t="shared" si="193"/>
        <v>42070.677604166667</v>
      </c>
      <c r="T3092" s="16">
        <f t="shared" si="194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5"/>
        <v>23</v>
      </c>
      <c r="Q3093" s="12" t="s">
        <v>8316</v>
      </c>
      <c r="R3093" t="s">
        <v>8334</v>
      </c>
      <c r="S3093" s="16">
        <f t="shared" si="193"/>
        <v>40464.028182870366</v>
      </c>
      <c r="T3093" s="16">
        <f t="shared" si="194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5"/>
        <v>23</v>
      </c>
      <c r="Q3094" s="12" t="s">
        <v>8316</v>
      </c>
      <c r="R3094" t="s">
        <v>8334</v>
      </c>
      <c r="S3094" s="16">
        <f t="shared" si="193"/>
        <v>42430.747511574074</v>
      </c>
      <c r="T3094" s="16">
        <f t="shared" si="194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5"/>
        <v>12.67</v>
      </c>
      <c r="Q3095" s="12" t="s">
        <v>8321</v>
      </c>
      <c r="R3095" t="s">
        <v>8339</v>
      </c>
      <c r="S3095" s="16">
        <f t="shared" si="193"/>
        <v>41991.526655092588</v>
      </c>
      <c r="T3095" s="16">
        <f t="shared" si="194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5"/>
        <v>14.13</v>
      </c>
      <c r="Q3096" s="12" t="s">
        <v>8327</v>
      </c>
      <c r="R3096" t="s">
        <v>8328</v>
      </c>
      <c r="S3096" s="16">
        <f t="shared" si="193"/>
        <v>41179.32104166667</v>
      </c>
      <c r="T3096" s="16">
        <f t="shared" si="194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5"/>
        <v>15.71</v>
      </c>
      <c r="Q3097" s="12" t="s">
        <v>8321</v>
      </c>
      <c r="R3097" t="s">
        <v>8325</v>
      </c>
      <c r="S3097" s="16">
        <f t="shared" si="193"/>
        <v>42032.82576388889</v>
      </c>
      <c r="T3097" s="16">
        <f t="shared" si="194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5"/>
        <v>55</v>
      </c>
      <c r="Q3098" s="12" t="s">
        <v>8327</v>
      </c>
      <c r="R3098" t="s">
        <v>8330</v>
      </c>
      <c r="S3098" s="16">
        <f t="shared" si="193"/>
        <v>42559.814178240747</v>
      </c>
      <c r="T3098" s="16">
        <f t="shared" si="194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5"/>
        <v>55</v>
      </c>
      <c r="Q3099" s="12" t="s">
        <v>8311</v>
      </c>
      <c r="R3099" t="s">
        <v>8356</v>
      </c>
      <c r="S3099" s="16">
        <f t="shared" si="193"/>
        <v>42068.799039351856</v>
      </c>
      <c r="T3099" s="16">
        <f t="shared" si="194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5"/>
        <v>36.67</v>
      </c>
      <c r="Q3100" s="12" t="s">
        <v>8323</v>
      </c>
      <c r="R3100" t="s">
        <v>8335</v>
      </c>
      <c r="S3100" s="16">
        <f t="shared" si="193"/>
        <v>42013.424502314811</v>
      </c>
      <c r="T3100" s="16">
        <f t="shared" si="194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5"/>
        <v>18.329999999999998</v>
      </c>
      <c r="Q3101" s="12" t="s">
        <v>8323</v>
      </c>
      <c r="R3101" t="s">
        <v>8326</v>
      </c>
      <c r="S3101" s="16">
        <f t="shared" si="193"/>
        <v>42069.903437500005</v>
      </c>
      <c r="T3101" s="16">
        <f t="shared" si="194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5"/>
        <v>27.5</v>
      </c>
      <c r="Q3102" s="12" t="s">
        <v>8323</v>
      </c>
      <c r="R3102" t="s">
        <v>8326</v>
      </c>
      <c r="S3102" s="16">
        <f t="shared" si="193"/>
        <v>41991.022488425922</v>
      </c>
      <c r="T3102" s="16">
        <f t="shared" si="194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5"/>
        <v>55</v>
      </c>
      <c r="Q3103" s="12" t="s">
        <v>8323</v>
      </c>
      <c r="R3103" t="s">
        <v>8326</v>
      </c>
      <c r="S3103" s="16">
        <f t="shared" si="193"/>
        <v>41928.690138888887</v>
      </c>
      <c r="T3103" s="16">
        <f t="shared" si="194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5"/>
        <v>36.33</v>
      </c>
      <c r="Q3104" s="12" t="s">
        <v>8316</v>
      </c>
      <c r="R3104" t="s">
        <v>8334</v>
      </c>
      <c r="S3104" s="16">
        <f t="shared" si="193"/>
        <v>41704.16642361111</v>
      </c>
      <c r="T3104" s="16">
        <f t="shared" si="194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5"/>
        <v>108</v>
      </c>
      <c r="Q3105" s="12" t="s">
        <v>8319</v>
      </c>
      <c r="R3105" t="s">
        <v>8320</v>
      </c>
      <c r="S3105" s="16">
        <f t="shared" si="193"/>
        <v>42804.034120370372</v>
      </c>
      <c r="T3105" s="16">
        <f t="shared" si="194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5"/>
        <v>15.43</v>
      </c>
      <c r="Q3106" s="12" t="s">
        <v>8308</v>
      </c>
      <c r="R3106" t="s">
        <v>8342</v>
      </c>
      <c r="S3106" s="16">
        <f t="shared" si="193"/>
        <v>42094.101145833338</v>
      </c>
      <c r="T3106" s="16">
        <f t="shared" si="194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5"/>
        <v>26.75</v>
      </c>
      <c r="Q3107" s="12" t="s">
        <v>8313</v>
      </c>
      <c r="R3107" t="s">
        <v>8314</v>
      </c>
      <c r="S3107" s="16">
        <f t="shared" si="193"/>
        <v>41973.740335648152</v>
      </c>
      <c r="T3107" s="16">
        <f t="shared" si="194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5"/>
        <v>53</v>
      </c>
      <c r="Q3108" s="12" t="s">
        <v>8308</v>
      </c>
      <c r="R3108" t="s">
        <v>8342</v>
      </c>
      <c r="S3108" s="16">
        <f t="shared" si="193"/>
        <v>42192.816238425927</v>
      </c>
      <c r="T3108" s="16">
        <f t="shared" si="194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5"/>
        <v>26.5</v>
      </c>
      <c r="Q3109" s="12" t="s">
        <v>8308</v>
      </c>
      <c r="R3109" t="s">
        <v>8310</v>
      </c>
      <c r="S3109" s="16">
        <f t="shared" si="193"/>
        <v>41836.847615740742</v>
      </c>
      <c r="T3109" s="16">
        <f t="shared" si="194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5"/>
        <v>35.33</v>
      </c>
      <c r="Q3110" s="12" t="s">
        <v>8308</v>
      </c>
      <c r="R3110" t="s">
        <v>8310</v>
      </c>
      <c r="S3110" s="16">
        <f t="shared" si="193"/>
        <v>42061.11583333333</v>
      </c>
      <c r="T3110" s="16">
        <f t="shared" si="194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5"/>
        <v>26.5</v>
      </c>
      <c r="Q3111" s="12" t="s">
        <v>8308</v>
      </c>
      <c r="R3111" t="s">
        <v>8310</v>
      </c>
      <c r="S3111" s="16">
        <f t="shared" si="193"/>
        <v>42115.656539351854</v>
      </c>
      <c r="T3111" s="16">
        <f t="shared" si="194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5"/>
        <v>21.2</v>
      </c>
      <c r="Q3112" s="12" t="s">
        <v>8327</v>
      </c>
      <c r="R3112" t="s">
        <v>8331</v>
      </c>
      <c r="S3112" s="16">
        <f t="shared" si="193"/>
        <v>42141.762800925921</v>
      </c>
      <c r="T3112" s="16">
        <f t="shared" si="194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5"/>
        <v>17.670000000000002</v>
      </c>
      <c r="Q3113" s="12" t="s">
        <v>8308</v>
      </c>
      <c r="R3113" t="s">
        <v>8315</v>
      </c>
      <c r="S3113" s="16">
        <f t="shared" si="193"/>
        <v>42408.714814814812</v>
      </c>
      <c r="T3113" s="16">
        <f t="shared" si="194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5"/>
        <v>26.25</v>
      </c>
      <c r="Q3114" s="12" t="s">
        <v>8308</v>
      </c>
      <c r="R3114" t="s">
        <v>8310</v>
      </c>
      <c r="S3114" s="16">
        <f t="shared" si="193"/>
        <v>42384.680925925932</v>
      </c>
      <c r="T3114" s="16">
        <f t="shared" si="194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5"/>
        <v>6.18</v>
      </c>
      <c r="Q3115" s="12" t="s">
        <v>8311</v>
      </c>
      <c r="R3115" t="s">
        <v>8348</v>
      </c>
      <c r="S3115" s="16">
        <f t="shared" si="193"/>
        <v>41941.680567129632</v>
      </c>
      <c r="T3115" s="16">
        <f t="shared" si="194"/>
        <v>41971.722233796296</v>
      </c>
    </row>
    <row r="3116" spans="1:20" ht="45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5"/>
        <v>17.5</v>
      </c>
      <c r="Q3116" s="12" t="s">
        <v>8311</v>
      </c>
      <c r="R3116" t="s">
        <v>8352</v>
      </c>
      <c r="S3116" s="16">
        <f t="shared" si="193"/>
        <v>41550.922974537039</v>
      </c>
      <c r="T3116" s="16">
        <f t="shared" si="194"/>
        <v>41580.922974537039</v>
      </c>
    </row>
    <row r="3117" spans="1:20" ht="45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5"/>
        <v>52.5</v>
      </c>
      <c r="Q3117" s="12" t="s">
        <v>8311</v>
      </c>
      <c r="R3117" t="s">
        <v>8356</v>
      </c>
      <c r="S3117" s="16">
        <f t="shared" si="193"/>
        <v>42524.36650462963</v>
      </c>
      <c r="T3117" s="16">
        <f t="shared" si="194"/>
        <v>42567.36650462963</v>
      </c>
    </row>
    <row r="3118" spans="1:20" ht="45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5"/>
        <v>52.5</v>
      </c>
      <c r="Q3118" s="12" t="s">
        <v>8323</v>
      </c>
      <c r="R3118" t="s">
        <v>8324</v>
      </c>
      <c r="S3118" s="16">
        <f t="shared" si="193"/>
        <v>42766.956921296296</v>
      </c>
      <c r="T3118" s="16">
        <f t="shared" si="194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5"/>
        <v>52.5</v>
      </c>
      <c r="Q3119" s="12" t="s">
        <v>8323</v>
      </c>
      <c r="R3119" t="s">
        <v>8326</v>
      </c>
      <c r="S3119" s="16">
        <f t="shared" si="193"/>
        <v>41856.672152777777</v>
      </c>
      <c r="T3119" s="16">
        <f t="shared" si="194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5"/>
        <v>34.67</v>
      </c>
      <c r="Q3120" s="12" t="s">
        <v>8316</v>
      </c>
      <c r="R3120" t="s">
        <v>8334</v>
      </c>
      <c r="S3120" s="16">
        <f t="shared" si="193"/>
        <v>41361.886469907404</v>
      </c>
      <c r="T3120" s="16">
        <f t="shared" si="194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5"/>
        <v>17</v>
      </c>
      <c r="Q3121" s="12" t="s">
        <v>8308</v>
      </c>
      <c r="R3121" t="s">
        <v>8318</v>
      </c>
      <c r="S3121" s="16">
        <f t="shared" si="193"/>
        <v>42656.717303240745</v>
      </c>
      <c r="T3121" s="16">
        <f t="shared" si="194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>IFERROR(ROUND(E3122/L3122,2),0)</f>
        <v>12.75</v>
      </c>
      <c r="Q3122" s="12" t="s">
        <v>8323</v>
      </c>
      <c r="R3122" t="s">
        <v>8335</v>
      </c>
      <c r="S3122" s="16">
        <f t="shared" si="193"/>
        <v>42018.94049768518</v>
      </c>
      <c r="T3122" s="16">
        <f t="shared" si="194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5"/>
        <v>50.5</v>
      </c>
      <c r="Q3123" s="12" t="s">
        <v>8308</v>
      </c>
      <c r="R3123" t="s">
        <v>8310</v>
      </c>
      <c r="S3123" s="16">
        <f t="shared" si="193"/>
        <v>42683.420312500006</v>
      </c>
      <c r="T3123" s="16">
        <f t="shared" si="194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5"/>
        <v>50.5</v>
      </c>
      <c r="Q3124" s="12" t="s">
        <v>8327</v>
      </c>
      <c r="R3124" t="s">
        <v>8350</v>
      </c>
      <c r="S3124" s="16">
        <f t="shared" si="193"/>
        <v>42599.965324074074</v>
      </c>
      <c r="T3124" s="16">
        <f t="shared" si="194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5"/>
        <v>14.43</v>
      </c>
      <c r="Q3125" s="12" t="s">
        <v>8313</v>
      </c>
      <c r="R3125" t="s">
        <v>8355</v>
      </c>
      <c r="S3125" s="16">
        <f t="shared" si="193"/>
        <v>42472.449467592596</v>
      </c>
      <c r="T3125" s="16">
        <f t="shared" si="194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>IFERROR(ROUND(E3126/L3126,2),0)</f>
        <v>50.5</v>
      </c>
      <c r="Q3126" s="12" t="s">
        <v>8323</v>
      </c>
      <c r="R3126" t="s">
        <v>8326</v>
      </c>
      <c r="S3126" s="16">
        <f t="shared" si="193"/>
        <v>42615.142870370371</v>
      </c>
      <c r="T3126" s="16">
        <f t="shared" si="194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5"/>
        <v>100</v>
      </c>
      <c r="Q3127" s="12" t="s">
        <v>8321</v>
      </c>
      <c r="R3127" t="s">
        <v>8325</v>
      </c>
      <c r="S3127" s="16">
        <f t="shared" si="193"/>
        <v>42079.628344907411</v>
      </c>
      <c r="T3127" s="16">
        <f t="shared" si="194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5"/>
        <v>100</v>
      </c>
      <c r="Q3128" s="12" t="s">
        <v>8308</v>
      </c>
      <c r="R3128" t="s">
        <v>8342</v>
      </c>
      <c r="S3128" s="16">
        <f t="shared" si="193"/>
        <v>42073.798171296294</v>
      </c>
      <c r="T3128" s="16">
        <f t="shared" si="194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5"/>
        <v>100</v>
      </c>
      <c r="Q3129" s="12" t="s">
        <v>8327</v>
      </c>
      <c r="R3129" t="s">
        <v>8350</v>
      </c>
      <c r="S3129" s="16">
        <f t="shared" si="193"/>
        <v>41227.641724537039</v>
      </c>
      <c r="T3129" s="16">
        <f t="shared" si="194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5"/>
        <v>10</v>
      </c>
      <c r="Q3130" s="12" t="s">
        <v>8316</v>
      </c>
      <c r="R3130" t="s">
        <v>8334</v>
      </c>
      <c r="S3130" s="16">
        <f t="shared" si="193"/>
        <v>42384.110775462963</v>
      </c>
      <c r="T3130" s="16">
        <f t="shared" si="194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5"/>
        <v>100</v>
      </c>
      <c r="Q3131" s="12" t="s">
        <v>8319</v>
      </c>
      <c r="R3131" t="s">
        <v>8345</v>
      </c>
      <c r="S3131" s="16">
        <f t="shared" si="193"/>
        <v>41854.747592592597</v>
      </c>
      <c r="T3131" s="16">
        <f t="shared" si="194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5"/>
        <v>50</v>
      </c>
      <c r="Q3132" s="12" t="s">
        <v>8319</v>
      </c>
      <c r="R3132" t="s">
        <v>8345</v>
      </c>
      <c r="S3132" s="16">
        <f t="shared" si="193"/>
        <v>42124.893182870372</v>
      </c>
      <c r="T3132" s="16">
        <f t="shared" si="194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5"/>
        <v>33.33</v>
      </c>
      <c r="Q3133" s="12" t="s">
        <v>8319</v>
      </c>
      <c r="R3133" t="s">
        <v>8345</v>
      </c>
      <c r="S3133" s="16">
        <f t="shared" si="193"/>
        <v>42656.86137731481</v>
      </c>
      <c r="T3133" s="16">
        <f t="shared" si="194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5"/>
        <v>100</v>
      </c>
      <c r="Q3134" s="12" t="s">
        <v>8308</v>
      </c>
      <c r="R3134" t="s">
        <v>8310</v>
      </c>
      <c r="S3134" s="16">
        <f t="shared" si="193"/>
        <v>42172.816423611104</v>
      </c>
      <c r="T3134" s="16">
        <f t="shared" si="194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5"/>
        <v>100</v>
      </c>
      <c r="Q3135" s="12" t="s">
        <v>8311</v>
      </c>
      <c r="R3135" t="s">
        <v>8348</v>
      </c>
      <c r="S3135" s="16">
        <f t="shared" si="193"/>
        <v>42360.437152777777</v>
      </c>
      <c r="T3135" s="16">
        <f t="shared" si="194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5"/>
        <v>100</v>
      </c>
      <c r="Q3136" s="12" t="s">
        <v>8311</v>
      </c>
      <c r="R3136" t="s">
        <v>8348</v>
      </c>
      <c r="S3136" s="16">
        <f t="shared" si="193"/>
        <v>42340.360312500001</v>
      </c>
      <c r="T3136" s="16">
        <f t="shared" si="194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5"/>
        <v>100</v>
      </c>
      <c r="Q3137" s="12" t="s">
        <v>8311</v>
      </c>
      <c r="R3137" t="s">
        <v>8352</v>
      </c>
      <c r="S3137" s="16">
        <f t="shared" si="193"/>
        <v>41991.713460648149</v>
      </c>
      <c r="T3137" s="16">
        <f t="shared" si="194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5"/>
        <v>100</v>
      </c>
      <c r="Q3138" s="12" t="s">
        <v>8313</v>
      </c>
      <c r="R3138" t="s">
        <v>8355</v>
      </c>
      <c r="S3138" s="16">
        <f t="shared" si="193"/>
        <v>41871.65315972222</v>
      </c>
      <c r="T3138" s="16">
        <f t="shared" si="194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2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2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2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2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2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2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2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2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2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2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2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45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2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2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2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2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2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2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2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2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>IFERROR(ROUND(E3158/L3158,2),0)</f>
        <v>15.67</v>
      </c>
      <c r="Q3158" s="12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2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2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2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2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2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2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2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2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2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>IFERROR(ROUND(E3168/L3168,2),0)</f>
        <v>30</v>
      </c>
      <c r="Q3168" s="12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2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>IFERROR(ROUND(E3170/L3170,2),0)</f>
        <v>14.33</v>
      </c>
      <c r="Q3170" s="12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2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2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2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2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2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2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2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2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2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2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2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2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2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2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2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2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2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2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2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2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2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2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2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2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2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2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2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2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2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2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2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45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2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>IFERROR(ROUND(E3203/L3203,2),0)</f>
        <v>37.5</v>
      </c>
      <c r="Q3203" s="12" t="s">
        <v>8323</v>
      </c>
      <c r="R3203" t="s">
        <v>8324</v>
      </c>
      <c r="S3203" s="16">
        <f t="shared" ref="S3203:S3266" si="201">(((J3203/60)/60)/24)+DATE(1970,1,1)</f>
        <v>42122.670069444444</v>
      </c>
      <c r="T3203" s="16">
        <f t="shared" ref="T3203:T3266" si="202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>IFERROR(ROUND(E3204/L3204,2),0)</f>
        <v>25</v>
      </c>
      <c r="Q3204" s="12" t="s">
        <v>8323</v>
      </c>
      <c r="R3204" t="s">
        <v>8326</v>
      </c>
      <c r="S3204" s="16">
        <f t="shared" si="201"/>
        <v>41851.700925925928</v>
      </c>
      <c r="T3204" s="16">
        <f t="shared" si="202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ref="P3205:P3266" si="203">IFERROR(ROUND(E3205/L3205,2),0)</f>
        <v>5.29</v>
      </c>
      <c r="Q3205" s="12" t="s">
        <v>8319</v>
      </c>
      <c r="R3205" t="s">
        <v>8345</v>
      </c>
      <c r="S3205" s="16">
        <f t="shared" si="201"/>
        <v>42028.118865740747</v>
      </c>
      <c r="T3205" s="16">
        <f t="shared" si="20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3"/>
        <v>24.33</v>
      </c>
      <c r="Q3206" s="12" t="s">
        <v>8319</v>
      </c>
      <c r="R3206" t="s">
        <v>8345</v>
      </c>
      <c r="S3206" s="16">
        <f t="shared" si="201"/>
        <v>42675.171076388884</v>
      </c>
      <c r="T3206" s="16">
        <f t="shared" si="20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3"/>
        <v>18</v>
      </c>
      <c r="Q3207" s="12" t="s">
        <v>8327</v>
      </c>
      <c r="R3207" t="s">
        <v>8328</v>
      </c>
      <c r="S3207" s="16">
        <f t="shared" si="201"/>
        <v>40751.753298611111</v>
      </c>
      <c r="T3207" s="16">
        <f t="shared" si="20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3"/>
        <v>12</v>
      </c>
      <c r="Q3208" s="12" t="s">
        <v>8311</v>
      </c>
      <c r="R3208" t="s">
        <v>8348</v>
      </c>
      <c r="S3208" s="16">
        <f t="shared" si="201"/>
        <v>42291.872175925921</v>
      </c>
      <c r="T3208" s="16">
        <f t="shared" si="202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3"/>
        <v>23.67</v>
      </c>
      <c r="Q3209" s="12" t="s">
        <v>8319</v>
      </c>
      <c r="R3209" t="s">
        <v>8345</v>
      </c>
      <c r="S3209" s="16">
        <f t="shared" si="201"/>
        <v>42048.181921296295</v>
      </c>
      <c r="T3209" s="16">
        <f t="shared" si="202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>IFERROR(ROUND(E3210/L3210,2),0)</f>
        <v>23.67</v>
      </c>
      <c r="Q3210" s="12" t="s">
        <v>8323</v>
      </c>
      <c r="R3210" t="s">
        <v>8324</v>
      </c>
      <c r="S3210" s="16">
        <f t="shared" si="201"/>
        <v>42031.138831018514</v>
      </c>
      <c r="T3210" s="16">
        <f t="shared" si="202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3"/>
        <v>11.67</v>
      </c>
      <c r="Q3211" s="12" t="s">
        <v>8321</v>
      </c>
      <c r="R3211" t="s">
        <v>8337</v>
      </c>
      <c r="S3211" s="16">
        <f t="shared" si="201"/>
        <v>42709.993981481486</v>
      </c>
      <c r="T3211" s="16">
        <f t="shared" si="202"/>
        <v>42769.993981481486</v>
      </c>
    </row>
    <row r="3212" spans="1:20" ht="45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3"/>
        <v>35</v>
      </c>
      <c r="Q3212" s="12" t="s">
        <v>8308</v>
      </c>
      <c r="R3212" t="s">
        <v>8342</v>
      </c>
      <c r="S3212" s="16">
        <f t="shared" si="201"/>
        <v>41914.092152777775</v>
      </c>
      <c r="T3212" s="16">
        <f t="shared" si="202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3"/>
        <v>35</v>
      </c>
      <c r="Q3213" s="12" t="s">
        <v>8327</v>
      </c>
      <c r="R3213" t="s">
        <v>8328</v>
      </c>
      <c r="S3213" s="16">
        <f t="shared" si="201"/>
        <v>40878.758217592593</v>
      </c>
      <c r="T3213" s="16">
        <f t="shared" si="202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3"/>
        <v>35</v>
      </c>
      <c r="Q3214" s="12" t="s">
        <v>8316</v>
      </c>
      <c r="R3214" t="s">
        <v>8334</v>
      </c>
      <c r="S3214" s="16">
        <f t="shared" si="201"/>
        <v>41163.011828703704</v>
      </c>
      <c r="T3214" s="16">
        <f t="shared" si="202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3"/>
        <v>17.5</v>
      </c>
      <c r="Q3215" s="12" t="s">
        <v>8319</v>
      </c>
      <c r="R3215" t="s">
        <v>8345</v>
      </c>
      <c r="S3215" s="16">
        <f t="shared" si="201"/>
        <v>41870.87467592593</v>
      </c>
      <c r="T3215" s="16">
        <f t="shared" si="202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3"/>
        <v>23.33</v>
      </c>
      <c r="Q3216" s="12" t="s">
        <v>8323</v>
      </c>
      <c r="R3216" t="s">
        <v>8326</v>
      </c>
      <c r="S3216" s="16">
        <f t="shared" si="201"/>
        <v>42123.648831018523</v>
      </c>
      <c r="T3216" s="16">
        <f t="shared" si="202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3"/>
        <v>23.33</v>
      </c>
      <c r="Q3217" s="12" t="s">
        <v>8323</v>
      </c>
      <c r="R3217" t="s">
        <v>8326</v>
      </c>
      <c r="S3217" s="16">
        <f t="shared" si="201"/>
        <v>42493.597013888888</v>
      </c>
      <c r="T3217" s="16">
        <f t="shared" si="202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3"/>
        <v>17.5</v>
      </c>
      <c r="Q3218" s="12" t="s">
        <v>8323</v>
      </c>
      <c r="R3218" t="s">
        <v>8326</v>
      </c>
      <c r="S3218" s="16">
        <f t="shared" si="201"/>
        <v>42019.683761574073</v>
      </c>
      <c r="T3218" s="16">
        <f t="shared" si="202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3"/>
        <v>10</v>
      </c>
      <c r="Q3219" s="12" t="s">
        <v>8323</v>
      </c>
      <c r="R3219" t="s">
        <v>8326</v>
      </c>
      <c r="S3219" s="16">
        <f t="shared" si="201"/>
        <v>41869.872685185182</v>
      </c>
      <c r="T3219" s="16">
        <f t="shared" si="202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3"/>
        <v>11.64</v>
      </c>
      <c r="Q3220" s="12" t="s">
        <v>8313</v>
      </c>
      <c r="R3220" t="s">
        <v>8314</v>
      </c>
      <c r="S3220" s="16">
        <f t="shared" si="201"/>
        <v>41934.842685185184</v>
      </c>
      <c r="T3220" s="16">
        <f t="shared" si="20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>IFERROR(ROUND(E3221/L3221,2),0)</f>
        <v>23</v>
      </c>
      <c r="Q3221" s="12" t="s">
        <v>8323</v>
      </c>
      <c r="R3221" t="s">
        <v>8326</v>
      </c>
      <c r="S3221" s="16">
        <f t="shared" si="201"/>
        <v>42401.672372685185</v>
      </c>
      <c r="T3221" s="16">
        <f t="shared" si="202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3"/>
        <v>8.5</v>
      </c>
      <c r="Q3222" s="12" t="s">
        <v>8308</v>
      </c>
      <c r="R3222" t="s">
        <v>8342</v>
      </c>
      <c r="S3222" s="16">
        <f t="shared" si="201"/>
        <v>42163.636828703704</v>
      </c>
      <c r="T3222" s="16">
        <f t="shared" si="202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3"/>
        <v>34</v>
      </c>
      <c r="Q3223" s="12" t="s">
        <v>8308</v>
      </c>
      <c r="R3223" t="s">
        <v>8342</v>
      </c>
      <c r="S3223" s="16">
        <f t="shared" si="201"/>
        <v>42022.069988425923</v>
      </c>
      <c r="T3223" s="16">
        <f t="shared" si="202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3"/>
        <v>67</v>
      </c>
      <c r="Q3224" s="12" t="s">
        <v>8311</v>
      </c>
      <c r="R3224" t="s">
        <v>8349</v>
      </c>
      <c r="S3224" s="16">
        <f t="shared" si="201"/>
        <v>41555.041701388887</v>
      </c>
      <c r="T3224" s="16">
        <f t="shared" si="202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3"/>
        <v>32.5</v>
      </c>
      <c r="Q3225" s="12" t="s">
        <v>8327</v>
      </c>
      <c r="R3225" t="s">
        <v>8350</v>
      </c>
      <c r="S3225" s="16">
        <f t="shared" si="201"/>
        <v>40567.825543981482</v>
      </c>
      <c r="T3225" s="16">
        <f t="shared" si="202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3"/>
        <v>32.5</v>
      </c>
      <c r="Q3226" s="12" t="s">
        <v>8327</v>
      </c>
      <c r="R3226" t="s">
        <v>8350</v>
      </c>
      <c r="S3226" s="16">
        <f t="shared" si="201"/>
        <v>40505.232916666668</v>
      </c>
      <c r="T3226" s="16">
        <f t="shared" si="202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3"/>
        <v>13</v>
      </c>
      <c r="Q3227" s="12" t="s">
        <v>8308</v>
      </c>
      <c r="R3227" t="s">
        <v>8310</v>
      </c>
      <c r="S3227" s="16">
        <f t="shared" si="201"/>
        <v>41817.866435185184</v>
      </c>
      <c r="T3227" s="16">
        <f t="shared" si="202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3"/>
        <v>8.1300000000000008</v>
      </c>
      <c r="Q3228" s="12" t="s">
        <v>8308</v>
      </c>
      <c r="R3228" t="s">
        <v>8310</v>
      </c>
      <c r="S3228" s="16">
        <f t="shared" si="201"/>
        <v>41941.10297453704</v>
      </c>
      <c r="T3228" s="16">
        <f t="shared" si="202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3"/>
        <v>16.25</v>
      </c>
      <c r="Q3229" s="12" t="s">
        <v>8319</v>
      </c>
      <c r="R3229" t="s">
        <v>8357</v>
      </c>
      <c r="S3229" s="16">
        <f t="shared" si="201"/>
        <v>41809.155138888891</v>
      </c>
      <c r="T3229" s="16">
        <f t="shared" si="202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3"/>
        <v>21.67</v>
      </c>
      <c r="Q3230" s="12" t="s">
        <v>8323</v>
      </c>
      <c r="R3230" t="s">
        <v>8326</v>
      </c>
      <c r="S3230" s="16">
        <f t="shared" si="201"/>
        <v>42432.701724537037</v>
      </c>
      <c r="T3230" s="16">
        <f t="shared" si="202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3"/>
        <v>16.25</v>
      </c>
      <c r="Q3231" s="12" t="s">
        <v>8323</v>
      </c>
      <c r="R3231" t="s">
        <v>8326</v>
      </c>
      <c r="S3231" s="16">
        <f t="shared" si="201"/>
        <v>41834.135370370372</v>
      </c>
      <c r="T3231" s="16">
        <f t="shared" si="202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3"/>
        <v>4.92</v>
      </c>
      <c r="Q3232" s="12" t="s">
        <v>8311</v>
      </c>
      <c r="R3232" t="s">
        <v>8333</v>
      </c>
      <c r="S3232" s="16">
        <f t="shared" si="201"/>
        <v>41486.424317129626</v>
      </c>
      <c r="T3232" s="16">
        <f t="shared" si="20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>IFERROR(ROUND(E3233/L3233,2),0)</f>
        <v>15.75</v>
      </c>
      <c r="Q3233" s="12" t="s">
        <v>8323</v>
      </c>
      <c r="R3233" t="s">
        <v>8326</v>
      </c>
      <c r="S3233" s="16">
        <f t="shared" si="201"/>
        <v>42128.615682870368</v>
      </c>
      <c r="T3233" s="16">
        <f t="shared" si="20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3"/>
        <v>12.4</v>
      </c>
      <c r="Q3234" s="12" t="s">
        <v>8327</v>
      </c>
      <c r="R3234" t="s">
        <v>8350</v>
      </c>
      <c r="S3234" s="16">
        <f t="shared" si="201"/>
        <v>41488.022256944445</v>
      </c>
      <c r="T3234" s="16">
        <f t="shared" si="202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3"/>
        <v>20.329999999999998</v>
      </c>
      <c r="Q3235" s="12" t="s">
        <v>8321</v>
      </c>
      <c r="R3235" t="s">
        <v>8339</v>
      </c>
      <c r="S3235" s="16">
        <f t="shared" si="201"/>
        <v>41547.694456018515</v>
      </c>
      <c r="T3235" s="16">
        <f t="shared" si="202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3"/>
        <v>30.5</v>
      </c>
      <c r="Q3236" s="12" t="s">
        <v>8308</v>
      </c>
      <c r="R3236" t="s">
        <v>8342</v>
      </c>
      <c r="S3236" s="16">
        <f t="shared" si="201"/>
        <v>42177.543171296296</v>
      </c>
      <c r="T3236" s="16">
        <f t="shared" si="202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3"/>
        <v>30.5</v>
      </c>
      <c r="Q3237" s="12" t="s">
        <v>8308</v>
      </c>
      <c r="R3237" t="s">
        <v>8310</v>
      </c>
      <c r="S3237" s="16">
        <f t="shared" si="201"/>
        <v>41948.041192129633</v>
      </c>
      <c r="T3237" s="16">
        <f t="shared" si="202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>IFERROR(ROUND(E3238/L3238,2),0)</f>
        <v>10.17</v>
      </c>
      <c r="Q3238" s="12" t="s">
        <v>8323</v>
      </c>
      <c r="R3238" t="s">
        <v>8326</v>
      </c>
      <c r="S3238" s="16">
        <f t="shared" si="201"/>
        <v>42020.768634259264</v>
      </c>
      <c r="T3238" s="16">
        <f t="shared" si="20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3"/>
        <v>30</v>
      </c>
      <c r="Q3239" s="12" t="s">
        <v>8321</v>
      </c>
      <c r="R3239" t="s">
        <v>8325</v>
      </c>
      <c r="S3239" s="16">
        <f t="shared" si="201"/>
        <v>42129.777210648142</v>
      </c>
      <c r="T3239" s="16">
        <f t="shared" si="202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3"/>
        <v>20</v>
      </c>
      <c r="Q3240" s="12" t="s">
        <v>8308</v>
      </c>
      <c r="R3240" t="s">
        <v>8342</v>
      </c>
      <c r="S3240" s="16">
        <f t="shared" si="201"/>
        <v>42087.343090277776</v>
      </c>
      <c r="T3240" s="16">
        <f t="shared" si="202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3"/>
        <v>60</v>
      </c>
      <c r="Q3241" s="12" t="s">
        <v>8313</v>
      </c>
      <c r="R3241" t="s">
        <v>8355</v>
      </c>
      <c r="S3241" s="16">
        <f t="shared" si="201"/>
        <v>42286.88217592593</v>
      </c>
      <c r="T3241" s="16">
        <f t="shared" si="202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3"/>
        <v>30</v>
      </c>
      <c r="Q3242" s="12" t="s">
        <v>8308</v>
      </c>
      <c r="R3242" t="s">
        <v>8318</v>
      </c>
      <c r="S3242" s="16">
        <f t="shared" si="201"/>
        <v>41929.174456018518</v>
      </c>
      <c r="T3242" s="16">
        <f t="shared" si="202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3"/>
        <v>20</v>
      </c>
      <c r="Q3243" s="12" t="s">
        <v>8323</v>
      </c>
      <c r="R3243" t="s">
        <v>8326</v>
      </c>
      <c r="S3243" s="16">
        <f t="shared" si="201"/>
        <v>42295.891828703709</v>
      </c>
      <c r="T3243" s="16">
        <f t="shared" si="202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3"/>
        <v>15</v>
      </c>
      <c r="Q3244" s="12" t="s">
        <v>8323</v>
      </c>
      <c r="R3244" t="s">
        <v>8326</v>
      </c>
      <c r="S3244" s="16">
        <f t="shared" si="201"/>
        <v>42177.964201388888</v>
      </c>
      <c r="T3244" s="16">
        <f t="shared" si="202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3"/>
        <v>15</v>
      </c>
      <c r="Q3245" s="12" t="s">
        <v>8323</v>
      </c>
      <c r="R3245" t="s">
        <v>8326</v>
      </c>
      <c r="S3245" s="16">
        <f t="shared" si="201"/>
        <v>42178.815891203703</v>
      </c>
      <c r="T3245" s="16">
        <f t="shared" si="202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3"/>
        <v>29.5</v>
      </c>
      <c r="Q3246" s="12" t="s">
        <v>8319</v>
      </c>
      <c r="R3246" t="s">
        <v>8345</v>
      </c>
      <c r="S3246" s="16">
        <f t="shared" si="201"/>
        <v>42744.903182870374</v>
      </c>
      <c r="T3246" s="16">
        <f t="shared" si="202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>IFERROR(ROUND(E3247/L3247,2),0)</f>
        <v>59</v>
      </c>
      <c r="Q3247" s="12" t="s">
        <v>8323</v>
      </c>
      <c r="R3247" t="s">
        <v>8326</v>
      </c>
      <c r="S3247" s="16">
        <f t="shared" si="201"/>
        <v>42767.031678240746</v>
      </c>
      <c r="T3247" s="16">
        <f t="shared" si="20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3"/>
        <v>19</v>
      </c>
      <c r="Q3248" s="12" t="s">
        <v>8311</v>
      </c>
      <c r="R3248" t="s">
        <v>8352</v>
      </c>
      <c r="S3248" s="16">
        <f t="shared" si="201"/>
        <v>41840.983541666668</v>
      </c>
      <c r="T3248" s="16">
        <f t="shared" si="202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3"/>
        <v>14</v>
      </c>
      <c r="Q3249" s="12" t="s">
        <v>8308</v>
      </c>
      <c r="R3249" t="s">
        <v>8342</v>
      </c>
      <c r="S3249" s="16">
        <f t="shared" si="201"/>
        <v>42020.854247685187</v>
      </c>
      <c r="T3249" s="16">
        <f t="shared" si="202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3"/>
        <v>18.670000000000002</v>
      </c>
      <c r="Q3250" s="12" t="s">
        <v>8316</v>
      </c>
      <c r="R3250" t="s">
        <v>8334</v>
      </c>
      <c r="S3250" s="16">
        <f t="shared" si="201"/>
        <v>41101.906111111115</v>
      </c>
      <c r="T3250" s="16">
        <f t="shared" si="202"/>
        <v>41131.906111111115</v>
      </c>
    </row>
    <row r="3251" spans="1:20" ht="60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>IFERROR(ROUND(E3251/L3251,2),0)</f>
        <v>18.670000000000002</v>
      </c>
      <c r="Q3251" s="12" t="s">
        <v>8323</v>
      </c>
      <c r="R3251" t="s">
        <v>8324</v>
      </c>
      <c r="S3251" s="16">
        <f t="shared" si="201"/>
        <v>41853.563402777778</v>
      </c>
      <c r="T3251" s="16">
        <f t="shared" si="202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3"/>
        <v>27.5</v>
      </c>
      <c r="Q3252" s="12" t="s">
        <v>8308</v>
      </c>
      <c r="R3252" t="s">
        <v>8342</v>
      </c>
      <c r="S3252" s="16">
        <f t="shared" si="201"/>
        <v>42268.658715277779</v>
      </c>
      <c r="T3252" s="16">
        <f t="shared" si="202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3"/>
        <v>27.5</v>
      </c>
      <c r="Q3253" s="12" t="s">
        <v>8311</v>
      </c>
      <c r="R3253" t="s">
        <v>8348</v>
      </c>
      <c r="S3253" s="16">
        <f t="shared" si="201"/>
        <v>42232.15016203704</v>
      </c>
      <c r="T3253" s="16">
        <f t="shared" si="202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3"/>
        <v>27.5</v>
      </c>
      <c r="Q3254" s="12" t="s">
        <v>8311</v>
      </c>
      <c r="R3254" t="s">
        <v>8349</v>
      </c>
      <c r="S3254" s="16">
        <f t="shared" si="201"/>
        <v>41054.847777777781</v>
      </c>
      <c r="T3254" s="16">
        <f t="shared" si="202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3"/>
        <v>27.5</v>
      </c>
      <c r="Q3255" s="12" t="s">
        <v>8308</v>
      </c>
      <c r="R3255" t="s">
        <v>8342</v>
      </c>
      <c r="S3255" s="16">
        <f t="shared" si="201"/>
        <v>42096.918240740735</v>
      </c>
      <c r="T3255" s="16">
        <f t="shared" si="202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3"/>
        <v>18.329999999999998</v>
      </c>
      <c r="Q3256" s="12" t="s">
        <v>8308</v>
      </c>
      <c r="R3256" t="s">
        <v>8342</v>
      </c>
      <c r="S3256" s="16">
        <f t="shared" si="201"/>
        <v>42248.793310185181</v>
      </c>
      <c r="T3256" s="16">
        <f t="shared" si="202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3"/>
        <v>27.5</v>
      </c>
      <c r="Q3257" s="12" t="s">
        <v>8319</v>
      </c>
      <c r="R3257" t="s">
        <v>8345</v>
      </c>
      <c r="S3257" s="16">
        <f t="shared" si="201"/>
        <v>41805.895254629628</v>
      </c>
      <c r="T3257" s="16">
        <f t="shared" si="202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3"/>
        <v>18.329999999999998</v>
      </c>
      <c r="Q3258" s="12" t="s">
        <v>8323</v>
      </c>
      <c r="R3258" t="s">
        <v>8326</v>
      </c>
      <c r="S3258" s="16">
        <f t="shared" si="201"/>
        <v>41784.789687500001</v>
      </c>
      <c r="T3258" s="16">
        <f t="shared" si="202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3"/>
        <v>18.329999999999998</v>
      </c>
      <c r="Q3259" s="12" t="s">
        <v>8323</v>
      </c>
      <c r="R3259" t="s">
        <v>8335</v>
      </c>
      <c r="S3259" s="16">
        <f t="shared" si="201"/>
        <v>42104.781597222223</v>
      </c>
      <c r="T3259" s="16">
        <f t="shared" si="20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3"/>
        <v>13.25</v>
      </c>
      <c r="Q3260" s="12" t="s">
        <v>8308</v>
      </c>
      <c r="R3260" t="s">
        <v>8310</v>
      </c>
      <c r="S3260" s="16">
        <f t="shared" si="201"/>
        <v>42778.765300925923</v>
      </c>
      <c r="T3260" s="16">
        <f t="shared" si="20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3"/>
        <v>13.25</v>
      </c>
      <c r="Q3261" s="12" t="s">
        <v>8316</v>
      </c>
      <c r="R3261" t="s">
        <v>8334</v>
      </c>
      <c r="S3261" s="16">
        <f t="shared" si="201"/>
        <v>42429.695543981477</v>
      </c>
      <c r="T3261" s="16">
        <f t="shared" si="20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3"/>
        <v>13.25</v>
      </c>
      <c r="Q3262" s="12" t="s">
        <v>8311</v>
      </c>
      <c r="R3262" t="s">
        <v>8356</v>
      </c>
      <c r="S3262" s="16">
        <f t="shared" si="201"/>
        <v>42585.7106712963</v>
      </c>
      <c r="T3262" s="16">
        <f t="shared" si="20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3"/>
        <v>53</v>
      </c>
      <c r="Q3263" s="12" t="s">
        <v>8311</v>
      </c>
      <c r="R3263" t="s">
        <v>8356</v>
      </c>
      <c r="S3263" s="16">
        <f t="shared" si="201"/>
        <v>42300.585891203707</v>
      </c>
      <c r="T3263" s="16">
        <f t="shared" si="202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3"/>
        <v>3.71</v>
      </c>
      <c r="Q3264" s="12" t="s">
        <v>8321</v>
      </c>
      <c r="R3264" t="s">
        <v>8339</v>
      </c>
      <c r="S3264" s="16">
        <f t="shared" si="201"/>
        <v>42318.098217592589</v>
      </c>
      <c r="T3264" s="16">
        <f t="shared" si="202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3"/>
        <v>26</v>
      </c>
      <c r="Q3265" s="12" t="s">
        <v>8308</v>
      </c>
      <c r="R3265" t="s">
        <v>8342</v>
      </c>
      <c r="S3265" s="16">
        <f t="shared" si="201"/>
        <v>42249.667997685188</v>
      </c>
      <c r="T3265" s="16">
        <f t="shared" si="202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3"/>
        <v>52</v>
      </c>
      <c r="Q3266" s="12" t="s">
        <v>8319</v>
      </c>
      <c r="R3266" t="s">
        <v>8345</v>
      </c>
      <c r="S3266" s="16">
        <f t="shared" si="201"/>
        <v>42107.679756944446</v>
      </c>
      <c r="T3266" s="16">
        <f t="shared" si="202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2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2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2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2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2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2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2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2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>IFERROR(ROUND(E3275/L3275,2),0)</f>
        <v>8.5</v>
      </c>
      <c r="Q3275" s="12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2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2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2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2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2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2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2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2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2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2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2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2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2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2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2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2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2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2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2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2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2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2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2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2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2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2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2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2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2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2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2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2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2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2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2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>IFERROR(ROUND(E3311/L3311,2),0)</f>
        <v>9.4</v>
      </c>
      <c r="Q3311" s="12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2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2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2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2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2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2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2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2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45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2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2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2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2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2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2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2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2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2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2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2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3" si="209">IFERROR(ROUND(E3331/L3331,2),0)</f>
        <v>6.83</v>
      </c>
      <c r="Q3331" s="12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2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2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2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2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2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2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2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2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2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2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2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2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2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2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2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2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2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2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2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2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2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2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2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2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45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2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2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2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2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2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2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2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2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2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2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2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2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2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2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2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2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2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2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2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2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2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2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2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2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2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2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2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2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2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2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2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45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2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2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2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2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2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2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2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>IFERROR(ROUND(E3394/L3394,2),0)</f>
        <v>6.75</v>
      </c>
      <c r="Q3394" s="12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2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2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2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2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2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2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2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2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2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2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2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2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2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2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2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2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2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2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2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2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2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2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2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2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2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2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2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2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2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2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2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2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2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2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2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2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2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2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2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2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2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2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2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2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2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2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2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2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>IFERROR(ROUND(E3443/L3443,2),0)</f>
        <v>7.33</v>
      </c>
      <c r="Q3443" s="12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2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2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2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2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2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2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2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2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2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2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2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2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2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2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2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2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2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2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2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2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2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2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>IFERROR(ROUND(E3466/L3466,2),0)</f>
        <v>4.75</v>
      </c>
      <c r="Q3466" s="12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2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2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2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2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2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>IFERROR(ROUND(E3472/L3472,2),0)</f>
        <v>16</v>
      </c>
      <c r="Q3472" s="12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2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2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2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2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2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2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2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2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2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2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2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2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2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2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2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2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2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>IFERROR(ROUND(E3490/L3490,2),0)</f>
        <v>3.25</v>
      </c>
      <c r="Q3490" s="12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2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2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2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2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2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2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2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2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2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2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2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45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2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2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2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2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2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2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2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2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2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2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2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2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2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2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2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45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2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2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2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2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2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2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2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2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2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2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2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2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2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2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2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2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2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2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2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2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2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2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2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2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2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2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2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2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2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2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2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2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2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2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2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2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2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2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2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2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2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2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2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2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2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2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2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2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2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2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2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2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2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>IFERROR(ROUND(E3570/L3570,2),0)</f>
        <v>3</v>
      </c>
      <c r="Q3570" s="12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5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2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2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2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2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2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2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2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2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2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2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2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2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2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2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2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2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2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2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2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2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5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2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2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2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2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2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2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2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2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2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2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2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2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2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>IFERROR(ROUND(E3604/L3604,2),0)</f>
        <v>2</v>
      </c>
      <c r="Q3604" s="12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2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2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2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2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2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2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2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2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2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2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2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2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2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2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2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2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2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2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2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2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2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2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2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2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2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2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2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2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2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2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2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2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2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2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2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2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2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2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2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2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2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2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2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2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2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2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2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2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2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2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2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2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2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2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2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2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2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2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2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2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2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2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2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2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2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2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2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2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2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2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2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2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2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2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2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2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2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2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2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2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2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2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2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2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2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2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2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2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2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2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2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2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2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2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5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2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2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2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2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2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5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2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2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2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2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2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2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2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2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2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2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2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2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2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2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2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2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2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2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2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2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2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2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2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2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2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2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2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2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2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2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2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2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2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2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9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2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2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2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2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2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5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2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2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2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2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2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2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2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2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2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2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2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5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2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2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2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2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2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2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2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2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2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2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2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2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2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2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2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2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2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2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2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2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2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2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2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2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2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2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2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2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2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2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2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2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2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2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2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2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2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2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2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2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2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2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2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2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2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2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2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2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2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2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2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2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2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2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2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2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2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2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2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2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2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2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2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2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2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2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2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2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2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2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2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2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2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2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2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5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2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2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2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2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2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2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5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2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2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2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2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2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2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2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2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2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2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2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2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2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2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2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2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2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2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2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2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2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2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2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2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2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2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2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2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2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2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2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2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2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2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2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2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2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2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2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2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2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2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2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2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5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2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2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2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2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2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2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2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30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2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2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2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2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2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9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2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2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2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2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30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2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2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2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2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2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2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2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2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2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2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2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2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2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2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2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2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2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2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2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2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2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2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2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2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2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2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2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2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2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2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2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2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2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2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2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2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2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2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2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2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2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2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2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2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2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2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2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2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2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2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2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2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2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2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2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5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2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2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2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2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2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2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2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2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2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2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2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2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2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2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2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2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2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2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2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2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2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2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2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2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2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2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2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2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2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2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2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2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2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2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2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2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2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2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2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5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2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2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2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2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2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2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2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2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2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2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2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2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2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2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2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2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2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2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2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2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2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2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2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2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2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2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2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2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2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2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2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2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2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2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5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2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2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2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2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2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2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5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2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2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2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2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2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2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2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2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2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2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2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5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2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2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2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2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2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2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2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2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2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2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2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2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2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2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2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2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2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2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2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2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2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2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2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2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2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2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2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2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5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2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2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2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2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2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2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5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2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2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2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2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2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2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2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2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2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2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2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2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2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2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2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2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2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2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2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2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2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2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2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5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2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2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2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2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2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2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7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20" sqref="A20"/>
    </sheetView>
  </sheetViews>
  <sheetFormatPr baseColWidth="10" defaultRowHeight="15" x14ac:dyDescent="0.25"/>
  <cols>
    <col min="1" max="1" width="19.28515625" customWidth="1"/>
    <col min="2" max="2" width="22.42578125" customWidth="1"/>
    <col min="3" max="3" width="6.140625" bestFit="1" customWidth="1"/>
    <col min="4" max="4" width="4.28515625" bestFit="1" customWidth="1"/>
    <col min="5" max="5" width="10" bestFit="1" customWidth="1"/>
    <col min="6" max="6" width="12.5703125" customWidth="1"/>
    <col min="7" max="7" width="12.28515625" customWidth="1"/>
    <col min="8" max="8" width="10.28515625" customWidth="1"/>
    <col min="9" max="9" width="10.85546875" customWidth="1"/>
    <col min="10" max="10" width="7.5703125" customWidth="1"/>
    <col min="11" max="11" width="12.5703125" customWidth="1"/>
    <col min="12" max="12" width="6.7109375" customWidth="1"/>
    <col min="13" max="13" width="6.140625" customWidth="1"/>
    <col min="14" max="14" width="12.28515625" bestFit="1" customWidth="1"/>
    <col min="15" max="15" width="10.28515625" customWidth="1"/>
    <col min="16" max="16" width="10.85546875" customWidth="1"/>
    <col min="17" max="17" width="7.5703125" customWidth="1"/>
    <col min="18" max="18" width="11" customWidth="1"/>
    <col min="19" max="20" width="6.140625" customWidth="1"/>
    <col min="21" max="21" width="7.5703125" customWidth="1"/>
    <col min="22" max="22" width="9.140625" customWidth="1"/>
    <col min="23" max="23" width="12" bestFit="1" customWidth="1"/>
    <col min="24" max="24" width="5.140625" customWidth="1"/>
    <col min="25" max="25" width="6.7109375" customWidth="1"/>
    <col min="26" max="26" width="6.140625" customWidth="1"/>
    <col min="27" max="27" width="12.28515625" bestFit="1" customWidth="1"/>
    <col min="28" max="28" width="10.28515625" customWidth="1"/>
    <col min="29" max="29" width="10.85546875" customWidth="1"/>
    <col min="30" max="30" width="7.5703125" customWidth="1"/>
    <col min="31" max="31" width="14.85546875" bestFit="1" customWidth="1"/>
    <col min="32" max="32" width="12.5703125" bestFit="1" customWidth="1"/>
  </cols>
  <sheetData>
    <row r="1" spans="1:6" x14ac:dyDescent="0.25">
      <c r="A1" s="13" t="s">
        <v>8222</v>
      </c>
      <c r="B1" t="s">
        <v>8362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opLeftCell="A2" workbookViewId="0"/>
  </sheetViews>
  <sheetFormatPr baseColWidth="10" defaultRowHeight="15" x14ac:dyDescent="0.25"/>
  <cols>
    <col min="1" max="1" width="17.5703125" customWidth="1"/>
    <col min="2" max="2" width="29.140625" customWidth="1"/>
    <col min="3" max="4" width="9" customWidth="1"/>
    <col min="5" max="5" width="10.42578125" customWidth="1"/>
    <col min="6" max="6" width="9" customWidth="1"/>
    <col min="7" max="7" width="12.28515625" bestFit="1" customWidth="1"/>
    <col min="8" max="8" width="10.28515625" customWidth="1"/>
    <col min="9" max="9" width="10.85546875" customWidth="1"/>
    <col min="10" max="10" width="10" customWidth="1"/>
    <col min="11" max="11" width="12.5703125" bestFit="1" customWidth="1"/>
  </cols>
  <sheetData>
    <row r="1" spans="1:2" x14ac:dyDescent="0.25">
      <c r="A1" s="13" t="s">
        <v>8222</v>
      </c>
      <c r="B1" t="s">
        <v>8362</v>
      </c>
    </row>
    <row r="3" spans="1:2" x14ac:dyDescent="0.25">
      <c r="A3" s="13" t="s">
        <v>8363</v>
      </c>
      <c r="B3" t="s">
        <v>8365</v>
      </c>
    </row>
    <row r="4" spans="1:2" x14ac:dyDescent="0.25">
      <c r="A4" s="14" t="s">
        <v>8321</v>
      </c>
      <c r="B4" s="10">
        <v>87.444173076923036</v>
      </c>
    </row>
    <row r="5" spans="1:2" x14ac:dyDescent="0.25">
      <c r="A5" s="14" t="s">
        <v>8319</v>
      </c>
      <c r="B5" s="10">
        <v>50.260649999999998</v>
      </c>
    </row>
    <row r="6" spans="1:2" x14ac:dyDescent="0.25">
      <c r="A6" s="14" t="s">
        <v>8316</v>
      </c>
      <c r="B6" s="10">
        <v>45.985045454545443</v>
      </c>
    </row>
    <row r="7" spans="1:2" x14ac:dyDescent="0.25">
      <c r="A7" s="14" t="s">
        <v>8346</v>
      </c>
      <c r="B7" s="10">
        <v>20.499583333333334</v>
      </c>
    </row>
    <row r="8" spans="1:2" x14ac:dyDescent="0.25">
      <c r="A8" s="14" t="s">
        <v>8327</v>
      </c>
      <c r="B8" s="10">
        <v>67.706771428571386</v>
      </c>
    </row>
    <row r="9" spans="1:2" x14ac:dyDescent="0.25">
      <c r="A9" s="14" t="s">
        <v>8313</v>
      </c>
      <c r="B9" s="10">
        <v>81.969545454545482</v>
      </c>
    </row>
    <row r="10" spans="1:2" x14ac:dyDescent="0.25">
      <c r="A10" s="14" t="s">
        <v>8311</v>
      </c>
      <c r="B10" s="10">
        <v>50.759071729957824</v>
      </c>
    </row>
    <row r="11" spans="1:2" x14ac:dyDescent="0.25">
      <c r="A11" s="14" t="s">
        <v>8308</v>
      </c>
      <c r="B11" s="10">
        <v>133.24455000000012</v>
      </c>
    </row>
    <row r="12" spans="1:2" x14ac:dyDescent="0.25">
      <c r="A12" s="14" t="s">
        <v>8323</v>
      </c>
      <c r="B12" s="10">
        <v>75.820007178751069</v>
      </c>
    </row>
    <row r="13" spans="1:2" x14ac:dyDescent="0.25">
      <c r="A13" s="14" t="s">
        <v>8361</v>
      </c>
      <c r="B13" s="10">
        <v>80.008201263976744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zoomScale="85" zoomScaleNormal="85" workbookViewId="0">
      <selection activeCell="R17" sqref="R17"/>
    </sheetView>
  </sheetViews>
  <sheetFormatPr baseColWidth="10" defaultRowHeight="15" x14ac:dyDescent="0.25"/>
  <cols>
    <col min="1" max="1" width="19.28515625" bestFit="1" customWidth="1"/>
    <col min="2" max="2" width="22.42578125" customWidth="1"/>
    <col min="3" max="3" width="4.28515625" customWidth="1"/>
    <col min="4" max="4" width="10" customWidth="1"/>
    <col min="5" max="5" width="12.5703125" customWidth="1"/>
    <col min="6" max="6" width="12.5703125" bestFit="1" customWidth="1"/>
  </cols>
  <sheetData>
    <row r="1" spans="1:5" x14ac:dyDescent="0.25">
      <c r="A1" s="13" t="s">
        <v>8222</v>
      </c>
      <c r="B1" t="s">
        <v>8362</v>
      </c>
    </row>
    <row r="2" spans="1:5" x14ac:dyDescent="0.25">
      <c r="A2" s="13" t="s">
        <v>8358</v>
      </c>
      <c r="B2" t="s">
        <v>8362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1" sqref="B1"/>
    </sheetView>
  </sheetViews>
  <sheetFormatPr baseColWidth="10" defaultRowHeight="15" x14ac:dyDescent="0.25"/>
  <cols>
    <col min="1" max="1" width="19.28515625" bestFit="1" customWidth="1"/>
    <col min="2" max="2" width="22.42578125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3" t="s">
        <v>8358</v>
      </c>
      <c r="B1" t="s">
        <v>8323</v>
      </c>
    </row>
    <row r="2" spans="1:6" x14ac:dyDescent="0.25">
      <c r="A2" s="13" t="s">
        <v>8380</v>
      </c>
      <c r="B2" t="s">
        <v>8362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B1" zoomScale="80" zoomScaleNormal="80" workbookViewId="0">
      <selection activeCell="H3" sqref="H3"/>
    </sheetView>
  </sheetViews>
  <sheetFormatPr baseColWidth="10" defaultRowHeight="15" x14ac:dyDescent="0.25"/>
  <cols>
    <col min="1" max="1" width="22" customWidth="1"/>
    <col min="2" max="2" width="30.42578125" customWidth="1"/>
    <col min="3" max="4" width="11.140625" customWidth="1"/>
    <col min="5" max="5" width="20.7109375" bestFit="1" customWidth="1"/>
    <col min="6" max="6" width="13.42578125" customWidth="1"/>
    <col min="7" max="7" width="7.7109375" bestFit="1" customWidth="1"/>
    <col min="8" max="8" width="8.5703125" bestFit="1" customWidth="1"/>
    <col min="9" max="9" width="8.85546875" bestFit="1" customWidth="1"/>
    <col min="10" max="10" width="11.85546875" bestFit="1" customWidth="1"/>
    <col min="11" max="11" width="9.5703125" bestFit="1" customWidth="1"/>
    <col min="12" max="12" width="13.7109375" bestFit="1" customWidth="1"/>
    <col min="13" max="13" width="8.85546875" bestFit="1" customWidth="1"/>
    <col min="14" max="14" width="24.140625" bestFit="1" customWidth="1"/>
    <col min="15" max="15" width="18.28515625" bestFit="1" customWidth="1"/>
    <col min="16" max="16" width="17" bestFit="1" customWidth="1"/>
    <col min="17" max="17" width="14.85546875" bestFit="1" customWidth="1"/>
    <col min="18" max="18" width="11.85546875" bestFit="1" customWidth="1"/>
    <col min="19" max="19" width="23.28515625" bestFit="1" customWidth="1"/>
    <col min="20" max="20" width="21.85546875" bestFit="1" customWidth="1"/>
  </cols>
  <sheetData>
    <row r="1" spans="1:6" x14ac:dyDescent="0.25">
      <c r="A1" s="1" t="s">
        <v>8381</v>
      </c>
      <c r="B1" s="1" t="s">
        <v>8382</v>
      </c>
      <c r="C1" s="19" t="s">
        <v>8383</v>
      </c>
      <c r="D1" s="19" t="s">
        <v>8384</v>
      </c>
      <c r="E1" s="1" t="s">
        <v>8385</v>
      </c>
      <c r="F1" s="1" t="s">
        <v>8386</v>
      </c>
    </row>
    <row r="2" spans="1:6" ht="75" x14ac:dyDescent="0.25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75" x14ac:dyDescent="0.25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75" x14ac:dyDescent="0.25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60" x14ac:dyDescent="0.25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75" x14ac:dyDescent="0.25">
      <c r="A6" s="1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3"/>
  <sheetViews>
    <sheetView workbookViewId="0">
      <selection activeCell="V2" sqref="V2"/>
    </sheetView>
  </sheetViews>
  <sheetFormatPr baseColWidth="10" defaultRowHeight="15" x14ac:dyDescent="0.25"/>
  <cols>
    <col min="1" max="1" width="5" bestFit="1" customWidth="1"/>
    <col min="2" max="2" width="24" customWidth="1"/>
    <col min="3" max="3" width="31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1" width="11.85546875" bestFit="1" customWidth="1"/>
    <col min="12" max="12" width="13.7109375" bestFit="1" customWidth="1"/>
    <col min="13" max="13" width="11.85546875" bestFit="1" customWidth="1"/>
    <col min="14" max="14" width="24.140625" bestFit="1" customWidth="1"/>
    <col min="15" max="15" width="18.28515625" bestFit="1" customWidth="1"/>
    <col min="16" max="16" width="17" bestFit="1" customWidth="1"/>
    <col min="17" max="17" width="14.85546875" bestFit="1" customWidth="1"/>
    <col min="18" max="18" width="11.85546875" bestFit="1" customWidth="1"/>
    <col min="19" max="19" width="23.28515625" bestFit="1" customWidth="1"/>
    <col min="20" max="20" width="21.85546875" bestFit="1" customWidth="1"/>
    <col min="21" max="21" width="17.85546875" bestFit="1" customWidth="1"/>
    <col min="22" max="22" width="18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  <c r="U1" s="1" t="s">
        <v>8395</v>
      </c>
      <c r="V1" s="1" t="s">
        <v>8396</v>
      </c>
    </row>
    <row r="2" spans="1:22" ht="75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2" t="s">
        <v>8323</v>
      </c>
      <c r="R2" t="s">
        <v>8326</v>
      </c>
      <c r="S2" s="16">
        <v>41730.276747685188</v>
      </c>
      <c r="T2" s="16">
        <v>41764.276747685188</v>
      </c>
      <c r="U2" s="20">
        <f>(D2-'Descriptive Statistics'!$B$2)^2</f>
        <v>9015715447.373951</v>
      </c>
      <c r="V2" s="8">
        <f>(E2-'Descriptive Statistics'!$B$10)^2</f>
        <v>8917866139.8685303</v>
      </c>
    </row>
    <row r="3" spans="1:22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2" t="s">
        <v>8323</v>
      </c>
      <c r="R3" t="s">
        <v>8326</v>
      </c>
      <c r="S3" s="16">
        <v>41940.69158564815</v>
      </c>
      <c r="T3" s="16">
        <v>41969.332638888889</v>
      </c>
      <c r="U3" s="20">
        <f>(D3-'Descriptive Statistics'!$B$2)^2</f>
        <v>897069670.67492211</v>
      </c>
      <c r="V3" s="8">
        <f>(E3-'Descriptive Statistics'!$B$10)^2</f>
        <v>2548057175.6779537</v>
      </c>
    </row>
    <row r="4" spans="1:22" ht="12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2" t="s">
        <v>8323</v>
      </c>
      <c r="R4" t="s">
        <v>8326</v>
      </c>
      <c r="S4" s="16">
        <v>42020.700567129628</v>
      </c>
      <c r="T4" s="16">
        <v>42065.207638888889</v>
      </c>
      <c r="U4" s="20">
        <f>(D4-'Descriptive Statistics'!$B$2)^2</f>
        <v>1221580884.2671554</v>
      </c>
      <c r="V4" s="8">
        <f>(E4-'Descriptive Statistics'!$B$10)^2</f>
        <v>2077760130.8065879</v>
      </c>
    </row>
    <row r="5" spans="1:22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2" t="s">
        <v>8323</v>
      </c>
      <c r="R5" t="s">
        <v>8326</v>
      </c>
      <c r="S5" s="16">
        <v>41887.292187500003</v>
      </c>
      <c r="T5" s="16">
        <v>41917.292187500003</v>
      </c>
      <c r="U5" s="20">
        <f>(D5-'Descriptive Statistics'!$B$2)^2</f>
        <v>1221580884.2671554</v>
      </c>
      <c r="V5" s="8">
        <f>(E5-'Descriptive Statistics'!$B$10)^2</f>
        <v>1193802987.2676075</v>
      </c>
    </row>
    <row r="6" spans="1:22" ht="7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2" t="s">
        <v>8323</v>
      </c>
      <c r="R6" t="s">
        <v>8326</v>
      </c>
      <c r="S6" s="16">
        <v>42480.078715277778</v>
      </c>
      <c r="T6" s="16">
        <v>42504.165972222225</v>
      </c>
      <c r="U6" s="20">
        <f>(D6-'Descriptive Statistics'!$B$2)^2</f>
        <v>897069670.67492211</v>
      </c>
      <c r="V6" s="8">
        <f>(E6-'Descriptive Statistics'!$B$10)^2</f>
        <v>1186230988.1334205</v>
      </c>
    </row>
    <row r="7" spans="1:22" ht="9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2" t="s">
        <v>8323</v>
      </c>
      <c r="R7" t="s">
        <v>8326</v>
      </c>
      <c r="S7" s="16">
        <v>42252.474351851852</v>
      </c>
      <c r="T7" s="16">
        <v>42276.165972222225</v>
      </c>
      <c r="U7" s="20">
        <f>(D7-'Descriptive Statistics'!$B$2)^2</f>
        <v>897069670.67492211</v>
      </c>
      <c r="V7" s="8">
        <f>(E7-'Descriptive Statistics'!$B$10)^2</f>
        <v>880551866.53285396</v>
      </c>
    </row>
    <row r="8" spans="1:22" ht="9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2" t="s">
        <v>8323</v>
      </c>
      <c r="R8" t="s">
        <v>8326</v>
      </c>
      <c r="S8" s="16">
        <v>42219.665173611109</v>
      </c>
      <c r="T8" s="16">
        <v>42257.165972222225</v>
      </c>
      <c r="U8" s="20">
        <f>(D8-'Descriptive Statistics'!$B$2)^2</f>
        <v>897069670.67492211</v>
      </c>
      <c r="V8" s="8">
        <f>(E8-'Descriptive Statistics'!$B$10)^2</f>
        <v>871516258.02537441</v>
      </c>
    </row>
    <row r="9" spans="1:22" ht="105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2" t="s">
        <v>8323</v>
      </c>
      <c r="R9" t="s">
        <v>8326</v>
      </c>
      <c r="S9" s="16">
        <v>42445.19430555556</v>
      </c>
      <c r="T9" s="16">
        <v>42489.19430555556</v>
      </c>
      <c r="U9" s="20">
        <f>(D9-'Descriptive Statistics'!$B$2)^2</f>
        <v>673460699.80113578</v>
      </c>
      <c r="V9" s="8">
        <f>(E9-'Descriptive Statistics'!$B$10)^2</f>
        <v>687433559.29078698</v>
      </c>
    </row>
    <row r="10" spans="1:22" ht="7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2" t="s">
        <v>8323</v>
      </c>
      <c r="R10" t="s">
        <v>8326</v>
      </c>
      <c r="S10" s="16">
        <v>41884.617314814815</v>
      </c>
      <c r="T10" s="16">
        <v>41916.617314814815</v>
      </c>
      <c r="U10" s="20">
        <f>(D10-'Descriptive Statistics'!$B$2)^2</f>
        <v>622558457.08268917</v>
      </c>
      <c r="V10" s="8">
        <f>(E10-'Descriptive Statistics'!$B$10)^2</f>
        <v>639561551.58563161</v>
      </c>
    </row>
    <row r="11" spans="1:22" ht="75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2" t="s">
        <v>8323</v>
      </c>
      <c r="R11" t="s">
        <v>8326</v>
      </c>
      <c r="S11" s="16">
        <v>42697.850844907407</v>
      </c>
      <c r="T11" s="16">
        <v>42745.208333333328</v>
      </c>
      <c r="U11" s="20">
        <f>(D11-'Descriptive Statistics'!$B$2)^2</f>
        <v>622558457.08268917</v>
      </c>
      <c r="V11" s="8">
        <f>(E11-'Descriptive Statistics'!$B$10)^2</f>
        <v>625422781.42493749</v>
      </c>
    </row>
    <row r="12" spans="1:22" ht="7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2" t="s">
        <v>8323</v>
      </c>
      <c r="R12" t="s">
        <v>8326</v>
      </c>
      <c r="S12" s="16">
        <v>41834.586574074077</v>
      </c>
      <c r="T12" s="16">
        <v>41866.083333333336</v>
      </c>
      <c r="U12" s="20">
        <f>(D12-'Descriptive Statistics'!$B$2)^2</f>
        <v>322242758.053563</v>
      </c>
      <c r="V12" s="8">
        <f>(E12-'Descriptive Statistics'!$B$10)^2</f>
        <v>481339650.55129671</v>
      </c>
    </row>
    <row r="13" spans="1:22" ht="7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2" t="s">
        <v>8323</v>
      </c>
      <c r="R13" t="s">
        <v>8326</v>
      </c>
      <c r="S13" s="16">
        <v>41918.742175925923</v>
      </c>
      <c r="T13" s="16">
        <v>41948.783842592595</v>
      </c>
      <c r="U13" s="20">
        <f>(D13-'Descriptive Statistics'!$B$2)^2</f>
        <v>398047243.49045616</v>
      </c>
      <c r="V13" s="8">
        <f>(E13-'Descriptive Statistics'!$B$10)^2</f>
        <v>391503769.77027732</v>
      </c>
    </row>
    <row r="14" spans="1:22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2" t="s">
        <v>8323</v>
      </c>
      <c r="R14" t="s">
        <v>8326</v>
      </c>
      <c r="S14" s="16">
        <v>42614.760937500003</v>
      </c>
      <c r="T14" s="16">
        <v>42644.165972222225</v>
      </c>
      <c r="U14" s="20">
        <f>(D14-'Descriptive Statistics'!$B$2)^2</f>
        <v>322242758.053563</v>
      </c>
      <c r="V14" s="8">
        <f>(E14-'Descriptive Statistics'!$B$10)^2</f>
        <v>354081528.72919959</v>
      </c>
    </row>
    <row r="15" spans="1:22" ht="9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2" t="s">
        <v>8323</v>
      </c>
      <c r="R15" t="s">
        <v>8326</v>
      </c>
      <c r="S15" s="16">
        <v>41909.969386574077</v>
      </c>
      <c r="T15" s="16">
        <v>41950.011053240742</v>
      </c>
      <c r="U15" s="20">
        <f>(D15-'Descriptive Statistics'!$B$2)^2</f>
        <v>223536029.89822316</v>
      </c>
      <c r="V15" s="8">
        <f>(E15-'Descriptive Statistics'!$B$10)^2</f>
        <v>320533672.2567336</v>
      </c>
    </row>
    <row r="16" spans="1:22" ht="9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2" t="s">
        <v>8323</v>
      </c>
      <c r="R16" t="s">
        <v>8326</v>
      </c>
      <c r="S16" s="16">
        <v>42461.747199074074</v>
      </c>
      <c r="T16" s="16">
        <v>42491.747199074074</v>
      </c>
      <c r="U16" s="20">
        <f>(D16-'Descriptive Statistics'!$B$2)^2</f>
        <v>223536029.89822316</v>
      </c>
      <c r="V16" s="8">
        <f>(E16-'Descriptive Statistics'!$B$10)^2</f>
        <v>265802618.81984049</v>
      </c>
    </row>
    <row r="17" spans="1:22" ht="9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2" t="s">
        <v>8323</v>
      </c>
      <c r="R17" t="s">
        <v>8326</v>
      </c>
      <c r="S17" s="16">
        <v>42135.60020833333</v>
      </c>
      <c r="T17" s="16">
        <v>42167.083333333328</v>
      </c>
      <c r="U17" s="20">
        <f>(D17-'Descriptive Statistics'!$B$2)^2</f>
        <v>254438272.61666977</v>
      </c>
      <c r="V17" s="8">
        <f>(E17-'Descriptive Statistics'!$B$10)^2</f>
        <v>265770012.91144243</v>
      </c>
    </row>
    <row r="18" spans="1:22" ht="7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2" t="s">
        <v>8323</v>
      </c>
      <c r="R18" t="s">
        <v>8326</v>
      </c>
      <c r="S18" s="16">
        <v>41933.291643518518</v>
      </c>
      <c r="T18" s="16">
        <v>41963.333310185189</v>
      </c>
      <c r="U18" s="20">
        <f>(D18-'Descriptive Statistics'!$B$2)^2</f>
        <v>223536029.89822316</v>
      </c>
      <c r="V18" s="8">
        <f>(E18-'Descriptive Statistics'!$B$10)^2</f>
        <v>255087349.23168513</v>
      </c>
    </row>
    <row r="19" spans="1:22" ht="60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2" t="s">
        <v>8323</v>
      </c>
      <c r="R19" t="s">
        <v>8326</v>
      </c>
      <c r="S19" s="16">
        <v>42602.576712962968</v>
      </c>
      <c r="T19" s="16">
        <v>42621.15625</v>
      </c>
      <c r="U19" s="20">
        <f>(D19-'Descriptive Statistics'!$B$2)^2</f>
        <v>223536029.89822316</v>
      </c>
      <c r="V19" s="8">
        <f>(E19-'Descriptive Statistics'!$B$10)^2</f>
        <v>217959579.88683078</v>
      </c>
    </row>
    <row r="20" spans="1:22" ht="7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2" t="s">
        <v>8323</v>
      </c>
      <c r="R20" t="s">
        <v>8326</v>
      </c>
      <c r="S20" s="16">
        <v>42702.917048611111</v>
      </c>
      <c r="T20" s="16">
        <v>42732.917048611111</v>
      </c>
      <c r="U20" s="20">
        <f>(D20-'Descriptive Statistics'!$B$2)^2</f>
        <v>223536029.89822316</v>
      </c>
      <c r="V20" s="8">
        <f>(E20-'Descriptive Statistics'!$B$10)^2</f>
        <v>210785512.32930648</v>
      </c>
    </row>
    <row r="21" spans="1:22" ht="7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2" t="s">
        <v>8323</v>
      </c>
      <c r="R21" t="s">
        <v>8326</v>
      </c>
      <c r="S21" s="16">
        <v>42050.983182870375</v>
      </c>
      <c r="T21" s="16">
        <v>42085.941516203704</v>
      </c>
      <c r="U21" s="20">
        <f>(D21-'Descriptive Statistics'!$B$2)^2</f>
        <v>223536029.89822316</v>
      </c>
      <c r="V21" s="8">
        <f>(E21-'Descriptive Statistics'!$B$10)^2</f>
        <v>207949499.3062968</v>
      </c>
    </row>
    <row r="22" spans="1:22" ht="12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2" t="s">
        <v>8323</v>
      </c>
      <c r="R22" t="s">
        <v>8326</v>
      </c>
      <c r="S22" s="16">
        <v>41835.666354166664</v>
      </c>
      <c r="T22" s="16">
        <v>41855.666354166664</v>
      </c>
      <c r="U22" s="20">
        <f>(D22-'Descriptive Statistics'!$B$2)^2</f>
        <v>99024816.305990174</v>
      </c>
      <c r="V22" s="8">
        <f>(E22-'Descriptive Statistics'!$B$10)^2</f>
        <v>140243721.45610261</v>
      </c>
    </row>
    <row r="23" spans="1:22" ht="7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2" t="s">
        <v>8323</v>
      </c>
      <c r="R23" t="s">
        <v>8326</v>
      </c>
      <c r="S23" s="16">
        <v>42290.61855324074</v>
      </c>
      <c r="T23" s="16">
        <v>42320.104861111111</v>
      </c>
      <c r="U23" s="20">
        <f>(D23-'Descriptive Statistics'!$B$2)^2</f>
        <v>99024816.305990174</v>
      </c>
      <c r="V23" s="8">
        <f>(E23-'Descriptive Statistics'!$B$10)^2</f>
        <v>118014637.13440357</v>
      </c>
    </row>
    <row r="24" spans="1:22" ht="7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2" t="s">
        <v>8323</v>
      </c>
      <c r="R24" t="s">
        <v>8326</v>
      </c>
      <c r="S24" s="16">
        <v>42400.704537037032</v>
      </c>
      <c r="T24" s="16">
        <v>42444.875</v>
      </c>
      <c r="U24" s="20">
        <f>(D24-'Descriptive Statistics'!$B$2)^2</f>
        <v>109225937.66521348</v>
      </c>
      <c r="V24" s="8">
        <f>(E24-'Descriptive Statistics'!$B$10)^2</f>
        <v>102079786.7518793</v>
      </c>
    </row>
    <row r="25" spans="1:22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2" t="s">
        <v>8323</v>
      </c>
      <c r="R25" t="s">
        <v>8326</v>
      </c>
      <c r="S25" s="16">
        <v>42696.624444444446</v>
      </c>
      <c r="T25" s="16">
        <v>42726.624444444446</v>
      </c>
      <c r="U25" s="20">
        <f>(D25-'Descriptive Statistics'!$B$2)^2</f>
        <v>99024816.305990174</v>
      </c>
      <c r="V25" s="8">
        <f>(E25-'Descriptive Statistics'!$B$10)^2</f>
        <v>101524853.0209327</v>
      </c>
    </row>
    <row r="26" spans="1:22" ht="9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2" t="s">
        <v>8323</v>
      </c>
      <c r="R26" t="s">
        <v>8326</v>
      </c>
      <c r="S26" s="16">
        <v>42265.022824074069</v>
      </c>
      <c r="T26" s="16">
        <v>42285.022824074069</v>
      </c>
      <c r="U26" s="20">
        <f>(D26-'Descriptive Statistics'!$B$2)^2</f>
        <v>99024816.305990174</v>
      </c>
      <c r="V26" s="8">
        <f>(E26-'Descriptive Statistics'!$B$10)^2</f>
        <v>98673512.324209407</v>
      </c>
    </row>
    <row r="27" spans="1:22" ht="7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2" t="s">
        <v>8323</v>
      </c>
      <c r="R27" t="s">
        <v>8326</v>
      </c>
      <c r="S27" s="16">
        <v>42522.347812499997</v>
      </c>
      <c r="T27" s="16">
        <v>42552.347812499997</v>
      </c>
      <c r="U27" s="20">
        <f>(D27-'Descriptive Statistics'!$B$2)^2</f>
        <v>99024816.305990174</v>
      </c>
      <c r="V27" s="8">
        <f>(E27-'Descriptive Statistics'!$B$10)^2</f>
        <v>97603615.270714253</v>
      </c>
    </row>
    <row r="28" spans="1:22" ht="60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2" t="s">
        <v>8323</v>
      </c>
      <c r="R28" t="s">
        <v>8326</v>
      </c>
      <c r="S28" s="16">
        <v>42284.500104166669</v>
      </c>
      <c r="T28" s="16">
        <v>42314.541770833333</v>
      </c>
      <c r="U28" s="20">
        <f>(D28-'Descriptive Statistics'!$B$2)^2</f>
        <v>24513602.713757183</v>
      </c>
      <c r="V28" s="8">
        <f>(E28-'Descriptive Statistics'!$B$10)^2</f>
        <v>96854220.751588047</v>
      </c>
    </row>
    <row r="29" spans="1:22" ht="7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2" t="s">
        <v>8323</v>
      </c>
      <c r="R29" t="s">
        <v>8326</v>
      </c>
      <c r="S29" s="16">
        <v>42292.701053240744</v>
      </c>
      <c r="T29" s="16">
        <v>42322.742719907401</v>
      </c>
      <c r="U29" s="20">
        <f>(D29-'Descriptive Statistics'!$B$2)^2</f>
        <v>99024816.305990174</v>
      </c>
      <c r="V29" s="8">
        <f>(E29-'Descriptive Statistics'!$B$10)^2</f>
        <v>94740130.644597754</v>
      </c>
    </row>
    <row r="30" spans="1:22" ht="6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2" t="s">
        <v>8323</v>
      </c>
      <c r="R30" t="s">
        <v>8326</v>
      </c>
      <c r="S30" s="16">
        <v>42769.574999999997</v>
      </c>
      <c r="T30" s="16">
        <v>42790.574999999997</v>
      </c>
      <c r="U30" s="20">
        <f>(D30-'Descriptive Statistics'!$B$2)^2</f>
        <v>99024816.305990174</v>
      </c>
      <c r="V30" s="8">
        <f>(E30-'Descriptive Statistics'!$B$10)^2</f>
        <v>94584459.377413288</v>
      </c>
    </row>
    <row r="31" spans="1:22" ht="10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2" t="s">
        <v>8323</v>
      </c>
      <c r="R31" t="s">
        <v>8326</v>
      </c>
      <c r="S31" s="16">
        <v>42172.757638888885</v>
      </c>
      <c r="T31" s="16">
        <v>42202.757638888885</v>
      </c>
      <c r="U31" s="20">
        <f>(D31-'Descriptive Statistics'!$B$2)^2</f>
        <v>99024816.305990174</v>
      </c>
      <c r="V31" s="8">
        <f>(E31-'Descriptive Statistics'!$B$10)^2</f>
        <v>94351192.476636589</v>
      </c>
    </row>
    <row r="32" spans="1:22" ht="7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2" t="s">
        <v>8323</v>
      </c>
      <c r="R32" t="s">
        <v>8326</v>
      </c>
      <c r="S32" s="16">
        <v>42567.840069444443</v>
      </c>
      <c r="T32" s="16">
        <v>42597.840069444443</v>
      </c>
      <c r="U32" s="20">
        <f>(D32-'Descriptive Statistics'!$B$2)^2</f>
        <v>99024816.305990174</v>
      </c>
      <c r="V32" s="8">
        <f>(E32-'Descriptive Statistics'!$B$10)^2</f>
        <v>93382347.056733668</v>
      </c>
    </row>
    <row r="33" spans="1:22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2" t="s">
        <v>8323</v>
      </c>
      <c r="R33" t="s">
        <v>8326</v>
      </c>
      <c r="S33" s="16">
        <v>42772.833379629628</v>
      </c>
      <c r="T33" s="16">
        <v>42806.875</v>
      </c>
      <c r="U33" s="20">
        <f>(D33-'Descriptive Statistics'!$B$2)^2</f>
        <v>99024816.305990174</v>
      </c>
      <c r="V33" s="8">
        <f>(E33-'Descriptive Statistics'!$B$10)^2</f>
        <v>90715227.789403573</v>
      </c>
    </row>
    <row r="34" spans="1:22" ht="7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2" t="s">
        <v>8323</v>
      </c>
      <c r="R34" t="s">
        <v>8326</v>
      </c>
      <c r="S34" s="16">
        <v>42473.794710648144</v>
      </c>
      <c r="T34" s="16">
        <v>42503.794710648144</v>
      </c>
      <c r="U34" s="20">
        <f>(D34-'Descriptive Statistics'!$B$2)^2</f>
        <v>2389.1215241776099</v>
      </c>
      <c r="V34" s="8">
        <f>(E34-'Descriptive Statistics'!$B$10)^2</f>
        <v>90620008.247413278</v>
      </c>
    </row>
    <row r="35" spans="1:22" ht="7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2" t="s">
        <v>8323</v>
      </c>
      <c r="R35" t="s">
        <v>8326</v>
      </c>
      <c r="S35" s="16">
        <v>41775.753761574073</v>
      </c>
      <c r="T35" s="16">
        <v>41805.753761574073</v>
      </c>
      <c r="U35" s="20">
        <f>(D35-'Descriptive Statistics'!$B$2)^2</f>
        <v>63220330.869096987</v>
      </c>
      <c r="V35" s="8">
        <f>(E35-'Descriptive Statistics'!$B$10)^2</f>
        <v>78295141.7123162</v>
      </c>
    </row>
    <row r="36" spans="1:22" ht="10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2" t="s">
        <v>8323</v>
      </c>
      <c r="R36" t="s">
        <v>8326</v>
      </c>
      <c r="S36" s="16">
        <v>42144.573807870373</v>
      </c>
      <c r="T36" s="16">
        <v>42166.165972222225</v>
      </c>
      <c r="U36" s="20">
        <f>(D36-'Descriptive Statistics'!$B$2)^2</f>
        <v>24513602.713757183</v>
      </c>
      <c r="V36" s="8">
        <f>(E36-'Descriptive Statistics'!$B$10)^2</f>
        <v>51904160.305908427</v>
      </c>
    </row>
    <row r="37" spans="1:22" ht="9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2" t="s">
        <v>8323</v>
      </c>
      <c r="R37" t="s">
        <v>8326</v>
      </c>
      <c r="S37" s="16">
        <v>42158.065694444449</v>
      </c>
      <c r="T37" s="16">
        <v>42201</v>
      </c>
      <c r="U37" s="20">
        <f>(D37-'Descriptive Statistics'!$B$2)^2</f>
        <v>24513602.713757183</v>
      </c>
      <c r="V37" s="8">
        <f>(E37-'Descriptive Statistics'!$B$10)^2</f>
        <v>51745783.313529782</v>
      </c>
    </row>
    <row r="38" spans="1:22" ht="7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2" t="s">
        <v>8323</v>
      </c>
      <c r="R38" t="s">
        <v>8326</v>
      </c>
      <c r="S38" s="16">
        <v>41871.755694444444</v>
      </c>
      <c r="T38" s="16">
        <v>41901.755694444444</v>
      </c>
      <c r="U38" s="20">
        <f>(D38-'Descriptive Statistics'!$B$2)^2</f>
        <v>24513602.713757183</v>
      </c>
      <c r="V38" s="8">
        <f>(E38-'Descriptive Statistics'!$B$10)^2</f>
        <v>50820847.345583186</v>
      </c>
    </row>
    <row r="39" spans="1:22" ht="7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2" t="s">
        <v>8323</v>
      </c>
      <c r="R39" t="s">
        <v>8326</v>
      </c>
      <c r="S39" s="16">
        <v>41964.315532407403</v>
      </c>
      <c r="T39" s="16">
        <v>41995.166666666672</v>
      </c>
      <c r="U39" s="20">
        <f>(D39-'Descriptive Statistics'!$B$2)^2</f>
        <v>51138536.694339707</v>
      </c>
      <c r="V39" s="8">
        <f>(E39-'Descriptive Statistics'!$B$10)^2</f>
        <v>48573291.832364731</v>
      </c>
    </row>
    <row r="40" spans="1:22" ht="6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2" t="s">
        <v>8323</v>
      </c>
      <c r="R40" t="s">
        <v>8326</v>
      </c>
      <c r="S40" s="16">
        <v>41802.574282407404</v>
      </c>
      <c r="T40" s="16">
        <v>41823.165972222225</v>
      </c>
      <c r="U40" s="20">
        <f>(D40-'Descriptive Statistics'!$B$2)^2</f>
        <v>48318088.150650389</v>
      </c>
      <c r="V40" s="8">
        <f>(E40-'Descriptive Statistics'!$B$10)^2</f>
        <v>45521390.963796772</v>
      </c>
    </row>
    <row r="41" spans="1:22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2" t="s">
        <v>8323</v>
      </c>
      <c r="R41" t="s">
        <v>8326</v>
      </c>
      <c r="S41" s="16">
        <v>42473.007037037038</v>
      </c>
      <c r="T41" s="16">
        <v>42503.007037037038</v>
      </c>
      <c r="U41" s="20">
        <f>(D41-'Descriptive Statistics'!$B$2)^2</f>
        <v>24513602.713757183</v>
      </c>
      <c r="V41" s="8">
        <f>(E41-'Descriptive Statistics'!$B$10)^2</f>
        <v>45204836.366442405</v>
      </c>
    </row>
    <row r="42" spans="1:22" ht="90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2" t="s">
        <v>8323</v>
      </c>
      <c r="R42" t="s">
        <v>8326</v>
      </c>
      <c r="S42" s="16">
        <v>42605.765381944439</v>
      </c>
      <c r="T42" s="16">
        <v>42634.125</v>
      </c>
      <c r="U42" s="20">
        <f>(D42-'Descriptive Statistics'!$B$2)^2</f>
        <v>24513602.713757183</v>
      </c>
      <c r="V42" s="8">
        <f>(E42-'Descriptive Statistics'!$B$10)^2</f>
        <v>43249749.831927843</v>
      </c>
    </row>
    <row r="43" spans="1:22" ht="75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2" t="s">
        <v>8323</v>
      </c>
      <c r="R43" t="s">
        <v>8326</v>
      </c>
      <c r="S43" s="16">
        <v>42068.888391203705</v>
      </c>
      <c r="T43" s="16">
        <v>42098.846724537041</v>
      </c>
      <c r="U43" s="20">
        <f>(D43-'Descriptive Statistics'!$B$2)^2</f>
        <v>48318088.150650389</v>
      </c>
      <c r="V43" s="8">
        <f>(E43-'Descriptive Statistics'!$B$10)^2</f>
        <v>42164947.434889004</v>
      </c>
    </row>
    <row r="44" spans="1:22" ht="7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2" t="s">
        <v>8323</v>
      </c>
      <c r="R44" t="s">
        <v>8326</v>
      </c>
      <c r="S44" s="16">
        <v>41850.400937500002</v>
      </c>
      <c r="T44" s="16">
        <v>41895.400937500002</v>
      </c>
      <c r="U44" s="20">
        <f>(D44-'Descriptive Statistics'!$B$2)^2</f>
        <v>48318088.150650389</v>
      </c>
      <c r="V44" s="8">
        <f>(E44-'Descriptive Statistics'!$B$10)^2</f>
        <v>40940216.137073472</v>
      </c>
    </row>
    <row r="45" spans="1:22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2" t="s">
        <v>8323</v>
      </c>
      <c r="R45" t="s">
        <v>8326</v>
      </c>
      <c r="S45" s="16">
        <v>41826.871238425927</v>
      </c>
      <c r="T45" s="16">
        <v>41859.57916666667</v>
      </c>
      <c r="U45" s="20">
        <f>(D45-'Descriptive Statistics'!$B$2)^2</f>
        <v>44730967.315698929</v>
      </c>
      <c r="V45" s="8">
        <f>(E45-'Descriptive Statistics'!$B$10)^2</f>
        <v>37768819.708276384</v>
      </c>
    </row>
    <row r="46" spans="1:22" ht="75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2" t="s">
        <v>8323</v>
      </c>
      <c r="R46" t="s">
        <v>8326</v>
      </c>
      <c r="S46" s="16">
        <v>42134.172071759262</v>
      </c>
      <c r="T46" s="16">
        <v>42155.290972222225</v>
      </c>
      <c r="U46" s="20">
        <f>(D46-'Descriptive Statistics'!$B$2)^2</f>
        <v>6007995.9176406814</v>
      </c>
      <c r="V46" s="8">
        <f>(E46-'Descriptive Statistics'!$B$10)^2</f>
        <v>35146569.189986087</v>
      </c>
    </row>
    <row r="47" spans="1:22" ht="60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2" t="s">
        <v>8323</v>
      </c>
      <c r="R47" t="s">
        <v>8326</v>
      </c>
      <c r="S47" s="16">
        <v>42494.563449074078</v>
      </c>
      <c r="T47" s="16">
        <v>42524.563449074078</v>
      </c>
      <c r="U47" s="20">
        <f>(D47-'Descriptive Statistics'!$B$2)^2</f>
        <v>24513602.713757183</v>
      </c>
      <c r="V47" s="8">
        <f>(E47-'Descriptive Statistics'!$B$10)^2</f>
        <v>34204416.518141434</v>
      </c>
    </row>
    <row r="48" spans="1:22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2" t="s">
        <v>8323</v>
      </c>
      <c r="R48" t="s">
        <v>8326</v>
      </c>
      <c r="S48" s="16">
        <v>42233.738564814819</v>
      </c>
      <c r="T48" s="16">
        <v>42263.738564814819</v>
      </c>
      <c r="U48" s="20">
        <f>(D48-'Descriptive Statistics'!$B$2)^2</f>
        <v>24513602.713757183</v>
      </c>
      <c r="V48" s="8">
        <f>(E48-'Descriptive Statistics'!$B$10)^2</f>
        <v>33194354.487510361</v>
      </c>
    </row>
    <row r="49" spans="1:22" ht="9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2" t="s">
        <v>8323</v>
      </c>
      <c r="R49" t="s">
        <v>8326</v>
      </c>
      <c r="S49" s="16">
        <v>41778.637245370373</v>
      </c>
      <c r="T49" s="16">
        <v>41810.958333333336</v>
      </c>
      <c r="U49" s="20">
        <f>(D49-'Descriptive Statistics'!$B$2)^2</f>
        <v>19812481.354533885</v>
      </c>
      <c r="V49" s="8">
        <f>(E49-'Descriptive Statistics'!$B$10)^2</f>
        <v>32880524.378243379</v>
      </c>
    </row>
    <row r="50" spans="1:22" ht="6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2" t="s">
        <v>8323</v>
      </c>
      <c r="R50" t="s">
        <v>8326</v>
      </c>
      <c r="S50" s="16">
        <v>42230.472222222219</v>
      </c>
      <c r="T50" s="16">
        <v>42259.165972222225</v>
      </c>
      <c r="U50" s="20">
        <f>(D50-'Descriptive Statistics'!$B$2)^2</f>
        <v>24513602.713757183</v>
      </c>
      <c r="V50" s="8">
        <f>(E50-'Descriptive Statistics'!$B$10)^2</f>
        <v>30475414.563578323</v>
      </c>
    </row>
    <row r="51" spans="1:22" ht="10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2" t="s">
        <v>8323</v>
      </c>
      <c r="R51" t="s">
        <v>8326</v>
      </c>
      <c r="S51" s="16">
        <v>42037.938206018516</v>
      </c>
      <c r="T51" s="16">
        <v>42068.166666666672</v>
      </c>
      <c r="U51" s="20">
        <f>(D51-'Descriptive Statistics'!$B$2)^2</f>
        <v>29714724.072980486</v>
      </c>
      <c r="V51" s="8">
        <f>(E51-'Descriptive Statistics'!$B$10)^2</f>
        <v>29631193.616927836</v>
      </c>
    </row>
    <row r="52" spans="1:22" ht="7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2" t="s">
        <v>8323</v>
      </c>
      <c r="R52" t="s">
        <v>8326</v>
      </c>
      <c r="S52" s="16">
        <v>42157.470185185186</v>
      </c>
      <c r="T52" s="16">
        <v>42187.470185185186</v>
      </c>
      <c r="U52" s="20">
        <f>(D52-'Descriptive Statistics'!$B$2)^2</f>
        <v>24513602.713757183</v>
      </c>
      <c r="V52" s="8">
        <f>(E52-'Descriptive Statistics'!$B$10)^2</f>
        <v>25841506.593626864</v>
      </c>
    </row>
    <row r="53" spans="1:22" ht="6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2" t="s">
        <v>8323</v>
      </c>
      <c r="R53" t="s">
        <v>8326</v>
      </c>
      <c r="S53" s="16">
        <v>42250.598217592589</v>
      </c>
      <c r="T53" s="16">
        <v>42270.598217592589</v>
      </c>
      <c r="U53" s="20">
        <f>(D53-'Descriptive Statistics'!$B$2)^2</f>
        <v>24513602.713757183</v>
      </c>
      <c r="V53" s="8">
        <f>(E53-'Descriptive Statistics'!$B$10)^2</f>
        <v>25014544.10498609</v>
      </c>
    </row>
    <row r="54" spans="1:22" ht="7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2" t="s">
        <v>8323</v>
      </c>
      <c r="R54" t="s">
        <v>8326</v>
      </c>
      <c r="S54" s="16">
        <v>41800.380428240744</v>
      </c>
      <c r="T54" s="16">
        <v>41830.380428240744</v>
      </c>
      <c r="U54" s="20">
        <f>(D54-'Descriptive Statistics'!$B$2)^2</f>
        <v>24513602.713757183</v>
      </c>
      <c r="V54" s="8">
        <f>(E54-'Descriptive Statistics'!$B$10)^2</f>
        <v>24536708.501879293</v>
      </c>
    </row>
    <row r="55" spans="1:22" ht="9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2" t="s">
        <v>8323</v>
      </c>
      <c r="R55" t="s">
        <v>8326</v>
      </c>
      <c r="S55" s="16">
        <v>42491.92288194444</v>
      </c>
      <c r="T55" s="16">
        <v>42521.92288194444</v>
      </c>
      <c r="U55" s="20">
        <f>(D55-'Descriptive Statistics'!$B$2)^2</f>
        <v>24513602.713757183</v>
      </c>
      <c r="V55" s="8">
        <f>(E55-'Descriptive Statistics'!$B$10)^2</f>
        <v>23410639.036102593</v>
      </c>
    </row>
    <row r="56" spans="1:22" ht="7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2" t="s">
        <v>8323</v>
      </c>
      <c r="R56" t="s">
        <v>8326</v>
      </c>
      <c r="S56" s="16">
        <v>41878.878379629627</v>
      </c>
      <c r="T56" s="16">
        <v>41908.878379629627</v>
      </c>
      <c r="U56" s="20">
        <f>(D56-'Descriptive Statistics'!$B$2)^2</f>
        <v>24513602.713757183</v>
      </c>
      <c r="V56" s="8">
        <f>(E56-'Descriptive Statistics'!$B$10)^2</f>
        <v>22075471.86037444</v>
      </c>
    </row>
    <row r="57" spans="1:22" ht="7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2" t="s">
        <v>8323</v>
      </c>
      <c r="R57" t="s">
        <v>8326</v>
      </c>
      <c r="S57" s="16">
        <v>41932.311099537037</v>
      </c>
      <c r="T57" s="16">
        <v>41962.352766203709</v>
      </c>
      <c r="U57" s="20">
        <f>(D57-'Descriptive Statistics'!$B$2)^2</f>
        <v>24513602.713757183</v>
      </c>
      <c r="V57" s="8">
        <f>(E57-'Descriptive Statistics'!$B$10)^2</f>
        <v>22066075.951976381</v>
      </c>
    </row>
    <row r="58" spans="1:22" ht="7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2" t="s">
        <v>8323</v>
      </c>
      <c r="R58" t="s">
        <v>8326</v>
      </c>
      <c r="S58" s="16">
        <v>42118.556331018524</v>
      </c>
      <c r="T58" s="16">
        <v>42150.165972222225</v>
      </c>
      <c r="U58" s="20">
        <f>(D58-'Descriptive Statistics'!$B$2)^2</f>
        <v>24513602.713757183</v>
      </c>
      <c r="V58" s="8">
        <f>(E58-'Descriptive Statistics'!$B$10)^2</f>
        <v>21468897.814500652</v>
      </c>
    </row>
    <row r="59" spans="1:22" ht="9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2" t="s">
        <v>8323</v>
      </c>
      <c r="R59" t="s">
        <v>8326</v>
      </c>
      <c r="S59" s="16">
        <v>42239.957962962959</v>
      </c>
      <c r="T59" s="16">
        <v>42260</v>
      </c>
      <c r="U59" s="20">
        <f>(D59-'Descriptive Statistics'!$B$2)^2</f>
        <v>24513602.713757183</v>
      </c>
      <c r="V59" s="8">
        <f>(E59-'Descriptive Statistics'!$B$10)^2</f>
        <v>20898193.49382104</v>
      </c>
    </row>
    <row r="60" spans="1:22" ht="7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2" t="s">
        <v>8323</v>
      </c>
      <c r="R60" t="s">
        <v>8326</v>
      </c>
      <c r="S60" s="16">
        <v>41880.76357638889</v>
      </c>
      <c r="T60" s="16">
        <v>41895.166666666664</v>
      </c>
      <c r="U60" s="20">
        <f>(D60-'Descriptive Statistics'!$B$2)^2</f>
        <v>24513602.713757183</v>
      </c>
      <c r="V60" s="8">
        <f>(E60-'Descriptive Statistics'!$B$10)^2</f>
        <v>20743053.051054049</v>
      </c>
    </row>
    <row r="61" spans="1:22" ht="7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2" t="s">
        <v>8323</v>
      </c>
      <c r="R61" t="s">
        <v>8326</v>
      </c>
      <c r="S61" s="16">
        <v>42561.783877314811</v>
      </c>
      <c r="T61" s="16">
        <v>42593.165972222225</v>
      </c>
      <c r="U61" s="20">
        <f>(D61-'Descriptive Statistics'!$B$2)^2</f>
        <v>24513602.713757183</v>
      </c>
      <c r="V61" s="8">
        <f>(E61-'Descriptive Statistics'!$B$10)^2</f>
        <v>20534077.157898709</v>
      </c>
    </row>
    <row r="62" spans="1:22" ht="10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2" t="s">
        <v>8323</v>
      </c>
      <c r="R62" t="s">
        <v>8326</v>
      </c>
      <c r="S62" s="16">
        <v>42037.791238425925</v>
      </c>
      <c r="T62" s="16">
        <v>42067.791238425925</v>
      </c>
      <c r="U62" s="20">
        <f>(D62-'Descriptive Statistics'!$B$2)^2</f>
        <v>24513602.713757183</v>
      </c>
      <c r="V62" s="8">
        <f>(E62-'Descriptive Statistics'!$B$10)^2</f>
        <v>20371268.80673366</v>
      </c>
    </row>
    <row r="63" spans="1:22" ht="7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2" t="s">
        <v>8323</v>
      </c>
      <c r="R63" t="s">
        <v>8326</v>
      </c>
      <c r="S63" s="16">
        <v>42753.205625000002</v>
      </c>
      <c r="T63" s="16">
        <v>42783.670138888891</v>
      </c>
      <c r="U63" s="20">
        <f>(D63-'Descriptive Statistics'!$B$2)^2</f>
        <v>24513602.713757183</v>
      </c>
      <c r="V63" s="8">
        <f>(E63-'Descriptive Statistics'!$B$10)^2</f>
        <v>20101361.554791912</v>
      </c>
    </row>
    <row r="64" spans="1:22" ht="60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2" t="s">
        <v>8323</v>
      </c>
      <c r="R64" t="s">
        <v>8326</v>
      </c>
      <c r="S64" s="16">
        <v>40633.154363425929</v>
      </c>
      <c r="T64" s="16">
        <v>40664.207638888889</v>
      </c>
      <c r="U64" s="20">
        <f>(D64-'Descriptive Statistics'!$B$2)^2</f>
        <v>4197903.6846309751</v>
      </c>
      <c r="V64" s="8">
        <f>(E64-'Descriptive Statistics'!$B$10)^2</f>
        <v>19944746.907825895</v>
      </c>
    </row>
    <row r="65" spans="1:22" ht="9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2" t="s">
        <v>8323</v>
      </c>
      <c r="R65" t="s">
        <v>8326</v>
      </c>
      <c r="S65" s="16">
        <v>42626.7503125</v>
      </c>
      <c r="T65" s="16">
        <v>42656.7503125</v>
      </c>
      <c r="U65" s="20">
        <f>(D65-'Descriptive Statistics'!$B$2)^2</f>
        <v>24513602.713757183</v>
      </c>
      <c r="V65" s="8">
        <f>(E65-'Descriptive Statistics'!$B$10)^2</f>
        <v>19922423.386830747</v>
      </c>
    </row>
    <row r="66" spans="1:22" ht="7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2" t="s">
        <v>8323</v>
      </c>
      <c r="R66" t="s">
        <v>8326</v>
      </c>
      <c r="S66" s="16">
        <v>41834.953865740739</v>
      </c>
      <c r="T66" s="16">
        <v>41879.953865740739</v>
      </c>
      <c r="U66" s="20">
        <f>(D66-'Descriptive Statistics'!$B$2)^2</f>
        <v>24513602.713757183</v>
      </c>
      <c r="V66" s="8">
        <f>(E66-'Descriptive Statistics'!$B$10)^2</f>
        <v>19708753.585277349</v>
      </c>
    </row>
    <row r="67" spans="1:22" ht="6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2" t="s">
        <v>8323</v>
      </c>
      <c r="R67" t="s">
        <v>8326</v>
      </c>
      <c r="S67" s="16">
        <v>41791.492777777778</v>
      </c>
      <c r="T67" s="16">
        <v>41836.492777777778</v>
      </c>
      <c r="U67" s="20">
        <f>(D67-'Descriptive Statistics'!$B$2)^2</f>
        <v>24513602.713757183</v>
      </c>
      <c r="V67" s="8">
        <f>(E67-'Descriptive Statistics'!$B$10)^2</f>
        <v>19620064.501296766</v>
      </c>
    </row>
    <row r="68" spans="1:22" ht="7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2" t="s">
        <v>8323</v>
      </c>
      <c r="R68" t="s">
        <v>8326</v>
      </c>
      <c r="S68" s="16">
        <v>41893.324884259258</v>
      </c>
      <c r="T68" s="16">
        <v>41926.290972222225</v>
      </c>
      <c r="U68" s="20">
        <f>(D68-'Descriptive Statistics'!$B$2)^2</f>
        <v>11910238.636087283</v>
      </c>
      <c r="V68" s="8">
        <f>(E68-'Descriptive Statistics'!$B$10)^2</f>
        <v>17635415.569743369</v>
      </c>
    </row>
    <row r="69" spans="1:22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2" t="s">
        <v>8323</v>
      </c>
      <c r="R69" t="s">
        <v>8326</v>
      </c>
      <c r="S69" s="16">
        <v>41776.063136574077</v>
      </c>
      <c r="T69" s="16">
        <v>41807.125</v>
      </c>
      <c r="U69" s="20">
        <f>(D69-'Descriptive Statistics'!$B$2)^2</f>
        <v>19812481.354533885</v>
      </c>
      <c r="V69" s="8">
        <f>(E69-'Descriptive Statistics'!$B$10)^2</f>
        <v>15393492.851879291</v>
      </c>
    </row>
    <row r="70" spans="1:22" ht="75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2" t="s">
        <v>8323</v>
      </c>
      <c r="R70" t="s">
        <v>8326</v>
      </c>
      <c r="S70" s="16">
        <v>42341.818379629629</v>
      </c>
      <c r="T70" s="16">
        <v>42370.166666666672</v>
      </c>
      <c r="U70" s="20">
        <f>(D70-'Descriptive Statistics'!$B$2)^2</f>
        <v>2389.1215241776099</v>
      </c>
      <c r="V70" s="8">
        <f>(E70-'Descriptive Statistics'!$B$10)^2</f>
        <v>9849894.7594035603</v>
      </c>
    </row>
    <row r="71" spans="1:22" ht="10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2" t="s">
        <v>8323</v>
      </c>
      <c r="R71" t="s">
        <v>8326</v>
      </c>
      <c r="S71" s="16">
        <v>42549.665717592594</v>
      </c>
      <c r="T71" s="16">
        <v>42579.665717592594</v>
      </c>
      <c r="U71" s="20">
        <f>(D71-'Descriptive Statistics'!$B$2)^2</f>
        <v>8709117.276863981</v>
      </c>
      <c r="V71" s="8">
        <f>(E71-'Descriptive Statistics'!$B$10)^2</f>
        <v>7543010.6673647249</v>
      </c>
    </row>
    <row r="72" spans="1:22" ht="4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2" t="s">
        <v>8323</v>
      </c>
      <c r="R72" t="s">
        <v>8326</v>
      </c>
      <c r="S72" s="16">
        <v>41591.737974537034</v>
      </c>
      <c r="T72" s="16">
        <v>41621.207638888889</v>
      </c>
      <c r="U72" s="20">
        <f>(D72-'Descriptive Statistics'!$B$2)^2</f>
        <v>8709117.276863981</v>
      </c>
      <c r="V72" s="8">
        <f>(E72-'Descriptive Statistics'!$B$10)^2</f>
        <v>6966718.4687724914</v>
      </c>
    </row>
    <row r="73" spans="1:22" ht="7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2" t="s">
        <v>8323</v>
      </c>
      <c r="R73" t="s">
        <v>8326</v>
      </c>
      <c r="S73" s="16">
        <v>42262.096782407403</v>
      </c>
      <c r="T73" s="16">
        <v>42286</v>
      </c>
      <c r="U73" s="20">
        <f>(D73-'Descriptive Statistics'!$B$2)^2</f>
        <v>8709117.276863981</v>
      </c>
      <c r="V73" s="8">
        <f>(E73-'Descriptive Statistics'!$B$10)^2</f>
        <v>6893009.7511996767</v>
      </c>
    </row>
    <row r="74" spans="1:22" ht="75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2" t="s">
        <v>8323</v>
      </c>
      <c r="R74" t="s">
        <v>8326</v>
      </c>
      <c r="S74" s="16">
        <v>42576.697569444441</v>
      </c>
      <c r="T74" s="16">
        <v>42636.697569444441</v>
      </c>
      <c r="U74" s="20">
        <f>(D74-'Descriptive Statistics'!$B$2)^2</f>
        <v>6007995.9176406814</v>
      </c>
      <c r="V74" s="8">
        <f>(E74-'Descriptive Statistics'!$B$10)^2</f>
        <v>6788391.5832385113</v>
      </c>
    </row>
    <row r="75" spans="1:22" ht="7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2" t="s">
        <v>8323</v>
      </c>
      <c r="R75" t="s">
        <v>8326</v>
      </c>
      <c r="S75" s="16">
        <v>42041.714178240742</v>
      </c>
      <c r="T75" s="16">
        <v>42071.67251157407</v>
      </c>
      <c r="U75" s="20">
        <f>(D75-'Descriptive Statistics'!$B$2)^2</f>
        <v>8709117.276863981</v>
      </c>
      <c r="V75" s="8">
        <f>(E75-'Descriptive Statistics'!$B$10)^2</f>
        <v>6292342.4686268605</v>
      </c>
    </row>
    <row r="76" spans="1:22" ht="7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2" t="s">
        <v>8323</v>
      </c>
      <c r="R76" t="s">
        <v>8326</v>
      </c>
      <c r="S76" s="16">
        <v>41941.683865740742</v>
      </c>
      <c r="T76" s="16">
        <v>41970.125</v>
      </c>
      <c r="U76" s="20">
        <f>(D76-'Descriptive Statistics'!$B$2)^2</f>
        <v>8709117.276863981</v>
      </c>
      <c r="V76" s="8">
        <f>(E76-'Descriptive Statistics'!$B$10)^2</f>
        <v>5800651.6288210349</v>
      </c>
    </row>
    <row r="77" spans="1:22" ht="7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2" t="s">
        <v>8323</v>
      </c>
      <c r="R77" t="s">
        <v>8326</v>
      </c>
      <c r="S77" s="16">
        <v>42059.701319444444</v>
      </c>
      <c r="T77" s="16">
        <v>42119.659652777773</v>
      </c>
      <c r="U77" s="20">
        <f>(D77-'Descriptive Statistics'!$B$2)^2</f>
        <v>8709117.276863981</v>
      </c>
      <c r="V77" s="8">
        <f>(E77-'Descriptive Statistics'!$B$10)^2</f>
        <v>5757380.4532385105</v>
      </c>
    </row>
    <row r="78" spans="1:22" ht="7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2" t="s">
        <v>8323</v>
      </c>
      <c r="R78" t="s">
        <v>8326</v>
      </c>
      <c r="S78" s="16">
        <v>40970.875671296293</v>
      </c>
      <c r="T78" s="16">
        <v>41000.834004629629</v>
      </c>
      <c r="U78" s="20">
        <f>(D78-'Descriptive Statistics'!$B$2)^2</f>
        <v>3806874.5584173803</v>
      </c>
      <c r="V78" s="8">
        <f>(E78-'Descriptive Statistics'!$B$10)^2</f>
        <v>5305901.247024918</v>
      </c>
    </row>
    <row r="79" spans="1:22" ht="6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2" t="s">
        <v>8323</v>
      </c>
      <c r="R79" t="s">
        <v>8326</v>
      </c>
      <c r="S79" s="16">
        <v>42136.536134259266</v>
      </c>
      <c r="T79" s="16">
        <v>42167.875</v>
      </c>
      <c r="U79" s="20">
        <f>(D79-'Descriptive Statistics'!$B$2)^2</f>
        <v>904631.83997077902</v>
      </c>
      <c r="V79" s="8">
        <f>(E79-'Descriptive Statistics'!$B$10)^2</f>
        <v>5177691.8118792875</v>
      </c>
    </row>
    <row r="80" spans="1:22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2" t="s">
        <v>8323</v>
      </c>
      <c r="R80" t="s">
        <v>8326</v>
      </c>
      <c r="S80" s="16">
        <v>41851.771354166667</v>
      </c>
      <c r="T80" s="16">
        <v>41870.666666666664</v>
      </c>
      <c r="U80" s="20">
        <f>(D80-'Descriptive Statistics'!$B$2)^2</f>
        <v>7296056.5972523317</v>
      </c>
      <c r="V80" s="8">
        <f>(E80-'Descriptive Statistics'!$B$10)^2</f>
        <v>5100615.369112297</v>
      </c>
    </row>
    <row r="81" spans="1:22" ht="60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2" t="s">
        <v>8323</v>
      </c>
      <c r="R81" t="s">
        <v>8326</v>
      </c>
      <c r="S81" s="16">
        <v>42243.6252662037</v>
      </c>
      <c r="T81" s="16">
        <v>42278.6252662037</v>
      </c>
      <c r="U81" s="20">
        <f>(D81-'Descriptive Statistics'!$B$2)^2</f>
        <v>2389.1215241776099</v>
      </c>
      <c r="V81" s="8">
        <f>(E81-'Descriptive Statistics'!$B$10)^2</f>
        <v>4877269.9492093837</v>
      </c>
    </row>
    <row r="82" spans="1:22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2" t="s">
        <v>8323</v>
      </c>
      <c r="R82" t="s">
        <v>8326</v>
      </c>
      <c r="S82" s="16">
        <v>41982.887280092589</v>
      </c>
      <c r="T82" s="16">
        <v>42012.887280092589</v>
      </c>
      <c r="U82" s="20">
        <f>(D82-'Descriptive Statistics'!$B$2)^2</f>
        <v>3806874.5584173803</v>
      </c>
      <c r="V82" s="8">
        <f>(E82-'Descriptive Statistics'!$B$10)^2</f>
        <v>3109770.7120734607</v>
      </c>
    </row>
    <row r="83" spans="1:22" ht="75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2" t="s">
        <v>8323</v>
      </c>
      <c r="R83" t="s">
        <v>8326</v>
      </c>
      <c r="S83" s="16">
        <v>42323.70930555556</v>
      </c>
      <c r="T83" s="16">
        <v>42355.207638888889</v>
      </c>
      <c r="U83" s="20">
        <f>(D83-'Descriptive Statistics'!$B$2)^2</f>
        <v>3806874.5584173803</v>
      </c>
      <c r="V83" s="8">
        <f>(E83-'Descriptive Statistics'!$B$10)^2</f>
        <v>2441263.1240637517</v>
      </c>
    </row>
    <row r="84" spans="1:22" ht="10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2" t="s">
        <v>8323</v>
      </c>
      <c r="R84" t="s">
        <v>8326</v>
      </c>
      <c r="S84" s="16">
        <v>41920.787534722222</v>
      </c>
      <c r="T84" s="16">
        <v>41941.787534722222</v>
      </c>
      <c r="U84" s="20">
        <f>(D84-'Descriptive Statistics'!$B$2)^2</f>
        <v>904631.83997077902</v>
      </c>
      <c r="V84" s="8">
        <f>(E84-'Descriptive Statistics'!$B$10)^2</f>
        <v>2366841.3225103538</v>
      </c>
    </row>
    <row r="85" spans="1:22" ht="75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2" t="s">
        <v>8323</v>
      </c>
      <c r="R85" t="s">
        <v>8326</v>
      </c>
      <c r="S85" s="16">
        <v>40883.949317129627</v>
      </c>
      <c r="T85" s="16">
        <v>40939.708333333336</v>
      </c>
      <c r="U85" s="20">
        <f>(D85-'Descriptive Statistics'!$B$2)^2</f>
        <v>3806874.5584173803</v>
      </c>
      <c r="V85" s="8">
        <f>(E85-'Descriptive Statistics'!$B$10)^2</f>
        <v>2132926.4674618095</v>
      </c>
    </row>
    <row r="86" spans="1:22" ht="10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2" t="s">
        <v>8323</v>
      </c>
      <c r="R86" t="s">
        <v>8326</v>
      </c>
      <c r="S86" s="16">
        <v>42167.023206018523</v>
      </c>
      <c r="T86" s="16">
        <v>42196.165972222225</v>
      </c>
      <c r="U86" s="20">
        <f>(D86-'Descriptive Statistics'!$B$2)^2</f>
        <v>904631.83997077902</v>
      </c>
      <c r="V86" s="8">
        <f>(E86-'Descriptive Statistics'!$B$10)^2</f>
        <v>1997852.7727530717</v>
      </c>
    </row>
    <row r="87" spans="1:22" ht="75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2" t="s">
        <v>8323</v>
      </c>
      <c r="R87" t="s">
        <v>8326</v>
      </c>
      <c r="S87" s="16">
        <v>42431.102534722217</v>
      </c>
      <c r="T87" s="16">
        <v>42461.06086805556</v>
      </c>
      <c r="U87" s="20">
        <f>(D87-'Descriptive Statistics'!$B$2)^2</f>
        <v>564183.29628145881</v>
      </c>
      <c r="V87" s="8">
        <f>(E87-'Descriptive Statistics'!$B$10)^2</f>
        <v>1053608.2227045272</v>
      </c>
    </row>
    <row r="88" spans="1:22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2" t="s">
        <v>8323</v>
      </c>
      <c r="R88" t="s">
        <v>8326</v>
      </c>
      <c r="S88" s="16">
        <v>42253.928530092591</v>
      </c>
      <c r="T88" s="16">
        <v>42283.928530092591</v>
      </c>
      <c r="U88" s="20">
        <f>(D88-'Descriptive Statistics'!$B$2)^2</f>
        <v>2105753.1991940797</v>
      </c>
      <c r="V88" s="8">
        <f>(E88-'Descriptive Statistics'!$B$10)^2</f>
        <v>816229.48974336195</v>
      </c>
    </row>
    <row r="89" spans="1:22" ht="10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2" t="s">
        <v>8323</v>
      </c>
      <c r="R89" t="s">
        <v>8326</v>
      </c>
      <c r="S89" s="16">
        <v>41808.669571759259</v>
      </c>
      <c r="T89" s="16">
        <v>41838.669571759259</v>
      </c>
      <c r="U89" s="20">
        <f>(D89-'Descriptive Statistics'!$B$2)^2</f>
        <v>904631.83997077902</v>
      </c>
      <c r="V89" s="8">
        <f>(E89-'Descriptive Statistics'!$B$10)^2</f>
        <v>575252.77202491497</v>
      </c>
    </row>
    <row r="90" spans="1:22" ht="6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2" t="s">
        <v>8323</v>
      </c>
      <c r="R90" t="s">
        <v>8326</v>
      </c>
      <c r="S90" s="16">
        <v>42154.873124999998</v>
      </c>
      <c r="T90" s="16">
        <v>42184.873124999998</v>
      </c>
      <c r="U90" s="20">
        <f>(D90-'Descriptive Statistics'!$B$2)^2</f>
        <v>2389.1215241776099</v>
      </c>
      <c r="V90" s="8">
        <f>(E90-'Descriptive Statistics'!$B$10)^2</f>
        <v>487838.26814141974</v>
      </c>
    </row>
    <row r="91" spans="1:22" ht="10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2" t="s">
        <v>8323</v>
      </c>
      <c r="R91" t="s">
        <v>8326</v>
      </c>
      <c r="S91" s="16">
        <v>42018.676898148144</v>
      </c>
      <c r="T91" s="16">
        <v>42040.290972222225</v>
      </c>
      <c r="U91" s="20">
        <f>(D91-'Descriptive Statistics'!$B$2)^2</f>
        <v>904631.83997077902</v>
      </c>
      <c r="V91" s="8">
        <f>(E91-'Descriptive Statistics'!$B$10)^2</f>
        <v>376326.05430646811</v>
      </c>
    </row>
    <row r="92" spans="1:22" ht="7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2" t="s">
        <v>8323</v>
      </c>
      <c r="R92" t="s">
        <v>8326</v>
      </c>
      <c r="S92" s="16">
        <v>41926.942685185182</v>
      </c>
      <c r="T92" s="16">
        <v>41956.984351851846</v>
      </c>
      <c r="U92" s="20">
        <f>(D92-'Descriptive Statistics'!$B$2)^2</f>
        <v>564183.29628145881</v>
      </c>
      <c r="V92" s="8">
        <f>(E92-'Descriptive Statistics'!$B$10)^2</f>
        <v>306311.55042297282</v>
      </c>
    </row>
    <row r="93" spans="1:22" ht="7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2" t="s">
        <v>8323</v>
      </c>
      <c r="R93" t="s">
        <v>8326</v>
      </c>
      <c r="S93" s="16">
        <v>42062.296412037031</v>
      </c>
      <c r="T93" s="16">
        <v>42095.207638888889</v>
      </c>
      <c r="U93" s="20">
        <f>(D93-'Descriptive Statistics'!$B$2)^2</f>
        <v>904631.83997077902</v>
      </c>
      <c r="V93" s="8">
        <f>(E93-'Descriptive Statistics'!$B$10)^2</f>
        <v>248456.58852976881</v>
      </c>
    </row>
    <row r="94" spans="1:22" ht="10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2" t="s">
        <v>8323</v>
      </c>
      <c r="R94" t="s">
        <v>8326</v>
      </c>
      <c r="S94" s="16">
        <v>42219.019733796296</v>
      </c>
      <c r="T94" s="16">
        <v>42249.019733796296</v>
      </c>
      <c r="U94" s="20">
        <f>(D94-'Descriptive Statistics'!$B$2)^2</f>
        <v>2389.1215241776099</v>
      </c>
      <c r="V94" s="8">
        <f>(E94-'Descriptive Statistics'!$B$10)^2</f>
        <v>228918.42056860373</v>
      </c>
    </row>
    <row r="95" spans="1:22" ht="10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2" t="s">
        <v>8323</v>
      </c>
      <c r="R95" t="s">
        <v>8326</v>
      </c>
      <c r="S95" s="16">
        <v>42238.13282407407</v>
      </c>
      <c r="T95" s="16">
        <v>42268.13282407407</v>
      </c>
      <c r="U95" s="20">
        <f>(D95-'Descriptive Statistics'!$B$2)^2</f>
        <v>2389.1215241776099</v>
      </c>
      <c r="V95" s="8">
        <f>(E95-'Descriptive Statistics'!$B$10)^2</f>
        <v>183573.00066569101</v>
      </c>
    </row>
    <row r="96" spans="1:22" ht="7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2" t="s">
        <v>8323</v>
      </c>
      <c r="R96" t="s">
        <v>8326</v>
      </c>
      <c r="S96" s="16">
        <v>42292.087592592594</v>
      </c>
      <c r="T96" s="16">
        <v>42329.125</v>
      </c>
      <c r="U96" s="20">
        <f>(D96-'Descriptive Statistics'!$B$2)^2</f>
        <v>904631.83997077902</v>
      </c>
      <c r="V96" s="8">
        <f>(E96-'Descriptive Statistics'!$B$10)^2</f>
        <v>159292.1438666617</v>
      </c>
    </row>
    <row r="97" spans="1:22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2" t="s">
        <v>8323</v>
      </c>
      <c r="R97" t="s">
        <v>8326</v>
      </c>
      <c r="S97" s="16">
        <v>42060.683935185181</v>
      </c>
      <c r="T97" s="16">
        <v>42090.642268518524</v>
      </c>
      <c r="U97" s="20">
        <f>(D97-'Descriptive Statistics'!$B$2)^2</f>
        <v>904631.83997077902</v>
      </c>
      <c r="V97" s="8">
        <f>(E97-'Descriptive Statistics'!$B$10)^2</f>
        <v>158765.74872394337</v>
      </c>
    </row>
    <row r="98" spans="1:22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2" t="s">
        <v>8323</v>
      </c>
      <c r="R98" t="s">
        <v>8326</v>
      </c>
      <c r="S98" s="16">
        <v>41809.860300925924</v>
      </c>
      <c r="T98" s="16">
        <v>41839.860300925924</v>
      </c>
      <c r="U98" s="20">
        <f>(D98-'Descriptive Statistics'!$B$2)^2</f>
        <v>904631.83997077902</v>
      </c>
      <c r="V98" s="8">
        <f>(E98-'Descriptive Statistics'!$B$10)^2</f>
        <v>158765.74872394337</v>
      </c>
    </row>
    <row r="99" spans="1:22" ht="6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2" t="s">
        <v>8323</v>
      </c>
      <c r="R99" t="s">
        <v>8326</v>
      </c>
      <c r="S99" s="16">
        <v>42766.805034722223</v>
      </c>
      <c r="T99" s="16">
        <v>42796.805034722223</v>
      </c>
      <c r="U99" s="20">
        <f>(D99-'Descriptive Statistics'!$B$2)^2</f>
        <v>2389.1215241776099</v>
      </c>
      <c r="V99" s="8">
        <f>(E99-'Descriptive Statistics'!$B$10)^2</f>
        <v>114551.2448404481</v>
      </c>
    </row>
    <row r="100" spans="1:22" ht="7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2" t="s">
        <v>8323</v>
      </c>
      <c r="R100" t="s">
        <v>8326</v>
      </c>
      <c r="S100" s="16">
        <v>42196.028703703705</v>
      </c>
      <c r="T100" s="16">
        <v>42228</v>
      </c>
      <c r="U100" s="20">
        <f>(D100-'Descriptive Statistics'!$B$2)^2</f>
        <v>203510.48074747832</v>
      </c>
      <c r="V100" s="8">
        <f>(E100-'Descriptive Statistics'!$B$10)^2</f>
        <v>59269.947024913912</v>
      </c>
    </row>
    <row r="101" spans="1:22" ht="75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2" t="s">
        <v>8323</v>
      </c>
      <c r="R101" t="s">
        <v>8326</v>
      </c>
      <c r="S101" s="16">
        <v>42173.803217592591</v>
      </c>
      <c r="T101" s="16">
        <v>42203.290972222225</v>
      </c>
      <c r="U101" s="20">
        <f>(D101-'Descriptive Statistics'!$B$2)^2</f>
        <v>2389.1215241776099</v>
      </c>
      <c r="V101" s="8">
        <f>(E101-'Descriptive Statistics'!$B$10)^2</f>
        <v>44712.878287049767</v>
      </c>
    </row>
    <row r="102" spans="1:22" ht="9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2" t="s">
        <v>8323</v>
      </c>
      <c r="R102" t="s">
        <v>8326</v>
      </c>
      <c r="S102" s="16">
        <v>42145.746689814812</v>
      </c>
      <c r="T102" s="16">
        <v>42175.746689814812</v>
      </c>
      <c r="U102" s="20">
        <f>(D102-'Descriptive Statistics'!$B$2)^2</f>
        <v>203510.48074747832</v>
      </c>
      <c r="V102" s="8">
        <f>(E102-'Descriptive Statistics'!$B$10)^2</f>
        <v>28714.725568603077</v>
      </c>
    </row>
    <row r="103" spans="1:22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2" t="s">
        <v>8323</v>
      </c>
      <c r="R103" t="s">
        <v>8326</v>
      </c>
      <c r="S103" s="16">
        <v>41821.205636574072</v>
      </c>
      <c r="T103" s="16">
        <v>41852.290972222225</v>
      </c>
      <c r="U103" s="20">
        <f>(D103-'Descriptive Statistics'!$B$2)^2</f>
        <v>4197903.6846309751</v>
      </c>
      <c r="V103" s="8">
        <f>(E103-'Descriptive Statistics'!$B$10)^2</f>
        <v>18893.656830738932</v>
      </c>
    </row>
    <row r="104" spans="1:22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2" t="s">
        <v>8323</v>
      </c>
      <c r="R104" t="s">
        <v>8326</v>
      </c>
      <c r="S104" s="16">
        <v>41447.839722222219</v>
      </c>
      <c r="T104" s="16">
        <v>41477.839722222219</v>
      </c>
      <c r="U104" s="20">
        <f>(D104-'Descriptive Statistics'!$B$2)^2</f>
        <v>2389.1215241776099</v>
      </c>
      <c r="V104" s="8">
        <f>(E104-'Descriptive Statistics'!$B$10)^2</f>
        <v>9693.2293064670048</v>
      </c>
    </row>
    <row r="105" spans="1:22" ht="9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2" t="s">
        <v>8323</v>
      </c>
      <c r="R105" t="s">
        <v>8326</v>
      </c>
      <c r="S105" s="16">
        <v>42042.197824074072</v>
      </c>
      <c r="T105" s="16">
        <v>42072.156157407408</v>
      </c>
      <c r="U105" s="20">
        <f>(D105-'Descriptive Statistics'!$B$2)^2</f>
        <v>2389.1215241776099</v>
      </c>
      <c r="V105" s="8">
        <f>(E105-'Descriptive Statistics'!$B$10)^2</f>
        <v>8921.5957142339867</v>
      </c>
    </row>
    <row r="106" spans="1:22" ht="9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2" t="s">
        <v>8323</v>
      </c>
      <c r="R106" t="s">
        <v>8326</v>
      </c>
      <c r="S106" s="16">
        <v>41866.025347222225</v>
      </c>
      <c r="T106" s="16">
        <v>41883.665972222225</v>
      </c>
      <c r="U106" s="20">
        <f>(D106-'Descriptive Statistics'!$B$2)^2</f>
        <v>2389.1215241776099</v>
      </c>
      <c r="V106" s="8">
        <f>(E106-'Descriptive Statistics'!$B$10)^2</f>
        <v>5105.7025588941324</v>
      </c>
    </row>
    <row r="107" spans="1:22" ht="60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2" t="s">
        <v>8323</v>
      </c>
      <c r="R107" t="s">
        <v>8326</v>
      </c>
      <c r="S107" s="16">
        <v>42016.050451388888</v>
      </c>
      <c r="T107" s="16">
        <v>42046.708333333328</v>
      </c>
      <c r="U107" s="20">
        <f>(D107-'Descriptive Statistics'!$B$2)^2</f>
        <v>2389.1215241776099</v>
      </c>
      <c r="V107" s="8">
        <f>(E107-'Descriptive Statistics'!$B$10)^2</f>
        <v>4839.1777865639851</v>
      </c>
    </row>
    <row r="108" spans="1:22" ht="7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2" t="s">
        <v>8323</v>
      </c>
      <c r="R108" t="s">
        <v>8326</v>
      </c>
      <c r="S108" s="16">
        <v>41829.599791666667</v>
      </c>
      <c r="T108" s="16">
        <v>41889.599791666667</v>
      </c>
      <c r="U108" s="20">
        <f>(D108-'Descriptive Statistics'!$B$2)^2</f>
        <v>203510.48074747832</v>
      </c>
      <c r="V108" s="8">
        <f>(E108-'Descriptive Statistics'!$B$10)^2</f>
        <v>460.28265598140536</v>
      </c>
    </row>
    <row r="109" spans="1:22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2" t="s">
        <v>8323</v>
      </c>
      <c r="R109" t="s">
        <v>8326</v>
      </c>
      <c r="S109" s="16">
        <v>42762.942430555559</v>
      </c>
      <c r="T109" s="16">
        <v>42794.208333333328</v>
      </c>
      <c r="U109" s="20">
        <f>(D109-'Descriptive Statistics'!$B$2)^2</f>
        <v>2487.8788057310085</v>
      </c>
      <c r="V109" s="8">
        <f>(E109-'Descriptive Statistics'!$B$10)^2</f>
        <v>6.0230928745692189</v>
      </c>
    </row>
    <row r="110" spans="1:22" ht="7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2" t="s">
        <v>8323</v>
      </c>
      <c r="R110" t="s">
        <v>8326</v>
      </c>
      <c r="S110" s="16">
        <v>41026.953055555554</v>
      </c>
      <c r="T110" s="16">
        <v>41061.953055555554</v>
      </c>
      <c r="U110" s="20">
        <f>(D110-'Descriptive Statistics'!$B$2)^2</f>
        <v>203510.48074747832</v>
      </c>
      <c r="V110" s="8">
        <f>(E110-'Descriptive Statistics'!$B$10)^2</f>
        <v>2.3895006415510842</v>
      </c>
    </row>
    <row r="111" spans="1:22" ht="9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2" t="s">
        <v>8323</v>
      </c>
      <c r="R111" t="s">
        <v>8326</v>
      </c>
      <c r="S111" s="16">
        <v>42401.806562500002</v>
      </c>
      <c r="T111" s="16">
        <v>42431.806562500002</v>
      </c>
      <c r="U111" s="20">
        <f>(D111-'Descriptive Statistics'!$B$2)^2</f>
        <v>2389.1215241776099</v>
      </c>
      <c r="V111" s="8">
        <f>(E111-'Descriptive Statistics'!$B$10)^2</f>
        <v>5707.1680443307159</v>
      </c>
    </row>
    <row r="112" spans="1:22" ht="7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2" t="s">
        <v>8323</v>
      </c>
      <c r="R112" t="s">
        <v>8326</v>
      </c>
      <c r="S112" s="16">
        <v>42466.558796296296</v>
      </c>
      <c r="T112" s="16">
        <v>42490.165972222225</v>
      </c>
      <c r="U112" s="20">
        <f>(D112-'Descriptive Statistics'!$B$2)^2</f>
        <v>203510.48074747832</v>
      </c>
      <c r="V112" s="8">
        <f>(E112-'Descriptive Statistics'!$B$10)^2</f>
        <v>7318.0840637481706</v>
      </c>
    </row>
    <row r="113" spans="1:22" ht="75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2" t="s">
        <v>8323</v>
      </c>
      <c r="R113" t="s">
        <v>8326</v>
      </c>
      <c r="S113" s="16">
        <v>42061.212488425925</v>
      </c>
      <c r="T113" s="16">
        <v>42089.166666666672</v>
      </c>
      <c r="U113" s="20">
        <f>(D113-'Descriptive Statistics'!$B$2)^2</f>
        <v>2389.1215241776099</v>
      </c>
      <c r="V113" s="8">
        <f>(E113-'Descriptive Statistics'!$B$10)^2</f>
        <v>14531.290131709262</v>
      </c>
    </row>
    <row r="114" spans="1:22" ht="7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2" t="s">
        <v>8323</v>
      </c>
      <c r="R114" t="s">
        <v>8326</v>
      </c>
      <c r="S114" s="16">
        <v>40531.886886574073</v>
      </c>
      <c r="T114" s="16">
        <v>40591.886886574073</v>
      </c>
      <c r="U114" s="20">
        <f>(D114-'Descriptive Statistics'!$B$2)^2</f>
        <v>2389.1215241776099</v>
      </c>
      <c r="V114" s="8">
        <f>(E114-'Descriptive Statistics'!$B$10)^2</f>
        <v>15263.564937534498</v>
      </c>
    </row>
    <row r="115" spans="1:22" ht="10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2" t="s">
        <v>8323</v>
      </c>
      <c r="R115" t="s">
        <v>8326</v>
      </c>
      <c r="S115" s="16">
        <v>42303.672662037032</v>
      </c>
      <c r="T115" s="16">
        <v>42338.714328703703</v>
      </c>
      <c r="U115" s="20">
        <f>(D115-'Descriptive Statistics'!$B$2)^2</f>
        <v>2389.1215241776099</v>
      </c>
      <c r="V115" s="8">
        <f>(E115-'Descriptive Statistics'!$B$10)^2</f>
        <v>19473.030568602426</v>
      </c>
    </row>
    <row r="116" spans="1:22" ht="90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2" t="s">
        <v>8323</v>
      </c>
      <c r="R116" t="s">
        <v>8326</v>
      </c>
      <c r="S116" s="16">
        <v>42185.521087962959</v>
      </c>
      <c r="T116" s="16">
        <v>42215.521087962959</v>
      </c>
      <c r="U116" s="20">
        <f>(D116-'Descriptive Statistics'!$B$2)^2</f>
        <v>1387398.0923979646</v>
      </c>
      <c r="V116" s="8">
        <f>(E116-'Descriptive Statistics'!$B$10)^2</f>
        <v>55481.824355009987</v>
      </c>
    </row>
    <row r="117" spans="1:22" ht="6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2" t="s">
        <v>8323</v>
      </c>
      <c r="R117" t="s">
        <v>8326</v>
      </c>
      <c r="S117" s="16">
        <v>41793.668761574074</v>
      </c>
      <c r="T117" s="16">
        <v>41823.668761574074</v>
      </c>
      <c r="U117" s="20">
        <f>(D117-'Descriptive Statistics'!$B$2)^2</f>
        <v>2886188.6360872854</v>
      </c>
      <c r="V117" s="8">
        <f>(E117-'Descriptive Statistics'!$B$10)^2</f>
        <v>59314.557170543951</v>
      </c>
    </row>
    <row r="118" spans="1:22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2" t="s">
        <v>8323</v>
      </c>
      <c r="R118" t="s">
        <v>8326</v>
      </c>
      <c r="S118" s="16">
        <v>41851.541585648149</v>
      </c>
      <c r="T118" s="16">
        <v>41872.686111111114</v>
      </c>
      <c r="U118" s="20">
        <f>(D118-'Descriptive Statistics'!$B$2)^2</f>
        <v>2389.1215241776099</v>
      </c>
      <c r="V118" s="8">
        <f>(E118-'Descriptive Statistics'!$B$10)^2</f>
        <v>93970.328092873911</v>
      </c>
    </row>
    <row r="119" spans="1:22" ht="7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2" t="s">
        <v>8323</v>
      </c>
      <c r="R119" t="s">
        <v>8326</v>
      </c>
      <c r="S119" s="16">
        <v>41753.593275462961</v>
      </c>
      <c r="T119" s="16">
        <v>41778.875</v>
      </c>
      <c r="U119" s="20">
        <f>(D119-'Descriptive Statistics'!$B$2)^2</f>
        <v>2389.1215241776099</v>
      </c>
      <c r="V119" s="8">
        <f>(E119-'Descriptive Statistics'!$B$10)^2</f>
        <v>100201.24411229137</v>
      </c>
    </row>
    <row r="120" spans="1:22" ht="7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2" t="s">
        <v>8323</v>
      </c>
      <c r="R120" t="s">
        <v>8326</v>
      </c>
      <c r="S120" s="16">
        <v>42151.069606481484</v>
      </c>
      <c r="T120" s="16">
        <v>42172.069606481484</v>
      </c>
      <c r="U120" s="20">
        <f>(D120-'Descriptive Statistics'!$B$2)^2</f>
        <v>2389.1215241776099</v>
      </c>
      <c r="V120" s="8">
        <f>(E120-'Descriptive Statistics'!$B$10)^2</f>
        <v>109260.5265394758</v>
      </c>
    </row>
    <row r="121" spans="1:22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2" t="s">
        <v>8323</v>
      </c>
      <c r="R121" t="s">
        <v>8326</v>
      </c>
      <c r="S121" s="16">
        <v>41809.12300925926</v>
      </c>
      <c r="T121" s="16">
        <v>41831.677083333336</v>
      </c>
      <c r="U121" s="20">
        <f>(D121-'Descriptive Statistics'!$B$2)^2</f>
        <v>2389.1215241776099</v>
      </c>
      <c r="V121" s="8">
        <f>(E121-'Descriptive Statistics'!$B$10)^2</f>
        <v>116025.93628704855</v>
      </c>
    </row>
    <row r="122" spans="1:22" ht="6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2" t="s">
        <v>8323</v>
      </c>
      <c r="R122" t="s">
        <v>8326</v>
      </c>
      <c r="S122" s="16">
        <v>42558.189432870371</v>
      </c>
      <c r="T122" s="16">
        <v>42587.875</v>
      </c>
      <c r="U122" s="20">
        <f>(D122-'Descriptive Statistics'!$B$2)^2</f>
        <v>2389.1215241776099</v>
      </c>
      <c r="V122" s="8">
        <f>(E122-'Descriptive Statistics'!$B$10)^2</f>
        <v>135089.91581132039</v>
      </c>
    </row>
    <row r="123" spans="1:22" ht="10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2" t="s">
        <v>8323</v>
      </c>
      <c r="R123" t="s">
        <v>8326</v>
      </c>
      <c r="S123" s="16">
        <v>42646.092812499999</v>
      </c>
      <c r="T123" s="16">
        <v>42675.207638888889</v>
      </c>
      <c r="U123" s="20">
        <f>(D123-'Descriptive Statistics'!$B$2)^2</f>
        <v>2389.1215241776099</v>
      </c>
      <c r="V123" s="8">
        <f>(E123-'Descriptive Statistics'!$B$10)^2</f>
        <v>136564.09901520389</v>
      </c>
    </row>
    <row r="124" spans="1:22" ht="9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2" t="s">
        <v>8323</v>
      </c>
      <c r="R124" t="s">
        <v>8326</v>
      </c>
      <c r="S124" s="16">
        <v>42248.697754629626</v>
      </c>
      <c r="T124" s="16">
        <v>42283.697754629626</v>
      </c>
      <c r="U124" s="20">
        <f>(D124-'Descriptive Statistics'!$B$2)^2</f>
        <v>2389.1215241776099</v>
      </c>
      <c r="V124" s="8">
        <f>(E124-'Descriptive Statistics'!$B$10)^2</f>
        <v>141034.64862685435</v>
      </c>
    </row>
    <row r="125" spans="1:22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2" t="s">
        <v>8323</v>
      </c>
      <c r="R125" t="s">
        <v>8326</v>
      </c>
      <c r="S125" s="16">
        <v>42648.546111111107</v>
      </c>
      <c r="T125" s="16">
        <v>42678.546111111107</v>
      </c>
      <c r="U125" s="20">
        <f>(D125-'Descriptive Statistics'!$B$2)^2</f>
        <v>301267.7623008769</v>
      </c>
      <c r="V125" s="8">
        <f>(E125-'Descriptive Statistics'!$B$10)^2</f>
        <v>144815.10663656308</v>
      </c>
    </row>
    <row r="126" spans="1:22" ht="9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2" t="s">
        <v>8323</v>
      </c>
      <c r="R126" t="s">
        <v>8326</v>
      </c>
      <c r="S126" s="16">
        <v>41827.605057870373</v>
      </c>
      <c r="T126" s="16">
        <v>41848.605057870373</v>
      </c>
      <c r="U126" s="20">
        <f>(D126-'Descriptive Statistics'!$B$2)^2</f>
        <v>2389.1215241776099</v>
      </c>
      <c r="V126" s="8">
        <f>(E126-'Descriptive Statistics'!$B$10)^2</f>
        <v>181941.32032588337</v>
      </c>
    </row>
    <row r="127" spans="1:22" ht="75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2" t="s">
        <v>8323</v>
      </c>
      <c r="R127" t="s">
        <v>8326</v>
      </c>
      <c r="S127" s="16">
        <v>42575.130057870367</v>
      </c>
      <c r="T127" s="16">
        <v>42605.130057870367</v>
      </c>
      <c r="U127" s="20">
        <f>(D127-'Descriptive Statistics'!$B$2)^2</f>
        <v>2389.1215241776099</v>
      </c>
      <c r="V127" s="8">
        <f>(E127-'Descriptive Statistics'!$B$10)^2</f>
        <v>235579.96075209655</v>
      </c>
    </row>
    <row r="128" spans="1:22" ht="9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2" t="s">
        <v>8323</v>
      </c>
      <c r="R128" t="s">
        <v>8326</v>
      </c>
      <c r="S128" s="16">
        <v>41880.061006944445</v>
      </c>
      <c r="T128" s="16">
        <v>41908.065972222219</v>
      </c>
      <c r="U128" s="20">
        <f>(D128-'Descriptive Statistics'!$B$2)^2</f>
        <v>2389.1215241776099</v>
      </c>
      <c r="V128" s="8">
        <f>(E128-'Descriptive Statistics'!$B$10)^2</f>
        <v>251548.19047151427</v>
      </c>
    </row>
    <row r="129" spans="1:22" ht="10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2" t="s">
        <v>8323</v>
      </c>
      <c r="R129" t="s">
        <v>8326</v>
      </c>
      <c r="S129" s="16">
        <v>42125.647534722222</v>
      </c>
      <c r="T129" s="16">
        <v>42150.647534722222</v>
      </c>
      <c r="U129" s="20">
        <f>(D129-'Descriptive Statistics'!$B$2)^2</f>
        <v>1100146.4030775761</v>
      </c>
      <c r="V129" s="8">
        <f>(E129-'Descriptive Statistics'!$B$10)^2</f>
        <v>251548.19047151427</v>
      </c>
    </row>
    <row r="130" spans="1:22" ht="7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2" t="s">
        <v>8323</v>
      </c>
      <c r="R130" t="s">
        <v>8326</v>
      </c>
      <c r="S130" s="16">
        <v>41799.685902777775</v>
      </c>
      <c r="T130" s="16">
        <v>41827.083333333336</v>
      </c>
      <c r="U130" s="20">
        <f>(D130-'Descriptive Statistics'!$B$2)^2</f>
        <v>1100146.4030775761</v>
      </c>
      <c r="V130" s="8">
        <f>(E130-'Descriptive Statistics'!$B$10)^2</f>
        <v>265787.4728986987</v>
      </c>
    </row>
    <row r="131" spans="1:22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2" t="s">
        <v>8323</v>
      </c>
      <c r="R131" t="s">
        <v>8326</v>
      </c>
      <c r="S131" s="16">
        <v>41993.824340277773</v>
      </c>
      <c r="T131" s="16">
        <v>42010.25</v>
      </c>
      <c r="U131" s="20">
        <f>(D131-'Descriptive Statistics'!$B$2)^2</f>
        <v>2389.1215241776099</v>
      </c>
      <c r="V131" s="8">
        <f>(E131-'Descriptive Statistics'!$B$10)^2</f>
        <v>282540.93852976663</v>
      </c>
    </row>
    <row r="132" spans="1:22" ht="4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2" t="s">
        <v>8323</v>
      </c>
      <c r="R132" t="s">
        <v>8326</v>
      </c>
      <c r="S132" s="16">
        <v>41829.795729166668</v>
      </c>
      <c r="T132" s="16">
        <v>41859.795729166668</v>
      </c>
      <c r="U132" s="20">
        <f>(D132-'Descriptive Statistics'!$B$2)^2</f>
        <v>1100146.4030775761</v>
      </c>
      <c r="V132" s="8">
        <f>(E132-'Descriptive Statistics'!$B$10)^2</f>
        <v>304202.77056860155</v>
      </c>
    </row>
    <row r="133" spans="1:22" ht="10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2" t="s">
        <v>8323</v>
      </c>
      <c r="R133" t="s">
        <v>8326</v>
      </c>
      <c r="S133" s="16">
        <v>41927.936157407406</v>
      </c>
      <c r="T133" s="16">
        <v>41948.977824074071</v>
      </c>
      <c r="U133" s="20">
        <f>(D133-'Descriptive Statistics'!$B$2)^2</f>
        <v>2389.1215241776099</v>
      </c>
      <c r="V133" s="8">
        <f>(E133-'Descriptive Statistics'!$B$10)^2</f>
        <v>315333.68658801902</v>
      </c>
    </row>
    <row r="134" spans="1:22" ht="9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2" t="s">
        <v>8323</v>
      </c>
      <c r="R134" t="s">
        <v>8326</v>
      </c>
      <c r="S134" s="16">
        <v>41827.909942129627</v>
      </c>
      <c r="T134" s="16">
        <v>41857.897222222222</v>
      </c>
      <c r="U134" s="20">
        <f>(D134-'Descriptive Statistics'!$B$2)^2</f>
        <v>2389.1215241776099</v>
      </c>
      <c r="V134" s="8">
        <f>(E134-'Descriptive Statistics'!$B$10)^2</f>
        <v>320192.78749238839</v>
      </c>
    </row>
    <row r="135" spans="1:22" ht="9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2" t="s">
        <v>8323</v>
      </c>
      <c r="R135" t="s">
        <v>8326</v>
      </c>
      <c r="S135" s="16">
        <v>41982.688611111109</v>
      </c>
      <c r="T135" s="16">
        <v>42012.688611111109</v>
      </c>
      <c r="U135" s="20">
        <f>(D135-'Descriptive Statistics'!$B$2)^2</f>
        <v>2389.1215241776099</v>
      </c>
      <c r="V135" s="8">
        <f>(E135-'Descriptive Statistics'!$B$10)^2</f>
        <v>333559.15221908694</v>
      </c>
    </row>
    <row r="136" spans="1:22" ht="75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2" t="s">
        <v>8323</v>
      </c>
      <c r="R136" t="s">
        <v>8326</v>
      </c>
      <c r="S136" s="16">
        <v>41787.218229166669</v>
      </c>
      <c r="T136" s="16">
        <v>41817.218229166669</v>
      </c>
      <c r="U136" s="20">
        <f>(D136-'Descriptive Statistics'!$B$2)^2</f>
        <v>2389.1215241776099</v>
      </c>
      <c r="V136" s="8">
        <f>(E136-'Descriptive Statistics'!$B$10)^2</f>
        <v>347269.54104190244</v>
      </c>
    </row>
    <row r="137" spans="1:22" ht="75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2" t="s">
        <v>8323</v>
      </c>
      <c r="R137" t="s">
        <v>8326</v>
      </c>
      <c r="S137" s="16">
        <v>41944.527627314819</v>
      </c>
      <c r="T137" s="16">
        <v>42004.569293981483</v>
      </c>
      <c r="U137" s="20">
        <f>(D137-'Descriptive Statistics'!$B$2)^2</f>
        <v>2389.1215241776099</v>
      </c>
      <c r="V137" s="8">
        <f>(E137-'Descriptive Statistics'!$B$10)^2</f>
        <v>361857.35066568881</v>
      </c>
    </row>
    <row r="138" spans="1:22" ht="7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2" t="s">
        <v>8323</v>
      </c>
      <c r="R138" t="s">
        <v>8326</v>
      </c>
      <c r="S138" s="16">
        <v>42062.834444444445</v>
      </c>
      <c r="T138" s="16">
        <v>42083.852083333331</v>
      </c>
      <c r="U138" s="20">
        <f>(D138-'Descriptive Statistics'!$B$2)^2</f>
        <v>22164.849679517469</v>
      </c>
      <c r="V138" s="8">
        <f>(E138-'Descriptive Statistics'!$B$10)^2</f>
        <v>492166.51085986337</v>
      </c>
    </row>
    <row r="139" spans="1:22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2" t="s">
        <v>8323</v>
      </c>
      <c r="R139" t="s">
        <v>8326</v>
      </c>
      <c r="S139" s="16">
        <v>41375.702210648145</v>
      </c>
      <c r="T139" s="16">
        <v>41400.702210648145</v>
      </c>
      <c r="U139" s="20">
        <f>(D139-'Descriptive Statistics'!$B$2)^2</f>
        <v>720594.94676689652</v>
      </c>
      <c r="V139" s="8">
        <f>(E139-'Descriptive Statistics'!$B$10)^2</f>
        <v>650806.51795209665</v>
      </c>
    </row>
    <row r="140" spans="1:22" ht="10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2" t="s">
        <v>8323</v>
      </c>
      <c r="R140" t="s">
        <v>8326</v>
      </c>
      <c r="S140" s="16">
        <v>42126.87501157407</v>
      </c>
      <c r="T140" s="16">
        <v>42158.290972222225</v>
      </c>
      <c r="U140" s="20">
        <f>(D140-'Descriptive Statistics'!$B$2)^2</f>
        <v>4197903.6846309751</v>
      </c>
      <c r="V140" s="8">
        <f>(E140-'Descriptive Statistics'!$B$10)^2</f>
        <v>894056.86173364928</v>
      </c>
    </row>
    <row r="141" spans="1:22" ht="6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2" t="s">
        <v>8323</v>
      </c>
      <c r="R141" t="s">
        <v>8326</v>
      </c>
      <c r="S141" s="16">
        <v>41791.993414351848</v>
      </c>
      <c r="T141" s="16">
        <v>41821.993414351848</v>
      </c>
      <c r="U141" s="20">
        <f>(D141-'Descriptive Statistics'!$B$2)^2</f>
        <v>560819.21861155657</v>
      </c>
      <c r="V141" s="8">
        <f>(E141-'Descriptive Statistics'!$B$10)^2</f>
        <v>983163.07542296953</v>
      </c>
    </row>
    <row r="142" spans="1:22" ht="7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2" t="s">
        <v>8323</v>
      </c>
      <c r="R142" t="s">
        <v>8326</v>
      </c>
      <c r="S142" s="16">
        <v>41841.26489583333</v>
      </c>
      <c r="T142" s="16">
        <v>41864.207638888889</v>
      </c>
      <c r="U142" s="20">
        <f>(D142-'Descriptive Statistics'!$B$2)^2</f>
        <v>301267.7623008769</v>
      </c>
      <c r="V142" s="8">
        <f>(E142-'Descriptive Statistics'!$B$10)^2</f>
        <v>1066150.8311025812</v>
      </c>
    </row>
    <row r="143" spans="1:22" ht="75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2" t="s">
        <v>8323</v>
      </c>
      <c r="R143" t="s">
        <v>8326</v>
      </c>
      <c r="S143" s="16">
        <v>41851.200150462959</v>
      </c>
      <c r="T143" s="16">
        <v>41881.200150462959</v>
      </c>
      <c r="U143" s="20">
        <f>(D143-'Descriptive Statistics'!$B$2)^2</f>
        <v>301267.7623008769</v>
      </c>
      <c r="V143" s="8">
        <f>(E143-'Descriptive Statistics'!$B$10)^2</f>
        <v>1074427.1975103482</v>
      </c>
    </row>
    <row r="144" spans="1:22" ht="7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2" t="s">
        <v>8323</v>
      </c>
      <c r="R144" t="s">
        <v>8326</v>
      </c>
      <c r="S144" s="16">
        <v>42208.84646990741</v>
      </c>
      <c r="T144" s="16">
        <v>42238.84646990741</v>
      </c>
      <c r="U144" s="20">
        <f>(D144-'Descriptive Statistics'!$B$2)^2</f>
        <v>301267.7623008769</v>
      </c>
      <c r="V144" s="8">
        <f>(E144-'Descriptive Statistics'!$B$10)^2</f>
        <v>1189290.1440152023</v>
      </c>
    </row>
    <row r="145" spans="1:22" ht="7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2" t="s">
        <v>8323</v>
      </c>
      <c r="R145" t="s">
        <v>8326</v>
      </c>
      <c r="S145" s="16">
        <v>42420.019097222219</v>
      </c>
      <c r="T145" s="16">
        <v>42479.977430555555</v>
      </c>
      <c r="U145" s="20">
        <f>(D145-'Descriptive Statistics'!$B$2)^2</f>
        <v>2399025.0438542753</v>
      </c>
      <c r="V145" s="8">
        <f>(E145-'Descriptive Statistics'!$B$10)^2</f>
        <v>1326057.7317336488</v>
      </c>
    </row>
    <row r="146" spans="1:22" ht="7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2" t="s">
        <v>8323</v>
      </c>
      <c r="R146" t="s">
        <v>8326</v>
      </c>
      <c r="S146" s="16">
        <v>41941.75203703704</v>
      </c>
      <c r="T146" s="16">
        <v>41964.708333333328</v>
      </c>
      <c r="U146" s="20">
        <f>(D146-'Descriptive Statistics'!$B$2)^2</f>
        <v>1100146.4030775761</v>
      </c>
      <c r="V146" s="8">
        <f>(E146-'Descriptive Statistics'!$B$10)^2</f>
        <v>1342228.3729472409</v>
      </c>
    </row>
    <row r="147" spans="1:22" ht="7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2" t="s">
        <v>8323</v>
      </c>
      <c r="R147" t="s">
        <v>8326</v>
      </c>
      <c r="S147" s="16">
        <v>42064.652673611112</v>
      </c>
      <c r="T147" s="16">
        <v>42101.291666666672</v>
      </c>
      <c r="U147" s="20">
        <f>(D147-'Descriptive Statistics'!$B$2)^2</f>
        <v>4197903.6846309751</v>
      </c>
      <c r="V147" s="8">
        <f>(E147-'Descriptive Statistics'!$B$10)^2</f>
        <v>1514242.9682870468</v>
      </c>
    </row>
    <row r="148" spans="1:22" ht="6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2" t="s">
        <v>8323</v>
      </c>
      <c r="R148" t="s">
        <v>8326</v>
      </c>
      <c r="S148" s="16">
        <v>42169.814340277779</v>
      </c>
      <c r="T148" s="16">
        <v>42199.814340277779</v>
      </c>
      <c r="U148" s="20">
        <f>(D148-'Descriptive Statistics'!$B$2)^2</f>
        <v>2399025.0438542753</v>
      </c>
      <c r="V148" s="8">
        <f>(E148-'Descriptive Statistics'!$B$10)^2</f>
        <v>1591497.8079472408</v>
      </c>
    </row>
    <row r="149" spans="1:22" ht="7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2" t="s">
        <v>8323</v>
      </c>
      <c r="R149" t="s">
        <v>8326</v>
      </c>
      <c r="S149" s="16">
        <v>42611.801412037035</v>
      </c>
      <c r="T149" s="16">
        <v>42627.791666666672</v>
      </c>
      <c r="U149" s="20">
        <f>(D149-'Descriptive Statistics'!$B$2)^2</f>
        <v>1100146.4030775761</v>
      </c>
      <c r="V149" s="8">
        <f>(E149-'Descriptive Statistics'!$B$10)^2</f>
        <v>1704449.8384326776</v>
      </c>
    </row>
    <row r="150" spans="1:22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2" t="s">
        <v>8323</v>
      </c>
      <c r="R150" t="s">
        <v>8326</v>
      </c>
      <c r="S150" s="16">
        <v>42452.876909722225</v>
      </c>
      <c r="T150" s="16">
        <v>42473.876909722225</v>
      </c>
      <c r="U150" s="20">
        <f>(D150-'Descriptive Statistics'!$B$2)^2</f>
        <v>2399025.0438542753</v>
      </c>
      <c r="V150" s="8">
        <f>(E150-'Descriptive Statistics'!$B$10)^2</f>
        <v>1746483.3040637455</v>
      </c>
    </row>
    <row r="151" spans="1:22" ht="6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2" t="s">
        <v>8323</v>
      </c>
      <c r="R151" t="s">
        <v>8326</v>
      </c>
      <c r="S151" s="16">
        <v>42746.057106481487</v>
      </c>
      <c r="T151" s="16">
        <v>42791.057106481487</v>
      </c>
      <c r="U151" s="20">
        <f>(D151-'Descriptive Statistics'!$B$2)^2</f>
        <v>1100146.4030775761</v>
      </c>
      <c r="V151" s="8">
        <f>(E151-'Descriptive Statistics'!$B$10)^2</f>
        <v>1826676.052121998</v>
      </c>
    </row>
    <row r="152" spans="1:22" ht="7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2" t="s">
        <v>8323</v>
      </c>
      <c r="R152" t="s">
        <v>8326</v>
      </c>
      <c r="S152" s="16">
        <v>42430.839398148149</v>
      </c>
      <c r="T152" s="16">
        <v>42445.165972222225</v>
      </c>
      <c r="U152" s="20">
        <f>(D152-'Descriptive Statistics'!$B$2)^2</f>
        <v>1100146.4030775761</v>
      </c>
      <c r="V152" s="8">
        <f>(E152-'Descriptive Statistics'!$B$10)^2</f>
        <v>1919737.1665880173</v>
      </c>
    </row>
    <row r="153" spans="1:22" ht="9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2" t="s">
        <v>8323</v>
      </c>
      <c r="R153" t="s">
        <v>8326</v>
      </c>
      <c r="S153" s="16">
        <v>41772.685393518521</v>
      </c>
      <c r="T153" s="16">
        <v>41806.290972222225</v>
      </c>
      <c r="U153" s="20">
        <f>(D153-'Descriptive Statistics'!$B$2)^2</f>
        <v>4197903.6846309751</v>
      </c>
      <c r="V153" s="8">
        <f>(E153-'Descriptive Statistics'!$B$10)^2</f>
        <v>2032180.8306656871</v>
      </c>
    </row>
    <row r="154" spans="1:22" ht="75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2" t="s">
        <v>8323</v>
      </c>
      <c r="R154" t="s">
        <v>8326</v>
      </c>
      <c r="S154" s="16">
        <v>42685.974004629628</v>
      </c>
      <c r="T154" s="16">
        <v>42710.974004629628</v>
      </c>
      <c r="U154" s="20">
        <f>(D154-'Descriptive Statistics'!$B$2)^2</f>
        <v>4197903.6846309751</v>
      </c>
      <c r="V154" s="8">
        <f>(E154-'Descriptive Statistics'!$B$10)^2</f>
        <v>2121525.6703258813</v>
      </c>
    </row>
    <row r="155" spans="1:22" ht="10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2" t="s">
        <v>8323</v>
      </c>
      <c r="R155" t="s">
        <v>8326</v>
      </c>
      <c r="S155" s="16">
        <v>42044.184988425928</v>
      </c>
      <c r="T155" s="16">
        <v>42074.143321759257</v>
      </c>
      <c r="U155" s="20">
        <f>(D155-'Descriptive Statistics'!$B$2)^2</f>
        <v>1100146.4030775761</v>
      </c>
      <c r="V155" s="8">
        <f>(E155-'Descriptive Statistics'!$B$10)^2</f>
        <v>2284770.7084326772</v>
      </c>
    </row>
    <row r="156" spans="1:22" ht="6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2" t="s">
        <v>8323</v>
      </c>
      <c r="R156" t="s">
        <v>8326</v>
      </c>
      <c r="S156" s="16">
        <v>42102.743773148148</v>
      </c>
      <c r="T156" s="16">
        <v>42123.743773148148</v>
      </c>
      <c r="U156" s="20">
        <f>(D156-'Descriptive Statistics'!$B$2)^2</f>
        <v>4197903.6846309751</v>
      </c>
      <c r="V156" s="8">
        <f>(E156-'Descriptive Statistics'!$B$10)^2</f>
        <v>2299911.1664423859</v>
      </c>
    </row>
    <row r="157" spans="1:22" ht="7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2" t="s">
        <v>8323</v>
      </c>
      <c r="R157" t="s">
        <v>8326</v>
      </c>
      <c r="S157" s="16">
        <v>42186.855879629627</v>
      </c>
      <c r="T157" s="16">
        <v>42216.855879629627</v>
      </c>
      <c r="U157" s="20">
        <f>(D157-'Descriptive Statistics'!$B$2)^2</f>
        <v>1100146.4030775761</v>
      </c>
      <c r="V157" s="8">
        <f>(E157-'Descriptive Statistics'!$B$10)^2</f>
        <v>2312059.5328501528</v>
      </c>
    </row>
    <row r="158" spans="1:22" ht="60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2" t="s">
        <v>8323</v>
      </c>
      <c r="R158" t="s">
        <v>8326</v>
      </c>
      <c r="S158" s="16">
        <v>41884.056747685187</v>
      </c>
      <c r="T158" s="16">
        <v>41903.083333333336</v>
      </c>
      <c r="U158" s="20">
        <f>(D158-'Descriptive Statistics'!$B$2)^2</f>
        <v>1687085.7234659258</v>
      </c>
      <c r="V158" s="8">
        <f>(E158-'Descriptive Statistics'!$B$10)^2</f>
        <v>2391803.9145006384</v>
      </c>
    </row>
    <row r="159" spans="1:22" ht="7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2" t="s">
        <v>8323</v>
      </c>
      <c r="R159" t="s">
        <v>8326</v>
      </c>
      <c r="S159" s="16">
        <v>42483.675208333334</v>
      </c>
      <c r="T159" s="16">
        <v>42522.789583333331</v>
      </c>
      <c r="U159" s="20">
        <f>(D159-'Descriptive Statistics'!$B$2)^2</f>
        <v>4197903.6846309751</v>
      </c>
      <c r="V159" s="8">
        <f>(E159-'Descriptive Statistics'!$B$10)^2</f>
        <v>2407294.372510347</v>
      </c>
    </row>
    <row r="160" spans="1:22" ht="60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2" t="s">
        <v>8323</v>
      </c>
      <c r="R160" t="s">
        <v>8326</v>
      </c>
      <c r="S160" s="16">
        <v>41964.716319444444</v>
      </c>
      <c r="T160" s="16">
        <v>41994.716319444444</v>
      </c>
      <c r="U160" s="20">
        <f>(D160-'Descriptive Statistics'!$B$2)^2</f>
        <v>2718800.7720096153</v>
      </c>
      <c r="V160" s="8">
        <f>(E160-'Descriptive Statistics'!$B$10)^2</f>
        <v>2407294.372510347</v>
      </c>
    </row>
    <row r="161" spans="1:22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2" t="s">
        <v>8323</v>
      </c>
      <c r="R161" t="s">
        <v>8326</v>
      </c>
      <c r="S161" s="16">
        <v>41829.788252314815</v>
      </c>
      <c r="T161" s="16">
        <v>41839.208333333336</v>
      </c>
      <c r="U161" s="20">
        <f>(D161-'Descriptive Statistics'!$B$2)^2</f>
        <v>1100146.4030775761</v>
      </c>
      <c r="V161" s="8">
        <f>(E161-'Descriptive Statistics'!$B$10)^2</f>
        <v>2438425.2885297644</v>
      </c>
    </row>
    <row r="162" spans="1:22" ht="7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2" t="s">
        <v>8323</v>
      </c>
      <c r="R162" t="s">
        <v>8326</v>
      </c>
      <c r="S162" s="16">
        <v>41752.83457175926</v>
      </c>
      <c r="T162" s="16">
        <v>41782.83457175926</v>
      </c>
      <c r="U162" s="20">
        <f>(D162-'Descriptive Statistics'!$B$2)^2</f>
        <v>1100146.4030775761</v>
      </c>
      <c r="V162" s="8">
        <f>(E162-'Descriptive Statistics'!$B$10)^2</f>
        <v>2454065.7465394731</v>
      </c>
    </row>
    <row r="163" spans="1:22" ht="9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2" t="s">
        <v>8323</v>
      </c>
      <c r="R163" t="s">
        <v>8326</v>
      </c>
      <c r="S163" s="16">
        <v>42561.154664351852</v>
      </c>
      <c r="T163" s="16">
        <v>42592.166666666672</v>
      </c>
      <c r="U163" s="20">
        <f>(D163-'Descriptive Statistics'!$B$2)^2</f>
        <v>1100146.4030775761</v>
      </c>
      <c r="V163" s="8">
        <f>(E163-'Descriptive Statistics'!$B$10)^2</f>
        <v>2507617.303772483</v>
      </c>
    </row>
    <row r="164" spans="1:22" ht="75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2" t="s">
        <v>8323</v>
      </c>
      <c r="R164" t="s">
        <v>8326</v>
      </c>
      <c r="S164" s="16">
        <v>41995.870486111111</v>
      </c>
      <c r="T164" s="16">
        <v>42015.870486111111</v>
      </c>
      <c r="U164" s="20">
        <f>(D164-'Descriptive Statistics'!$B$2)^2</f>
        <v>1100146.4030775761</v>
      </c>
      <c r="V164" s="8">
        <f>(E164-'Descriptive Statistics'!$B$10)^2</f>
        <v>2548958.4945977256</v>
      </c>
    </row>
    <row r="165" spans="1:22" ht="7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2" t="s">
        <v>8323</v>
      </c>
      <c r="R165" t="s">
        <v>8326</v>
      </c>
      <c r="S165" s="16">
        <v>42538.73583333334</v>
      </c>
      <c r="T165" s="16">
        <v>42583.290972222225</v>
      </c>
      <c r="U165" s="20">
        <f>(D165-'Descriptive Statistics'!$B$2)^2</f>
        <v>4197903.6846309751</v>
      </c>
      <c r="V165" s="8">
        <f>(E165-'Descriptive Statistics'!$B$10)^2</f>
        <v>2552152.5861996673</v>
      </c>
    </row>
    <row r="166" spans="1:22" ht="9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2" t="s">
        <v>8323</v>
      </c>
      <c r="R166" t="s">
        <v>8326</v>
      </c>
      <c r="S166" s="16">
        <v>42447.894432870366</v>
      </c>
      <c r="T166" s="16">
        <v>42507.894432870366</v>
      </c>
      <c r="U166" s="20">
        <f>(D166-'Descriptive Statistics'!$B$2)^2</f>
        <v>1100146.4030775761</v>
      </c>
      <c r="V166" s="8">
        <f>(E166-'Descriptive Statistics'!$B$10)^2</f>
        <v>2558546.7694035508</v>
      </c>
    </row>
    <row r="167" spans="1:22" ht="10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2" t="s">
        <v>8323</v>
      </c>
      <c r="R167" t="s">
        <v>8326</v>
      </c>
      <c r="S167" s="16">
        <v>42268.009224537032</v>
      </c>
      <c r="T167" s="16">
        <v>42303.009224537032</v>
      </c>
      <c r="U167" s="20">
        <f>(D167-'Descriptive Statistics'!$B$2)^2</f>
        <v>1559697.859388256</v>
      </c>
      <c r="V167" s="8">
        <f>(E167-'Descriptive Statistics'!$B$10)^2</f>
        <v>2564244.320855008</v>
      </c>
    </row>
    <row r="168" spans="1:22" ht="9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2" t="s">
        <v>8323</v>
      </c>
      <c r="R168" t="s">
        <v>8326</v>
      </c>
      <c r="S168" s="16">
        <v>42676.065150462964</v>
      </c>
      <c r="T168" s="16">
        <v>42721.290972222225</v>
      </c>
      <c r="U168" s="20">
        <f>(D168-'Descriptive Statistics'!$B$2)^2</f>
        <v>1100146.4030775761</v>
      </c>
      <c r="V168" s="8">
        <f>(E168-'Descriptive Statistics'!$B$10)^2</f>
        <v>2564948.9526074342</v>
      </c>
    </row>
    <row r="169" spans="1:22" ht="7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2" t="s">
        <v>8323</v>
      </c>
      <c r="R169" t="s">
        <v>8326</v>
      </c>
      <c r="S169" s="16">
        <v>41853.240208333329</v>
      </c>
      <c r="T169" s="16">
        <v>41876.207638888889</v>
      </c>
      <c r="U169" s="20">
        <f>(D169-'Descriptive Statistics'!$B$2)^2</f>
        <v>2399025.0438542753</v>
      </c>
      <c r="V169" s="8">
        <f>(E169-'Descriptive Statistics'!$B$10)^2</f>
        <v>2895258.1128016086</v>
      </c>
    </row>
    <row r="170" spans="1:22" ht="6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2" t="s">
        <v>8323</v>
      </c>
      <c r="R170" t="s">
        <v>8326</v>
      </c>
      <c r="S170" s="16">
        <v>42633.116851851853</v>
      </c>
      <c r="T170" s="16">
        <v>42663.116851851853</v>
      </c>
      <c r="U170" s="20">
        <f>(D170-'Descriptive Statistics'!$B$2)^2</f>
        <v>2399025.0438542753</v>
      </c>
      <c r="V170" s="8">
        <f>(E170-'Descriptive Statistics'!$B$10)^2</f>
        <v>2963719.9448404438</v>
      </c>
    </row>
    <row r="171" spans="1:22" ht="6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2" t="s">
        <v>8323</v>
      </c>
      <c r="R171" t="s">
        <v>8326</v>
      </c>
      <c r="S171" s="16">
        <v>42086.614942129629</v>
      </c>
      <c r="T171" s="16">
        <v>42117.290972222225</v>
      </c>
      <c r="U171" s="20">
        <f>(D171-'Descriptive Statistics'!$B$2)^2</f>
        <v>2399025.0438542753</v>
      </c>
      <c r="V171" s="8">
        <f>(E171-'Descriptive Statistics'!$B$10)^2</f>
        <v>3245567.2729957835</v>
      </c>
    </row>
    <row r="172" spans="1:22" ht="7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2" t="s">
        <v>8323</v>
      </c>
      <c r="R172" t="s">
        <v>8326</v>
      </c>
      <c r="S172" s="16">
        <v>41013.936562499999</v>
      </c>
      <c r="T172" s="16">
        <v>41061.165972222225</v>
      </c>
      <c r="U172" s="20">
        <f>(D172-'Descriptive Statistics'!$B$2)^2</f>
        <v>4197903.6846309751</v>
      </c>
      <c r="V172" s="8">
        <f>(E172-'Descriptive Statistics'!$B$10)^2</f>
        <v>3343579.7462482103</v>
      </c>
    </row>
    <row r="173" spans="1:22" ht="7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2" t="s">
        <v>8323</v>
      </c>
      <c r="R173" t="s">
        <v>8326</v>
      </c>
      <c r="S173" s="16">
        <v>42490.133877314816</v>
      </c>
      <c r="T173" s="16">
        <v>42527.083333333328</v>
      </c>
      <c r="U173" s="20">
        <f>(D173-'Descriptive Statistics'!$B$2)^2</f>
        <v>2399025.0438542753</v>
      </c>
      <c r="V173" s="8">
        <f>(E173-'Descriptive Statistics'!$B$10)^2</f>
        <v>3391290.9370734533</v>
      </c>
    </row>
    <row r="174" spans="1:22" ht="7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2" t="s">
        <v>8323</v>
      </c>
      <c r="R174" t="s">
        <v>8326</v>
      </c>
      <c r="S174" s="16">
        <v>42584.846828703703</v>
      </c>
      <c r="T174" s="16">
        <v>42624.846828703703</v>
      </c>
      <c r="U174" s="20">
        <f>(D174-'Descriptive Statistics'!$B$2)^2</f>
        <v>4197903.6846309751</v>
      </c>
      <c r="V174" s="8">
        <f>(E174-'Descriptive Statistics'!$B$10)^2</f>
        <v>3495201.5019278219</v>
      </c>
    </row>
    <row r="175" spans="1:22" ht="7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2" t="s">
        <v>8323</v>
      </c>
      <c r="R175" t="s">
        <v>8326</v>
      </c>
      <c r="S175" s="16">
        <v>42585.523842592593</v>
      </c>
      <c r="T175" s="16">
        <v>42599.165972222225</v>
      </c>
      <c r="U175" s="20">
        <f>(D175-'Descriptive Statistics'!$B$2)^2</f>
        <v>2399025.0438542753</v>
      </c>
      <c r="V175" s="8">
        <f>(E175-'Descriptive Statistics'!$B$10)^2</f>
        <v>3577945.5171705405</v>
      </c>
    </row>
    <row r="176" spans="1:22" ht="7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2" t="s">
        <v>8323</v>
      </c>
      <c r="R176" t="s">
        <v>8326</v>
      </c>
      <c r="S176" s="16">
        <v>42157.591064814813</v>
      </c>
      <c r="T176" s="16">
        <v>42179.083333333328</v>
      </c>
      <c r="U176" s="20">
        <f>(D176-'Descriptive Statistics'!$B$2)^2</f>
        <v>2702336.9856018485</v>
      </c>
      <c r="V176" s="8">
        <f>(E176-'Descriptive Statistics'!$B$10)^2</f>
        <v>3730869.1812482104</v>
      </c>
    </row>
    <row r="177" spans="1:22" ht="9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2" t="s">
        <v>8323</v>
      </c>
      <c r="R177" t="s">
        <v>8326</v>
      </c>
      <c r="S177" s="16">
        <v>42148.676851851851</v>
      </c>
      <c r="T177" s="16">
        <v>42170.676851851851</v>
      </c>
      <c r="U177" s="20">
        <f>(D177-'Descriptive Statistics'!$B$2)^2</f>
        <v>2399025.0438542753</v>
      </c>
      <c r="V177" s="8">
        <f>(E177-'Descriptive Statistics'!$B$10)^2</f>
        <v>3769600.0972676277</v>
      </c>
    </row>
    <row r="178" spans="1:22" ht="10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2" t="s">
        <v>8323</v>
      </c>
      <c r="R178" t="s">
        <v>8326</v>
      </c>
      <c r="S178" s="16">
        <v>42341.180636574078</v>
      </c>
      <c r="T178" s="16">
        <v>42373.180636574078</v>
      </c>
      <c r="U178" s="20">
        <f>(D178-'Descriptive Statistics'!$B$2)^2</f>
        <v>2399025.0438542753</v>
      </c>
      <c r="V178" s="8">
        <f>(E178-'Descriptive Statistics'!$B$10)^2</f>
        <v>3773484.1888695695</v>
      </c>
    </row>
    <row r="179" spans="1:22" ht="75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2" t="s">
        <v>8323</v>
      </c>
      <c r="R179" t="s">
        <v>8326</v>
      </c>
      <c r="S179" s="16">
        <v>42087.768055555556</v>
      </c>
      <c r="T179" s="16">
        <v>42111.666666666672</v>
      </c>
      <c r="U179" s="20">
        <f>(D179-'Descriptive Statistics'!$B$2)^2</f>
        <v>4197903.6846309751</v>
      </c>
      <c r="V179" s="8">
        <f>(E179-'Descriptive Statistics'!$B$10)^2</f>
        <v>3863370.2957142298</v>
      </c>
    </row>
    <row r="180" spans="1:22" ht="60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2" t="s">
        <v>8323</v>
      </c>
      <c r="R180" t="s">
        <v>8326</v>
      </c>
      <c r="S180" s="16">
        <v>42693.742604166662</v>
      </c>
      <c r="T180" s="16">
        <v>42718.742604166662</v>
      </c>
      <c r="U180" s="20">
        <f>(D180-'Descriptive Statistics'!$B$2)^2</f>
        <v>5057455.1409416543</v>
      </c>
      <c r="V180" s="8">
        <f>(E180-'Descriptive Statistics'!$B$10)^2</f>
        <v>4118569.0816462687</v>
      </c>
    </row>
    <row r="181" spans="1:22" ht="7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2" t="s">
        <v>8323</v>
      </c>
      <c r="R181" t="s">
        <v>8326</v>
      </c>
      <c r="S181" s="16">
        <v>42147.826840277776</v>
      </c>
      <c r="T181" s="16">
        <v>42176.934027777781</v>
      </c>
      <c r="U181" s="20">
        <f>(D181-'Descriptive Statistics'!$B$2)^2</f>
        <v>4197903.6846309751</v>
      </c>
      <c r="V181" s="8">
        <f>(E181-'Descriptive Statistics'!$B$10)^2</f>
        <v>4208840.1734812194</v>
      </c>
    </row>
    <row r="182" spans="1:22" ht="135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2" t="s">
        <v>8323</v>
      </c>
      <c r="R182" t="s">
        <v>8326</v>
      </c>
      <c r="S182" s="16">
        <v>40478.263923611114</v>
      </c>
      <c r="T182" s="16">
        <v>40568.166666666664</v>
      </c>
      <c r="U182" s="20">
        <f>(D182-'Descriptive Statistics'!$B$2)^2</f>
        <v>2399025.0438542753</v>
      </c>
      <c r="V182" s="8">
        <f>(E182-'Descriptive Statistics'!$B$10)^2</f>
        <v>4270611.5475103464</v>
      </c>
    </row>
    <row r="183" spans="1:22" ht="7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2" t="s">
        <v>8323</v>
      </c>
      <c r="R183" t="s">
        <v>8326</v>
      </c>
      <c r="S183" s="16">
        <v>41820.62809027778</v>
      </c>
      <c r="T183" s="16">
        <v>41841.165972222225</v>
      </c>
      <c r="U183" s="20">
        <f>(D183-'Descriptive Statistics'!$B$2)^2</f>
        <v>2399025.0438542753</v>
      </c>
      <c r="V183" s="8">
        <f>(E183-'Descriptive Statistics'!$B$10)^2</f>
        <v>4291302.0055200551</v>
      </c>
    </row>
    <row r="184" spans="1:22" ht="7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2" t="s">
        <v>8323</v>
      </c>
      <c r="R184" t="s">
        <v>8326</v>
      </c>
      <c r="S184" s="16">
        <v>41862.83997685185</v>
      </c>
      <c r="T184" s="16">
        <v>41892.83997685185</v>
      </c>
      <c r="U184" s="20">
        <f>(D184-'Descriptive Statistics'!$B$2)^2</f>
        <v>2399025.0438542753</v>
      </c>
      <c r="V184" s="8">
        <f>(E184-'Descriptive Statistics'!$B$10)^2</f>
        <v>4357847.4711511228</v>
      </c>
    </row>
    <row r="185" spans="1:22" ht="9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2" t="s">
        <v>8323</v>
      </c>
      <c r="R185" t="s">
        <v>8326</v>
      </c>
      <c r="S185" s="16">
        <v>41947.762592592589</v>
      </c>
      <c r="T185" s="16">
        <v>41987.762592592597</v>
      </c>
      <c r="U185" s="20">
        <f>(D185-'Descriptive Statistics'!$B$2)^2</f>
        <v>4197903.6846309751</v>
      </c>
      <c r="V185" s="8">
        <f>(E185-'Descriptive Statistics'!$B$10)^2</f>
        <v>4391312.2039666567</v>
      </c>
    </row>
    <row r="186" spans="1:22" ht="10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2" t="s">
        <v>8323</v>
      </c>
      <c r="R186" t="s">
        <v>8326</v>
      </c>
      <c r="S186" s="16">
        <v>42261.917395833334</v>
      </c>
      <c r="T186" s="16">
        <v>42291.917395833334</v>
      </c>
      <c r="U186" s="20">
        <f>(D186-'Descriptive Statistics'!$B$2)^2</f>
        <v>4197903.6846309751</v>
      </c>
      <c r="V186" s="8">
        <f>(E186-'Descriptive Statistics'!$B$10)^2</f>
        <v>4475534.0360054914</v>
      </c>
    </row>
    <row r="187" spans="1:22" ht="7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2" t="s">
        <v>8323</v>
      </c>
      <c r="R187" t="s">
        <v>8326</v>
      </c>
      <c r="S187" s="16">
        <v>41839.175706018519</v>
      </c>
      <c r="T187" s="16">
        <v>41853.175706018519</v>
      </c>
      <c r="U187" s="20">
        <f>(D187-'Descriptive Statistics'!$B$2)^2</f>
        <v>4197903.6846309751</v>
      </c>
      <c r="V187" s="8">
        <f>(E187-'Descriptive Statistics'!$B$10)^2</f>
        <v>4479766.1276074331</v>
      </c>
    </row>
    <row r="188" spans="1:22" ht="6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2" t="s">
        <v>8323</v>
      </c>
      <c r="R188" t="s">
        <v>8326</v>
      </c>
      <c r="S188" s="16">
        <v>42165.993125000001</v>
      </c>
      <c r="T188" s="16">
        <v>42187.993125000001</v>
      </c>
      <c r="U188" s="20">
        <f>(D188-'Descriptive Statistics'!$B$2)^2</f>
        <v>3058576.5001649554</v>
      </c>
      <c r="V188" s="8">
        <f>(E188-'Descriptive Statistics'!$B$10)^2</f>
        <v>4633453.4252773365</v>
      </c>
    </row>
    <row r="189" spans="1:22" ht="60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2" t="s">
        <v>8323</v>
      </c>
      <c r="R189" t="s">
        <v>8326</v>
      </c>
      <c r="S189" s="16">
        <v>42430.040798611109</v>
      </c>
      <c r="T189" s="16">
        <v>42449.999131944445</v>
      </c>
      <c r="U189" s="20">
        <f>(D189-'Descriptive Statistics'!$B$2)^2</f>
        <v>4197903.6846309751</v>
      </c>
      <c r="V189" s="8">
        <f>(E189-'Descriptive Statistics'!$B$10)^2</f>
        <v>4672280.2496948121</v>
      </c>
    </row>
    <row r="190" spans="1:22" ht="12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2" t="s">
        <v>8323</v>
      </c>
      <c r="R190" t="s">
        <v>8326</v>
      </c>
      <c r="S190" s="16">
        <v>42026.88118055556</v>
      </c>
      <c r="T190" s="16">
        <v>42086.093055555553</v>
      </c>
      <c r="U190" s="20">
        <f>(D190-'Descriptive Statistics'!$B$2)^2</f>
        <v>4197903.6846309751</v>
      </c>
      <c r="V190" s="8">
        <f>(E190-'Descriptive Statistics'!$B$10)^2</f>
        <v>4816031.2725588894</v>
      </c>
    </row>
    <row r="191" spans="1:22" ht="10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2" t="s">
        <v>8323</v>
      </c>
      <c r="R191" t="s">
        <v>8326</v>
      </c>
      <c r="S191" s="16">
        <v>42206.835370370376</v>
      </c>
      <c r="T191" s="16">
        <v>42236.835370370376</v>
      </c>
      <c r="U191" s="20">
        <f>(D191-'Descriptive Statistics'!$B$2)^2</f>
        <v>3798127.9564756351</v>
      </c>
      <c r="V191" s="8">
        <f>(E191-'Descriptive Statistics'!$B$10)^2</f>
        <v>4868844.3717821902</v>
      </c>
    </row>
    <row r="192" spans="1:22" ht="7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2" t="s">
        <v>8323</v>
      </c>
      <c r="R192" t="s">
        <v>8326</v>
      </c>
      <c r="S192" s="16">
        <v>42483.015694444446</v>
      </c>
      <c r="T192" s="16">
        <v>42489.290972222225</v>
      </c>
      <c r="U192" s="20">
        <f>(D192-'Descriptive Statistics'!$B$2)^2</f>
        <v>4197903.6846309751</v>
      </c>
      <c r="V192" s="8">
        <f>(E192-'Descriptive Statistics'!$B$10)^2</f>
        <v>4913075.2878016075</v>
      </c>
    </row>
    <row r="193" spans="1:22" ht="12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2" t="s">
        <v>8323</v>
      </c>
      <c r="R193" t="s">
        <v>8326</v>
      </c>
      <c r="S193" s="16">
        <v>42627.454097222217</v>
      </c>
      <c r="T193" s="16">
        <v>42648.454097222217</v>
      </c>
      <c r="U193" s="20">
        <f>(D193-'Descriptive Statistics'!$B$2)^2</f>
        <v>4197903.6846309751</v>
      </c>
      <c r="V193" s="8">
        <f>(E193-'Descriptive Statistics'!$B$10)^2</f>
        <v>4921945.471005491</v>
      </c>
    </row>
    <row r="194" spans="1:22" ht="7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2" t="s">
        <v>8323</v>
      </c>
      <c r="R194" t="s">
        <v>8326</v>
      </c>
      <c r="S194" s="16">
        <v>42460.335312499999</v>
      </c>
      <c r="T194" s="16">
        <v>42488.249305555553</v>
      </c>
      <c r="U194" s="20">
        <f>(D194-'Descriptive Statistics'!$B$2)^2</f>
        <v>3058576.5001649554</v>
      </c>
      <c r="V194" s="8">
        <f>(E194-'Descriptive Statistics'!$B$10)^2</f>
        <v>4997665.0282385005</v>
      </c>
    </row>
    <row r="195" spans="1:22" ht="7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2" t="s">
        <v>8323</v>
      </c>
      <c r="R195" t="s">
        <v>8326</v>
      </c>
      <c r="S195" s="16">
        <v>42521.010370370372</v>
      </c>
      <c r="T195" s="16">
        <v>42543.163194444445</v>
      </c>
      <c r="U195" s="20">
        <f>(D195-'Descriptive Statistics'!$B$2)^2</f>
        <v>3058576.5001649554</v>
      </c>
      <c r="V195" s="8">
        <f>(E195-'Descriptive Statistics'!$B$10)^2</f>
        <v>5069458.4938695692</v>
      </c>
    </row>
    <row r="196" spans="1:22" ht="9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2" t="s">
        <v>8323</v>
      </c>
      <c r="R196" t="s">
        <v>8326</v>
      </c>
      <c r="S196" s="16">
        <v>42447.896666666667</v>
      </c>
      <c r="T196" s="16">
        <v>42470.166666666672</v>
      </c>
      <c r="U196" s="20">
        <f>(D196-'Descriptive Statistics'!$B$2)^2</f>
        <v>4197903.6846309751</v>
      </c>
      <c r="V196" s="8">
        <f>(E196-'Descriptive Statistics'!$B$10)^2</f>
        <v>5159920.3259084038</v>
      </c>
    </row>
    <row r="197" spans="1:22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2" t="s">
        <v>8323</v>
      </c>
      <c r="R197" t="s">
        <v>8326</v>
      </c>
      <c r="S197" s="16">
        <v>42171.824884259258</v>
      </c>
      <c r="T197" s="16">
        <v>42201.824884259258</v>
      </c>
      <c r="U197" s="20">
        <f>(D197-'Descriptive Statistics'!$B$2)^2</f>
        <v>4197903.6846309751</v>
      </c>
      <c r="V197" s="8">
        <f>(E197-'Descriptive Statistics'!$B$10)^2</f>
        <v>5205451.2419278212</v>
      </c>
    </row>
    <row r="198" spans="1:22" ht="7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2" t="s">
        <v>8323</v>
      </c>
      <c r="R198" t="s">
        <v>8326</v>
      </c>
      <c r="S198" s="16">
        <v>41974.898599537039</v>
      </c>
      <c r="T198" s="16">
        <v>42009.851388888885</v>
      </c>
      <c r="U198" s="20">
        <f>(D198-'Descriptive Statistics'!$B$2)^2</f>
        <v>4197903.6846309751</v>
      </c>
      <c r="V198" s="8">
        <f>(E198-'Descriptive Statistics'!$B$10)^2</f>
        <v>5210015.3335297629</v>
      </c>
    </row>
    <row r="199" spans="1:22" ht="9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2" t="s">
        <v>8323</v>
      </c>
      <c r="R199" t="s">
        <v>8326</v>
      </c>
      <c r="S199" s="16">
        <v>42171.725416666668</v>
      </c>
      <c r="T199" s="16">
        <v>42201.725416666668</v>
      </c>
      <c r="U199" s="20">
        <f>(D199-'Descriptive Statistics'!$B$2)^2</f>
        <v>3058576.5001649554</v>
      </c>
      <c r="V199" s="8">
        <f>(E199-'Descriptive Statistics'!$B$10)^2</f>
        <v>5228291.6999375299</v>
      </c>
    </row>
    <row r="200" spans="1:22" ht="10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2" t="s">
        <v>8323</v>
      </c>
      <c r="R200" t="s">
        <v>8326</v>
      </c>
      <c r="S200" s="16">
        <v>41781.096203703702</v>
      </c>
      <c r="T200" s="16">
        <v>41794.207638888889</v>
      </c>
      <c r="U200" s="20">
        <f>(D200-'Descriptive Statistics'!$B$2)^2</f>
        <v>5057455.1409416543</v>
      </c>
      <c r="V200" s="8">
        <f>(E200-'Descriptive Statistics'!$B$10)^2</f>
        <v>5228291.6999375299</v>
      </c>
    </row>
    <row r="201" spans="1:22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2" t="s">
        <v>8323</v>
      </c>
      <c r="R201" t="s">
        <v>8326</v>
      </c>
      <c r="S201" s="16">
        <v>42619.935694444444</v>
      </c>
      <c r="T201" s="16">
        <v>42643.875</v>
      </c>
      <c r="U201" s="20">
        <f>(D201-'Descriptive Statistics'!$B$2)^2</f>
        <v>4197903.6846309751</v>
      </c>
      <c r="V201" s="8">
        <f>(E201-'Descriptive Statistics'!$B$10)^2</f>
        <v>5334001.8067821898</v>
      </c>
    </row>
    <row r="202" spans="1:22" ht="60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2" t="s">
        <v>8323</v>
      </c>
      <c r="R202" t="s">
        <v>8326</v>
      </c>
      <c r="S202" s="16">
        <v>42219.915856481486</v>
      </c>
      <c r="T202" s="16">
        <v>42240.083333333328</v>
      </c>
      <c r="U202" s="20">
        <f>(D202-'Descriptive Statistics'!$B$2)^2</f>
        <v>4197903.6846309751</v>
      </c>
      <c r="V202" s="8">
        <f>(E202-'Descriptive Statistics'!$B$10)^2</f>
        <v>5412815.3640152002</v>
      </c>
    </row>
    <row r="203" spans="1:22" ht="9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2" t="s">
        <v>8323</v>
      </c>
      <c r="R203" t="s">
        <v>8326</v>
      </c>
      <c r="S203" s="16">
        <v>42500.041550925926</v>
      </c>
      <c r="T203" s="16">
        <v>42527.291666666672</v>
      </c>
      <c r="U203" s="20">
        <f>(D203-'Descriptive Statistics'!$B$2)^2</f>
        <v>4197903.6846309751</v>
      </c>
      <c r="V203" s="8">
        <f>(E203-'Descriptive Statistics'!$B$10)^2</f>
        <v>5506277.1960540349</v>
      </c>
    </row>
    <row r="204" spans="1:22" ht="7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2" t="s">
        <v>8323</v>
      </c>
      <c r="R204" t="s">
        <v>8326</v>
      </c>
      <c r="S204" s="16">
        <v>42418.425983796296</v>
      </c>
      <c r="T204" s="16">
        <v>42478.384317129632</v>
      </c>
      <c r="U204" s="20">
        <f>(D204-'Descriptive Statistics'!$B$2)^2</f>
        <v>4197903.6846309751</v>
      </c>
      <c r="V204" s="8">
        <f>(E204-'Descriptive Statistics'!$B$10)^2</f>
        <v>5506277.1960540349</v>
      </c>
    </row>
    <row r="205" spans="1:22" ht="7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2" t="s">
        <v>8323</v>
      </c>
      <c r="R205" t="s">
        <v>8326</v>
      </c>
      <c r="S205" s="16">
        <v>41852.658310185187</v>
      </c>
      <c r="T205" s="16">
        <v>41882.658310185187</v>
      </c>
      <c r="U205" s="20">
        <f>(D205-'Descriptive Statistics'!$B$2)^2</f>
        <v>3418352.228320295</v>
      </c>
      <c r="V205" s="8">
        <f>(E205-'Descriptive Statistics'!$B$10)^2</f>
        <v>5743431.7761511216</v>
      </c>
    </row>
    <row r="206" spans="1:22" ht="9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2" t="s">
        <v>8323</v>
      </c>
      <c r="R206" t="s">
        <v>8326</v>
      </c>
      <c r="S206" s="16">
        <v>41950.859560185185</v>
      </c>
      <c r="T206" s="16">
        <v>41964.204861111109</v>
      </c>
      <c r="U206" s="20">
        <f>(D206-'Descriptive Statistics'!$B$2)^2</f>
        <v>4197903.6846309751</v>
      </c>
      <c r="V206" s="8">
        <f>(E206-'Descriptive Statistics'!$B$10)^2</f>
        <v>5815553.1501802485</v>
      </c>
    </row>
    <row r="207" spans="1:22" ht="7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2" t="s">
        <v>8323</v>
      </c>
      <c r="R207" t="s">
        <v>8326</v>
      </c>
      <c r="S207" s="16">
        <v>42458.641724537039</v>
      </c>
      <c r="T207" s="16">
        <v>42488.641724537039</v>
      </c>
      <c r="U207" s="20">
        <f>(D207-'Descriptive Statistics'!$B$2)^2</f>
        <v>5057455.1409416543</v>
      </c>
      <c r="V207" s="8">
        <f>(E207-'Descriptive Statistics'!$B$10)^2</f>
        <v>5888124.5242093746</v>
      </c>
    </row>
    <row r="208" spans="1:22" ht="7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2" t="s">
        <v>8323</v>
      </c>
      <c r="R208" t="s">
        <v>8326</v>
      </c>
      <c r="S208" s="16">
        <v>42016.938692129625</v>
      </c>
      <c r="T208" s="16">
        <v>42046.938692129625</v>
      </c>
      <c r="U208" s="20">
        <f>(D208-'Descriptive Statistics'!$B$2)^2</f>
        <v>4197903.6846309751</v>
      </c>
      <c r="V208" s="8">
        <f>(E208-'Descriptive Statistics'!$B$10)^2</f>
        <v>5961145.8982385006</v>
      </c>
    </row>
    <row r="209" spans="1:22" ht="90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2" t="s">
        <v>8323</v>
      </c>
      <c r="R209" t="s">
        <v>8326</v>
      </c>
      <c r="S209" s="16">
        <v>42545.774189814809</v>
      </c>
      <c r="T209" s="16">
        <v>42605.774189814809</v>
      </c>
      <c r="U209" s="20">
        <f>(D209-'Descriptive Statistics'!$B$2)^2</f>
        <v>4197903.6846309751</v>
      </c>
      <c r="V209" s="8">
        <f>(E209-'Descriptive Statistics'!$B$10)^2</f>
        <v>6019886.9974618014</v>
      </c>
    </row>
    <row r="210" spans="1:22" ht="7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2" t="s">
        <v>8323</v>
      </c>
      <c r="R210" t="s">
        <v>8326</v>
      </c>
      <c r="S210" s="16">
        <v>41937.95344907407</v>
      </c>
      <c r="T210" s="16">
        <v>41972.995115740734</v>
      </c>
      <c r="U210" s="20">
        <f>(D210-'Descriptive Statistics'!$B$2)^2</f>
        <v>4197903.6846309751</v>
      </c>
      <c r="V210" s="8">
        <f>(E210-'Descriptive Statistics'!$B$10)^2</f>
        <v>6093718.3714909274</v>
      </c>
    </row>
    <row r="211" spans="1:22" ht="7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2" t="s">
        <v>8323</v>
      </c>
      <c r="R211" t="s">
        <v>8326</v>
      </c>
      <c r="S211" s="16">
        <v>42270.582141203704</v>
      </c>
      <c r="T211" s="16">
        <v>42301.895138888889</v>
      </c>
      <c r="U211" s="20">
        <f>(D211-'Descriptive Statistics'!$B$2)^2</f>
        <v>6496782.3254076736</v>
      </c>
      <c r="V211" s="8">
        <f>(E211-'Descriptive Statistics'!$B$10)^2</f>
        <v>6158069.56231617</v>
      </c>
    </row>
    <row r="212" spans="1:22" ht="60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2" t="s">
        <v>8323</v>
      </c>
      <c r="R212" t="s">
        <v>8326</v>
      </c>
      <c r="S212" s="16">
        <v>41772.105937500004</v>
      </c>
      <c r="T212" s="16">
        <v>41803.916666666664</v>
      </c>
      <c r="U212" s="20">
        <f>(D212-'Descriptive Statistics'!$B$2)^2</f>
        <v>6496782.3254076736</v>
      </c>
      <c r="V212" s="8">
        <f>(E212-'Descriptive Statistics'!$B$10)^2</f>
        <v>6232740.9363452969</v>
      </c>
    </row>
    <row r="213" spans="1:22" ht="7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2" t="s">
        <v>8323</v>
      </c>
      <c r="R213" t="s">
        <v>8326</v>
      </c>
      <c r="S213" s="16">
        <v>42675.832465277781</v>
      </c>
      <c r="T213" s="16">
        <v>42705.332638888889</v>
      </c>
      <c r="U213" s="20">
        <f>(D213-'Descriptive Statistics'!$B$2)^2</f>
        <v>4197903.6846309751</v>
      </c>
      <c r="V213" s="8">
        <f>(E213-'Descriptive Statistics'!$B$10)^2</f>
        <v>6232740.9363452969</v>
      </c>
    </row>
    <row r="214" spans="1:22" ht="45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2" t="s">
        <v>8323</v>
      </c>
      <c r="R214" t="s">
        <v>8326</v>
      </c>
      <c r="S214" s="16">
        <v>42050.008368055554</v>
      </c>
      <c r="T214" s="16">
        <v>42076.290972222225</v>
      </c>
      <c r="U214" s="20">
        <f>(D214-'Descriptive Statistics'!$B$2)^2</f>
        <v>5997006.5972523345</v>
      </c>
      <c r="V214" s="8">
        <f>(E214-'Descriptive Statistics'!$B$10)^2</f>
        <v>6353151.1347918985</v>
      </c>
    </row>
    <row r="215" spans="1:22" ht="7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2" t="s">
        <v>8323</v>
      </c>
      <c r="R215" t="s">
        <v>8326</v>
      </c>
      <c r="S215" s="16">
        <v>42125.772812499999</v>
      </c>
      <c r="T215" s="16">
        <v>42155.772812499999</v>
      </c>
      <c r="U215" s="20">
        <f>(D215-'Descriptive Statistics'!$B$2)^2</f>
        <v>4197903.6846309751</v>
      </c>
      <c r="V215" s="8">
        <f>(E215-'Descriptive Statistics'!$B$10)^2</f>
        <v>6358193.2263938403</v>
      </c>
    </row>
    <row r="216" spans="1:22" ht="6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2" t="s">
        <v>8323</v>
      </c>
      <c r="R216" t="s">
        <v>8326</v>
      </c>
      <c r="S216" s="16">
        <v>42055.277199074073</v>
      </c>
      <c r="T216" s="16">
        <v>42082.610416666663</v>
      </c>
      <c r="U216" s="20">
        <f>(D216-'Descriptive Statistics'!$B$2)^2</f>
        <v>4197903.6846309751</v>
      </c>
      <c r="V216" s="8">
        <f>(E216-'Descriptive Statistics'!$B$10)^2</f>
        <v>6454372.9668307332</v>
      </c>
    </row>
    <row r="217" spans="1:22" ht="6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2" t="s">
        <v>8323</v>
      </c>
      <c r="R217" t="s">
        <v>8326</v>
      </c>
      <c r="S217" s="16">
        <v>42270.7269212963</v>
      </c>
      <c r="T217" s="16">
        <v>42306.167361111111</v>
      </c>
      <c r="U217" s="20">
        <f>(D217-'Descriptive Statistics'!$B$2)^2</f>
        <v>4197903.6846309751</v>
      </c>
      <c r="V217" s="8">
        <f>(E217-'Descriptive Statistics'!$B$10)^2</f>
        <v>6469625.2416365584</v>
      </c>
    </row>
    <row r="218" spans="1:22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2" t="s">
        <v>8323</v>
      </c>
      <c r="R218" t="s">
        <v>8326</v>
      </c>
      <c r="S218" s="16">
        <v>42380.884872685187</v>
      </c>
      <c r="T218" s="16">
        <v>42398.249305555553</v>
      </c>
      <c r="U218" s="20">
        <f>(D218-'Descriptive Statistics'!$B$2)^2</f>
        <v>4197903.6846309751</v>
      </c>
      <c r="V218" s="8">
        <f>(E218-'Descriptive Statistics'!$B$10)^2</f>
        <v>6520596.1576559758</v>
      </c>
    </row>
    <row r="219" spans="1:22" ht="105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2" t="s">
        <v>8323</v>
      </c>
      <c r="R219" t="s">
        <v>8326</v>
      </c>
      <c r="S219" s="16">
        <v>41829.734259259261</v>
      </c>
      <c r="T219" s="16">
        <v>41874.734259259261</v>
      </c>
      <c r="U219" s="20">
        <f>(D219-'Descriptive Statistics'!$B$2)^2</f>
        <v>4197903.6846309751</v>
      </c>
      <c r="V219" s="8">
        <f>(E219-'Descriptive Statistics'!$B$10)^2</f>
        <v>6535926.432461801</v>
      </c>
    </row>
    <row r="220" spans="1:22" ht="4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2" t="s">
        <v>8323</v>
      </c>
      <c r="R220" t="s">
        <v>8326</v>
      </c>
      <c r="S220" s="16">
        <v>42056.013124999998</v>
      </c>
      <c r="T220" s="16">
        <v>42075.166666666672</v>
      </c>
      <c r="U220" s="20">
        <f>(D220-'Descriptive Statistics'!$B$2)^2</f>
        <v>4197903.6846309751</v>
      </c>
      <c r="V220" s="8">
        <f>(E220-'Descriptive Statistics'!$B$10)^2</f>
        <v>6587157.3484812183</v>
      </c>
    </row>
    <row r="221" spans="1:22" ht="7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2" t="s">
        <v>8323</v>
      </c>
      <c r="R221" t="s">
        <v>8326</v>
      </c>
      <c r="S221" s="16">
        <v>41862.864675925928</v>
      </c>
      <c r="T221" s="16">
        <v>41876.864675925928</v>
      </c>
      <c r="U221" s="20">
        <f>(D221-'Descriptive Statistics'!$B$2)^2</f>
        <v>4197903.6846309751</v>
      </c>
      <c r="V221" s="8">
        <f>(E221-'Descriptive Statistics'!$B$10)^2</f>
        <v>6592291.4400831601</v>
      </c>
    </row>
    <row r="222" spans="1:22" ht="12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2" t="s">
        <v>8323</v>
      </c>
      <c r="R222" t="s">
        <v>8326</v>
      </c>
      <c r="S222" s="16">
        <v>42205.710879629631</v>
      </c>
      <c r="T222" s="16">
        <v>42235.710879629631</v>
      </c>
      <c r="U222" s="20">
        <f>(D222-'Descriptive Statistics'!$B$2)^2</f>
        <v>4197903.6846309751</v>
      </c>
      <c r="V222" s="8">
        <f>(E222-'Descriptive Statistics'!$B$10)^2</f>
        <v>6612847.806490927</v>
      </c>
    </row>
    <row r="223" spans="1:22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2" t="s">
        <v>8323</v>
      </c>
      <c r="R223" t="s">
        <v>8326</v>
      </c>
      <c r="S223" s="16">
        <v>42053.671666666662</v>
      </c>
      <c r="T223" s="16">
        <v>42083.630000000005</v>
      </c>
      <c r="U223" s="20">
        <f>(D223-'Descriptive Statistics'!$B$2)^2</f>
        <v>4197903.6846309751</v>
      </c>
      <c r="V223" s="8">
        <f>(E223-'Descriptive Statistics'!$B$10)^2</f>
        <v>6612847.806490927</v>
      </c>
    </row>
    <row r="224" spans="1:22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2" t="s">
        <v>8323</v>
      </c>
      <c r="R224" t="s">
        <v>8326</v>
      </c>
      <c r="S224" s="16">
        <v>41758.839675925927</v>
      </c>
      <c r="T224" s="16">
        <v>41771.165972222225</v>
      </c>
      <c r="U224" s="20">
        <f>(D224-'Descriptive Statistics'!$B$2)^2</f>
        <v>4197903.6846309751</v>
      </c>
      <c r="V224" s="8">
        <f>(E224-'Descriptive Statistics'!$B$10)^2</f>
        <v>6768040.55454918</v>
      </c>
    </row>
    <row r="225" spans="1:22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2" t="s">
        <v>8323</v>
      </c>
      <c r="R225" t="s">
        <v>8326</v>
      </c>
      <c r="S225" s="16">
        <v>41828.736921296295</v>
      </c>
      <c r="T225" s="16">
        <v>41846.291666666664</v>
      </c>
      <c r="U225" s="20">
        <f>(D225-'Descriptive Statistics'!$B$2)^2</f>
        <v>6496782.3254076736</v>
      </c>
      <c r="V225" s="8">
        <f>(E225-'Descriptive Statistics'!$B$10)^2</f>
        <v>6768040.55454918</v>
      </c>
    </row>
    <row r="226" spans="1:22" ht="9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2" t="s">
        <v>8323</v>
      </c>
      <c r="R226" t="s">
        <v>8326</v>
      </c>
      <c r="S226" s="16">
        <v>41781.666770833333</v>
      </c>
      <c r="T226" s="16">
        <v>41811.666770833333</v>
      </c>
      <c r="U226" s="20">
        <f>(D226-'Descriptive Statistics'!$B$2)^2</f>
        <v>6496782.3254076736</v>
      </c>
      <c r="V226" s="8">
        <f>(E226-'Descriptive Statistics'!$B$10)^2</f>
        <v>7110466.5086753936</v>
      </c>
    </row>
    <row r="227" spans="1:22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2" t="s">
        <v>8323</v>
      </c>
      <c r="R227" t="s">
        <v>8326</v>
      </c>
      <c r="S227" s="16">
        <v>41792.542986111112</v>
      </c>
      <c r="T227" s="16">
        <v>41813.75</v>
      </c>
      <c r="U227" s="20">
        <f>(D227-'Descriptive Statistics'!$B$2)^2</f>
        <v>4936744.6943397131</v>
      </c>
      <c r="V227" s="8">
        <f>(E227-'Descriptive Statistics'!$B$10)^2</f>
        <v>7163897.424694811</v>
      </c>
    </row>
    <row r="228" spans="1:22" ht="3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2" t="s">
        <v>8323</v>
      </c>
      <c r="R228" t="s">
        <v>8326</v>
      </c>
      <c r="S228" s="16">
        <v>42268.127696759257</v>
      </c>
      <c r="T228" s="16">
        <v>42288.083333333328</v>
      </c>
      <c r="U228" s="20">
        <f>(D228-'Descriptive Statistics'!$B$2)^2</f>
        <v>5517230.8690969944</v>
      </c>
      <c r="V228" s="8">
        <f>(E228-'Descriptive Statistics'!$B$10)^2</f>
        <v>7174607.6078986945</v>
      </c>
    </row>
    <row r="229" spans="1:22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2" t="s">
        <v>8323</v>
      </c>
      <c r="R229" t="s">
        <v>8326</v>
      </c>
      <c r="S229" s="16">
        <v>42462.140868055561</v>
      </c>
      <c r="T229" s="16">
        <v>42489.875</v>
      </c>
      <c r="U229" s="20">
        <f>(D229-'Descriptive Statistics'!$B$2)^2</f>
        <v>17630581.839970782</v>
      </c>
      <c r="V229" s="8">
        <f>(E229-'Descriptive Statistics'!$B$10)^2</f>
        <v>7412255.6383841308</v>
      </c>
    </row>
    <row r="230" spans="1:22" ht="60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2" t="s">
        <v>8323</v>
      </c>
      <c r="R230" t="s">
        <v>8326</v>
      </c>
      <c r="S230" s="16">
        <v>42451.095856481479</v>
      </c>
      <c r="T230" s="16">
        <v>42465.095856481479</v>
      </c>
      <c r="U230" s="20">
        <f>(D230-'Descriptive Statistics'!$B$2)^2</f>
        <v>16393418.247737773</v>
      </c>
      <c r="V230" s="8">
        <f>(E230-'Descriptive Statistics'!$B$10)^2</f>
        <v>7461342.4628016064</v>
      </c>
    </row>
    <row r="231" spans="1:22" ht="9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2" t="s">
        <v>8323</v>
      </c>
      <c r="R231" t="s">
        <v>8326</v>
      </c>
      <c r="S231" s="16">
        <v>41898.168125000004</v>
      </c>
      <c r="T231" s="16">
        <v>41913.165972222225</v>
      </c>
      <c r="U231" s="20">
        <f>(D231-'Descriptive Statistics'!$B$2)^2</f>
        <v>5997006.5972523345</v>
      </c>
      <c r="V231" s="8">
        <f>(E231-'Descriptive Statistics'!$B$10)^2</f>
        <v>7532531.6536268489</v>
      </c>
    </row>
    <row r="232" spans="1:22" ht="7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2" t="s">
        <v>8323</v>
      </c>
      <c r="R232" t="s">
        <v>8326</v>
      </c>
      <c r="S232" s="16">
        <v>42506.760405092587</v>
      </c>
      <c r="T232" s="16">
        <v>42536.760405092587</v>
      </c>
      <c r="U232" s="20">
        <f>(D232-'Descriptive Statistics'!$B$2)^2</f>
        <v>6496782.3254076736</v>
      </c>
      <c r="V232" s="8">
        <f>(E232-'Descriptive Statistics'!$B$10)^2</f>
        <v>7538021.7452287907</v>
      </c>
    </row>
    <row r="233" spans="1:22" ht="7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2" t="s">
        <v>8323</v>
      </c>
      <c r="R233" t="s">
        <v>8326</v>
      </c>
      <c r="S233" s="16">
        <v>42284.516064814816</v>
      </c>
      <c r="T233" s="16">
        <v>42307.875</v>
      </c>
      <c r="U233" s="20">
        <f>(D233-'Descriptive Statistics'!$B$2)^2</f>
        <v>6496782.3254076736</v>
      </c>
      <c r="V233" s="8">
        <f>(E233-'Descriptive Statistics'!$B$10)^2</f>
        <v>7825367.3194734519</v>
      </c>
    </row>
    <row r="234" spans="1:22" ht="9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2" t="s">
        <v>8323</v>
      </c>
      <c r="R234" t="s">
        <v>8326</v>
      </c>
      <c r="S234" s="16">
        <v>42016.706678240742</v>
      </c>
      <c r="T234" s="16">
        <v>42047.249305555553</v>
      </c>
      <c r="U234" s="20">
        <f>(D234-'Descriptive Statistics'!$B$2)^2</f>
        <v>9295660.9661843739</v>
      </c>
      <c r="V234" s="8">
        <f>(E234-'Descriptive Statistics'!$B$10)^2</f>
        <v>7826262.5085297618</v>
      </c>
    </row>
    <row r="235" spans="1:22" ht="9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2" t="s">
        <v>8323</v>
      </c>
      <c r="R235" t="s">
        <v>8326</v>
      </c>
      <c r="S235" s="16">
        <v>42264.29178240741</v>
      </c>
      <c r="T235" s="16">
        <v>42294.29178240741</v>
      </c>
      <c r="U235" s="20">
        <f>(D235-'Descriptive Statistics'!$B$2)^2</f>
        <v>6496782.3254076736</v>
      </c>
      <c r="V235" s="8">
        <f>(E235-'Descriptive Statistics'!$B$10)^2</f>
        <v>8154141.8214423833</v>
      </c>
    </row>
    <row r="236" spans="1:22" ht="6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2" t="s">
        <v>8323</v>
      </c>
      <c r="R236" t="s">
        <v>8326</v>
      </c>
      <c r="S236" s="16">
        <v>41491.79478009259</v>
      </c>
      <c r="T236" s="16">
        <v>41509.79478009259</v>
      </c>
      <c r="U236" s="20">
        <f>(D236-'Descriptive Statistics'!$B$2)^2</f>
        <v>6496782.3254076736</v>
      </c>
      <c r="V236" s="8">
        <f>(E236-'Descriptive Statistics'!$B$10)^2</f>
        <v>8274515.7450831598</v>
      </c>
    </row>
    <row r="237" spans="1:22" ht="10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2" t="s">
        <v>8323</v>
      </c>
      <c r="R237" t="s">
        <v>8326</v>
      </c>
      <c r="S237" s="16">
        <v>41759.13962962963</v>
      </c>
      <c r="T237" s="16">
        <v>41791.165972222225</v>
      </c>
      <c r="U237" s="20">
        <f>(D237-'Descriptive Statistics'!$B$2)^2</f>
        <v>6496782.3254076736</v>
      </c>
      <c r="V237" s="8">
        <f>(E237-'Descriptive Statistics'!$B$10)^2</f>
        <v>8389977.5771219954</v>
      </c>
    </row>
    <row r="238" spans="1:22" ht="9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2" t="s">
        <v>8323</v>
      </c>
      <c r="R238" t="s">
        <v>8326</v>
      </c>
      <c r="S238" s="16">
        <v>41766.80572916667</v>
      </c>
      <c r="T238" s="16">
        <v>41799.80572916667</v>
      </c>
      <c r="U238" s="20">
        <f>(D238-'Descriptive Statistics'!$B$2)^2</f>
        <v>6496782.3254076736</v>
      </c>
      <c r="V238" s="8">
        <f>(E238-'Descriptive Statistics'!$B$10)^2</f>
        <v>8599824.8747918978</v>
      </c>
    </row>
    <row r="239" spans="1:22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2" t="s">
        <v>8323</v>
      </c>
      <c r="R239" t="s">
        <v>8326</v>
      </c>
      <c r="S239" s="16">
        <v>42170.910231481481</v>
      </c>
      <c r="T239" s="16">
        <v>42205.165972222225</v>
      </c>
      <c r="U239" s="20">
        <f>(D239-'Descriptive Statistics'!$B$2)^2</f>
        <v>6496782.3254076736</v>
      </c>
      <c r="V239" s="8">
        <f>(E239-'Descriptive Statistics'!$B$10)^2</f>
        <v>8711622.6152287908</v>
      </c>
    </row>
    <row r="240" spans="1:22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2" t="s">
        <v>8323</v>
      </c>
      <c r="R240" t="s">
        <v>8326</v>
      </c>
      <c r="S240" s="16">
        <v>41822.57503472222</v>
      </c>
      <c r="T240" s="16">
        <v>41825.041666666664</v>
      </c>
      <c r="U240" s="20">
        <f>(D240-'Descriptive Statistics'!$B$2)^2</f>
        <v>10555212.422495052</v>
      </c>
      <c r="V240" s="8">
        <f>(E240-'Descriptive Statistics'!$B$10)^2</f>
        <v>8800393.9892579168</v>
      </c>
    </row>
    <row r="241" spans="1:22" ht="10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2" t="s">
        <v>8323</v>
      </c>
      <c r="R241" t="s">
        <v>8326</v>
      </c>
      <c r="S241" s="16">
        <v>42493.219236111108</v>
      </c>
      <c r="T241" s="16">
        <v>42531.125</v>
      </c>
      <c r="U241" s="20">
        <f>(D241-'Descriptive Statistics'!$B$2)^2</f>
        <v>12594539.606961073</v>
      </c>
      <c r="V241" s="8">
        <f>(E241-'Descriptive Statistics'!$B$10)^2</f>
        <v>8830084.4472676255</v>
      </c>
    </row>
    <row r="242" spans="1:22" ht="7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2" t="s">
        <v>8323</v>
      </c>
      <c r="R242" t="s">
        <v>8326</v>
      </c>
      <c r="S242" s="16">
        <v>42321.101759259262</v>
      </c>
      <c r="T242" s="16">
        <v>42351.101759259262</v>
      </c>
      <c r="U242" s="20">
        <f>(D242-'Descriptive Statistics'!$B$2)^2</f>
        <v>6496782.3254076736</v>
      </c>
      <c r="V242" s="8">
        <f>(E242-'Descriptive Statistics'!$B$10)^2</f>
        <v>9009277.1953258775</v>
      </c>
    </row>
    <row r="243" spans="1:22" ht="105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2" t="s">
        <v>8323</v>
      </c>
      <c r="R243" t="s">
        <v>8326</v>
      </c>
      <c r="S243" s="16">
        <v>41760.935706018521</v>
      </c>
      <c r="T243" s="16">
        <v>41772.166666666664</v>
      </c>
      <c r="U243" s="20">
        <f>(D243-'Descriptive Statistics'!$B$2)^2</f>
        <v>6496782.3254076736</v>
      </c>
      <c r="V243" s="8">
        <f>(E243-'Descriptive Statistics'!$B$10)^2</f>
        <v>9045331.7449375279</v>
      </c>
    </row>
    <row r="244" spans="1:22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2" t="s">
        <v>8323</v>
      </c>
      <c r="R244" t="s">
        <v>8326</v>
      </c>
      <c r="S244" s="16">
        <v>42016.800208333334</v>
      </c>
      <c r="T244" s="16">
        <v>42032.916666666672</v>
      </c>
      <c r="U244" s="20">
        <f>(D244-'Descriptive Statistics'!$B$2)^2</f>
        <v>6496782.3254076736</v>
      </c>
      <c r="V244" s="8">
        <f>(E244-'Descriptive Statistics'!$B$10)^2</f>
        <v>9159979.4853744209</v>
      </c>
    </row>
    <row r="245" spans="1:22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2" t="s">
        <v>8323</v>
      </c>
      <c r="R245" t="s">
        <v>8326</v>
      </c>
      <c r="S245" s="16">
        <v>42294.429641203707</v>
      </c>
      <c r="T245" s="16">
        <v>42321.845138888893</v>
      </c>
      <c r="U245" s="20">
        <f>(D245-'Descriptive Statistics'!$B$2)^2</f>
        <v>6496782.3254076736</v>
      </c>
      <c r="V245" s="8">
        <f>(E245-'Descriptive Statistics'!$B$10)^2</f>
        <v>9220610.4013938382</v>
      </c>
    </row>
    <row r="246" spans="1:22" ht="9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2" t="s">
        <v>8323</v>
      </c>
      <c r="R246" t="s">
        <v>8326</v>
      </c>
      <c r="S246" s="16">
        <v>42417.585532407407</v>
      </c>
      <c r="T246" s="16">
        <v>42432.249305555553</v>
      </c>
      <c r="U246" s="20">
        <f>(D246-'Descriptive Statistics'!$B$2)^2</f>
        <v>6496782.3254076736</v>
      </c>
      <c r="V246" s="8">
        <f>(E246-'Descriptive Statistics'!$B$10)^2</f>
        <v>9220610.4013938382</v>
      </c>
    </row>
    <row r="247" spans="1:22" ht="7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2" t="s">
        <v>8323</v>
      </c>
      <c r="R247" t="s">
        <v>8326</v>
      </c>
      <c r="S247" s="16">
        <v>42451.496817129635</v>
      </c>
      <c r="T247" s="16">
        <v>42459.610416666663</v>
      </c>
      <c r="U247" s="20">
        <f>(D247-'Descriptive Statistics'!$B$2)^2</f>
        <v>6496782.3254076736</v>
      </c>
      <c r="V247" s="8">
        <f>(E247-'Descriptive Statistics'!$B$10)^2</f>
        <v>9251000.8594035469</v>
      </c>
    </row>
    <row r="248" spans="1:22" ht="9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2" t="s">
        <v>8323</v>
      </c>
      <c r="R248" t="s">
        <v>8326</v>
      </c>
      <c r="S248" s="16">
        <v>42590.90425925926</v>
      </c>
      <c r="T248" s="16">
        <v>42606.90425925926</v>
      </c>
      <c r="U248" s="20">
        <f>(D248-'Descriptive Statistics'!$B$2)^2</f>
        <v>9295660.9661843739</v>
      </c>
      <c r="V248" s="8">
        <f>(E248-'Descriptive Statistics'!$B$10)^2</f>
        <v>9251000.8594035469</v>
      </c>
    </row>
    <row r="249" spans="1:22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2" t="s">
        <v>8323</v>
      </c>
      <c r="R249" t="s">
        <v>8326</v>
      </c>
      <c r="S249" s="16">
        <v>42203.680300925931</v>
      </c>
      <c r="T249" s="16">
        <v>42221.774999999994</v>
      </c>
      <c r="U249" s="20">
        <f>(D249-'Descriptive Statistics'!$B$2)^2</f>
        <v>6496782.3254076736</v>
      </c>
      <c r="V249" s="8">
        <f>(E249-'Descriptive Statistics'!$B$10)^2</f>
        <v>9251000.8594035469</v>
      </c>
    </row>
    <row r="250" spans="1:22" ht="7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2" t="s">
        <v>8323</v>
      </c>
      <c r="R250" t="s">
        <v>8326</v>
      </c>
      <c r="S250" s="16">
        <v>42283.864351851851</v>
      </c>
      <c r="T250" s="16">
        <v>42313.906018518523</v>
      </c>
      <c r="U250" s="20">
        <f>(D250-'Descriptive Statistics'!$B$2)^2</f>
        <v>12594539.606961073</v>
      </c>
      <c r="V250" s="8">
        <f>(E250-'Descriptive Statistics'!$B$10)^2</f>
        <v>9251000.8594035469</v>
      </c>
    </row>
    <row r="251" spans="1:22" ht="6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2" t="s">
        <v>8323</v>
      </c>
      <c r="R251" t="s">
        <v>8326</v>
      </c>
      <c r="S251" s="16">
        <v>41988.829942129625</v>
      </c>
      <c r="T251" s="16">
        <v>42046.207638888889</v>
      </c>
      <c r="U251" s="20">
        <f>(D251-'Descriptive Statistics'!$B$2)^2</f>
        <v>9295660.9661843739</v>
      </c>
      <c r="V251" s="8">
        <f>(E251-'Descriptive Statistics'!$B$10)^2</f>
        <v>9342472.2334326748</v>
      </c>
    </row>
    <row r="252" spans="1:22" ht="7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2" t="s">
        <v>8323</v>
      </c>
      <c r="R252" t="s">
        <v>8326</v>
      </c>
      <c r="S252" s="16">
        <v>42513.045798611114</v>
      </c>
      <c r="T252" s="16">
        <v>42543.045798611114</v>
      </c>
      <c r="U252" s="20">
        <f>(D252-'Descriptive Statistics'!$B$2)^2</f>
        <v>6496782.3254076736</v>
      </c>
      <c r="V252" s="8">
        <f>(E252-'Descriptive Statistics'!$B$10)^2</f>
        <v>9465134.0654715095</v>
      </c>
    </row>
    <row r="253" spans="1:22" ht="60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2" t="s">
        <v>8323</v>
      </c>
      <c r="R253" t="s">
        <v>8326</v>
      </c>
      <c r="S253" s="16">
        <v>42144.041851851856</v>
      </c>
      <c r="T253" s="16">
        <v>42174.041851851856</v>
      </c>
      <c r="U253" s="20">
        <f>(D253-'Descriptive Statistics'!$B$2)^2</f>
        <v>6496782.3254076736</v>
      </c>
      <c r="V253" s="8">
        <f>(E253-'Descriptive Statistics'!$B$10)^2</f>
        <v>9495924.5234812181</v>
      </c>
    </row>
    <row r="254" spans="1:22" ht="7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2" t="s">
        <v>8323</v>
      </c>
      <c r="R254" t="s">
        <v>8326</v>
      </c>
      <c r="S254" s="16">
        <v>41897.602037037039</v>
      </c>
      <c r="T254" s="16">
        <v>41927.602037037039</v>
      </c>
      <c r="U254" s="20">
        <f>(D254-'Descriptive Statistics'!$B$2)^2</f>
        <v>6496782.3254076736</v>
      </c>
      <c r="V254" s="8">
        <f>(E254-'Descriptive Statistics'!$B$10)^2</f>
        <v>9495924.5234812181</v>
      </c>
    </row>
    <row r="255" spans="1:22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2" t="s">
        <v>8323</v>
      </c>
      <c r="R255" t="s">
        <v>8326</v>
      </c>
      <c r="S255" s="16">
        <v>42664.809560185182</v>
      </c>
      <c r="T255" s="16">
        <v>42685.916666666672</v>
      </c>
      <c r="U255" s="20">
        <f>(D255-'Descriptive Statistics'!$B$2)^2</f>
        <v>6496782.3254076736</v>
      </c>
      <c r="V255" s="8">
        <f>(E255-'Descriptive Statistics'!$B$10)^2</f>
        <v>9613384.2639181111</v>
      </c>
    </row>
    <row r="256" spans="1:22" ht="7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2" t="s">
        <v>8323</v>
      </c>
      <c r="R256" t="s">
        <v>8326</v>
      </c>
      <c r="S256" s="16">
        <v>42675.057997685188</v>
      </c>
      <c r="T256" s="16">
        <v>42705.099664351852</v>
      </c>
      <c r="U256" s="20">
        <f>(D256-'Descriptive Statistics'!$B$2)^2</f>
        <v>6496782.3254076736</v>
      </c>
      <c r="V256" s="8">
        <f>(E256-'Descriptive Statistics'!$B$10)^2</f>
        <v>9619586.3555200528</v>
      </c>
    </row>
    <row r="257" spans="1:22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2" t="s">
        <v>8323</v>
      </c>
      <c r="R257" t="s">
        <v>8326</v>
      </c>
      <c r="S257" s="16">
        <v>41856.010069444441</v>
      </c>
      <c r="T257" s="16">
        <v>41890.125</v>
      </c>
      <c r="U257" s="20">
        <f>(D257-'Descriptive Statistics'!$B$2)^2</f>
        <v>6496782.3254076736</v>
      </c>
      <c r="V257" s="8">
        <f>(E257-'Descriptive Statistics'!$B$10)^2</f>
        <v>9619586.3555200528</v>
      </c>
    </row>
    <row r="258" spans="1:22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2" t="s">
        <v>8323</v>
      </c>
      <c r="R258" t="s">
        <v>8326</v>
      </c>
      <c r="S258" s="16">
        <v>42040.831678240742</v>
      </c>
      <c r="T258" s="16">
        <v>42070.831678240742</v>
      </c>
      <c r="U258" s="20">
        <f>(D258-'Descriptive Statistics'!$B$2)^2</f>
        <v>6496782.3254076736</v>
      </c>
      <c r="V258" s="8">
        <f>(E258-'Descriptive Statistics'!$B$10)^2</f>
        <v>9619586.3555200528</v>
      </c>
    </row>
    <row r="259" spans="1:22" ht="9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2" t="s">
        <v>8323</v>
      </c>
      <c r="R259" t="s">
        <v>8326</v>
      </c>
      <c r="S259" s="16">
        <v>42282.768414351856</v>
      </c>
      <c r="T259" s="16">
        <v>42312.810081018513</v>
      </c>
      <c r="U259" s="20">
        <f>(D259-'Descriptive Statistics'!$B$2)^2</f>
        <v>9295660.9661843739</v>
      </c>
      <c r="V259" s="8">
        <f>(E259-'Descriptive Statistics'!$B$10)^2</f>
        <v>10185964.599694809</v>
      </c>
    </row>
    <row r="260" spans="1:22" ht="12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2" t="s">
        <v>8323</v>
      </c>
      <c r="R260" t="s">
        <v>8326</v>
      </c>
      <c r="S260" s="16">
        <v>42494.683634259258</v>
      </c>
      <c r="T260" s="16">
        <v>42524.6875</v>
      </c>
      <c r="U260" s="20">
        <f>(D260-'Descriptive Statistics'!$B$2)^2</f>
        <v>9295660.9661843739</v>
      </c>
      <c r="V260" s="8">
        <f>(E260-'Descriptive Statistics'!$B$10)^2</f>
        <v>10217905.057704518</v>
      </c>
    </row>
    <row r="261" spans="1:22" ht="10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2" t="s">
        <v>8323</v>
      </c>
      <c r="R261" t="s">
        <v>8326</v>
      </c>
      <c r="S261" s="16">
        <v>41842.607592592591</v>
      </c>
      <c r="T261" s="16">
        <v>41864.916666666664</v>
      </c>
      <c r="U261" s="20">
        <f>(D261-'Descriptive Statistics'!$B$2)^2</f>
        <v>9295660.9661843739</v>
      </c>
      <c r="V261" s="8">
        <f>(E261-'Descriptive Statistics'!$B$10)^2</f>
        <v>10217905.057704518</v>
      </c>
    </row>
    <row r="262" spans="1:22" ht="7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2" t="s">
        <v>8323</v>
      </c>
      <c r="R262" t="s">
        <v>8326</v>
      </c>
      <c r="S262" s="16">
        <v>41891.665324074071</v>
      </c>
      <c r="T262" s="16">
        <v>41913.166666666664</v>
      </c>
      <c r="U262" s="20">
        <f>(D262-'Descriptive Statistics'!$B$2)^2</f>
        <v>10555212.422495052</v>
      </c>
      <c r="V262" s="8">
        <f>(E262-'Descriptive Statistics'!$B$10)^2</f>
        <v>10501137.088189956</v>
      </c>
    </row>
    <row r="263" spans="1:22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2" t="s">
        <v>8323</v>
      </c>
      <c r="R263" t="s">
        <v>8326</v>
      </c>
      <c r="S263" s="16">
        <v>42382.244409722218</v>
      </c>
      <c r="T263" s="16">
        <v>42396.041666666672</v>
      </c>
      <c r="U263" s="20">
        <f>(D263-'Descriptive Statistics'!$B$2)^2</f>
        <v>9295660.9661843739</v>
      </c>
      <c r="V263" s="8">
        <f>(E263-'Descriptive Statistics'!$B$10)^2</f>
        <v>10761980.752267625</v>
      </c>
    </row>
    <row r="264" spans="1:22" ht="6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2" t="s">
        <v>8323</v>
      </c>
      <c r="R264" t="s">
        <v>8326</v>
      </c>
      <c r="S264" s="16">
        <v>41960.119085648148</v>
      </c>
      <c r="T264" s="16">
        <v>41990.119085648148</v>
      </c>
      <c r="U264" s="20">
        <f>(D264-'Descriptive Statistics'!$B$2)^2</f>
        <v>8695885.2380290329</v>
      </c>
      <c r="V264" s="8">
        <f>(E264-'Descriptive Statistics'!$B$10)^2</f>
        <v>10867214.217898693</v>
      </c>
    </row>
    <row r="265" spans="1:22" ht="9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2" t="s">
        <v>8323</v>
      </c>
      <c r="R265" t="s">
        <v>8326</v>
      </c>
      <c r="S265" s="16">
        <v>40923.729953703703</v>
      </c>
      <c r="T265" s="16">
        <v>40953.729953703703</v>
      </c>
      <c r="U265" s="20">
        <f>(D265-'Descriptive Statistics'!$B$2)^2</f>
        <v>9295660.9661843739</v>
      </c>
      <c r="V265" s="8">
        <f>(E265-'Descriptive Statistics'!$B$10)^2</f>
        <v>10900204.675908402</v>
      </c>
    </row>
    <row r="266" spans="1:22" ht="60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2" t="s">
        <v>8323</v>
      </c>
      <c r="R266" t="s">
        <v>8326</v>
      </c>
      <c r="S266" s="16">
        <v>41976.331979166673</v>
      </c>
      <c r="T266" s="16">
        <v>42004.291666666672</v>
      </c>
      <c r="U266" s="20">
        <f>(D266-'Descriptive Statistics'!$B$2)^2</f>
        <v>9295660.9661843739</v>
      </c>
      <c r="V266" s="8">
        <f>(E266-'Descriptive Statistics'!$B$10)^2</f>
        <v>10986213.866733644</v>
      </c>
    </row>
    <row r="267" spans="1:22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8323</v>
      </c>
      <c r="R267" t="s">
        <v>8326</v>
      </c>
      <c r="S267" s="16">
        <v>42053.916921296302</v>
      </c>
      <c r="T267" s="16">
        <v>42079.875</v>
      </c>
      <c r="U267" s="20">
        <f>(D267-'Descriptive Statistics'!$B$2)^2</f>
        <v>9295660.9661843739</v>
      </c>
      <c r="V267" s="8">
        <f>(E267-'Descriptive Statistics'!$B$10)^2</f>
        <v>11185986.614791896</v>
      </c>
    </row>
    <row r="268" spans="1:22" ht="7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2" t="s">
        <v>8323</v>
      </c>
      <c r="R268" t="s">
        <v>8326</v>
      </c>
      <c r="S268" s="16">
        <v>41789.080370370371</v>
      </c>
      <c r="T268" s="16">
        <v>41822.166666666664</v>
      </c>
      <c r="U268" s="20">
        <f>(D268-'Descriptive Statistics'!$B$2)^2</f>
        <v>9295660.9661843739</v>
      </c>
      <c r="V268" s="8">
        <f>(E268-'Descriptive Statistics'!$B$10)^2</f>
        <v>11266399.714015197</v>
      </c>
    </row>
    <row r="269" spans="1:22" ht="9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2" t="s">
        <v>8323</v>
      </c>
      <c r="R269" t="s">
        <v>8326</v>
      </c>
      <c r="S269" s="16">
        <v>41786.761354166665</v>
      </c>
      <c r="T269" s="16">
        <v>41821.207638888889</v>
      </c>
      <c r="U269" s="20">
        <f>(D269-'Descriptive Statistics'!$B$2)^2</f>
        <v>9295660.9661843739</v>
      </c>
      <c r="V269" s="8">
        <f>(E269-'Descriptive Statistics'!$B$10)^2</f>
        <v>11556911.652898693</v>
      </c>
    </row>
    <row r="270" spans="1:22" ht="6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2" t="s">
        <v>8323</v>
      </c>
      <c r="R270" t="s">
        <v>8326</v>
      </c>
      <c r="S270" s="16">
        <v>42380.581180555557</v>
      </c>
      <c r="T270" s="16">
        <v>42405.916666666672</v>
      </c>
      <c r="U270" s="20">
        <f>(D270-'Descriptive Statistics'!$B$2)^2</f>
        <v>9295660.9661843739</v>
      </c>
      <c r="V270" s="8">
        <f>(E270-'Descriptive Statistics'!$B$10)^2</f>
        <v>11618184.477316169</v>
      </c>
    </row>
    <row r="271" spans="1:22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2" t="s">
        <v>8323</v>
      </c>
      <c r="R271" t="s">
        <v>8326</v>
      </c>
      <c r="S271" s="16">
        <v>41477.930914351848</v>
      </c>
      <c r="T271" s="16">
        <v>41504.625</v>
      </c>
      <c r="U271" s="20">
        <f>(D271-'Descriptive Statistics'!$B$2)^2</f>
        <v>9915436.6943397131</v>
      </c>
      <c r="V271" s="8">
        <f>(E271-'Descriptive Statistics'!$B$10)^2</f>
        <v>11693293.484937528</v>
      </c>
    </row>
    <row r="272" spans="1:22" ht="7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2" t="s">
        <v>8323</v>
      </c>
      <c r="R272" t="s">
        <v>8326</v>
      </c>
      <c r="S272" s="16">
        <v>42171.034861111111</v>
      </c>
      <c r="T272" s="16">
        <v>42195.291666666672</v>
      </c>
      <c r="U272" s="20">
        <f>(D272-'Descriptive Statistics'!$B$2)^2</f>
        <v>9295660.9661843739</v>
      </c>
      <c r="V272" s="8">
        <f>(E272-'Descriptive Statistics'!$B$10)^2</f>
        <v>11878677.958189955</v>
      </c>
    </row>
    <row r="273" spans="1:22" ht="7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2" t="s">
        <v>8323</v>
      </c>
      <c r="R273" t="s">
        <v>8326</v>
      </c>
      <c r="S273" s="16">
        <v>42183.231006944443</v>
      </c>
      <c r="T273" s="16">
        <v>42228.231006944443</v>
      </c>
      <c r="U273" s="20">
        <f>(D273-'Descriptive Statistics'!$B$2)^2</f>
        <v>9295660.9661843739</v>
      </c>
      <c r="V273" s="8">
        <f>(E273-'Descriptive Statistics'!$B$10)^2</f>
        <v>11899366.23299578</v>
      </c>
    </row>
    <row r="274" spans="1:22" ht="9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2" t="s">
        <v>8323</v>
      </c>
      <c r="R274" t="s">
        <v>8326</v>
      </c>
      <c r="S274" s="16">
        <v>42284.69694444444</v>
      </c>
      <c r="T274" s="16">
        <v>42301.165972222225</v>
      </c>
      <c r="U274" s="20">
        <f>(D274-'Descriptive Statistics'!$B$2)^2</f>
        <v>9295660.9661843739</v>
      </c>
      <c r="V274" s="8">
        <f>(E274-'Descriptive Statistics'!$B$10)^2</f>
        <v>11947708.874209372</v>
      </c>
    </row>
    <row r="275" spans="1:22" ht="7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2" t="s">
        <v>8323</v>
      </c>
      <c r="R275" t="s">
        <v>8326</v>
      </c>
      <c r="S275" s="16">
        <v>42171.317442129628</v>
      </c>
      <c r="T275" s="16">
        <v>42195.875</v>
      </c>
      <c r="U275" s="20">
        <f>(D275-'Descriptive Statistics'!$B$2)^2</f>
        <v>12594539.606961073</v>
      </c>
      <c r="V275" s="8">
        <f>(E275-'Descriptive Statistics'!$B$10)^2</f>
        <v>11982299.332219081</v>
      </c>
    </row>
    <row r="276" spans="1:22" ht="7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2" t="s">
        <v>8323</v>
      </c>
      <c r="R276" t="s">
        <v>8326</v>
      </c>
      <c r="S276" s="16">
        <v>42411.942291666666</v>
      </c>
      <c r="T276" s="16">
        <v>42434.041666666672</v>
      </c>
      <c r="U276" s="20">
        <f>(D276-'Descriptive Statistics'!$B$2)^2</f>
        <v>8695885.2380290329</v>
      </c>
      <c r="V276" s="8">
        <f>(E276-'Descriptive Statistics'!$B$10)^2</f>
        <v>11982299.332219081</v>
      </c>
    </row>
    <row r="277" spans="1:22" ht="7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2" t="s">
        <v>8323</v>
      </c>
      <c r="R277" t="s">
        <v>8326</v>
      </c>
      <c r="S277" s="16">
        <v>42497.275706018518</v>
      </c>
      <c r="T277" s="16">
        <v>42535.904861111107</v>
      </c>
      <c r="U277" s="20">
        <f>(D277-'Descriptive Statistics'!$B$2)^2</f>
        <v>8695885.2380290329</v>
      </c>
      <c r="V277" s="8">
        <f>(E277-'Descriptive Statistics'!$B$10)^2</f>
        <v>12121230.795273937</v>
      </c>
    </row>
    <row r="278" spans="1:22" ht="7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2" t="s">
        <v>8323</v>
      </c>
      <c r="R278" t="s">
        <v>8326</v>
      </c>
      <c r="S278" s="16">
        <v>42132.036168981482</v>
      </c>
      <c r="T278" s="16">
        <v>42186.290972222225</v>
      </c>
      <c r="U278" s="20">
        <f>(D278-'Descriptive Statistics'!$B$2)^2</f>
        <v>9295660.9661843739</v>
      </c>
      <c r="V278" s="8">
        <f>(E278-'Descriptive Statistics'!$B$10)^2</f>
        <v>12190892.080277333</v>
      </c>
    </row>
    <row r="279" spans="1:22" ht="45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2" t="s">
        <v>8323</v>
      </c>
      <c r="R279" t="s">
        <v>8326</v>
      </c>
      <c r="S279" s="16">
        <v>42694.110185185185</v>
      </c>
      <c r="T279" s="16">
        <v>42709.041666666672</v>
      </c>
      <c r="U279" s="20">
        <f>(D279-'Descriptive Statistics'!$B$2)^2</f>
        <v>9295660.9661843739</v>
      </c>
      <c r="V279" s="8">
        <f>(E279-'Descriptive Statistics'!$B$10)^2</f>
        <v>12211850.355083158</v>
      </c>
    </row>
    <row r="280" spans="1:22" ht="7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2" t="s">
        <v>8323</v>
      </c>
      <c r="R280" t="s">
        <v>8326</v>
      </c>
      <c r="S280" s="16">
        <v>42058.904074074075</v>
      </c>
      <c r="T280" s="16">
        <v>42095.165972222225</v>
      </c>
      <c r="U280" s="20">
        <f>(D280-'Descriptive Statistics'!$B$2)^2</f>
        <v>12594539.606961073</v>
      </c>
      <c r="V280" s="8">
        <f>(E280-'Descriptive Statistics'!$B$10)^2</f>
        <v>12246820.813092867</v>
      </c>
    </row>
    <row r="281" spans="1:22" ht="7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2" t="s">
        <v>8323</v>
      </c>
      <c r="R281" t="s">
        <v>8326</v>
      </c>
      <c r="S281" s="16">
        <v>41946.644745370373</v>
      </c>
      <c r="T281" s="16">
        <v>41976.644745370373</v>
      </c>
      <c r="U281" s="20">
        <f>(D281-'Descriptive Statistics'!$B$2)^2</f>
        <v>9295660.9661843739</v>
      </c>
      <c r="V281" s="8">
        <f>(E281-'Descriptive Statistics'!$B$10)^2</f>
        <v>12260822.99629675</v>
      </c>
    </row>
    <row r="282" spans="1:22" ht="7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2" t="s">
        <v>8323</v>
      </c>
      <c r="R282" t="s">
        <v>8326</v>
      </c>
      <c r="S282" s="16">
        <v>41810.142199074071</v>
      </c>
      <c r="T282" s="16">
        <v>41824.142199074071</v>
      </c>
      <c r="U282" s="20">
        <f>(D282-'Descriptive Statistics'!$B$2)^2</f>
        <v>18912745.432203792</v>
      </c>
      <c r="V282" s="8">
        <f>(E282-'Descriptive Statistics'!$B$10)^2</f>
        <v>12260822.99629675</v>
      </c>
    </row>
    <row r="283" spans="1:22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2" t="s">
        <v>8323</v>
      </c>
      <c r="R283" t="s">
        <v>8326</v>
      </c>
      <c r="S283" s="16">
        <v>42056.65143518518</v>
      </c>
      <c r="T283" s="16">
        <v>42091.609768518523</v>
      </c>
      <c r="U283" s="20">
        <f>(D283-'Descriptive Statistics'!$B$2)^2</f>
        <v>10555212.422495052</v>
      </c>
      <c r="V283" s="8">
        <f>(E283-'Descriptive Statistics'!$B$10)^2</f>
        <v>12359062.278723935</v>
      </c>
    </row>
    <row r="284" spans="1:22" ht="60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2" t="s">
        <v>8323</v>
      </c>
      <c r="R284" t="s">
        <v>8326</v>
      </c>
      <c r="S284" s="16">
        <v>42128.736608796295</v>
      </c>
      <c r="T284" s="16">
        <v>42141.125</v>
      </c>
      <c r="U284" s="20">
        <f>(D284-'Descriptive Statistics'!$B$2)^2</f>
        <v>10555212.422495052</v>
      </c>
      <c r="V284" s="8">
        <f>(E284-'Descriptive Statistics'!$B$10)^2</f>
        <v>12429473.194743352</v>
      </c>
    </row>
    <row r="285" spans="1:22" ht="10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2" t="s">
        <v>8323</v>
      </c>
      <c r="R285" t="s">
        <v>8326</v>
      </c>
      <c r="S285" s="16">
        <v>42121.756921296299</v>
      </c>
      <c r="T285" s="16">
        <v>42156.208333333328</v>
      </c>
      <c r="U285" s="20">
        <f>(D285-'Descriptive Statistics'!$B$2)^2</f>
        <v>9295660.9661843739</v>
      </c>
      <c r="V285" s="8">
        <f>(E285-'Descriptive Statistics'!$B$10)^2</f>
        <v>12542546.66037442</v>
      </c>
    </row>
    <row r="286" spans="1:22" ht="7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2" t="s">
        <v>8323</v>
      </c>
      <c r="R286" t="s">
        <v>8326</v>
      </c>
      <c r="S286" s="16">
        <v>42195.749745370369</v>
      </c>
      <c r="T286" s="16">
        <v>42206.125</v>
      </c>
      <c r="U286" s="20">
        <f>(D286-'Descriptive Statistics'!$B$2)^2</f>
        <v>9295660.9661843739</v>
      </c>
      <c r="V286" s="8">
        <f>(E286-'Descriptive Statistics'!$B$10)^2</f>
        <v>12577987.118384128</v>
      </c>
    </row>
    <row r="287" spans="1:22" ht="60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2" t="s">
        <v>8323</v>
      </c>
      <c r="R287" t="s">
        <v>8326</v>
      </c>
      <c r="S287" s="16">
        <v>42550.701886574068</v>
      </c>
      <c r="T287" s="16">
        <v>42580.701886574068</v>
      </c>
      <c r="U287" s="20">
        <f>(D287-'Descriptive Statistics'!$B$2)^2</f>
        <v>9295660.9661843739</v>
      </c>
      <c r="V287" s="8">
        <f>(E287-'Descriptive Statistics'!$B$10)^2</f>
        <v>12613477.576393837</v>
      </c>
    </row>
    <row r="288" spans="1:22" ht="10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2" t="s">
        <v>8323</v>
      </c>
      <c r="R288" t="s">
        <v>8326</v>
      </c>
      <c r="S288" s="16">
        <v>42591.899988425925</v>
      </c>
      <c r="T288" s="16">
        <v>42622.166666666672</v>
      </c>
      <c r="U288" s="20">
        <f>(D288-'Descriptive Statistics'!$B$2)^2</f>
        <v>9295660.9661843739</v>
      </c>
      <c r="V288" s="8">
        <f>(E288-'Descriptive Statistics'!$B$10)^2</f>
        <v>12613477.576393837</v>
      </c>
    </row>
    <row r="289" spans="1:22" ht="10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2" t="s">
        <v>8323</v>
      </c>
      <c r="R289" t="s">
        <v>8326</v>
      </c>
      <c r="S289" s="16">
        <v>42503.559467592597</v>
      </c>
      <c r="T289" s="16">
        <v>42524.875</v>
      </c>
      <c r="U289" s="20">
        <f>(D289-'Descriptive Statistics'!$B$2)^2</f>
        <v>9295660.9661843739</v>
      </c>
      <c r="V289" s="8">
        <f>(E289-'Descriptive Statistics'!$B$10)^2</f>
        <v>12634795.851199662</v>
      </c>
    </row>
    <row r="290" spans="1:22" ht="9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2" t="s">
        <v>8323</v>
      </c>
      <c r="R290" t="s">
        <v>8326</v>
      </c>
      <c r="S290" s="16">
        <v>41928.170497685183</v>
      </c>
      <c r="T290" s="16">
        <v>41949.249305555553</v>
      </c>
      <c r="U290" s="20">
        <f>(D290-'Descriptive Statistics'!$B$2)^2</f>
        <v>9295660.9661843739</v>
      </c>
      <c r="V290" s="8">
        <f>(E290-'Descriptive Statistics'!$B$10)^2</f>
        <v>12677486.400811315</v>
      </c>
    </row>
    <row r="291" spans="1:22" ht="7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2" t="s">
        <v>8323</v>
      </c>
      <c r="R291" t="s">
        <v>8326</v>
      </c>
      <c r="S291" s="16">
        <v>42505.738032407404</v>
      </c>
      <c r="T291" s="16">
        <v>42525.738032407404</v>
      </c>
      <c r="U291" s="20">
        <f>(D291-'Descriptive Statistics'!$B$2)^2</f>
        <v>9295660.9661843739</v>
      </c>
      <c r="V291" s="8">
        <f>(E291-'Descriptive Statistics'!$B$10)^2</f>
        <v>12755939.408432674</v>
      </c>
    </row>
    <row r="292" spans="1:22" ht="9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2" t="s">
        <v>8323</v>
      </c>
      <c r="R292" t="s">
        <v>8326</v>
      </c>
      <c r="S292" s="16">
        <v>42155.142638888887</v>
      </c>
      <c r="T292" s="16">
        <v>42215.142638888887</v>
      </c>
      <c r="U292" s="20">
        <f>(D292-'Descriptive Statistics'!$B$2)^2</f>
        <v>9295660.9661843739</v>
      </c>
      <c r="V292" s="8">
        <f>(E292-'Descriptive Statistics'!$B$10)^2</f>
        <v>12791679.866442382</v>
      </c>
    </row>
    <row r="293" spans="1:22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2" t="s">
        <v>8323</v>
      </c>
      <c r="R293" t="s">
        <v>8326</v>
      </c>
      <c r="S293" s="16">
        <v>42712.23474537037</v>
      </c>
      <c r="T293" s="16">
        <v>42735.707638888889</v>
      </c>
      <c r="U293" s="20">
        <f>(D293-'Descriptive Statistics'!$B$2)^2</f>
        <v>9295660.9661843739</v>
      </c>
      <c r="V293" s="8">
        <f>(E293-'Descriptive Statistics'!$B$10)^2</f>
        <v>12827470.324452091</v>
      </c>
    </row>
    <row r="294" spans="1:22" ht="75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2" t="s">
        <v>8323</v>
      </c>
      <c r="R294" t="s">
        <v>8326</v>
      </c>
      <c r="S294" s="16">
        <v>42592.066921296297</v>
      </c>
      <c r="T294" s="16">
        <v>42617.066921296297</v>
      </c>
      <c r="U294" s="20">
        <f>(D294-'Descriptive Statistics'!$B$2)^2</f>
        <v>11894763.878805732</v>
      </c>
      <c r="V294" s="8">
        <f>(E294-'Descriptive Statistics'!$B$10)^2</f>
        <v>12863310.7824618</v>
      </c>
    </row>
    <row r="295" spans="1:22" ht="90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2" t="s">
        <v>8323</v>
      </c>
      <c r="R295" t="s">
        <v>8326</v>
      </c>
      <c r="S295" s="16">
        <v>42632.348310185189</v>
      </c>
      <c r="T295" s="16">
        <v>42663.204861111109</v>
      </c>
      <c r="U295" s="20">
        <f>(D295-'Descriptive Statistics'!$B$2)^2</f>
        <v>9295660.9661843739</v>
      </c>
      <c r="V295" s="8">
        <f>(E295-'Descriptive Statistics'!$B$10)^2</f>
        <v>12863310.7824618</v>
      </c>
    </row>
    <row r="296" spans="1:22" ht="6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2" t="s">
        <v>8323</v>
      </c>
      <c r="R296" t="s">
        <v>8326</v>
      </c>
      <c r="S296" s="16">
        <v>40884.066678240742</v>
      </c>
      <c r="T296" s="16">
        <v>40926.958333333336</v>
      </c>
      <c r="U296" s="20">
        <f>(D296-'Descriptive Statistics'!$B$2)^2</f>
        <v>12594539.606961073</v>
      </c>
      <c r="V296" s="8">
        <f>(E296-'Descriptive Statistics'!$B$10)^2</f>
        <v>12955146.221534614</v>
      </c>
    </row>
    <row r="297" spans="1:22" ht="10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2" t="s">
        <v>8323</v>
      </c>
      <c r="R297" t="s">
        <v>8326</v>
      </c>
      <c r="S297" s="16">
        <v>41953.8675</v>
      </c>
      <c r="T297" s="16">
        <v>41983.8675</v>
      </c>
      <c r="U297" s="20">
        <f>(D297-'Descriptive Statistics'!$B$2)^2</f>
        <v>9295660.9661843739</v>
      </c>
      <c r="V297" s="8">
        <f>(E297-'Descriptive Statistics'!$B$10)^2</f>
        <v>12971132.156490926</v>
      </c>
    </row>
    <row r="298" spans="1:22" ht="9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2" t="s">
        <v>8323</v>
      </c>
      <c r="R298" t="s">
        <v>8326</v>
      </c>
      <c r="S298" s="16">
        <v>41839.730937500004</v>
      </c>
      <c r="T298" s="16">
        <v>41869.730937500004</v>
      </c>
      <c r="U298" s="20">
        <f>(D298-'Descriptive Statistics'!$B$2)^2</f>
        <v>9295660.9661843739</v>
      </c>
      <c r="V298" s="8">
        <f>(E298-'Descriptive Statistics'!$B$10)^2</f>
        <v>12971132.156490926</v>
      </c>
    </row>
    <row r="299" spans="1:22" ht="7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2" t="s">
        <v>8323</v>
      </c>
      <c r="R299" t="s">
        <v>8326</v>
      </c>
      <c r="S299" s="16">
        <v>42460.741747685184</v>
      </c>
      <c r="T299" s="16">
        <v>42511.165972222225</v>
      </c>
      <c r="U299" s="20">
        <f>(D299-'Descriptive Statistics'!$B$2)^2</f>
        <v>9295660.9661843739</v>
      </c>
      <c r="V299" s="8">
        <f>(E299-'Descriptive Statistics'!$B$10)^2</f>
        <v>12971132.156490926</v>
      </c>
    </row>
    <row r="300" spans="1:22" ht="10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2" t="s">
        <v>8323</v>
      </c>
      <c r="R300" t="s">
        <v>8326</v>
      </c>
      <c r="S300" s="16">
        <v>42524.782638888893</v>
      </c>
      <c r="T300" s="16">
        <v>42544.782638888893</v>
      </c>
      <c r="U300" s="20">
        <f>(D300-'Descriptive Statistics'!$B$2)^2</f>
        <v>10882600.286572723</v>
      </c>
      <c r="V300" s="8">
        <f>(E300-'Descriptive Statistics'!$B$10)^2</f>
        <v>13297296.278578304</v>
      </c>
    </row>
    <row r="301" spans="1:22" ht="6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2" t="s">
        <v>8323</v>
      </c>
      <c r="R301" t="s">
        <v>8326</v>
      </c>
      <c r="S301" s="16">
        <v>42709.134780092587</v>
      </c>
      <c r="T301" s="16">
        <v>42739.134780092587</v>
      </c>
      <c r="U301" s="20">
        <f>(D301-'Descriptive Statistics'!$B$2)^2</f>
        <v>12594539.606961073</v>
      </c>
      <c r="V301" s="8">
        <f>(E301-'Descriptive Statistics'!$B$10)^2</f>
        <v>13879691.515131701</v>
      </c>
    </row>
    <row r="302" spans="1:22" ht="7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2" t="s">
        <v>8323</v>
      </c>
      <c r="R302" t="s">
        <v>8326</v>
      </c>
      <c r="S302" s="16">
        <v>42552.048356481479</v>
      </c>
      <c r="T302" s="16">
        <v>42573.226388888885</v>
      </c>
      <c r="U302" s="20">
        <f>(D302-'Descriptive Statistics'!$B$2)^2</f>
        <v>16393418.247737773</v>
      </c>
      <c r="V302" s="8">
        <f>(E302-'Descriptive Statistics'!$B$10)^2</f>
        <v>13999164.98076277</v>
      </c>
    </row>
    <row r="303" spans="1:22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2" t="s">
        <v>8323</v>
      </c>
      <c r="R303" t="s">
        <v>8326</v>
      </c>
      <c r="S303" s="16">
        <v>41861.524837962963</v>
      </c>
      <c r="T303" s="16">
        <v>41891.524837962963</v>
      </c>
      <c r="U303" s="20">
        <f>(D303-'Descriptive Statistics'!$B$2)^2</f>
        <v>16393418.247737773</v>
      </c>
      <c r="V303" s="8">
        <f>(E303-'Descriptive Statistics'!$B$10)^2</f>
        <v>14036605.438772479</v>
      </c>
    </row>
    <row r="304" spans="1:22" ht="9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2" t="s">
        <v>8323</v>
      </c>
      <c r="R304" t="s">
        <v>8326</v>
      </c>
      <c r="S304" s="16">
        <v>42072.576249999998</v>
      </c>
      <c r="T304" s="16">
        <v>42097.576249999998</v>
      </c>
      <c r="U304" s="20">
        <f>(D304-'Descriptive Statistics'!$B$2)^2</f>
        <v>14054091.063271752</v>
      </c>
      <c r="V304" s="8">
        <f>(E304-'Descriptive Statistics'!$B$10)^2</f>
        <v>14186867.270811314</v>
      </c>
    </row>
    <row r="305" spans="1:22" ht="7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2" t="s">
        <v>8323</v>
      </c>
      <c r="R305" t="s">
        <v>8326</v>
      </c>
      <c r="S305" s="16">
        <v>42054.849050925928</v>
      </c>
      <c r="T305" s="16">
        <v>42084.807384259257</v>
      </c>
      <c r="U305" s="20">
        <f>(D305-'Descriptive Statistics'!$B$2)^2</f>
        <v>12594539.606961073</v>
      </c>
      <c r="V305" s="8">
        <f>(E305-'Descriptive Statistics'!$B$10)^2</f>
        <v>14254746.095228789</v>
      </c>
    </row>
    <row r="306" spans="1:22" ht="7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2" t="s">
        <v>8323</v>
      </c>
      <c r="R306" t="s">
        <v>8326</v>
      </c>
      <c r="S306" s="16">
        <v>41879.913761574076</v>
      </c>
      <c r="T306" s="16">
        <v>41894.913761574076</v>
      </c>
      <c r="U306" s="20">
        <f>(D306-'Descriptive Statistics'!$B$2)^2</f>
        <v>12594539.606961073</v>
      </c>
      <c r="V306" s="8">
        <f>(E306-'Descriptive Statistics'!$B$10)^2</f>
        <v>14300088.64484044</v>
      </c>
    </row>
    <row r="307" spans="1:22" ht="9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2" t="s">
        <v>8323</v>
      </c>
      <c r="R307" t="s">
        <v>8326</v>
      </c>
      <c r="S307" s="16">
        <v>42017.88045138889</v>
      </c>
      <c r="T307" s="16">
        <v>42044.1875</v>
      </c>
      <c r="U307" s="20">
        <f>(D307-'Descriptive Statistics'!$B$2)^2</f>
        <v>10555212.422495052</v>
      </c>
      <c r="V307" s="8">
        <f>(E307-'Descriptive Statistics'!$B$10)^2</f>
        <v>14413760.018869566</v>
      </c>
    </row>
    <row r="308" spans="1:22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2" t="s">
        <v>8323</v>
      </c>
      <c r="R308" t="s">
        <v>8326</v>
      </c>
      <c r="S308" s="16">
        <v>41940.598182870373</v>
      </c>
      <c r="T308" s="16">
        <v>41970.639849537038</v>
      </c>
      <c r="U308" s="20">
        <f>(D308-'Descriptive Statistics'!$B$2)^2</f>
        <v>12594539.606961073</v>
      </c>
      <c r="V308" s="8">
        <f>(E308-'Descriptive Statistics'!$B$10)^2</f>
        <v>14451750.476879274</v>
      </c>
    </row>
    <row r="309" spans="1:22" ht="75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2" t="s">
        <v>8323</v>
      </c>
      <c r="R309" t="s">
        <v>8326</v>
      </c>
      <c r="S309" s="16">
        <v>41807.690081018518</v>
      </c>
      <c r="T309" s="16">
        <v>41837.690081018518</v>
      </c>
      <c r="U309" s="20">
        <f>(D309-'Descriptive Statistics'!$B$2)^2</f>
        <v>12594539.606961073</v>
      </c>
      <c r="V309" s="8">
        <f>(E309-'Descriptive Statistics'!$B$10)^2</f>
        <v>14538784.458789472</v>
      </c>
    </row>
    <row r="310" spans="1:22" ht="9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2" t="s">
        <v>8323</v>
      </c>
      <c r="R310" t="s">
        <v>8326</v>
      </c>
      <c r="S310" s="16">
        <v>42690.334317129629</v>
      </c>
      <c r="T310" s="16">
        <v>42721.333333333328</v>
      </c>
      <c r="U310" s="20">
        <f>(D310-'Descriptive Statistics'!$B$2)^2</f>
        <v>12594539.606961073</v>
      </c>
      <c r="V310" s="8">
        <f>(E310-'Descriptive Statistics'!$B$10)^2</f>
        <v>14711411.591345293</v>
      </c>
    </row>
    <row r="311" spans="1:22" ht="6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2" t="s">
        <v>8323</v>
      </c>
      <c r="R311" t="s">
        <v>8326</v>
      </c>
      <c r="S311" s="16">
        <v>41894.91375</v>
      </c>
      <c r="T311" s="16">
        <v>41938.029861111114</v>
      </c>
      <c r="U311" s="20">
        <f>(D311-'Descriptive Statistics'!$B$2)^2</f>
        <v>11214988.150650393</v>
      </c>
      <c r="V311" s="8">
        <f>(E311-'Descriptive Statistics'!$B$10)^2</f>
        <v>15221981.606257427</v>
      </c>
    </row>
    <row r="312" spans="1:22" ht="7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2" t="s">
        <v>8323</v>
      </c>
      <c r="R312" t="s">
        <v>8326</v>
      </c>
      <c r="S312" s="16">
        <v>42511.741944444439</v>
      </c>
      <c r="T312" s="16">
        <v>42523.916666666672</v>
      </c>
      <c r="U312" s="20">
        <f>(D312-'Descriptive Statistics'!$B$2)^2</f>
        <v>12235154.98560185</v>
      </c>
      <c r="V312" s="8">
        <f>(E312-'Descriptive Statistics'!$B$10)^2</f>
        <v>15331498.919500634</v>
      </c>
    </row>
    <row r="313" spans="1:22" ht="7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2" t="s">
        <v>8323</v>
      </c>
      <c r="R313" t="s">
        <v>8326</v>
      </c>
      <c r="S313" s="16">
        <v>42146.731087962966</v>
      </c>
      <c r="T313" s="16">
        <v>42176.731087962966</v>
      </c>
      <c r="U313" s="20">
        <f>(D313-'Descriptive Statistics'!$B$2)^2</f>
        <v>12594539.606961073</v>
      </c>
      <c r="V313" s="8">
        <f>(E313-'Descriptive Statistics'!$B$10)^2</f>
        <v>15527901.209549177</v>
      </c>
    </row>
    <row r="314" spans="1:22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2" t="s">
        <v>8323</v>
      </c>
      <c r="R314" t="s">
        <v>8326</v>
      </c>
      <c r="S314" s="16">
        <v>42372.693055555559</v>
      </c>
      <c r="T314" s="16">
        <v>42402.693055555559</v>
      </c>
      <c r="U314" s="20">
        <f>(D314-'Descriptive Statistics'!$B$2)^2</f>
        <v>11552376.014728064</v>
      </c>
      <c r="V314" s="8">
        <f>(E314-'Descriptive Statistics'!$B$10)^2</f>
        <v>15535783.301151119</v>
      </c>
    </row>
    <row r="315" spans="1:22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2" t="s">
        <v>8323</v>
      </c>
      <c r="R315" t="s">
        <v>8326</v>
      </c>
      <c r="S315" s="16">
        <v>41893.783553240741</v>
      </c>
      <c r="T315" s="16">
        <v>41914.597916666666</v>
      </c>
      <c r="U315" s="20">
        <f>(D315-'Descriptive Statistics'!$B$2)^2</f>
        <v>12594539.606961073</v>
      </c>
      <c r="V315" s="8">
        <f>(E315-'Descriptive Statistics'!$B$10)^2</f>
        <v>15609261.560065197</v>
      </c>
    </row>
    <row r="316" spans="1:22" ht="7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2" t="s">
        <v>8323</v>
      </c>
      <c r="R316" t="s">
        <v>8326</v>
      </c>
      <c r="S316" s="16">
        <v>42054.024421296301</v>
      </c>
      <c r="T316" s="16">
        <v>42061.024421296301</v>
      </c>
      <c r="U316" s="20">
        <f>(D316-'Descriptive Statistics'!$B$2)^2</f>
        <v>12594539.606961073</v>
      </c>
      <c r="V316" s="8">
        <f>(E316-'Descriptive Statistics'!$B$10)^2</f>
        <v>15614714.217170537</v>
      </c>
    </row>
    <row r="317" spans="1:22" ht="10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2" t="s">
        <v>8323</v>
      </c>
      <c r="R317" t="s">
        <v>8326</v>
      </c>
      <c r="S317" s="16">
        <v>42162.729548611111</v>
      </c>
      <c r="T317" s="16">
        <v>42192.729548611111</v>
      </c>
      <c r="U317" s="20">
        <f>(D317-'Descriptive Statistics'!$B$2)^2</f>
        <v>12594539.606961073</v>
      </c>
      <c r="V317" s="8">
        <f>(E317-'Descriptive Statistics'!$B$10)^2</f>
        <v>15733485.591199663</v>
      </c>
    </row>
    <row r="318" spans="1:22" ht="10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2" t="s">
        <v>8323</v>
      </c>
      <c r="R318" t="s">
        <v>8326</v>
      </c>
      <c r="S318" s="16">
        <v>42374.911226851851</v>
      </c>
      <c r="T318" s="16">
        <v>42388.207638888889</v>
      </c>
      <c r="U318" s="20">
        <f>(D318-'Descriptive Statistics'!$B$2)^2</f>
        <v>14813866.791427093</v>
      </c>
      <c r="V318" s="8">
        <f>(E318-'Descriptive Statistics'!$B$10)^2</f>
        <v>15883459.398412282</v>
      </c>
    </row>
    <row r="319" spans="1:22" ht="10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2" t="s">
        <v>8323</v>
      </c>
      <c r="R319" t="s">
        <v>8326</v>
      </c>
      <c r="S319" s="16">
        <v>42446.943831018521</v>
      </c>
      <c r="T319" s="16">
        <v>42476.943831018521</v>
      </c>
      <c r="U319" s="20">
        <f>(D319-'Descriptive Statistics'!$B$2)^2</f>
        <v>16393418.247737773</v>
      </c>
      <c r="V319" s="8">
        <f>(E319-'Descriptive Statistics'!$B$10)^2</f>
        <v>15932437.881248206</v>
      </c>
    </row>
    <row r="320" spans="1:22" ht="60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2" t="s">
        <v>8323</v>
      </c>
      <c r="R320" t="s">
        <v>8326</v>
      </c>
      <c r="S320" s="16">
        <v>41923.921643518523</v>
      </c>
      <c r="T320" s="16">
        <v>41949.031944444447</v>
      </c>
      <c r="U320" s="20">
        <f>(D320-'Descriptive Statistics'!$B$2)^2</f>
        <v>12594539.606961073</v>
      </c>
      <c r="V320" s="8">
        <f>(E320-'Descriptive Statistics'!$B$10)^2</f>
        <v>16116577.988092866</v>
      </c>
    </row>
    <row r="321" spans="1:22" ht="6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2" t="s">
        <v>8323</v>
      </c>
      <c r="R321" t="s">
        <v>8326</v>
      </c>
      <c r="S321" s="16">
        <v>41764.44663194444</v>
      </c>
      <c r="T321" s="16">
        <v>41791.165972222225</v>
      </c>
      <c r="U321" s="20">
        <f>(D321-'Descriptive Statistics'!$B$2)^2</f>
        <v>12594539.606961073</v>
      </c>
      <c r="V321" s="8">
        <f>(E321-'Descriptive Statistics'!$B$10)^2</f>
        <v>16293702.003335584</v>
      </c>
    </row>
    <row r="322" spans="1:22" ht="7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2" t="s">
        <v>8323</v>
      </c>
      <c r="R322" t="s">
        <v>8326</v>
      </c>
      <c r="S322" s="16">
        <v>41815.774826388886</v>
      </c>
      <c r="T322" s="16">
        <v>41830.774826388886</v>
      </c>
      <c r="U322" s="20">
        <f>(D322-'Descriptive Statistics'!$B$2)^2</f>
        <v>12594539.606961073</v>
      </c>
      <c r="V322" s="8">
        <f>(E322-'Descriptive Statistics'!$B$10)^2</f>
        <v>16528662.659791894</v>
      </c>
    </row>
    <row r="323" spans="1:22" ht="9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2" t="s">
        <v>8323</v>
      </c>
      <c r="R323" t="s">
        <v>8326</v>
      </c>
      <c r="S323" s="16">
        <v>42513.110787037032</v>
      </c>
      <c r="T323" s="16">
        <v>42534.708333333328</v>
      </c>
      <c r="U323" s="20">
        <f>(D323-'Descriptive Statistics'!$B$2)^2</f>
        <v>16393418.247737773</v>
      </c>
      <c r="V323" s="8">
        <f>(E323-'Descriptive Statistics'!$B$10)^2</f>
        <v>16544928.842995778</v>
      </c>
    </row>
    <row r="324" spans="1:22" ht="13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2" t="s">
        <v>8323</v>
      </c>
      <c r="R324" t="s">
        <v>8326</v>
      </c>
      <c r="S324" s="16">
        <v>41820.639189814814</v>
      </c>
      <c r="T324" s="16">
        <v>41843.165972222225</v>
      </c>
      <c r="U324" s="20">
        <f>(D324-'Descriptive Statistics'!$B$2)^2</f>
        <v>16393418.247737773</v>
      </c>
      <c r="V324" s="8">
        <f>(E324-'Descriptive Statistics'!$B$10)^2</f>
        <v>16561203.026199661</v>
      </c>
    </row>
    <row r="325" spans="1:22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2" t="s">
        <v>8323</v>
      </c>
      <c r="R325" t="s">
        <v>8326</v>
      </c>
      <c r="S325" s="16">
        <v>41753.515856481477</v>
      </c>
      <c r="T325" s="16">
        <v>41781.921527777777</v>
      </c>
      <c r="U325" s="20">
        <f>(D325-'Descriptive Statistics'!$B$2)^2</f>
        <v>12594539.606961073</v>
      </c>
      <c r="V325" s="8">
        <f>(E325-'Descriptive Statistics'!$B$10)^2</f>
        <v>16597849.188408401</v>
      </c>
    </row>
    <row r="326" spans="1:22" ht="4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2" t="s">
        <v>8323</v>
      </c>
      <c r="R326" t="s">
        <v>8326</v>
      </c>
      <c r="S326" s="16">
        <v>41775.858564814815</v>
      </c>
      <c r="T326" s="16">
        <v>41822.165972222225</v>
      </c>
      <c r="U326" s="20">
        <f>(D326-'Descriptive Statistics'!$B$2)^2</f>
        <v>12594539.606961073</v>
      </c>
      <c r="V326" s="8">
        <f>(E326-'Descriptive Statistics'!$B$10)^2</f>
        <v>16740747.041442381</v>
      </c>
    </row>
    <row r="327" spans="1:22" ht="7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2" t="s">
        <v>8323</v>
      </c>
      <c r="R327" t="s">
        <v>8326</v>
      </c>
      <c r="S327" s="16">
        <v>41848.866157407407</v>
      </c>
      <c r="T327" s="16">
        <v>41868.21597222222</v>
      </c>
      <c r="U327" s="20">
        <f>(D327-'Descriptive Statistics'!$B$2)^2</f>
        <v>12594539.606961073</v>
      </c>
      <c r="V327" s="8">
        <f>(E327-'Descriptive Statistics'!$B$10)^2</f>
        <v>16822677.957461797</v>
      </c>
    </row>
    <row r="328" spans="1:22" ht="10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2" t="s">
        <v>8323</v>
      </c>
      <c r="R328" t="s">
        <v>8326</v>
      </c>
      <c r="S328" s="16">
        <v>42532.052523148144</v>
      </c>
      <c r="T328" s="16">
        <v>42560.166666666672</v>
      </c>
      <c r="U328" s="20">
        <f>(D328-'Descriptive Statistics'!$B$2)^2</f>
        <v>18052969.704048451</v>
      </c>
      <c r="V328" s="8">
        <f>(E328-'Descriptive Statistics'!$B$10)^2</f>
        <v>17948320.323723935</v>
      </c>
    </row>
    <row r="329" spans="1:22" ht="45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2" t="s">
        <v>8323</v>
      </c>
      <c r="R329" t="s">
        <v>8326</v>
      </c>
      <c r="S329" s="16">
        <v>42155.920219907406</v>
      </c>
      <c r="T329" s="16">
        <v>42176.888888888891</v>
      </c>
      <c r="U329" s="20">
        <f>(D329-'Descriptive Statistics'!$B$2)^2</f>
        <v>15201254.655504761</v>
      </c>
      <c r="V329" s="8">
        <f>(E329-'Descriptive Statistics'!$B$10)^2</f>
        <v>18246103.529791895</v>
      </c>
    </row>
    <row r="330" spans="1:22" ht="10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2" t="s">
        <v>8323</v>
      </c>
      <c r="R330" t="s">
        <v>8326</v>
      </c>
      <c r="S330" s="16">
        <v>42018.94159722222</v>
      </c>
      <c r="T330" s="16">
        <v>42047.291666666672</v>
      </c>
      <c r="U330" s="20">
        <f>(D330-'Descriptive Statistics'!$B$2)^2</f>
        <v>14431478.927349422</v>
      </c>
      <c r="V330" s="8">
        <f>(E330-'Descriptive Statistics'!$B$10)^2</f>
        <v>18365902.81221908</v>
      </c>
    </row>
    <row r="331" spans="1:22" ht="90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2" t="s">
        <v>8323</v>
      </c>
      <c r="R331" t="s">
        <v>8326</v>
      </c>
      <c r="S331" s="16">
        <v>42463.81385416667</v>
      </c>
      <c r="T331" s="16">
        <v>42494.165972222225</v>
      </c>
      <c r="U331" s="20">
        <f>(D331-'Descriptive Statistics'!$B$2)^2</f>
        <v>16393418.247737773</v>
      </c>
      <c r="V331" s="8">
        <f>(E331-'Descriptive Statistics'!$B$10)^2</f>
        <v>18400203.178626847</v>
      </c>
    </row>
    <row r="332" spans="1:22" ht="7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2" t="s">
        <v>8323</v>
      </c>
      <c r="R332" t="s">
        <v>8326</v>
      </c>
      <c r="S332" s="16">
        <v>41226.017361111109</v>
      </c>
      <c r="T332" s="16">
        <v>41250.083333333336</v>
      </c>
      <c r="U332" s="20">
        <f>(D332-'Descriptive Statistics'!$B$2)^2</f>
        <v>14431478.927349422</v>
      </c>
      <c r="V332" s="8">
        <f>(E332-'Descriptive Statistics'!$B$10)^2</f>
        <v>18503296.277850147</v>
      </c>
    </row>
    <row r="333" spans="1:22" ht="12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2" t="s">
        <v>8323</v>
      </c>
      <c r="R333" t="s">
        <v>8326</v>
      </c>
      <c r="S333" s="16">
        <v>42556.504490740743</v>
      </c>
      <c r="T333" s="16">
        <v>42595.290972222225</v>
      </c>
      <c r="U333" s="20">
        <f>(D333-'Descriptive Statistics'!$B$2)^2</f>
        <v>15991030.383660102</v>
      </c>
      <c r="V333" s="8">
        <f>(E333-'Descriptive Statistics'!$B$10)^2</f>
        <v>18537724.644257914</v>
      </c>
    </row>
    <row r="334" spans="1:22" ht="6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2" t="s">
        <v>8323</v>
      </c>
      <c r="R334" t="s">
        <v>8326</v>
      </c>
      <c r="S334" s="16">
        <v>42521.654328703706</v>
      </c>
      <c r="T334" s="16">
        <v>42551.654328703706</v>
      </c>
      <c r="U334" s="20">
        <f>(D334-'Descriptive Statistics'!$B$2)^2</f>
        <v>16393418.247737773</v>
      </c>
      <c r="V334" s="8">
        <f>(E334-'Descriptive Statistics'!$B$10)^2</f>
        <v>18675758.109888982</v>
      </c>
    </row>
    <row r="335" spans="1:22" ht="10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2" t="s">
        <v>8323</v>
      </c>
      <c r="R335" t="s">
        <v>8326</v>
      </c>
      <c r="S335" s="16">
        <v>42443.802361111113</v>
      </c>
      <c r="T335" s="16">
        <v>42473.802361111113</v>
      </c>
      <c r="U335" s="20">
        <f>(D335-'Descriptive Statistics'!$B$2)^2</f>
        <v>16393418.247737773</v>
      </c>
      <c r="V335" s="8">
        <f>(E335-'Descriptive Statistics'!$B$10)^2</f>
        <v>18718998.567898691</v>
      </c>
    </row>
    <row r="336" spans="1:22" ht="4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2" t="s">
        <v>8323</v>
      </c>
      <c r="R336" t="s">
        <v>8326</v>
      </c>
      <c r="S336" s="16">
        <v>41891.96503472222</v>
      </c>
      <c r="T336" s="16">
        <v>41901</v>
      </c>
      <c r="U336" s="20">
        <f>(D336-'Descriptive Statistics'!$B$2)^2</f>
        <v>16393418.247737773</v>
      </c>
      <c r="V336" s="8">
        <f>(E336-'Descriptive Statistics'!$B$10)^2</f>
        <v>18849019.941927817</v>
      </c>
    </row>
    <row r="337" spans="1:22" ht="7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2" t="s">
        <v>8323</v>
      </c>
      <c r="R337" t="s">
        <v>8326</v>
      </c>
      <c r="S337" s="16">
        <v>42375.114988425921</v>
      </c>
      <c r="T337" s="16">
        <v>42420.114988425921</v>
      </c>
      <c r="U337" s="20">
        <f>(D337-'Descriptive Statistics'!$B$2)^2</f>
        <v>14813866.791427093</v>
      </c>
      <c r="V337" s="8">
        <f>(E337-'Descriptive Statistics'!$B$10)^2</f>
        <v>18883768.308335584</v>
      </c>
    </row>
    <row r="338" spans="1:22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2" t="s">
        <v>8323</v>
      </c>
      <c r="R338" t="s">
        <v>8326</v>
      </c>
      <c r="S338" s="16">
        <v>41788.58997685185</v>
      </c>
      <c r="T338" s="16">
        <v>41818.58997685185</v>
      </c>
      <c r="U338" s="20">
        <f>(D338-'Descriptive Statistics'!$B$2)^2</f>
        <v>14431478.927349422</v>
      </c>
      <c r="V338" s="8">
        <f>(E338-'Descriptive Statistics'!$B$10)^2</f>
        <v>18935950.857947234</v>
      </c>
    </row>
    <row r="339" spans="1:22" ht="60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2" t="s">
        <v>8323</v>
      </c>
      <c r="R339" t="s">
        <v>8326</v>
      </c>
      <c r="S339" s="16">
        <v>42360.887835648144</v>
      </c>
      <c r="T339" s="16">
        <v>42390.887835648144</v>
      </c>
      <c r="U339" s="20">
        <f>(D339-'Descriptive Statistics'!$B$2)^2</f>
        <v>18052969.704048451</v>
      </c>
      <c r="V339" s="8">
        <f>(E339-'Descriptive Statistics'!$B$10)^2</f>
        <v>18970779.224355001</v>
      </c>
    </row>
    <row r="340" spans="1:22" ht="10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2" t="s">
        <v>8323</v>
      </c>
      <c r="R340" t="s">
        <v>8326</v>
      </c>
      <c r="S340" s="16">
        <v>42003.948425925926</v>
      </c>
      <c r="T340" s="16">
        <v>42028.207638888889</v>
      </c>
      <c r="U340" s="20">
        <f>(D340-'Descriptive Statistics'!$B$2)^2</f>
        <v>18912745.432203792</v>
      </c>
      <c r="V340" s="8">
        <f>(E340-'Descriptive Statistics'!$B$10)^2</f>
        <v>19154153.147995777</v>
      </c>
    </row>
    <row r="341" spans="1:22" ht="7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2" t="s">
        <v>8323</v>
      </c>
      <c r="R341" t="s">
        <v>8326</v>
      </c>
      <c r="S341" s="16">
        <v>40644.159259259257</v>
      </c>
      <c r="T341" s="16">
        <v>40666.165972222225</v>
      </c>
      <c r="U341" s="20">
        <f>(D341-'Descriptive Statistics'!$B$2)^2</f>
        <v>18480357.56812612</v>
      </c>
      <c r="V341" s="8">
        <f>(E341-'Descriptive Statistics'!$B$10)^2</f>
        <v>19197943.606005486</v>
      </c>
    </row>
    <row r="342" spans="1:22" ht="7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2" t="s">
        <v>8323</v>
      </c>
      <c r="R342" t="s">
        <v>8326</v>
      </c>
      <c r="S342" s="16">
        <v>42036.24428240741</v>
      </c>
      <c r="T342" s="16">
        <v>42064.290972222225</v>
      </c>
      <c r="U342" s="20">
        <f>(D342-'Descriptive Statistics'!$B$2)^2</f>
        <v>16393418.247737773</v>
      </c>
      <c r="V342" s="8">
        <f>(E342-'Descriptive Statistics'!$B$10)^2</f>
        <v>19215473.78920937</v>
      </c>
    </row>
    <row r="343" spans="1:22" ht="7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2" t="s">
        <v>8323</v>
      </c>
      <c r="R343" t="s">
        <v>8326</v>
      </c>
      <c r="S343" s="16">
        <v>42011.202581018515</v>
      </c>
      <c r="T343" s="16">
        <v>42038.185416666667</v>
      </c>
      <c r="U343" s="20">
        <f>(D343-'Descriptive Statistics'!$B$2)^2</f>
        <v>16572052.907931946</v>
      </c>
      <c r="V343" s="8">
        <f>(E343-'Descriptive Statistics'!$B$10)^2</f>
        <v>19233011.972413253</v>
      </c>
    </row>
    <row r="344" spans="1:22" ht="9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2" t="s">
        <v>8323</v>
      </c>
      <c r="R344" t="s">
        <v>8326</v>
      </c>
      <c r="S344" s="16">
        <v>42026.924976851849</v>
      </c>
      <c r="T344" s="16">
        <v>42052.207638888889</v>
      </c>
      <c r="U344" s="20">
        <f>(D344-'Descriptive Statistics'!$B$2)^2</f>
        <v>16393418.247737773</v>
      </c>
      <c r="V344" s="8">
        <f>(E344-'Descriptive Statistics'!$B$10)^2</f>
        <v>19373605.438044321</v>
      </c>
    </row>
    <row r="345" spans="1:22" ht="75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2" t="s">
        <v>8323</v>
      </c>
      <c r="R345" t="s">
        <v>8326</v>
      </c>
      <c r="S345" s="16">
        <v>41822.90488425926</v>
      </c>
      <c r="T345" s="16">
        <v>41844.291666666664</v>
      </c>
      <c r="U345" s="20">
        <f>(D345-'Descriptive Statistics'!$B$2)^2</f>
        <v>14813866.791427093</v>
      </c>
      <c r="V345" s="8">
        <f>(E345-'Descriptive Statistics'!$B$10)^2</f>
        <v>19373605.438044321</v>
      </c>
    </row>
    <row r="346" spans="1:22" ht="10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2" t="s">
        <v>8323</v>
      </c>
      <c r="R346" t="s">
        <v>8326</v>
      </c>
      <c r="S346" s="16">
        <v>41808.198518518519</v>
      </c>
      <c r="T346" s="16">
        <v>41838.198518518519</v>
      </c>
      <c r="U346" s="20">
        <f>(D346-'Descriptive Statistics'!$B$2)^2</f>
        <v>16393418.247737773</v>
      </c>
      <c r="V346" s="8">
        <f>(E346-'Descriptive Statistics'!$B$10)^2</f>
        <v>19400023.712850146</v>
      </c>
    </row>
    <row r="347" spans="1:22" ht="9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2" t="s">
        <v>8323</v>
      </c>
      <c r="R347" t="s">
        <v>8326</v>
      </c>
      <c r="S347" s="16">
        <v>41974.743148148147</v>
      </c>
      <c r="T347" s="16">
        <v>42004.743148148147</v>
      </c>
      <c r="U347" s="20">
        <f>(D347-'Descriptive Statistics'!$B$2)^2</f>
        <v>17213193.97589311</v>
      </c>
      <c r="V347" s="8">
        <f>(E347-'Descriptive Statistics'!$B$10)^2</f>
        <v>19594307.728092864</v>
      </c>
    </row>
    <row r="348" spans="1:22" ht="7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2" t="s">
        <v>8323</v>
      </c>
      <c r="R348" t="s">
        <v>8326</v>
      </c>
      <c r="S348" s="16">
        <v>41884.599849537037</v>
      </c>
      <c r="T348" s="16">
        <v>41900.165972222225</v>
      </c>
      <c r="U348" s="20">
        <f>(D348-'Descriptive Statistics'!$B$2)^2</f>
        <v>16718928.538999908</v>
      </c>
      <c r="V348" s="8">
        <f>(E348-'Descriptive Statistics'!$B$10)^2</f>
        <v>19887548.750956941</v>
      </c>
    </row>
    <row r="349" spans="1:22" ht="7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2" t="s">
        <v>8323</v>
      </c>
      <c r="R349" t="s">
        <v>8326</v>
      </c>
      <c r="S349" s="16">
        <v>42661.132245370376</v>
      </c>
      <c r="T349" s="16">
        <v>42693.916666666672</v>
      </c>
      <c r="U349" s="20">
        <f>(D349-'Descriptive Statistics'!$B$2)^2</f>
        <v>16393418.247737773</v>
      </c>
      <c r="V349" s="8">
        <f>(E349-'Descriptive Statistics'!$B$10)^2</f>
        <v>19994721.850180242</v>
      </c>
    </row>
    <row r="350" spans="1:22" ht="7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2" t="s">
        <v>8323</v>
      </c>
      <c r="R350" t="s">
        <v>8326</v>
      </c>
      <c r="S350" s="16">
        <v>42073.660694444443</v>
      </c>
      <c r="T350" s="16">
        <v>42095.165972222225</v>
      </c>
      <c r="U350" s="20">
        <f>(D350-'Descriptive Statistics'!$B$2)^2</f>
        <v>15593642.519582432</v>
      </c>
      <c r="V350" s="8">
        <f>(E350-'Descriptive Statistics'!$B$10)^2</f>
        <v>20039462.308189951</v>
      </c>
    </row>
    <row r="351" spans="1:22" ht="7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2" t="s">
        <v>8323</v>
      </c>
      <c r="R351" t="s">
        <v>8326</v>
      </c>
      <c r="S351" s="16">
        <v>42572.61681712963</v>
      </c>
      <c r="T351" s="16">
        <v>42589.125</v>
      </c>
      <c r="U351" s="20">
        <f>(D351-'Descriptive Statistics'!$B$2)^2</f>
        <v>16393418.247737773</v>
      </c>
      <c r="V351" s="8">
        <f>(E351-'Descriptive Statistics'!$B$10)^2</f>
        <v>20084252.76619966</v>
      </c>
    </row>
    <row r="352" spans="1:22" ht="10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2" t="s">
        <v>8323</v>
      </c>
      <c r="R352" t="s">
        <v>8326</v>
      </c>
      <c r="S352" s="16">
        <v>42374.651504629626</v>
      </c>
      <c r="T352" s="16">
        <v>42384.651504629626</v>
      </c>
      <c r="U352" s="20">
        <f>(D352-'Descriptive Statistics'!$B$2)^2</f>
        <v>16393418.247737773</v>
      </c>
      <c r="V352" s="8">
        <f>(E352-'Descriptive Statistics'!$B$10)^2</f>
        <v>20093216.857801601</v>
      </c>
    </row>
    <row r="353" spans="1:22" ht="6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2" t="s">
        <v>8323</v>
      </c>
      <c r="R353" t="s">
        <v>8326</v>
      </c>
      <c r="S353" s="16">
        <v>42499.039629629624</v>
      </c>
      <c r="T353" s="16">
        <v>42529.039629629624</v>
      </c>
      <c r="U353" s="20">
        <f>(D353-'Descriptive Statistics'!$B$2)^2</f>
        <v>15991030.383660102</v>
      </c>
      <c r="V353" s="8">
        <f>(E353-'Descriptive Statistics'!$B$10)^2</f>
        <v>20129093.224209368</v>
      </c>
    </row>
    <row r="354" spans="1:22" ht="7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2" t="s">
        <v>8323</v>
      </c>
      <c r="R354" t="s">
        <v>8326</v>
      </c>
      <c r="S354" s="16">
        <v>41830.545694444445</v>
      </c>
      <c r="T354" s="16">
        <v>41859.936111111114</v>
      </c>
      <c r="U354" s="20">
        <f>(D354-'Descriptive Statistics'!$B$2)^2</f>
        <v>20692296.88851447</v>
      </c>
      <c r="V354" s="8">
        <f>(E354-'Descriptive Statistics'!$B$10)^2</f>
        <v>20129093.224209368</v>
      </c>
    </row>
    <row r="355" spans="1:22" ht="7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2" t="s">
        <v>8323</v>
      </c>
      <c r="R355" t="s">
        <v>8326</v>
      </c>
      <c r="S355" s="16">
        <v>41869.740671296298</v>
      </c>
      <c r="T355" s="16">
        <v>41899.740671296298</v>
      </c>
      <c r="U355" s="20">
        <f>(D355-'Descriptive Statistics'!$B$2)^2</f>
        <v>16393418.247737773</v>
      </c>
      <c r="V355" s="8">
        <f>(E355-'Descriptive Statistics'!$B$10)^2</f>
        <v>20173983.682219077</v>
      </c>
    </row>
    <row r="356" spans="1:22" ht="7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2" t="s">
        <v>8323</v>
      </c>
      <c r="R356" t="s">
        <v>8326</v>
      </c>
      <c r="S356" s="16">
        <v>42107.067557870367</v>
      </c>
      <c r="T356" s="16">
        <v>42137.067557870367</v>
      </c>
      <c r="U356" s="20">
        <f>(D356-'Descriptive Statistics'!$B$2)^2</f>
        <v>20692296.88851447</v>
      </c>
      <c r="V356" s="8">
        <f>(E356-'Descriptive Statistics'!$B$10)^2</f>
        <v>20218924.140228786</v>
      </c>
    </row>
    <row r="357" spans="1:22" ht="6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2" t="s">
        <v>8323</v>
      </c>
      <c r="R357" t="s">
        <v>8326</v>
      </c>
      <c r="S357" s="16">
        <v>41866.79886574074</v>
      </c>
      <c r="T357" s="16">
        <v>41885.207638888889</v>
      </c>
      <c r="U357" s="20">
        <f>(D357-'Descriptive Statistics'!$B$2)^2</f>
        <v>16393418.247737773</v>
      </c>
      <c r="V357" s="8">
        <f>(E357-'Descriptive Statistics'!$B$10)^2</f>
        <v>20254912.506636556</v>
      </c>
    </row>
    <row r="358" spans="1:22" ht="10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2" t="s">
        <v>8323</v>
      </c>
      <c r="R358" t="s">
        <v>8326</v>
      </c>
      <c r="S358" s="16">
        <v>42056.091631944444</v>
      </c>
      <c r="T358" s="16">
        <v>42070.204861111109</v>
      </c>
      <c r="U358" s="20">
        <f>(D358-'Descriptive Statistics'!$B$2)^2</f>
        <v>20692296.88851447</v>
      </c>
      <c r="V358" s="8">
        <f>(E358-'Descriptive Statistics'!$B$10)^2</f>
        <v>20354045.514257915</v>
      </c>
    </row>
    <row r="359" spans="1:22" ht="45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2" t="s">
        <v>8323</v>
      </c>
      <c r="R359" t="s">
        <v>8326</v>
      </c>
      <c r="S359" s="16">
        <v>42402.889027777783</v>
      </c>
      <c r="T359" s="16">
        <v>42447.847361111111</v>
      </c>
      <c r="U359" s="20">
        <f>(D359-'Descriptive Statistics'!$B$2)^2</f>
        <v>16393418.247737773</v>
      </c>
      <c r="V359" s="8">
        <f>(E359-'Descriptive Statistics'!$B$10)^2</f>
        <v>20462466.613481216</v>
      </c>
    </row>
    <row r="360" spans="1:22" ht="7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2" t="s">
        <v>8323</v>
      </c>
      <c r="R360" t="s">
        <v>8326</v>
      </c>
      <c r="S360" s="16">
        <v>42475.057164351849</v>
      </c>
      <c r="T360" s="16">
        <v>42505.057164351849</v>
      </c>
      <c r="U360" s="20">
        <f>(D360-'Descriptive Statistics'!$B$2)^2</f>
        <v>16393418.247737773</v>
      </c>
      <c r="V360" s="8">
        <f>(E360-'Descriptive Statistics'!$B$10)^2</f>
        <v>20563919.47942296</v>
      </c>
    </row>
    <row r="361" spans="1:22" ht="90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2" t="s">
        <v>8323</v>
      </c>
      <c r="R361" t="s">
        <v>8326</v>
      </c>
      <c r="S361" s="16">
        <v>42184.209537037037</v>
      </c>
      <c r="T361" s="16">
        <v>42202.876388888893</v>
      </c>
      <c r="U361" s="20">
        <f>(D361-'Descriptive Statistics'!$B$2)^2</f>
        <v>16393418.247737773</v>
      </c>
      <c r="V361" s="8">
        <f>(E361-'Descriptive Statistics'!$B$10)^2</f>
        <v>20589321.8959084</v>
      </c>
    </row>
    <row r="362" spans="1:22" ht="9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2" t="s">
        <v>8323</v>
      </c>
      <c r="R362" t="s">
        <v>8326</v>
      </c>
      <c r="S362" s="16">
        <v>42419.91942129629</v>
      </c>
      <c r="T362" s="16">
        <v>42436.207638888889</v>
      </c>
      <c r="U362" s="20">
        <f>(D362-'Descriptive Statistics'!$B$2)^2</f>
        <v>16393418.247737773</v>
      </c>
      <c r="V362" s="8">
        <f>(E362-'Descriptive Statistics'!$B$10)^2</f>
        <v>20598397.987510342</v>
      </c>
    </row>
    <row r="363" spans="1:22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2" t="s">
        <v>8323</v>
      </c>
      <c r="R363" t="s">
        <v>8326</v>
      </c>
      <c r="S363" s="16">
        <v>41808.991944444446</v>
      </c>
      <c r="T363" s="16">
        <v>41838.991944444446</v>
      </c>
      <c r="U363" s="20">
        <f>(D363-'Descriptive Statistics'!$B$2)^2</f>
        <v>20692296.88851447</v>
      </c>
      <c r="V363" s="8">
        <f>(E363-'Descriptive Statistics'!$B$10)^2</f>
        <v>20671078.720325876</v>
      </c>
    </row>
    <row r="364" spans="1:22" ht="7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2" t="s">
        <v>8323</v>
      </c>
      <c r="R364" t="s">
        <v>8326</v>
      </c>
      <c r="S364" s="16">
        <v>41969.199756944443</v>
      </c>
      <c r="T364" s="16">
        <v>42005.208333333328</v>
      </c>
      <c r="U364" s="20">
        <f>(D364-'Descriptive Statistics'!$B$2)^2</f>
        <v>16393418.247737773</v>
      </c>
      <c r="V364" s="8">
        <f>(E364-'Descriptive Statistics'!$B$10)^2</f>
        <v>20752997.544743352</v>
      </c>
    </row>
    <row r="365" spans="1:22" ht="7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2" t="s">
        <v>8323</v>
      </c>
      <c r="R365" t="s">
        <v>8326</v>
      </c>
      <c r="S365" s="16">
        <v>42219.180393518516</v>
      </c>
      <c r="T365" s="16">
        <v>42249.180393518516</v>
      </c>
      <c r="U365" s="20">
        <f>(D365-'Descriptive Statistics'!$B$2)^2</f>
        <v>18480357.56812612</v>
      </c>
      <c r="V365" s="8">
        <f>(E365-'Descriptive Statistics'!$B$10)^2</f>
        <v>20780339.819549177</v>
      </c>
    </row>
    <row r="366" spans="1:22" ht="6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2" t="s">
        <v>8323</v>
      </c>
      <c r="R366" t="s">
        <v>8326</v>
      </c>
      <c r="S366" s="16">
        <v>41855.548101851848</v>
      </c>
      <c r="T366" s="16">
        <v>41876.207638888889</v>
      </c>
      <c r="U366" s="20">
        <f>(D366-'Descriptive Statistics'!$B$2)^2</f>
        <v>16393418.247737773</v>
      </c>
      <c r="V366" s="8">
        <f>(E366-'Descriptive Statistics'!$B$10)^2</f>
        <v>20853340.552364711</v>
      </c>
    </row>
    <row r="367" spans="1:22" ht="7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2" t="s">
        <v>8323</v>
      </c>
      <c r="R367" t="s">
        <v>8326</v>
      </c>
      <c r="S367" s="16">
        <v>42185.556157407409</v>
      </c>
      <c r="T367" s="16">
        <v>42208.772916666669</v>
      </c>
      <c r="U367" s="20">
        <f>(D367-'Descriptive Statistics'!$B$2)^2</f>
        <v>16393418.247737773</v>
      </c>
      <c r="V367" s="8">
        <f>(E367-'Descriptive Statistics'!$B$10)^2</f>
        <v>20853340.552364711</v>
      </c>
    </row>
    <row r="368" spans="1:22" ht="7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2" t="s">
        <v>8323</v>
      </c>
      <c r="R368" t="s">
        <v>8326</v>
      </c>
      <c r="S368" s="16">
        <v>41876.815787037034</v>
      </c>
      <c r="T368" s="16">
        <v>41894.815787037034</v>
      </c>
      <c r="U368" s="20">
        <f>(D368-'Descriptive Statistics'!$B$2)^2</f>
        <v>18052969.704048451</v>
      </c>
      <c r="V368" s="8">
        <f>(E368-'Descriptive Statistics'!$B$10)^2</f>
        <v>20899031.010374419</v>
      </c>
    </row>
    <row r="369" spans="1:22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2" t="s">
        <v>8323</v>
      </c>
      <c r="R369" t="s">
        <v>8326</v>
      </c>
      <c r="S369" s="16">
        <v>42026.176180555558</v>
      </c>
      <c r="T369" s="16">
        <v>42064.207638888889</v>
      </c>
      <c r="U369" s="20">
        <f>(D369-'Descriptive Statistics'!$B$2)^2</f>
        <v>17213193.97589311</v>
      </c>
      <c r="V369" s="8">
        <f>(E369-'Descriptive Statistics'!$B$10)^2</f>
        <v>20944771.468384128</v>
      </c>
    </row>
    <row r="370" spans="1:22" ht="60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2" t="s">
        <v>8323</v>
      </c>
      <c r="R370" t="s">
        <v>8326</v>
      </c>
      <c r="S370" s="16">
        <v>42220.79487268519</v>
      </c>
      <c r="T370" s="16">
        <v>42246</v>
      </c>
      <c r="U370" s="20">
        <f>(D370-'Descriptive Statistics'!$B$2)^2</f>
        <v>20692296.88851447</v>
      </c>
      <c r="V370" s="8">
        <f>(E370-'Descriptive Statistics'!$B$10)^2</f>
        <v>21082292.842413254</v>
      </c>
    </row>
    <row r="371" spans="1:22" ht="6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2" t="s">
        <v>8323</v>
      </c>
      <c r="R371" t="s">
        <v>8326</v>
      </c>
      <c r="S371" s="16">
        <v>41877.221886574072</v>
      </c>
      <c r="T371" s="16">
        <v>41910.140972222223</v>
      </c>
      <c r="U371" s="20">
        <f>(D371-'Descriptive Statistics'!$B$2)^2</f>
        <v>16393418.247737773</v>
      </c>
      <c r="V371" s="8">
        <f>(E371-'Descriptive Statistics'!$B$10)^2</f>
        <v>21165113.677846752</v>
      </c>
    </row>
    <row r="372" spans="1:22" ht="7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2" t="s">
        <v>8323</v>
      </c>
      <c r="R372" t="s">
        <v>8326</v>
      </c>
      <c r="S372" s="16">
        <v>42297.748738425929</v>
      </c>
      <c r="T372" s="16">
        <v>42327.790405092594</v>
      </c>
      <c r="U372" s="20">
        <f>(D372-'Descriptive Statistics'!$B$2)^2</f>
        <v>16393418.247737773</v>
      </c>
      <c r="V372" s="8">
        <f>(E372-'Descriptive Statistics'!$B$10)^2</f>
        <v>21174223.758432671</v>
      </c>
    </row>
    <row r="373" spans="1:22" ht="7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2" t="s">
        <v>8323</v>
      </c>
      <c r="R373" t="s">
        <v>8326</v>
      </c>
      <c r="S373" s="16">
        <v>41922.640590277777</v>
      </c>
      <c r="T373" s="16">
        <v>41932.249305555553</v>
      </c>
      <c r="U373" s="20">
        <f>(D373-'Descriptive Statistics'!$B$2)^2</f>
        <v>18480357.56812612</v>
      </c>
      <c r="V373" s="8">
        <f>(E373-'Descriptive Statistics'!$B$10)^2</f>
        <v>21441954.414888982</v>
      </c>
    </row>
    <row r="374" spans="1:22" ht="7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2" t="s">
        <v>8323</v>
      </c>
      <c r="R374" t="s">
        <v>8326</v>
      </c>
      <c r="S374" s="16">
        <v>41802.62090277778</v>
      </c>
      <c r="T374" s="16">
        <v>41822.62090277778</v>
      </c>
      <c r="U374" s="20">
        <f>(D374-'Descriptive Statistics'!$B$2)^2</f>
        <v>17213193.97589311</v>
      </c>
      <c r="V374" s="8">
        <f>(E374-'Descriptive Statistics'!$B$10)^2</f>
        <v>22057542.460617136</v>
      </c>
    </row>
    <row r="375" spans="1:22" ht="7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2" t="s">
        <v>8323</v>
      </c>
      <c r="R375" t="s">
        <v>8326</v>
      </c>
      <c r="S375" s="16">
        <v>42553.926527777774</v>
      </c>
      <c r="T375" s="16">
        <v>42585.172916666663</v>
      </c>
      <c r="U375" s="20">
        <f>(D375-'Descriptive Statistics'!$B$2)^2</f>
        <v>18052969.704048451</v>
      </c>
      <c r="V375" s="8">
        <f>(E375-'Descriptive Statistics'!$B$10)^2</f>
        <v>22104532.918626845</v>
      </c>
    </row>
    <row r="376" spans="1:22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2" t="s">
        <v>8323</v>
      </c>
      <c r="R376" t="s">
        <v>8326</v>
      </c>
      <c r="S376" s="16">
        <v>42523.248715277776</v>
      </c>
      <c r="T376" s="16">
        <v>42537.248715277776</v>
      </c>
      <c r="U376" s="20">
        <f>(D376-'Descriptive Statistics'!$B$2)^2</f>
        <v>18052969.704048451</v>
      </c>
      <c r="V376" s="8">
        <f>(E376-'Descriptive Statistics'!$B$10)^2</f>
        <v>22340235.208675388</v>
      </c>
    </row>
    <row r="377" spans="1:22" ht="7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2" t="s">
        <v>8323</v>
      </c>
      <c r="R377" t="s">
        <v>8326</v>
      </c>
      <c r="S377" s="16">
        <v>42121.249814814815</v>
      </c>
      <c r="T377" s="16">
        <v>42142.249814814815</v>
      </c>
      <c r="U377" s="20">
        <f>(D377-'Descriptive Statistics'!$B$2)^2</f>
        <v>20692296.88851447</v>
      </c>
      <c r="V377" s="8">
        <f>(E377-'Descriptive Statistics'!$B$10)^2</f>
        <v>23141350.903238494</v>
      </c>
    </row>
    <row r="378" spans="1:22" ht="7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2" t="s">
        <v>8323</v>
      </c>
      <c r="R378" t="s">
        <v>8326</v>
      </c>
      <c r="S378" s="16">
        <v>42093.786840277782</v>
      </c>
      <c r="T378" s="16">
        <v>42120.26944444445</v>
      </c>
      <c r="U378" s="20">
        <f>(D378-'Descriptive Statistics'!$B$2)^2</f>
        <v>19792521.160359133</v>
      </c>
      <c r="V378" s="8">
        <f>(E378-'Descriptive Statistics'!$B$10)^2</f>
        <v>23247303.910859853</v>
      </c>
    </row>
    <row r="379" spans="1:22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2" t="s">
        <v>8323</v>
      </c>
      <c r="R379" t="s">
        <v>8326</v>
      </c>
      <c r="S379" s="16">
        <v>42136.270787037036</v>
      </c>
      <c r="T379" s="16">
        <v>42168.071527777778</v>
      </c>
      <c r="U379" s="20">
        <f>(D379-'Descriptive Statistics'!$B$2)^2</f>
        <v>19350133.296281461</v>
      </c>
      <c r="V379" s="8">
        <f>(E379-'Descriptive Statistics'!$B$10)^2</f>
        <v>23440565.742898691</v>
      </c>
    </row>
    <row r="380" spans="1:22" ht="60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2" t="s">
        <v>8323</v>
      </c>
      <c r="R380" t="s">
        <v>8326</v>
      </c>
      <c r="S380" s="16">
        <v>41780.525937500002</v>
      </c>
      <c r="T380" s="16">
        <v>41796.958333333336</v>
      </c>
      <c r="U380" s="20">
        <f>(D380-'Descriptive Statistics'!$B$2)^2</f>
        <v>18912745.432203792</v>
      </c>
      <c r="V380" s="8">
        <f>(E380-'Descriptive Statistics'!$B$10)^2</f>
        <v>23731958.490956943</v>
      </c>
    </row>
    <row r="381" spans="1:22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2" t="s">
        <v>8323</v>
      </c>
      <c r="R381" t="s">
        <v>8326</v>
      </c>
      <c r="S381" s="16">
        <v>42600.756041666667</v>
      </c>
      <c r="T381" s="16">
        <v>42621.756041666667</v>
      </c>
      <c r="U381" s="20">
        <f>(D381-'Descriptive Statistics'!$B$2)^2</f>
        <v>19792521.160359133</v>
      </c>
      <c r="V381" s="8">
        <f>(E381-'Descriptive Statistics'!$B$10)^2</f>
        <v>23849019.590180244</v>
      </c>
    </row>
    <row r="382" spans="1:22" ht="9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2" t="s">
        <v>8323</v>
      </c>
      <c r="R382" t="s">
        <v>8326</v>
      </c>
      <c r="S382" s="16">
        <v>42643.632858796293</v>
      </c>
      <c r="T382" s="16">
        <v>42672.125</v>
      </c>
      <c r="U382" s="20">
        <f>(D382-'Descriptive Statistics'!$B$2)^2</f>
        <v>20692296.88851447</v>
      </c>
      <c r="V382" s="8">
        <f>(E382-'Descriptive Statistics'!$B$10)^2</f>
        <v>24074191.697024904</v>
      </c>
    </row>
    <row r="383" spans="1:22" ht="9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2" t="s">
        <v>8323</v>
      </c>
      <c r="R383" t="s">
        <v>8326</v>
      </c>
      <c r="S383" s="16">
        <v>42177.761782407411</v>
      </c>
      <c r="T383" s="16">
        <v>42198.041666666672</v>
      </c>
      <c r="U383" s="20">
        <f>(D383-'Descriptive Statistics'!$B$2)^2</f>
        <v>20692296.88851447</v>
      </c>
      <c r="V383" s="8">
        <f>(E383-'Descriptive Statistics'!$B$10)^2</f>
        <v>24418874.903092865</v>
      </c>
    </row>
    <row r="384" spans="1:22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2" t="s">
        <v>8323</v>
      </c>
      <c r="R384" t="s">
        <v>8326</v>
      </c>
      <c r="S384" s="16">
        <v>42088.723692129628</v>
      </c>
      <c r="T384" s="16">
        <v>42115.723692129628</v>
      </c>
      <c r="U384" s="20">
        <f>(D384-'Descriptive Statistics'!$B$2)^2</f>
        <v>19350133.296281461</v>
      </c>
      <c r="V384" s="8">
        <f>(E384-'Descriptive Statistics'!$B$10)^2</f>
        <v>24438645.086296748</v>
      </c>
    </row>
    <row r="385" spans="1:22" ht="7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2" t="s">
        <v>8323</v>
      </c>
      <c r="R385" t="s">
        <v>8326</v>
      </c>
      <c r="S385" s="16">
        <v>42053.106111111112</v>
      </c>
      <c r="T385" s="16">
        <v>42112.025694444441</v>
      </c>
      <c r="U385" s="20">
        <f>(D385-'Descriptive Statistics'!$B$2)^2</f>
        <v>20692296.88851447</v>
      </c>
      <c r="V385" s="8">
        <f>(E385-'Descriptive Statistics'!$B$10)^2</f>
        <v>24517805.819112282</v>
      </c>
    </row>
    <row r="386" spans="1:22" ht="75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2" t="s">
        <v>8323</v>
      </c>
      <c r="R386" t="s">
        <v>8326</v>
      </c>
      <c r="S386" s="16">
        <v>42053.733078703706</v>
      </c>
      <c r="T386" s="16">
        <v>42063.207638888889</v>
      </c>
      <c r="U386" s="20">
        <f>(D386-'Descriptive Statistics'!$B$2)^2</f>
        <v>20692296.88851447</v>
      </c>
      <c r="V386" s="8">
        <f>(E386-'Descriptive Statistics'!$B$10)^2</f>
        <v>24517805.819112282</v>
      </c>
    </row>
    <row r="387" spans="1:22" ht="105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2" t="s">
        <v>8323</v>
      </c>
      <c r="R387" t="s">
        <v>8326</v>
      </c>
      <c r="S387" s="16">
        <v>42289.761192129634</v>
      </c>
      <c r="T387" s="16">
        <v>42319.802858796291</v>
      </c>
      <c r="U387" s="20">
        <f>(D387-'Descriptive Statistics'!$B$2)^2</f>
        <v>20692296.88851447</v>
      </c>
      <c r="V387" s="8">
        <f>(E387-'Descriptive Statistics'!$B$10)^2</f>
        <v>24706325.559549175</v>
      </c>
    </row>
    <row r="388" spans="1:22" ht="9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2" t="s">
        <v>8323</v>
      </c>
      <c r="R388" t="s">
        <v>8326</v>
      </c>
      <c r="S388" s="16">
        <v>42152.503495370373</v>
      </c>
      <c r="T388" s="16">
        <v>42172.503495370373</v>
      </c>
      <c r="U388" s="20">
        <f>(D388-'Descriptive Statistics'!$B$2)^2</f>
        <v>20692296.88851447</v>
      </c>
      <c r="V388" s="8">
        <f>(E388-'Descriptive Statistics'!$B$10)^2</f>
        <v>24915529.483189952</v>
      </c>
    </row>
    <row r="389" spans="1:22" ht="45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2" t="s">
        <v>8323</v>
      </c>
      <c r="R389" t="s">
        <v>8326</v>
      </c>
      <c r="S389" s="16">
        <v>41882.585648148146</v>
      </c>
      <c r="T389" s="16">
        <v>41912.666666666664</v>
      </c>
      <c r="U389" s="20">
        <f>(D389-'Descriptive Statistics'!$B$2)^2</f>
        <v>20692296.88851447</v>
      </c>
      <c r="V389" s="8">
        <f>(E389-'Descriptive Statistics'!$B$10)^2</f>
        <v>24955477.849597719</v>
      </c>
    </row>
    <row r="390" spans="1:22" ht="7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2" t="s">
        <v>8323</v>
      </c>
      <c r="R390" t="s">
        <v>8326</v>
      </c>
      <c r="S390" s="16">
        <v>41881.361342592594</v>
      </c>
      <c r="T390" s="16">
        <v>41911.361342592594</v>
      </c>
      <c r="U390" s="20">
        <f>(D390-'Descriptive Statistics'!$B$2)^2</f>
        <v>22079460.48074748</v>
      </c>
      <c r="V390" s="8">
        <f>(E390-'Descriptive Statistics'!$B$10)^2</f>
        <v>25085531.040422961</v>
      </c>
    </row>
    <row r="391" spans="1:22" ht="12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2" t="s">
        <v>8323</v>
      </c>
      <c r="R391" t="s">
        <v>8326</v>
      </c>
      <c r="S391" s="16">
        <v>42232.702546296292</v>
      </c>
      <c r="T391" s="16">
        <v>42264.165972222225</v>
      </c>
      <c r="U391" s="20">
        <f>(D391-'Descriptive Statistics'!$B$2)^2</f>
        <v>20692296.88851447</v>
      </c>
      <c r="V391" s="8">
        <f>(E391-'Descriptive Statistics'!$B$10)^2</f>
        <v>25316453.147267621</v>
      </c>
    </row>
    <row r="392" spans="1:22" ht="6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2" t="s">
        <v>8323</v>
      </c>
      <c r="R392" t="s">
        <v>8326</v>
      </c>
      <c r="S392" s="16">
        <v>41779.724224537036</v>
      </c>
      <c r="T392" s="16">
        <v>41805.666666666664</v>
      </c>
      <c r="U392" s="20">
        <f>(D392-'Descriptive Statistics'!$B$2)^2</f>
        <v>20692296.88851447</v>
      </c>
      <c r="V392" s="8">
        <f>(E392-'Descriptive Statistics'!$B$10)^2</f>
        <v>25316453.147267621</v>
      </c>
    </row>
    <row r="393" spans="1:22" ht="6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2" t="s">
        <v>8323</v>
      </c>
      <c r="R393" t="s">
        <v>8326</v>
      </c>
      <c r="S393" s="16">
        <v>42045.84238425926</v>
      </c>
      <c r="T393" s="16">
        <v>42075.800717592589</v>
      </c>
      <c r="U393" s="20">
        <f>(D393-'Descriptive Statistics'!$B$2)^2</f>
        <v>23029236.208902821</v>
      </c>
      <c r="V393" s="8">
        <f>(E393-'Descriptive Statistics'!$B$10)^2</f>
        <v>25316453.147267621</v>
      </c>
    </row>
    <row r="394" spans="1:22" ht="10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2" t="s">
        <v>8323</v>
      </c>
      <c r="R394" t="s">
        <v>8326</v>
      </c>
      <c r="S394" s="16">
        <v>42020.846666666665</v>
      </c>
      <c r="T394" s="16">
        <v>42037.207638888889</v>
      </c>
      <c r="U394" s="20">
        <f>(D394-'Descriptive Statistics'!$B$2)^2</f>
        <v>20692296.88851447</v>
      </c>
      <c r="V394" s="8">
        <f>(E394-'Descriptive Statistics'!$B$10)^2</f>
        <v>25518114.979306456</v>
      </c>
    </row>
    <row r="395" spans="1:22" ht="10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2" t="s">
        <v>8323</v>
      </c>
      <c r="R395" t="s">
        <v>8326</v>
      </c>
      <c r="S395" s="16">
        <v>41914.100289351853</v>
      </c>
      <c r="T395" s="16">
        <v>41928.165972222225</v>
      </c>
      <c r="U395" s="20">
        <f>(D395-'Descriptive Statistics'!$B$2)^2</f>
        <v>20692296.88851447</v>
      </c>
      <c r="V395" s="8">
        <f>(E395-'Descriptive Statistics'!$B$10)^2</f>
        <v>25649624.170131698</v>
      </c>
    </row>
    <row r="396" spans="1:22" ht="9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2" t="s">
        <v>8323</v>
      </c>
      <c r="R396" t="s">
        <v>8326</v>
      </c>
      <c r="S396" s="16">
        <v>41927.848900462966</v>
      </c>
      <c r="T396" s="16">
        <v>41948.890567129631</v>
      </c>
      <c r="U396" s="20">
        <f>(D396-'Descriptive Statistics'!$B$2)^2</f>
        <v>20692296.88851447</v>
      </c>
      <c r="V396" s="8">
        <f>(E396-'Descriptive Statistics'!$B$10)^2</f>
        <v>25719461.08336908</v>
      </c>
    </row>
    <row r="397" spans="1:22" ht="7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2" t="s">
        <v>8323</v>
      </c>
      <c r="R397" t="s">
        <v>8326</v>
      </c>
      <c r="S397" s="16">
        <v>42214.6956712963</v>
      </c>
      <c r="T397" s="16">
        <v>42225.666666666672</v>
      </c>
      <c r="U397" s="20">
        <f>(D397-'Descriptive Statistics'!$B$2)^2</f>
        <v>20692296.88851447</v>
      </c>
      <c r="V397" s="8">
        <f>(E397-'Descriptive Statistics'!$B$10)^2</f>
        <v>25720576.81134529</v>
      </c>
    </row>
    <row r="398" spans="1:22" ht="90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2" t="s">
        <v>8323</v>
      </c>
      <c r="R398" t="s">
        <v>8326</v>
      </c>
      <c r="S398" s="16">
        <v>41828.646319444444</v>
      </c>
      <c r="T398" s="16">
        <v>41861.665972222225</v>
      </c>
      <c r="U398" s="20">
        <f>(D398-'Descriptive Statistics'!$B$2)^2</f>
        <v>20692296.88851447</v>
      </c>
      <c r="V398" s="8">
        <f>(E398-'Descriptive Statistics'!$B$10)^2</f>
        <v>25822107.727364708</v>
      </c>
    </row>
    <row r="399" spans="1:22" ht="7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2" t="s">
        <v>8323</v>
      </c>
      <c r="R399" t="s">
        <v>8326</v>
      </c>
      <c r="S399" s="16">
        <v>42179.898472222223</v>
      </c>
      <c r="T399" s="16">
        <v>42195.75</v>
      </c>
      <c r="U399" s="20">
        <f>(D399-'Descriptive Statistics'!$B$2)^2</f>
        <v>23029236.208902821</v>
      </c>
      <c r="V399" s="8">
        <f>(E399-'Descriptive Statistics'!$B$10)^2</f>
        <v>25974779.101393834</v>
      </c>
    </row>
    <row r="400" spans="1:22" ht="7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2" t="s">
        <v>8323</v>
      </c>
      <c r="R400" t="s">
        <v>8326</v>
      </c>
      <c r="S400" s="16">
        <v>42593.865405092598</v>
      </c>
      <c r="T400" s="16">
        <v>42613.865405092598</v>
      </c>
      <c r="U400" s="20">
        <f>(D400-'Descriptive Statistics'!$B$2)^2</f>
        <v>20692296.88851447</v>
      </c>
      <c r="V400" s="8">
        <f>(E400-'Descriptive Statistics'!$B$10)^2</f>
        <v>26015567.467801601</v>
      </c>
    </row>
    <row r="401" spans="1:22" ht="7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2" t="s">
        <v>8323</v>
      </c>
      <c r="R401" t="s">
        <v>8326</v>
      </c>
      <c r="S401" s="16">
        <v>42746.261782407411</v>
      </c>
      <c r="T401" s="16">
        <v>42784.207638888889</v>
      </c>
      <c r="U401" s="20">
        <f>(D401-'Descriptive Statistics'!$B$2)^2</f>
        <v>21149684.752592143</v>
      </c>
      <c r="V401" s="8">
        <f>(E401-'Descriptive Statistics'!$B$10)^2</f>
        <v>26179040.933432668</v>
      </c>
    </row>
    <row r="402" spans="1:22" ht="7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2" t="s">
        <v>8323</v>
      </c>
      <c r="R402" t="s">
        <v>8326</v>
      </c>
      <c r="S402" s="16">
        <v>42689.214988425927</v>
      </c>
      <c r="T402" s="16">
        <v>42700.25</v>
      </c>
      <c r="U402" s="20">
        <f>(D402-'Descriptive Statistics'!$B$2)^2</f>
        <v>21612072.616669811</v>
      </c>
      <c r="V402" s="8">
        <f>(E402-'Descriptive Statistics'!$B$10)^2</f>
        <v>27056078.71959772</v>
      </c>
    </row>
    <row r="403" spans="1:22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2" t="s">
        <v>8323</v>
      </c>
      <c r="R403" t="s">
        <v>8326</v>
      </c>
      <c r="S403" s="16">
        <v>42529.022013888884</v>
      </c>
      <c r="T403" s="16">
        <v>42566.901388888888</v>
      </c>
      <c r="U403" s="20">
        <f>(D403-'Descriptive Statistics'!$B$2)^2</f>
        <v>23029236.208902821</v>
      </c>
      <c r="V403" s="8">
        <f>(E403-'Descriptive Statistics'!$B$10)^2</f>
        <v>27316781.009646263</v>
      </c>
    </row>
    <row r="404" spans="1:22" ht="6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2" t="s">
        <v>8323</v>
      </c>
      <c r="R404" t="s">
        <v>8326</v>
      </c>
      <c r="S404" s="16">
        <v>42230.662731481483</v>
      </c>
      <c r="T404" s="16">
        <v>42245.165972222225</v>
      </c>
      <c r="U404" s="20">
        <f>(D404-'Descriptive Statistics'!$B$2)^2</f>
        <v>22079460.48074748</v>
      </c>
      <c r="V404" s="8">
        <f>(E404-'Descriptive Statistics'!$B$10)^2</f>
        <v>27526242.841685098</v>
      </c>
    </row>
    <row r="405" spans="1:22" ht="60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2" t="s">
        <v>8323</v>
      </c>
      <c r="R405" t="s">
        <v>8326</v>
      </c>
      <c r="S405" s="16">
        <v>42088.911354166667</v>
      </c>
      <c r="T405" s="16">
        <v>42118.911354166667</v>
      </c>
      <c r="U405" s="20">
        <f>(D405-'Descriptive Statistics'!$B$2)^2</f>
        <v>23029236.208902821</v>
      </c>
      <c r="V405" s="8">
        <f>(E405-'Descriptive Statistics'!$B$10)^2</f>
        <v>27578733.299694806</v>
      </c>
    </row>
    <row r="406" spans="1:22" ht="9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2" t="s">
        <v>8323</v>
      </c>
      <c r="R406" t="s">
        <v>8326</v>
      </c>
      <c r="S406" s="16">
        <v>41921.279976851853</v>
      </c>
      <c r="T406" s="16">
        <v>41939.125</v>
      </c>
      <c r="U406" s="20">
        <f>(D406-'Descriptive Statistics'!$B$2)^2</f>
        <v>22551848.344825152</v>
      </c>
      <c r="V406" s="8">
        <f>(E406-'Descriptive Statistics'!$B$10)^2</f>
        <v>27979294.780568592</v>
      </c>
    </row>
    <row r="407" spans="1:22" ht="7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2" t="s">
        <v>8323</v>
      </c>
      <c r="R407" t="s">
        <v>8326</v>
      </c>
      <c r="S407" s="16">
        <v>42312.874594907407</v>
      </c>
      <c r="T407" s="16">
        <v>42340.874594907407</v>
      </c>
      <c r="U407" s="20">
        <f>(D407-'Descriptive Statistics'!$B$2)^2</f>
        <v>23511624.07298049</v>
      </c>
      <c r="V407" s="8">
        <f>(E407-'Descriptive Statistics'!$B$10)^2</f>
        <v>28350787.986636553</v>
      </c>
    </row>
    <row r="408" spans="1:22" ht="9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2" t="s">
        <v>8323</v>
      </c>
      <c r="R408" t="s">
        <v>8326</v>
      </c>
      <c r="S408" s="16">
        <v>42075.807395833333</v>
      </c>
      <c r="T408" s="16">
        <v>42105.807395833333</v>
      </c>
      <c r="U408" s="20">
        <f>(D408-'Descriptive Statistics'!$B$2)^2</f>
        <v>23029236.208902821</v>
      </c>
      <c r="V408" s="8">
        <f>(E408-'Descriptive Statistics'!$B$10)^2</f>
        <v>28628340.368287038</v>
      </c>
    </row>
    <row r="409" spans="1:22" ht="7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2" t="s">
        <v>8323</v>
      </c>
      <c r="R409" t="s">
        <v>8326</v>
      </c>
      <c r="S409" s="16">
        <v>42124.841111111105</v>
      </c>
      <c r="T409" s="16">
        <v>42154.841111111105</v>
      </c>
      <c r="U409" s="20">
        <f>(D409-'Descriptive Statistics'!$B$2)^2</f>
        <v>23029236.208902821</v>
      </c>
      <c r="V409" s="8">
        <f>(E409-'Descriptive Statistics'!$B$10)^2</f>
        <v>28639042.45988898</v>
      </c>
    </row>
    <row r="410" spans="1:22" ht="6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2" t="s">
        <v>8323</v>
      </c>
      <c r="R410" t="s">
        <v>8326</v>
      </c>
      <c r="S410" s="16">
        <v>42503.740868055553</v>
      </c>
      <c r="T410" s="16">
        <v>42517.740868055553</v>
      </c>
      <c r="U410" s="20">
        <f>(D410-'Descriptive Statistics'!$B$2)^2</f>
        <v>24491399.801135831</v>
      </c>
      <c r="V410" s="8">
        <f>(E410-'Descriptive Statistics'!$B$10)^2</f>
        <v>28907244.749937523</v>
      </c>
    </row>
    <row r="411" spans="1:22" ht="6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2" t="s">
        <v>8323</v>
      </c>
      <c r="R411" t="s">
        <v>8326</v>
      </c>
      <c r="S411" s="16">
        <v>42467.144166666665</v>
      </c>
      <c r="T411" s="16">
        <v>42477.979166666672</v>
      </c>
      <c r="U411" s="20">
        <f>(D411-'Descriptive Statistics'!$B$2)^2</f>
        <v>23511624.07298049</v>
      </c>
      <c r="V411" s="8">
        <f>(E411-'Descriptive Statistics'!$B$10)^2</f>
        <v>29176697.039986067</v>
      </c>
    </row>
    <row r="412" spans="1:22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2" t="s">
        <v>8323</v>
      </c>
      <c r="R412" t="s">
        <v>8326</v>
      </c>
      <c r="S412" s="16">
        <v>42649.54923611111</v>
      </c>
      <c r="T412" s="16">
        <v>42709.590902777782</v>
      </c>
      <c r="U412" s="20">
        <f>(D412-'Descriptive Statistics'!$B$2)^2</f>
        <v>24491399.801135831</v>
      </c>
      <c r="V412" s="8">
        <f>(E412-'Descriptive Statistics'!$B$10)^2</f>
        <v>30267006.20018024</v>
      </c>
    </row>
    <row r="413" spans="1:22" ht="45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2" t="s">
        <v>8323</v>
      </c>
      <c r="R413" t="s">
        <v>8326</v>
      </c>
      <c r="S413" s="16">
        <v>42628.849120370374</v>
      </c>
      <c r="T413" s="16">
        <v>42656.849120370374</v>
      </c>
      <c r="U413" s="20">
        <f>(D413-'Descriptive Statistics'!$B$2)^2</f>
        <v>25390297.956475638</v>
      </c>
      <c r="V413" s="8">
        <f>(E413-'Descriptive Statistics'!$B$10)^2</f>
        <v>31231844.169549175</v>
      </c>
    </row>
  </sheetData>
  <autoFilter ref="A1:V1"/>
  <sortState ref="B2:B10">
    <sortCondition ref="B2"/>
  </sortState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P1 O2:O413 R1:V1">
    <cfRule type="colorScale" priority="5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1"/>
  <sheetViews>
    <sheetView topLeftCell="O1" workbookViewId="0">
      <selection activeCell="V2" sqref="V2:V251"/>
    </sheetView>
  </sheetViews>
  <sheetFormatPr baseColWidth="10" defaultRowHeight="15" x14ac:dyDescent="0.25"/>
  <cols>
    <col min="1" max="1" width="5" bestFit="1" customWidth="1"/>
    <col min="2" max="2" width="22.7109375" customWidth="1"/>
    <col min="3" max="3" width="26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1" width="11.85546875" bestFit="1" customWidth="1"/>
    <col min="12" max="12" width="13.7109375" bestFit="1" customWidth="1"/>
    <col min="13" max="13" width="8.85546875" bestFit="1" customWidth="1"/>
    <col min="14" max="14" width="24.140625" bestFit="1" customWidth="1"/>
    <col min="15" max="15" width="18.28515625" bestFit="1" customWidth="1"/>
    <col min="16" max="16" width="17" bestFit="1" customWidth="1"/>
    <col min="17" max="17" width="14.85546875" bestFit="1" customWidth="1"/>
    <col min="18" max="18" width="11.85546875" bestFit="1" customWidth="1"/>
    <col min="19" max="19" width="23.28515625" bestFit="1" customWidth="1"/>
    <col min="20" max="20" width="21.85546875" bestFit="1" customWidth="1"/>
    <col min="21" max="21" width="18.85546875" bestFit="1" customWidth="1"/>
    <col min="22" max="22" width="19.71093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  <c r="U1" s="1" t="s">
        <v>8395</v>
      </c>
      <c r="V1" s="1" t="s">
        <v>8396</v>
      </c>
    </row>
    <row r="2" spans="1:22" ht="6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2" t="s">
        <v>8323</v>
      </c>
      <c r="R2" t="s">
        <v>8326</v>
      </c>
      <c r="S2" s="16">
        <v>41990.584108796291</v>
      </c>
      <c r="T2" s="16">
        <v>42036.120833333334</v>
      </c>
      <c r="U2" s="20">
        <f>(D2-'Descriptive Statistics'!$C$2)^2</f>
        <v>55439758.940944009</v>
      </c>
      <c r="V2" s="8">
        <f>(E2-'Descriptive Statistics'!$C$10)^2</f>
        <v>143097701.72697544</v>
      </c>
    </row>
    <row r="3" spans="1:22" ht="9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2" t="s">
        <v>8323</v>
      </c>
      <c r="R3" t="s">
        <v>8326</v>
      </c>
      <c r="S3" s="16">
        <v>41779.657870370371</v>
      </c>
      <c r="T3" s="16">
        <v>41821.25</v>
      </c>
      <c r="U3" s="20">
        <f>(D3-'Descriptive Statistics'!$C$2)^2</f>
        <v>1555970190.940944</v>
      </c>
      <c r="V3" s="8">
        <f>(E3-'Descriptive Statistics'!$C$10)^2</f>
        <v>104373708.42825544</v>
      </c>
    </row>
    <row r="4" spans="1:22" ht="9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2" t="s">
        <v>8323</v>
      </c>
      <c r="R4" t="s">
        <v>8326</v>
      </c>
      <c r="S4" s="16">
        <v>42618.827013888891</v>
      </c>
      <c r="T4" s="16">
        <v>42648.827013888891</v>
      </c>
      <c r="U4" s="20">
        <f>(D4-'Descriptive Statistics'!$C$2)^2</f>
        <v>19765030.940944005</v>
      </c>
      <c r="V4" s="8">
        <f>(E4-'Descriptive Statistics'!$C$10)^2</f>
        <v>32983256.878818627</v>
      </c>
    </row>
    <row r="5" spans="1:22" ht="9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2" t="s">
        <v>8323</v>
      </c>
      <c r="R5" t="s">
        <v>8326</v>
      </c>
      <c r="S5" s="16">
        <v>41766.617291666669</v>
      </c>
      <c r="T5" s="16">
        <v>41793.290972222225</v>
      </c>
      <c r="U5" s="20">
        <f>(D5-'Descriptive Statistics'!$C$2)^2</f>
        <v>568835.74094399926</v>
      </c>
      <c r="V5" s="8">
        <f>(E5-'Descriptive Statistics'!$C$10)^2</f>
        <v>12301470.071375424</v>
      </c>
    </row>
    <row r="6" spans="1:22" ht="9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2" t="s">
        <v>8323</v>
      </c>
      <c r="R6" t="s">
        <v>8326</v>
      </c>
      <c r="S6" s="16">
        <v>42469.68414351852</v>
      </c>
      <c r="T6" s="16">
        <v>42499.166666666672</v>
      </c>
      <c r="U6" s="20">
        <f>(D6-'Descriptive Statistics'!$C$2)^2</f>
        <v>30849270.940943994</v>
      </c>
      <c r="V6" s="8">
        <f>(E6-'Descriptive Statistics'!$C$10)^2</f>
        <v>11198025.929855425</v>
      </c>
    </row>
    <row r="7" spans="1:22" ht="9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2" t="s">
        <v>8323</v>
      </c>
      <c r="R7" t="s">
        <v>8326</v>
      </c>
      <c r="S7" s="16">
        <v>41747.86986111111</v>
      </c>
      <c r="T7" s="16">
        <v>41779.290972222225</v>
      </c>
      <c r="U7" s="20">
        <f>(D7-'Descriptive Statistics'!$C$2)^2</f>
        <v>343147.58094400057</v>
      </c>
      <c r="V7" s="8">
        <f>(E7-'Descriptive Statistics'!$C$10)^2</f>
        <v>11011414.600895425</v>
      </c>
    </row>
    <row r="8" spans="1:22" ht="4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2" t="s">
        <v>8323</v>
      </c>
      <c r="R8" t="s">
        <v>8326</v>
      </c>
      <c r="S8" s="16">
        <v>41903.882951388885</v>
      </c>
      <c r="T8" s="16">
        <v>41933.882951388885</v>
      </c>
      <c r="U8" s="20">
        <f>(D8-'Descriptive Statistics'!$C$2)^2</f>
        <v>307150.94094399951</v>
      </c>
      <c r="V8" s="8">
        <f>(E8-'Descriptive Statistics'!$C$10)^2</f>
        <v>9774034.0594554245</v>
      </c>
    </row>
    <row r="9" spans="1:22" ht="7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2" t="s">
        <v>8323</v>
      </c>
      <c r="R9" t="s">
        <v>8326</v>
      </c>
      <c r="S9" s="16">
        <v>42053.049375000002</v>
      </c>
      <c r="T9" s="16">
        <v>42096.041666666672</v>
      </c>
      <c r="U9" s="20">
        <f>(D9-'Descriptive Statistics'!$C$2)^2</f>
        <v>30849270.940943994</v>
      </c>
      <c r="V9" s="8">
        <f>(E9-'Descriptive Statistics'!$C$10)^2</f>
        <v>8828892.0598554239</v>
      </c>
    </row>
    <row r="10" spans="1:22" ht="9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2" t="s">
        <v>8323</v>
      </c>
      <c r="R10" t="s">
        <v>8326</v>
      </c>
      <c r="S10" s="16">
        <v>41830.234166666669</v>
      </c>
      <c r="T10" s="16">
        <v>41860.234166666669</v>
      </c>
      <c r="U10" s="20">
        <f>(D10-'Descriptive Statistics'!$C$2)^2</f>
        <v>25545058.940943994</v>
      </c>
      <c r="V10" s="8">
        <f>(E10-'Descriptive Statistics'!$C$10)^2</f>
        <v>8101680.7698554248</v>
      </c>
    </row>
    <row r="11" spans="1:22" ht="9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2" t="s">
        <v>8323</v>
      </c>
      <c r="R11" t="s">
        <v>8326</v>
      </c>
      <c r="S11" s="16">
        <v>42235.117476851854</v>
      </c>
      <c r="T11" s="16">
        <v>42275.117476851854</v>
      </c>
      <c r="U11" s="20">
        <f>(D11-'Descriptive Statistics'!$C$2)^2</f>
        <v>30849270.940943994</v>
      </c>
      <c r="V11" s="8">
        <f>(E11-'Descriptive Statistics'!$C$10)^2</f>
        <v>6181912.2546554245</v>
      </c>
    </row>
    <row r="12" spans="1:22" ht="7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2" t="s">
        <v>8323</v>
      </c>
      <c r="R12" t="s">
        <v>8326</v>
      </c>
      <c r="S12" s="16">
        <v>41939.8122337963</v>
      </c>
      <c r="T12" s="16">
        <v>41969.853900462964</v>
      </c>
      <c r="U12" s="20">
        <f>(D12-'Descriptive Statistics'!$C$2)^2</f>
        <v>6523998.9409439974</v>
      </c>
      <c r="V12" s="8">
        <f>(E12-'Descriptive Statistics'!$C$10)^2</f>
        <v>5926036.3580154246</v>
      </c>
    </row>
    <row r="13" spans="1:22" ht="7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2" t="s">
        <v>8323</v>
      </c>
      <c r="R13" t="s">
        <v>8326</v>
      </c>
      <c r="S13" s="16">
        <v>41804.937083333331</v>
      </c>
      <c r="T13" s="16">
        <v>41821.9375</v>
      </c>
      <c r="U13" s="20">
        <f>(D13-'Descriptive Statistics'!$C$2)^2</f>
        <v>20740846.940943997</v>
      </c>
      <c r="V13" s="8">
        <f>(E13-'Descriptive Statistics'!$C$10)^2</f>
        <v>5127259.003615425</v>
      </c>
    </row>
    <row r="14" spans="1:22" ht="9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2" t="s">
        <v>8323</v>
      </c>
      <c r="R14" t="s">
        <v>8326</v>
      </c>
      <c r="S14" s="16">
        <v>42192.905694444446</v>
      </c>
      <c r="T14" s="16">
        <v>42236.711805555555</v>
      </c>
      <c r="U14" s="20">
        <f>(D14-'Descriptive Statistics'!$C$2)^2</f>
        <v>2090302.9409440013</v>
      </c>
      <c r="V14" s="8">
        <f>(E14-'Descriptive Statistics'!$C$10)^2</f>
        <v>5023628.1262554247</v>
      </c>
    </row>
    <row r="15" spans="1:22" ht="9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2" t="s">
        <v>8323</v>
      </c>
      <c r="R15" t="s">
        <v>8326</v>
      </c>
      <c r="S15" s="16">
        <v>42171.758611111116</v>
      </c>
      <c r="T15" s="16">
        <v>42231.758611111116</v>
      </c>
      <c r="U15" s="20">
        <f>(D15-'Descriptive Statistics'!$C$2)^2</f>
        <v>19765030.940944005</v>
      </c>
      <c r="V15" s="8">
        <f>(E15-'Descriptive Statistics'!$C$10)^2</f>
        <v>3862581.5979354251</v>
      </c>
    </row>
    <row r="16" spans="1:22" ht="7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2" t="s">
        <v>8323</v>
      </c>
      <c r="R16" t="s">
        <v>8326</v>
      </c>
      <c r="S16" s="16">
        <v>42144.231527777782</v>
      </c>
      <c r="T16" s="16">
        <v>42203.125</v>
      </c>
      <c r="U16" s="20">
        <f>(D16-'Descriptive Statistics'!$C$2)^2</f>
        <v>6523998.9409439974</v>
      </c>
      <c r="V16" s="8">
        <f>(E16-'Descriptive Statistics'!$C$10)^2</f>
        <v>3768821.0302554248</v>
      </c>
    </row>
    <row r="17" spans="1:22" ht="7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2" t="s">
        <v>8323</v>
      </c>
      <c r="R17" t="s">
        <v>8326</v>
      </c>
      <c r="S17" s="16">
        <v>42534.631481481483</v>
      </c>
      <c r="T17" s="16">
        <v>42562.631481481483</v>
      </c>
      <c r="U17" s="20">
        <f>(D17-'Descriptive Statistics'!$C$2)^2</f>
        <v>58816812.700943992</v>
      </c>
      <c r="V17" s="8">
        <f>(E17-'Descriptive Statistics'!$C$10)^2</f>
        <v>3710805.6754554249</v>
      </c>
    </row>
    <row r="18" spans="1:22" ht="7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2" t="s">
        <v>8323</v>
      </c>
      <c r="R18" t="s">
        <v>8326</v>
      </c>
      <c r="S18" s="16">
        <v>42103.016585648147</v>
      </c>
      <c r="T18" s="16">
        <v>42163.016585648147</v>
      </c>
      <c r="U18" s="20">
        <f>(D18-'Descriptive Statistics'!$C$2)^2</f>
        <v>9328210.9409439974</v>
      </c>
      <c r="V18" s="8">
        <f>(E18-'Descriptive Statistics'!$C$10)^2</f>
        <v>3266496.5273754252</v>
      </c>
    </row>
    <row r="19" spans="1:22" ht="9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2" t="s">
        <v>8323</v>
      </c>
      <c r="R19" t="s">
        <v>8326</v>
      </c>
      <c r="S19" s="16">
        <v>41786.959745370368</v>
      </c>
      <c r="T19" s="16">
        <v>41816.959745370368</v>
      </c>
      <c r="U19" s="20">
        <f>(D19-'Descriptive Statistics'!$C$2)^2</f>
        <v>19765030.940944005</v>
      </c>
      <c r="V19" s="8">
        <f>(E19-'Descriptive Statistics'!$C$10)^2</f>
        <v>2997556.063055425</v>
      </c>
    </row>
    <row r="20" spans="1:22" ht="9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2" t="s">
        <v>8323</v>
      </c>
      <c r="R20" t="s">
        <v>8326</v>
      </c>
      <c r="S20" s="16">
        <v>42265.817002314812</v>
      </c>
      <c r="T20" s="16">
        <v>42295.817002314812</v>
      </c>
      <c r="U20" s="20">
        <f>(D20-'Descriptive Statistics'!$C$2)^2</f>
        <v>5981878.940944002</v>
      </c>
      <c r="V20" s="8">
        <f>(E20-'Descriptive Statistics'!$C$10)^2</f>
        <v>2465983.9215354254</v>
      </c>
    </row>
    <row r="21" spans="1:22" ht="9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2" t="s">
        <v>8323</v>
      </c>
      <c r="R21" t="s">
        <v>8326</v>
      </c>
      <c r="S21" s="16">
        <v>42354.131643518514</v>
      </c>
      <c r="T21" s="16">
        <v>42384.131643518514</v>
      </c>
      <c r="U21" s="20">
        <f>(D21-'Descriptive Statistics'!$C$2)^2</f>
        <v>15099348.380944004</v>
      </c>
      <c r="V21" s="8">
        <f>(E21-'Descriptive Statistics'!$C$10)^2</f>
        <v>2164856.5798554253</v>
      </c>
    </row>
    <row r="22" spans="1:22" ht="9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2" t="s">
        <v>8323</v>
      </c>
      <c r="R22" t="s">
        <v>8326</v>
      </c>
      <c r="S22" s="16">
        <v>42370.90320601852</v>
      </c>
      <c r="T22" s="16">
        <v>42406.207638888889</v>
      </c>
      <c r="U22" s="20">
        <f>(D22-'Descriptive Statistics'!$C$2)^2</f>
        <v>307150.94094399951</v>
      </c>
      <c r="V22" s="8">
        <f>(E22-'Descriptive Statistics'!$C$10)^2</f>
        <v>1820732.3608154252</v>
      </c>
    </row>
    <row r="23" spans="1:22" ht="60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2" t="s">
        <v>8323</v>
      </c>
      <c r="R23" t="s">
        <v>8326</v>
      </c>
      <c r="S23" s="16">
        <v>42205.171018518522</v>
      </c>
      <c r="T23" s="16">
        <v>42235.171018518522</v>
      </c>
      <c r="U23" s="20">
        <f>(D23-'Descriptive Statistics'!$C$2)^2</f>
        <v>89222910.940944016</v>
      </c>
      <c r="V23" s="8">
        <f>(E23-'Descriptive Statistics'!$C$10)^2</f>
        <v>1698708.6060954253</v>
      </c>
    </row>
    <row r="24" spans="1:22" ht="4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2" t="s">
        <v>8323</v>
      </c>
      <c r="R24" t="s">
        <v>8326</v>
      </c>
      <c r="S24" s="16">
        <v>42103.884930555556</v>
      </c>
      <c r="T24" s="16">
        <v>42133.884930555556</v>
      </c>
      <c r="U24" s="20">
        <f>(D24-'Descriptive Statistics'!$C$2)^2</f>
        <v>198726.94094400041</v>
      </c>
      <c r="V24" s="8">
        <f>(E24-'Descriptive Statistics'!$C$10)^2</f>
        <v>1511289.5224154252</v>
      </c>
    </row>
    <row r="25" spans="1:22" ht="7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2" t="s">
        <v>8323</v>
      </c>
      <c r="R25" t="s">
        <v>8326</v>
      </c>
      <c r="S25" s="16">
        <v>42279.778564814813</v>
      </c>
      <c r="T25" s="16">
        <v>42310.701388888891</v>
      </c>
      <c r="U25" s="20">
        <f>(D25-'Descriptive Statistics'!$C$2)^2</f>
        <v>30849270.940943994</v>
      </c>
      <c r="V25" s="8">
        <f>(E25-'Descriptive Statistics'!$C$10)^2</f>
        <v>1496573.3804954253</v>
      </c>
    </row>
    <row r="26" spans="1:22" ht="7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2" t="s">
        <v>8323</v>
      </c>
      <c r="R26" t="s">
        <v>8326</v>
      </c>
      <c r="S26" s="16">
        <v>41921.770439814813</v>
      </c>
      <c r="T26" s="16">
        <v>41938.770439814813</v>
      </c>
      <c r="U26" s="20">
        <f>(D26-'Descriptive Statistics'!$C$2)^2</f>
        <v>11250738.140943997</v>
      </c>
      <c r="V26" s="8">
        <f>(E26-'Descriptive Statistics'!$C$10)^2</f>
        <v>1400305.7676954253</v>
      </c>
    </row>
    <row r="27" spans="1:22" ht="7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2" t="s">
        <v>8323</v>
      </c>
      <c r="R27" t="s">
        <v>8326</v>
      </c>
      <c r="S27" s="16">
        <v>42159.224432870367</v>
      </c>
      <c r="T27" s="16">
        <v>42204.224432870367</v>
      </c>
      <c r="U27" s="20">
        <f>(D27-'Descriptive Statistics'!$C$2)^2</f>
        <v>2938.9409439999495</v>
      </c>
      <c r="V27" s="8">
        <f>(E27-'Descriptive Statistics'!$C$10)^2</f>
        <v>1295829.7032954253</v>
      </c>
    </row>
    <row r="28" spans="1:22" ht="7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2" t="s">
        <v>8323</v>
      </c>
      <c r="R28" t="s">
        <v>8326</v>
      </c>
      <c r="S28" s="16">
        <v>42278.629710648151</v>
      </c>
      <c r="T28" s="16">
        <v>42306.629710648151</v>
      </c>
      <c r="U28" s="20">
        <f>(D28-'Descriptive Statistics'!$C$2)^2</f>
        <v>30849270.940943994</v>
      </c>
      <c r="V28" s="8">
        <f>(E28-'Descriptive Statistics'!$C$10)^2</f>
        <v>645363.44609542552</v>
      </c>
    </row>
    <row r="29" spans="1:22" ht="9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2" t="s">
        <v>8323</v>
      </c>
      <c r="R29" t="s">
        <v>8326</v>
      </c>
      <c r="S29" s="16">
        <v>42695.7105787037</v>
      </c>
      <c r="T29" s="16">
        <v>42725.7105787037</v>
      </c>
      <c r="U29" s="20">
        <f>(D29-'Descriptive Statistics'!$C$2)^2</f>
        <v>19765030.940944005</v>
      </c>
      <c r="V29" s="8">
        <f>(E29-'Descriptive Statistics'!$C$10)^2</f>
        <v>602711.8074554255</v>
      </c>
    </row>
    <row r="30" spans="1:22" ht="9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2" t="s">
        <v>8323</v>
      </c>
      <c r="R30" t="s">
        <v>8326</v>
      </c>
      <c r="S30" s="16">
        <v>42543.788564814815</v>
      </c>
      <c r="T30" s="16">
        <v>42573.788564814815</v>
      </c>
      <c r="U30" s="20">
        <f>(D30-'Descriptive Statistics'!$C$2)^2</f>
        <v>6311633230.9409437</v>
      </c>
      <c r="V30" s="8">
        <f>(E30-'Descriptive Statistics'!$C$10)^2</f>
        <v>557031.09785542556</v>
      </c>
    </row>
    <row r="31" spans="1:22" ht="6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2" t="s">
        <v>8323</v>
      </c>
      <c r="R31" t="s">
        <v>8326</v>
      </c>
      <c r="S31" s="16">
        <v>42508.179965277777</v>
      </c>
      <c r="T31" s="16">
        <v>42568.179965277777</v>
      </c>
      <c r="U31" s="20">
        <f>(D31-'Descriptive Statistics'!$C$2)^2</f>
        <v>378138670.94094402</v>
      </c>
      <c r="V31" s="8">
        <f>(E31-'Descriptive Statistics'!$C$10)^2</f>
        <v>444015.87225542555</v>
      </c>
    </row>
    <row r="32" spans="1:22" ht="7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2" t="s">
        <v>8323</v>
      </c>
      <c r="R32" t="s">
        <v>8326</v>
      </c>
      <c r="S32" s="16">
        <v>41842.828680555554</v>
      </c>
      <c r="T32" s="16">
        <v>41882.827650462961</v>
      </c>
      <c r="U32" s="20">
        <f>(D32-'Descriptive Statistics'!$C$2)^2</f>
        <v>12632422.940943997</v>
      </c>
      <c r="V32" s="8">
        <f>(E32-'Descriptive Statistics'!$C$10)^2</f>
        <v>356821.24017542554</v>
      </c>
    </row>
    <row r="33" spans="1:22" ht="7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2" t="s">
        <v>8323</v>
      </c>
      <c r="R33" t="s">
        <v>8326</v>
      </c>
      <c r="S33" s="16">
        <v>41850.863252314812</v>
      </c>
      <c r="T33" s="16">
        <v>41880.863252314812</v>
      </c>
      <c r="U33" s="20">
        <f>(D33-'Descriptive Statistics'!$C$2)^2</f>
        <v>57066118.940943994</v>
      </c>
      <c r="V33" s="8">
        <f>(E33-'Descriptive Statistics'!$C$10)^2</f>
        <v>340291.57569542556</v>
      </c>
    </row>
    <row r="34" spans="1:22" ht="9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2" t="s">
        <v>8323</v>
      </c>
      <c r="R34" t="s">
        <v>8326</v>
      </c>
      <c r="S34" s="16">
        <v>41865.878657407404</v>
      </c>
      <c r="T34" s="16">
        <v>41925.878657407404</v>
      </c>
      <c r="U34" s="20">
        <f>(D34-'Descriptive Statistics'!$C$2)^2</f>
        <v>57066118.940943994</v>
      </c>
      <c r="V34" s="8">
        <f>(E34-'Descriptive Statistics'!$C$10)^2</f>
        <v>321880.53057542554</v>
      </c>
    </row>
    <row r="35" spans="1:22" ht="9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2" t="s">
        <v>8323</v>
      </c>
      <c r="R35" t="s">
        <v>8326</v>
      </c>
      <c r="S35" s="16">
        <v>42538.968310185184</v>
      </c>
      <c r="T35" s="16">
        <v>42568.029861111107</v>
      </c>
      <c r="U35" s="20">
        <f>(D35-'Descriptive Statistics'!$C$2)^2</f>
        <v>12632422.940943997</v>
      </c>
      <c r="V35" s="8">
        <f>(E35-'Descriptive Statistics'!$C$10)^2</f>
        <v>295223.96289542556</v>
      </c>
    </row>
    <row r="36" spans="1:22" ht="9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2" t="s">
        <v>8323</v>
      </c>
      <c r="R36" t="s">
        <v>8326</v>
      </c>
      <c r="S36" s="16">
        <v>41766.072500000002</v>
      </c>
      <c r="T36" s="16">
        <v>41791.072500000002</v>
      </c>
      <c r="U36" s="20">
        <f>(D36-'Descriptive Statistics'!$C$2)^2</f>
        <v>30849270.940943994</v>
      </c>
      <c r="V36" s="8">
        <f>(E36-'Descriptive Statistics'!$C$10)^2</f>
        <v>256385.42105542557</v>
      </c>
    </row>
    <row r="37" spans="1:22" ht="7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2" t="s">
        <v>8323</v>
      </c>
      <c r="R37" t="s">
        <v>8326</v>
      </c>
      <c r="S37" s="16">
        <v>41833.660995370366</v>
      </c>
      <c r="T37" s="16">
        <v>41863.660995370366</v>
      </c>
      <c r="U37" s="20">
        <f>(D37-'Descriptive Statistics'!$C$2)^2</f>
        <v>20740846.940943997</v>
      </c>
      <c r="V37" s="8">
        <f>(E37-'Descriptive Statistics'!$C$10)^2</f>
        <v>251346.96945542557</v>
      </c>
    </row>
    <row r="38" spans="1:22" ht="7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2" t="s">
        <v>8323</v>
      </c>
      <c r="R38" t="s">
        <v>8326</v>
      </c>
      <c r="S38" s="16">
        <v>42308.211215277777</v>
      </c>
      <c r="T38" s="16">
        <v>42338.252881944441</v>
      </c>
      <c r="U38" s="20">
        <f>(D38-'Descriptive Statistics'!$C$2)^2</f>
        <v>307150.94094399951</v>
      </c>
      <c r="V38" s="8">
        <f>(E38-'Descriptive Statistics'!$C$10)^2</f>
        <v>194785.55025542557</v>
      </c>
    </row>
    <row r="39" spans="1:22" ht="9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2" t="s">
        <v>8323</v>
      </c>
      <c r="R39" t="s">
        <v>8326</v>
      </c>
      <c r="S39" s="16">
        <v>42002.817488425921</v>
      </c>
      <c r="T39" s="16">
        <v>42032.817488425921</v>
      </c>
      <c r="U39" s="20">
        <f>(D39-'Descriptive Statistics'!$C$2)^2</f>
        <v>64870330.940943994</v>
      </c>
      <c r="V39" s="8">
        <f>(E39-'Descriptive Statistics'!$C$10)^2</f>
        <v>155508.10521542557</v>
      </c>
    </row>
    <row r="40" spans="1:22" ht="9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2" t="s">
        <v>8323</v>
      </c>
      <c r="R40" t="s">
        <v>8326</v>
      </c>
      <c r="S40" s="16">
        <v>41780.785729166666</v>
      </c>
      <c r="T40" s="16">
        <v>41840.785729166666</v>
      </c>
      <c r="U40" s="20">
        <f>(D40-'Descriptive Statistics'!$C$2)^2</f>
        <v>307150.94094399951</v>
      </c>
      <c r="V40" s="8">
        <f>(E40-'Descriptive Statistics'!$C$10)^2</f>
        <v>98185.189295425575</v>
      </c>
    </row>
    <row r="41" spans="1:22" ht="9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2" t="s">
        <v>8323</v>
      </c>
      <c r="R41" t="s">
        <v>8326</v>
      </c>
      <c r="S41" s="16">
        <v>42248.627013888887</v>
      </c>
      <c r="T41" s="16">
        <v>42278.627013888887</v>
      </c>
      <c r="U41" s="20">
        <f>(D41-'Descriptive Statistics'!$C$2)^2</f>
        <v>867054430.94094408</v>
      </c>
      <c r="V41" s="8">
        <f>(E41-'Descriptive Statistics'!$C$10)^2</f>
        <v>80284.479695425573</v>
      </c>
    </row>
    <row r="42" spans="1:22" ht="7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2" t="s">
        <v>8323</v>
      </c>
      <c r="R42" t="s">
        <v>8326</v>
      </c>
      <c r="S42" s="16">
        <v>42534.933321759265</v>
      </c>
      <c r="T42" s="16">
        <v>42554.832638888889</v>
      </c>
      <c r="U42" s="20">
        <f>(D42-'Descriptive Statistics'!$C$2)^2</f>
        <v>81978754.940943986</v>
      </c>
      <c r="V42" s="8">
        <f>(E42-'Descriptive Statistics'!$C$10)^2</f>
        <v>55859.034655425581</v>
      </c>
    </row>
    <row r="43" spans="1:22" ht="9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2" t="s">
        <v>8323</v>
      </c>
      <c r="R43" t="s">
        <v>8326</v>
      </c>
      <c r="S43" s="16">
        <v>42353.761759259258</v>
      </c>
      <c r="T43" s="16">
        <v>42383.761759259258</v>
      </c>
      <c r="U43" s="20">
        <f>(D43-'Descriptive Statistics'!$C$2)^2</f>
        <v>49761906.940943994</v>
      </c>
      <c r="V43" s="8">
        <f>(E43-'Descriptive Statistics'!$C$10)^2</f>
        <v>40138.183135425585</v>
      </c>
    </row>
    <row r="44" spans="1:22" ht="9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2" t="s">
        <v>8323</v>
      </c>
      <c r="R44" t="s">
        <v>8326</v>
      </c>
      <c r="S44" s="16">
        <v>41746.189409722225</v>
      </c>
      <c r="T44" s="16">
        <v>41776.189409722225</v>
      </c>
      <c r="U44" s="20">
        <f>(D44-'Descriptive Statistics'!$C$2)^2</f>
        <v>30849270.940943994</v>
      </c>
      <c r="V44" s="8">
        <f>(E44-'Descriptive Statistics'!$C$10)^2</f>
        <v>36612.970255425585</v>
      </c>
    </row>
    <row r="45" spans="1:22" ht="7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2" t="s">
        <v>8323</v>
      </c>
      <c r="R45" t="s">
        <v>8326</v>
      </c>
      <c r="S45" s="16">
        <v>41890.086805555555</v>
      </c>
      <c r="T45" s="16">
        <v>41934.207638888889</v>
      </c>
      <c r="U45" s="20">
        <f>(D45-'Descriptive Statistics'!$C$2)^2</f>
        <v>73174542.940943986</v>
      </c>
      <c r="V45" s="8">
        <f>(E45-'Descriptive Statistics'!$C$10)^2</f>
        <v>29359.163855425588</v>
      </c>
    </row>
    <row r="46" spans="1:22" ht="7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2" t="s">
        <v>8323</v>
      </c>
      <c r="R46" t="s">
        <v>8326</v>
      </c>
      <c r="S46" s="16">
        <v>42061.963263888887</v>
      </c>
      <c r="T46" s="16">
        <v>42091.921597222223</v>
      </c>
      <c r="U46" s="20">
        <f>(D46-'Descriptive Statistics'!$C$2)^2</f>
        <v>86568360.940943986</v>
      </c>
      <c r="V46" s="8">
        <f>(E46-'Descriptive Statistics'!$C$10)^2</f>
        <v>24443.80905542559</v>
      </c>
    </row>
    <row r="47" spans="1:22" ht="9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2" t="s">
        <v>8323</v>
      </c>
      <c r="R47" t="s">
        <v>8326</v>
      </c>
      <c r="S47" s="16">
        <v>42142.768819444449</v>
      </c>
      <c r="T47" s="16">
        <v>42182.768819444449</v>
      </c>
      <c r="U47" s="20">
        <f>(D47-'Descriptive Statistics'!$C$2)^2</f>
        <v>76636227.740943998</v>
      </c>
      <c r="V47" s="8">
        <f>(E47-'Descriptive Statistics'!$C$10)^2</f>
        <v>9671.7704954255933</v>
      </c>
    </row>
    <row r="48" spans="1:22" ht="9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2" t="s">
        <v>8323</v>
      </c>
      <c r="R48" t="s">
        <v>8326</v>
      </c>
      <c r="S48" s="16">
        <v>42265.683182870373</v>
      </c>
      <c r="T48" s="16">
        <v>42293.207638888889</v>
      </c>
      <c r="U48" s="20">
        <f>(D48-'Descriptive Statistics'!$C$2)^2</f>
        <v>30849270.940943994</v>
      </c>
      <c r="V48" s="8">
        <f>(E48-'Descriptive Statistics'!$C$10)^2</f>
        <v>8527.6285754255932</v>
      </c>
    </row>
    <row r="49" spans="1:22" ht="9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2" t="s">
        <v>8323</v>
      </c>
      <c r="R49" t="s">
        <v>8326</v>
      </c>
      <c r="S49" s="16">
        <v>42672.955138888887</v>
      </c>
      <c r="T49" s="16">
        <v>42704.708333333328</v>
      </c>
      <c r="U49" s="20">
        <f>(D49-'Descriptive Statistics'!$C$2)^2</f>
        <v>20740846.940943997</v>
      </c>
      <c r="V49" s="8">
        <f>(E49-'Descriptive Statistics'!$C$10)^2</f>
        <v>8343.9382554255935</v>
      </c>
    </row>
    <row r="50" spans="1:22" ht="9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2" t="s">
        <v>8323</v>
      </c>
      <c r="R50" t="s">
        <v>8326</v>
      </c>
      <c r="S50" s="16">
        <v>41816.950370370374</v>
      </c>
      <c r="T50" s="16">
        <v>41853.583333333336</v>
      </c>
      <c r="U50" s="20">
        <f>(D50-'Descriptive Statistics'!$C$2)^2</f>
        <v>73174542.940943986</v>
      </c>
      <c r="V50" s="8">
        <f>(E50-'Descriptive Statistics'!$C$10)^2</f>
        <v>6780.7253754255944</v>
      </c>
    </row>
    <row r="51" spans="1:22" ht="9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2" t="s">
        <v>8323</v>
      </c>
      <c r="R51" t="s">
        <v>8326</v>
      </c>
      <c r="S51" s="16">
        <v>42399.707407407404</v>
      </c>
      <c r="T51" s="16">
        <v>42420.878472222219</v>
      </c>
      <c r="U51" s="20">
        <f>(D51-'Descriptive Statistics'!$C$2)^2</f>
        <v>73174542.940943986</v>
      </c>
      <c r="V51" s="8">
        <f>(E51-'Descriptive Statistics'!$C$10)^2</f>
        <v>6780.7253754255944</v>
      </c>
    </row>
    <row r="52" spans="1:22" ht="60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2" t="s">
        <v>8323</v>
      </c>
      <c r="R52" t="s">
        <v>8326</v>
      </c>
      <c r="S52" s="16">
        <v>42701.908807870372</v>
      </c>
      <c r="T52" s="16">
        <v>42716.25</v>
      </c>
      <c r="U52" s="20">
        <f>(D52-'Descriptive Statistics'!$C$2)^2</f>
        <v>57066118.940943994</v>
      </c>
      <c r="V52" s="8">
        <f>(E52-'Descriptive Statistics'!$C$10)^2</f>
        <v>4401.6802554255955</v>
      </c>
    </row>
    <row r="53" spans="1:22" ht="7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2" t="s">
        <v>8323</v>
      </c>
      <c r="R53" t="s">
        <v>8326</v>
      </c>
      <c r="S53" s="16">
        <v>42606.056863425925</v>
      </c>
      <c r="T53" s="16">
        <v>42620.056863425925</v>
      </c>
      <c r="U53" s="20">
        <f>(D53-'Descriptive Statistics'!$C$2)^2</f>
        <v>49761906.940943994</v>
      </c>
      <c r="V53" s="8">
        <f>(E53-'Descriptive Statistics'!$C$10)^2</f>
        <v>4012.6092954255955</v>
      </c>
    </row>
    <row r="54" spans="1:22" ht="9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2" t="s">
        <v>8323</v>
      </c>
      <c r="R54" t="s">
        <v>8326</v>
      </c>
      <c r="S54" s="16">
        <v>41983.752847222218</v>
      </c>
      <c r="T54" s="16">
        <v>42014.140972222223</v>
      </c>
      <c r="U54" s="20">
        <f>(D54-'Descriptive Statistics'!$C$2)^2</f>
        <v>25545058.940943994</v>
      </c>
      <c r="V54" s="8">
        <f>(E54-'Descriptive Statistics'!$C$10)^2</f>
        <v>3763.2286554255957</v>
      </c>
    </row>
    <row r="55" spans="1:22" ht="9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2" t="s">
        <v>8323</v>
      </c>
      <c r="R55" t="s">
        <v>8326</v>
      </c>
      <c r="S55" s="16">
        <v>41830.858344907407</v>
      </c>
      <c r="T55" s="16">
        <v>41852.291666666664</v>
      </c>
      <c r="U55" s="20">
        <f>(D55-'Descriptive Statistics'!$C$2)^2</f>
        <v>85640439.740943998</v>
      </c>
      <c r="V55" s="8">
        <f>(E55-'Descriptive Statistics'!$C$10)^2</f>
        <v>3763.2286554255957</v>
      </c>
    </row>
    <row r="56" spans="1:22" ht="9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2" t="s">
        <v>8323</v>
      </c>
      <c r="R56" t="s">
        <v>8326</v>
      </c>
      <c r="S56" s="16">
        <v>42199.648912037039</v>
      </c>
      <c r="T56" s="16">
        <v>42217.041666666672</v>
      </c>
      <c r="U56" s="20">
        <f>(D56-'Descriptive Statistics'!$C$2)^2</f>
        <v>20740846.940943997</v>
      </c>
      <c r="V56" s="8">
        <f>(E56-'Descriptive Statistics'!$C$10)^2</f>
        <v>40.261055425599551</v>
      </c>
    </row>
    <row r="57" spans="1:22" ht="7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2" t="s">
        <v>8323</v>
      </c>
      <c r="R57" t="s">
        <v>8326</v>
      </c>
      <c r="S57" s="16">
        <v>41765.938657407409</v>
      </c>
      <c r="T57" s="16">
        <v>41795.938657407409</v>
      </c>
      <c r="U57" s="20">
        <f>(D57-'Descriptive Statistics'!$C$2)^2</f>
        <v>73174542.940943986</v>
      </c>
      <c r="V57" s="8">
        <f>(E57-'Descriptive Statistics'!$C$10)^2</f>
        <v>5.4997754255998332</v>
      </c>
    </row>
    <row r="58" spans="1:22" ht="75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2" t="s">
        <v>8323</v>
      </c>
      <c r="R58" t="s">
        <v>8326</v>
      </c>
      <c r="S58" s="16">
        <v>42258.646504629629</v>
      </c>
      <c r="T58" s="16">
        <v>42288.645196759258</v>
      </c>
      <c r="U58" s="20">
        <f>(D58-'Descriptive Statistics'!$C$2)^2</f>
        <v>2090302.9409440013</v>
      </c>
      <c r="V58" s="8">
        <f>(E58-'Descriptive Statistics'!$C$10)^2</f>
        <v>74.906255425600619</v>
      </c>
    </row>
    <row r="59" spans="1:22" ht="7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2" t="s">
        <v>8323</v>
      </c>
      <c r="R59" t="s">
        <v>8326</v>
      </c>
      <c r="S59" s="16">
        <v>42233.671747685185</v>
      </c>
      <c r="T59" s="16">
        <v>42278.541666666672</v>
      </c>
      <c r="U59" s="20">
        <f>(D59-'Descriptive Statistics'!$C$2)^2</f>
        <v>30849270.940943994</v>
      </c>
      <c r="V59" s="8">
        <f>(E59-'Descriptive Statistics'!$C$10)^2</f>
        <v>74.906255425600619</v>
      </c>
    </row>
    <row r="60" spans="1:22" ht="7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2" t="s">
        <v>8323</v>
      </c>
      <c r="R60" t="s">
        <v>8326</v>
      </c>
      <c r="S60" s="16">
        <v>42289.94049768518</v>
      </c>
      <c r="T60" s="16">
        <v>42349.982164351852</v>
      </c>
      <c r="U60" s="20">
        <f>(D60-'Descriptive Statistics'!$C$2)^2</f>
        <v>307150.94094399951</v>
      </c>
      <c r="V60" s="8">
        <f>(E60-'Descriptive Statistics'!$C$10)^2</f>
        <v>311.69337542560123</v>
      </c>
    </row>
    <row r="61" spans="1:22" ht="7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2" t="s">
        <v>8323</v>
      </c>
      <c r="R61" t="s">
        <v>8326</v>
      </c>
      <c r="S61" s="16">
        <v>42452.815659722226</v>
      </c>
      <c r="T61" s="16">
        <v>42512.815659722226</v>
      </c>
      <c r="U61" s="20">
        <f>(D61-'Descriptive Statistics'!$C$2)^2</f>
        <v>30849270.940943994</v>
      </c>
      <c r="V61" s="8">
        <f>(E61-'Descriptive Statistics'!$C$10)^2</f>
        <v>1002.0288954256023</v>
      </c>
    </row>
    <row r="62" spans="1:22" ht="9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2" t="s">
        <v>8323</v>
      </c>
      <c r="R62" t="s">
        <v>8326</v>
      </c>
      <c r="S62" s="16">
        <v>42679.958472222221</v>
      </c>
      <c r="T62" s="16">
        <v>42710.207638888889</v>
      </c>
      <c r="U62" s="20">
        <f>(D62-'Descriptive Statistics'!$C$2)^2</f>
        <v>19765030.940944005</v>
      </c>
      <c r="V62" s="8">
        <f>(E62-'Descriptive Statistics'!$C$10)^2</f>
        <v>1494.1966554256028</v>
      </c>
    </row>
    <row r="63" spans="1:22" ht="9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2" t="s">
        <v>8323</v>
      </c>
      <c r="R63" t="s">
        <v>8326</v>
      </c>
      <c r="S63" s="16">
        <v>42531.195277777777</v>
      </c>
      <c r="T63" s="16">
        <v>42555.166666666672</v>
      </c>
      <c r="U63" s="20">
        <f>(D63-'Descriptive Statistics'!$C$2)^2</f>
        <v>64870330.940943994</v>
      </c>
      <c r="V63" s="8">
        <f>(E63-'Descriptive Statistics'!$C$10)^2</f>
        <v>2987.1515354256039</v>
      </c>
    </row>
    <row r="64" spans="1:22" ht="7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2" t="s">
        <v>8323</v>
      </c>
      <c r="R64" t="s">
        <v>8326</v>
      </c>
      <c r="S64" s="16">
        <v>41869.714166666665</v>
      </c>
      <c r="T64" s="16">
        <v>41876.875</v>
      </c>
      <c r="U64" s="20">
        <f>(D64-'Descriptive Statistics'!$C$2)^2</f>
        <v>25545058.940943994</v>
      </c>
      <c r="V64" s="8">
        <f>(E64-'Descriptive Statistics'!$C$10)^2</f>
        <v>3440.3902554256042</v>
      </c>
    </row>
    <row r="65" spans="1:22" ht="7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2" t="s">
        <v>8323</v>
      </c>
      <c r="R65" t="s">
        <v>8326</v>
      </c>
      <c r="S65" s="16">
        <v>41950.26694444444</v>
      </c>
      <c r="T65" s="16">
        <v>41963.669444444444</v>
      </c>
      <c r="U65" s="20">
        <f>(D65-'Descriptive Statistics'!$C$2)^2</f>
        <v>57066118.940943994</v>
      </c>
      <c r="V65" s="8">
        <f>(E65-'Descriptive Statistics'!$C$10)^2</f>
        <v>3801.3192954256042</v>
      </c>
    </row>
    <row r="66" spans="1:22" ht="7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2" t="s">
        <v>8323</v>
      </c>
      <c r="R66" t="s">
        <v>8326</v>
      </c>
      <c r="S66" s="16">
        <v>42523.739212962959</v>
      </c>
      <c r="T66" s="16">
        <v>42553.739212962959</v>
      </c>
      <c r="U66" s="20">
        <f>(D66-'Descriptive Statistics'!$C$2)^2</f>
        <v>89222910.940944016</v>
      </c>
      <c r="V66" s="8">
        <f>(E66-'Descriptive Statistics'!$C$10)^2</f>
        <v>4713.4870554256049</v>
      </c>
    </row>
    <row r="67" spans="1:22" ht="7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2" t="s">
        <v>8323</v>
      </c>
      <c r="R67" t="s">
        <v>8326</v>
      </c>
      <c r="S67" s="16">
        <v>41974.738576388889</v>
      </c>
      <c r="T67" s="16">
        <v>41994.738576388889</v>
      </c>
      <c r="U67" s="20">
        <f>(D67-'Descriptive Statistics'!$C$2)^2</f>
        <v>307150.94094399951</v>
      </c>
      <c r="V67" s="8">
        <f>(E67-'Descriptive Statistics'!$C$10)^2</f>
        <v>8400.6096954256063</v>
      </c>
    </row>
    <row r="68" spans="1:22" ht="9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2" t="s">
        <v>8323</v>
      </c>
      <c r="R68" t="s">
        <v>8326</v>
      </c>
      <c r="S68" s="16">
        <v>41904.650578703702</v>
      </c>
      <c r="T68" s="16">
        <v>41934.650578703702</v>
      </c>
      <c r="U68" s="20">
        <f>(D68-'Descriptive Statistics'!$C$2)^2</f>
        <v>24544216.540943995</v>
      </c>
      <c r="V68" s="8">
        <f>(E68-'Descriptive Statistics'!$C$10)^2</f>
        <v>9732.7774554256066</v>
      </c>
    </row>
    <row r="69" spans="1:22" ht="9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2" t="s">
        <v>8323</v>
      </c>
      <c r="R69" t="s">
        <v>8326</v>
      </c>
      <c r="S69" s="16">
        <v>42601.827141203699</v>
      </c>
      <c r="T69" s="16">
        <v>42631.827141203699</v>
      </c>
      <c r="U69" s="20">
        <f>(D69-'Descriptive Statistics'!$C$2)^2</f>
        <v>89222910.940944016</v>
      </c>
      <c r="V69" s="8">
        <f>(E69-'Descriptive Statistics'!$C$10)^2</f>
        <v>11162.945215425607</v>
      </c>
    </row>
    <row r="70" spans="1:22" ht="9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2" t="s">
        <v>8323</v>
      </c>
      <c r="R70" t="s">
        <v>8326</v>
      </c>
      <c r="S70" s="16">
        <v>41795.598923611113</v>
      </c>
      <c r="T70" s="16">
        <v>41825.598923611113</v>
      </c>
      <c r="U70" s="20">
        <f>(D70-'Descriptive Statistics'!$C$2)^2</f>
        <v>64870330.940943994</v>
      </c>
      <c r="V70" s="8">
        <f>(E70-'Descriptive Statistics'!$C$10)^2</f>
        <v>11805.874255425608</v>
      </c>
    </row>
    <row r="71" spans="1:22" ht="7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2" t="s">
        <v>8323</v>
      </c>
      <c r="R71" t="s">
        <v>8326</v>
      </c>
      <c r="S71" s="16">
        <v>42245.234340277777</v>
      </c>
      <c r="T71" s="16">
        <v>42263.234340277777</v>
      </c>
      <c r="U71" s="20">
        <f>(D71-'Descriptive Statistics'!$C$2)^2</f>
        <v>73174542.940943986</v>
      </c>
      <c r="V71" s="8">
        <f>(E71-'Descriptive Statistics'!$C$10)^2</f>
        <v>14799.900095425608</v>
      </c>
    </row>
    <row r="72" spans="1:22" ht="9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2" t="s">
        <v>8323</v>
      </c>
      <c r="R72" t="s">
        <v>8326</v>
      </c>
      <c r="S72" s="16">
        <v>42089.901574074072</v>
      </c>
      <c r="T72" s="16">
        <v>42149.901574074072</v>
      </c>
      <c r="U72" s="20">
        <f>(D72-'Descriptive Statistics'!$C$2)^2</f>
        <v>81978754.940943986</v>
      </c>
      <c r="V72" s="8">
        <f>(E72-'Descriptive Statistics'!$C$10)^2</f>
        <v>17332.996895425611</v>
      </c>
    </row>
    <row r="73" spans="1:22" ht="75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2" t="s">
        <v>8323</v>
      </c>
      <c r="R73" t="s">
        <v>8326</v>
      </c>
      <c r="S73" s="16">
        <v>42306.848854166667</v>
      </c>
      <c r="T73" s="16">
        <v>42336.890520833331</v>
      </c>
      <c r="U73" s="20">
        <f>(D73-'Descriptive Statistics'!$C$2)^2</f>
        <v>77514148.940943986</v>
      </c>
      <c r="V73" s="8">
        <f>(E73-'Descriptive Statistics'!$C$10)^2</f>
        <v>17863.616255425608</v>
      </c>
    </row>
    <row r="74" spans="1:22" ht="9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2" t="s">
        <v>8323</v>
      </c>
      <c r="R74" t="s">
        <v>8326</v>
      </c>
      <c r="S74" s="16">
        <v>42293.809212962966</v>
      </c>
      <c r="T74" s="16">
        <v>42353.85087962963</v>
      </c>
      <c r="U74" s="20">
        <f>(D74-'Descriptive Statistics'!$C$2)^2</f>
        <v>20305946.588943996</v>
      </c>
      <c r="V74" s="8">
        <f>(E74-'Descriptive Statistics'!$C$10)^2</f>
        <v>21215.332415425612</v>
      </c>
    </row>
    <row r="75" spans="1:22" ht="7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2" t="s">
        <v>8323</v>
      </c>
      <c r="R75" t="s">
        <v>8326</v>
      </c>
      <c r="S75" s="16">
        <v>42770.290590277778</v>
      </c>
      <c r="T75" s="16">
        <v>42800.290590277778</v>
      </c>
      <c r="U75" s="20">
        <f>(D75-'Descriptive Statistics'!$C$2)^2</f>
        <v>78397070.140943989</v>
      </c>
      <c r="V75" s="8">
        <f>(E75-'Descriptive Statistics'!$C$10)^2</f>
        <v>22098.261455425611</v>
      </c>
    </row>
    <row r="76" spans="1:22" ht="7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2" t="s">
        <v>8323</v>
      </c>
      <c r="R76" t="s">
        <v>8326</v>
      </c>
      <c r="S76" s="16">
        <v>42374.655081018514</v>
      </c>
      <c r="T76" s="16">
        <v>42403.784027777772</v>
      </c>
      <c r="U76" s="20">
        <f>(D76-'Descriptive Statistics'!$C$2)^2</f>
        <v>64870330.940943994</v>
      </c>
      <c r="V76" s="8">
        <f>(E76-'Descriptive Statistics'!$C$10)^2</f>
        <v>25171.35825542561</v>
      </c>
    </row>
    <row r="77" spans="1:22" ht="9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2" t="s">
        <v>8323</v>
      </c>
      <c r="R77" t="s">
        <v>8326</v>
      </c>
      <c r="S77" s="16">
        <v>42151.905717592599</v>
      </c>
      <c r="T77" s="16">
        <v>42182.905717592599</v>
      </c>
      <c r="U77" s="20">
        <f>(D77-'Descriptive Statistics'!$C$2)^2</f>
        <v>53278495.820943996</v>
      </c>
      <c r="V77" s="8">
        <f>(E77-'Descriptive Statistics'!$C$10)^2</f>
        <v>26132.287295425613</v>
      </c>
    </row>
    <row r="78" spans="1:22" ht="75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2" t="s">
        <v>8323</v>
      </c>
      <c r="R78" t="s">
        <v>8326</v>
      </c>
      <c r="S78" s="16">
        <v>42041.205000000002</v>
      </c>
      <c r="T78" s="16">
        <v>42086.16333333333</v>
      </c>
      <c r="U78" s="20">
        <f>(D78-'Descriptive Statistics'!$C$2)^2</f>
        <v>30849270.940943994</v>
      </c>
      <c r="V78" s="8">
        <f>(E78-'Descriptive Statistics'!$C$10)^2</f>
        <v>38673.126095425614</v>
      </c>
    </row>
    <row r="79" spans="1:22" ht="9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2" t="s">
        <v>8323</v>
      </c>
      <c r="R79" t="s">
        <v>8326</v>
      </c>
      <c r="S79" s="16">
        <v>41833.089756944442</v>
      </c>
      <c r="T79" s="16">
        <v>41863.079143518517</v>
      </c>
      <c r="U79" s="20">
        <f>(D79-'Descriptive Statistics'!$C$2)^2</f>
        <v>73174542.940943986</v>
      </c>
      <c r="V79" s="8">
        <f>(E79-'Descriptive Statistics'!$C$10)^2</f>
        <v>40262.364815425615</v>
      </c>
    </row>
    <row r="80" spans="1:22" ht="7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2" t="s">
        <v>8323</v>
      </c>
      <c r="R80" t="s">
        <v>8326</v>
      </c>
      <c r="S80" s="16">
        <v>42041.581307870365</v>
      </c>
      <c r="T80" s="16">
        <v>42071.539641203708</v>
      </c>
      <c r="U80" s="20">
        <f>(D80-'Descriptive Statistics'!$C$2)^2</f>
        <v>69392431.96494399</v>
      </c>
      <c r="V80" s="8">
        <f>(E80-'Descriptive Statistics'!$C$10)^2</f>
        <v>43536.842255425618</v>
      </c>
    </row>
    <row r="81" spans="1:22" ht="75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2" t="s">
        <v>8323</v>
      </c>
      <c r="R81" t="s">
        <v>8326</v>
      </c>
      <c r="S81" s="16">
        <v>42278.664965277778</v>
      </c>
      <c r="T81" s="16">
        <v>42308.664965277778</v>
      </c>
      <c r="U81" s="20">
        <f>(D81-'Descriptive Statistics'!$C$2)^2</f>
        <v>9328210.9409439974</v>
      </c>
      <c r="V81" s="8">
        <f>(E81-'Descriptive Statistics'!$C$10)^2</f>
        <v>58881.371375425617</v>
      </c>
    </row>
    <row r="82" spans="1:22" ht="7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2" t="s">
        <v>8323</v>
      </c>
      <c r="R82" t="s">
        <v>8326</v>
      </c>
      <c r="S82" s="16">
        <v>41858.007071759261</v>
      </c>
      <c r="T82" s="16">
        <v>41888.007071759261</v>
      </c>
      <c r="U82" s="20">
        <f>(D82-'Descriptive Statistics'!$C$2)^2</f>
        <v>6523998.9409439974</v>
      </c>
      <c r="V82" s="8">
        <f>(E82-'Descriptive Statistics'!$C$10)^2</f>
        <v>61332.919775425617</v>
      </c>
    </row>
    <row r="83" spans="1:22" ht="90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2" t="s">
        <v>8323</v>
      </c>
      <c r="R83" t="s">
        <v>8326</v>
      </c>
      <c r="S83" s="16">
        <v>41869.798726851855</v>
      </c>
      <c r="T83" s="16">
        <v>41929.798726851855</v>
      </c>
      <c r="U83" s="20">
        <f>(D83-'Descriptive Statistics'!$C$2)^2</f>
        <v>64870330.940943994</v>
      </c>
      <c r="V83" s="8">
        <f>(E83-'Descriptive Statistics'!$C$10)^2</f>
        <v>66386.016575425616</v>
      </c>
    </row>
    <row r="84" spans="1:22" ht="9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2" t="s">
        <v>8323</v>
      </c>
      <c r="R84" t="s">
        <v>8326</v>
      </c>
      <c r="S84" s="16">
        <v>42370.007766203707</v>
      </c>
      <c r="T84" s="16">
        <v>42398.981944444444</v>
      </c>
      <c r="U84" s="20">
        <f>(D84-'Descriptive Statistics'!$C$2)^2</f>
        <v>99086336.540943995</v>
      </c>
      <c r="V84" s="8">
        <f>(E84-'Descriptive Statistics'!$C$10)^2</f>
        <v>66902.326255425622</v>
      </c>
    </row>
    <row r="85" spans="1:22" ht="60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2" t="s">
        <v>8323</v>
      </c>
      <c r="R85" t="s">
        <v>8326</v>
      </c>
      <c r="S85" s="16">
        <v>42305.670914351853</v>
      </c>
      <c r="T85" s="16">
        <v>42339.249305555553</v>
      </c>
      <c r="U85" s="20">
        <f>(D85-'Descriptive Statistics'!$C$2)^2</f>
        <v>101087178.94094399</v>
      </c>
      <c r="V85" s="8">
        <f>(E85-'Descriptive Statistics'!$C$10)^2</f>
        <v>66902.326255425622</v>
      </c>
    </row>
    <row r="86" spans="1:22" ht="75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2" t="s">
        <v>8323</v>
      </c>
      <c r="R86" t="s">
        <v>8326</v>
      </c>
      <c r="S86" s="16">
        <v>41880.788842592592</v>
      </c>
      <c r="T86" s="16">
        <v>41910.788842592592</v>
      </c>
      <c r="U86" s="20">
        <f>(D86-'Descriptive Statistics'!$C$2)^2</f>
        <v>87501282.140943989</v>
      </c>
      <c r="V86" s="8">
        <f>(E86-'Descriptive Statistics'!$C$10)^2</f>
        <v>71104.803695425624</v>
      </c>
    </row>
    <row r="87" spans="1:22" ht="7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2" t="s">
        <v>8323</v>
      </c>
      <c r="R87" t="s">
        <v>8326</v>
      </c>
      <c r="S87" s="16">
        <v>42414.235879629632</v>
      </c>
      <c r="T87" s="16">
        <v>42474.194212962961</v>
      </c>
      <c r="U87" s="20">
        <f>(D87-'Descriptive Statistics'!$C$2)^2</f>
        <v>73174542.940943986</v>
      </c>
      <c r="V87" s="8">
        <f>(E87-'Descriptive Statistics'!$C$10)^2</f>
        <v>74886.971455425621</v>
      </c>
    </row>
    <row r="88" spans="1:22" ht="9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2" t="s">
        <v>8323</v>
      </c>
      <c r="R88" t="s">
        <v>8326</v>
      </c>
      <c r="S88" s="16">
        <v>42415.883425925931</v>
      </c>
      <c r="T88" s="16">
        <v>42475.84175925926</v>
      </c>
      <c r="U88" s="20">
        <f>(D88-'Descriptive Statistics'!$C$2)^2</f>
        <v>307150.94094399951</v>
      </c>
      <c r="V88" s="8">
        <f>(E88-'Descriptive Statistics'!$C$10)^2</f>
        <v>81598.687615425617</v>
      </c>
    </row>
    <row r="89" spans="1:22" ht="9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2" t="s">
        <v>8323</v>
      </c>
      <c r="R89" t="s">
        <v>8326</v>
      </c>
      <c r="S89" s="16">
        <v>42722.84474537037</v>
      </c>
      <c r="T89" s="16">
        <v>42752.84474537037</v>
      </c>
      <c r="U89" s="20">
        <f>(D89-'Descriptive Statistics'!$C$2)^2</f>
        <v>30849270.940943994</v>
      </c>
      <c r="V89" s="8">
        <f>(E89-'Descriptive Statistics'!$C$10)^2</f>
        <v>82745.306975425614</v>
      </c>
    </row>
    <row r="90" spans="1:22" ht="9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2" t="s">
        <v>8323</v>
      </c>
      <c r="R90" t="s">
        <v>8326</v>
      </c>
      <c r="S90" s="16">
        <v>42480.800648148142</v>
      </c>
      <c r="T90" s="16">
        <v>42540.800648148142</v>
      </c>
      <c r="U90" s="20">
        <f>(D90-'Descriptive Statistics'!$C$2)^2</f>
        <v>42957694.940943994</v>
      </c>
      <c r="V90" s="8">
        <f>(E90-'Descriptive Statistics'!$C$10)^2</f>
        <v>85646.855375425614</v>
      </c>
    </row>
    <row r="91" spans="1:22" ht="9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2" t="s">
        <v>8323</v>
      </c>
      <c r="R91" t="s">
        <v>8326</v>
      </c>
      <c r="S91" s="16">
        <v>42499.731701388882</v>
      </c>
      <c r="T91" s="16">
        <v>42529.731701388882</v>
      </c>
      <c r="U91" s="20">
        <f>(D91-'Descriptive Statistics'!$C$2)^2</f>
        <v>910520.54094399908</v>
      </c>
      <c r="V91" s="8">
        <f>(E91-'Descriptive Statistics'!$C$10)^2</f>
        <v>86821.474735425625</v>
      </c>
    </row>
    <row r="92" spans="1:22" ht="9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2" t="s">
        <v>8323</v>
      </c>
      <c r="R92" t="s">
        <v>8326</v>
      </c>
      <c r="S92" s="16">
        <v>41829.73715277778</v>
      </c>
      <c r="T92" s="16">
        <v>41852.716666666667</v>
      </c>
      <c r="U92" s="20">
        <f>(D92-'Descriptive Statistics'!$C$2)^2</f>
        <v>30849270.940943994</v>
      </c>
      <c r="V92" s="8">
        <f>(E92-'Descriptive Statistics'!$C$10)^2</f>
        <v>89194.713455425619</v>
      </c>
    </row>
    <row r="93" spans="1:22" ht="45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2" t="s">
        <v>8323</v>
      </c>
      <c r="R93" t="s">
        <v>8326</v>
      </c>
      <c r="S93" s="16">
        <v>42056.1324537037</v>
      </c>
      <c r="T93" s="16">
        <v>42086.207638888889</v>
      </c>
      <c r="U93" s="20">
        <f>(D93-'Descriptive Statistics'!$C$2)^2</f>
        <v>95144651.740943998</v>
      </c>
      <c r="V93" s="8">
        <f>(E93-'Descriptive Statistics'!$C$10)^2</f>
        <v>89194.713455425619</v>
      </c>
    </row>
    <row r="94" spans="1:22" ht="7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2" t="s">
        <v>8323</v>
      </c>
      <c r="R94" t="s">
        <v>8326</v>
      </c>
      <c r="S94" s="16">
        <v>42461.596273148149</v>
      </c>
      <c r="T94" s="16">
        <v>42491.596273148149</v>
      </c>
      <c r="U94" s="20">
        <f>(D94-'Descriptive Statistics'!$C$2)^2</f>
        <v>96122572.940943986</v>
      </c>
      <c r="V94" s="8">
        <f>(E94-'Descriptive Statistics'!$C$10)^2</f>
        <v>94037.190895425621</v>
      </c>
    </row>
    <row r="95" spans="1:22" ht="7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2" t="s">
        <v>8323</v>
      </c>
      <c r="R95" t="s">
        <v>8326</v>
      </c>
      <c r="S95" s="16">
        <v>42509.814108796301</v>
      </c>
      <c r="T95" s="16">
        <v>42539.814108796301</v>
      </c>
      <c r="U95" s="20">
        <f>(D95-'Descriptive Statistics'!$C$2)^2</f>
        <v>73174542.940943986</v>
      </c>
      <c r="V95" s="8">
        <f>(E95-'Descriptive Statistics'!$C$10)^2</f>
        <v>94651.500575425627</v>
      </c>
    </row>
    <row r="96" spans="1:22" ht="9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2" t="s">
        <v>8323</v>
      </c>
      <c r="R96" t="s">
        <v>8326</v>
      </c>
      <c r="S96" s="16">
        <v>42122.732499999998</v>
      </c>
      <c r="T96" s="16">
        <v>42155.732638888891</v>
      </c>
      <c r="U96" s="20">
        <f>(D96-'Descriptive Statistics'!$C$2)^2</f>
        <v>30849270.940943994</v>
      </c>
      <c r="V96" s="8">
        <f>(E96-'Descriptive Statistics'!$C$10)^2</f>
        <v>101540.90705542562</v>
      </c>
    </row>
    <row r="97" spans="1:22" ht="9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2" t="s">
        <v>8323</v>
      </c>
      <c r="R97" t="s">
        <v>8326</v>
      </c>
      <c r="S97" s="16">
        <v>42074.219699074078</v>
      </c>
      <c r="T97" s="16">
        <v>42104.208333333328</v>
      </c>
      <c r="U97" s="20">
        <f>(D97-'Descriptive Statistics'!$C$2)^2</f>
        <v>99086336.540943995</v>
      </c>
      <c r="V97" s="8">
        <f>(E97-'Descriptive Statistics'!$C$10)^2</f>
        <v>111325.55225542562</v>
      </c>
    </row>
    <row r="98" spans="1:22" ht="9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2" t="s">
        <v>8323</v>
      </c>
      <c r="R98" t="s">
        <v>8326</v>
      </c>
      <c r="S98" s="16">
        <v>42768.97084490741</v>
      </c>
      <c r="T98" s="16">
        <v>42789.041666666672</v>
      </c>
      <c r="U98" s="20">
        <f>(D98-'Descriptive Statistics'!$C$2)^2</f>
        <v>57066118.940943994</v>
      </c>
      <c r="V98" s="8">
        <f>(E98-'Descriptive Statistics'!$C$10)^2</f>
        <v>118098.64905542563</v>
      </c>
    </row>
    <row r="99" spans="1:22" ht="7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2" t="s">
        <v>8323</v>
      </c>
      <c r="R99" t="s">
        <v>8326</v>
      </c>
      <c r="S99" s="16">
        <v>41975.642974537041</v>
      </c>
      <c r="T99" s="16">
        <v>42035.642974537041</v>
      </c>
      <c r="U99" s="20">
        <f>(D99-'Descriptive Statistics'!$C$2)^2</f>
        <v>73174542.940943986</v>
      </c>
      <c r="V99" s="8">
        <f>(E99-'Descriptive Statistics'!$C$10)^2</f>
        <v>118786.95873542562</v>
      </c>
    </row>
    <row r="100" spans="1:22" ht="7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2" t="s">
        <v>8323</v>
      </c>
      <c r="R100" t="s">
        <v>8326</v>
      </c>
      <c r="S100" s="16">
        <v>42601.854699074072</v>
      </c>
      <c r="T100" s="16">
        <v>42611.163194444445</v>
      </c>
      <c r="U100" s="20">
        <f>(D100-'Descriptive Statistics'!$C$2)^2</f>
        <v>59740718.140943989</v>
      </c>
      <c r="V100" s="8">
        <f>(E100-'Descriptive Statistics'!$C$10)^2</f>
        <v>120863.88777542562</v>
      </c>
    </row>
    <row r="101" spans="1:22" ht="6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2" t="s">
        <v>8323</v>
      </c>
      <c r="R101" t="s">
        <v>8326</v>
      </c>
      <c r="S101" s="16">
        <v>41981.067523148144</v>
      </c>
      <c r="T101" s="16">
        <v>42041.067523148144</v>
      </c>
      <c r="U101" s="20">
        <f>(D101-'Descriptive Statistics'!$C$2)^2</f>
        <v>91282966.940943986</v>
      </c>
      <c r="V101" s="8">
        <f>(E101-'Descriptive Statistics'!$C$10)^2</f>
        <v>120863.88777542562</v>
      </c>
    </row>
    <row r="102" spans="1:22" ht="9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2" t="s">
        <v>8323</v>
      </c>
      <c r="R102" t="s">
        <v>8326</v>
      </c>
      <c r="S102" s="16">
        <v>41990.506377314814</v>
      </c>
      <c r="T102" s="16">
        <v>42020.506377314814</v>
      </c>
      <c r="U102" s="20">
        <f>(D102-'Descriptive Statistics'!$C$2)^2</f>
        <v>80177912.540943995</v>
      </c>
      <c r="V102" s="8">
        <f>(E102-'Descriptive Statistics'!$C$10)^2</f>
        <v>125780.05553542562</v>
      </c>
    </row>
    <row r="103" spans="1:22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2" t="s">
        <v>8323</v>
      </c>
      <c r="R103" t="s">
        <v>8326</v>
      </c>
      <c r="S103" s="16">
        <v>42621.389340277776</v>
      </c>
      <c r="T103" s="16">
        <v>42651.389340277776</v>
      </c>
      <c r="U103" s="20">
        <f>(D103-'Descriptive Statistics'!$C$2)^2</f>
        <v>4219786.9409439983</v>
      </c>
      <c r="V103" s="8">
        <f>(E103-'Descriptive Statistics'!$C$10)^2</f>
        <v>127202.67489542562</v>
      </c>
    </row>
    <row r="104" spans="1:22" ht="7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2" t="s">
        <v>8323</v>
      </c>
      <c r="R104" t="s">
        <v>8326</v>
      </c>
      <c r="S104" s="16">
        <v>42020.587349537032</v>
      </c>
      <c r="T104" s="16">
        <v>42050.587349537032</v>
      </c>
      <c r="U104" s="20">
        <f>(D104-'Descriptive Statistics'!$C$2)^2</f>
        <v>73174542.940943986</v>
      </c>
      <c r="V104" s="8">
        <f>(E104-'Descriptive Statistics'!$C$10)^2</f>
        <v>127916.98457542562</v>
      </c>
    </row>
    <row r="105" spans="1:22" ht="9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2" t="s">
        <v>8323</v>
      </c>
      <c r="R105" t="s">
        <v>8326</v>
      </c>
      <c r="S105" s="16">
        <v>42067.947337962964</v>
      </c>
      <c r="T105" s="16">
        <v>42097.905671296292</v>
      </c>
      <c r="U105" s="20">
        <f>(D105-'Descriptive Statistics'!$C$2)^2</f>
        <v>8677666.9409440029</v>
      </c>
      <c r="V105" s="8">
        <f>(E105-'Descriptive Statistics'!$C$10)^2</f>
        <v>128633.29425542563</v>
      </c>
    </row>
    <row r="106" spans="1:22" ht="4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2" t="s">
        <v>8323</v>
      </c>
      <c r="R106" t="s">
        <v>8326</v>
      </c>
      <c r="S106" s="16">
        <v>42031.833587962959</v>
      </c>
      <c r="T106" s="16">
        <v>42063.333333333328</v>
      </c>
      <c r="U106" s="20">
        <f>(D106-'Descriptive Statistics'!$C$2)^2</f>
        <v>20740846.940943997</v>
      </c>
      <c r="V106" s="8">
        <f>(E106-'Descriptive Statistics'!$C$10)^2</f>
        <v>132244.84265542563</v>
      </c>
    </row>
    <row r="107" spans="1:22" ht="7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2" t="s">
        <v>8323</v>
      </c>
      <c r="R107" t="s">
        <v>8326</v>
      </c>
      <c r="S107" s="16">
        <v>41885.221550925926</v>
      </c>
      <c r="T107" s="16">
        <v>41916.290972222225</v>
      </c>
      <c r="U107" s="20">
        <f>(D107-'Descriptive Statistics'!$C$2)^2</f>
        <v>12632422.940943997</v>
      </c>
      <c r="V107" s="8">
        <f>(E107-'Descriptive Statistics'!$C$10)^2</f>
        <v>136644.70073542563</v>
      </c>
    </row>
    <row r="108" spans="1:22" ht="6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2" t="s">
        <v>8323</v>
      </c>
      <c r="R108" t="s">
        <v>8326</v>
      </c>
      <c r="S108" s="16">
        <v>41948.727256944447</v>
      </c>
      <c r="T108" s="16">
        <v>41978.727256944447</v>
      </c>
      <c r="U108" s="20">
        <f>(D108-'Descriptive Statistics'!$C$2)^2</f>
        <v>1186512310.940944</v>
      </c>
      <c r="V108" s="8">
        <f>(E108-'Descriptive Statistics'!$C$10)^2</f>
        <v>139617.93945542563</v>
      </c>
    </row>
    <row r="109" spans="1:22" ht="7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2" t="s">
        <v>8323</v>
      </c>
      <c r="R109" t="s">
        <v>8326</v>
      </c>
      <c r="S109" s="16">
        <v>42224.756909722222</v>
      </c>
      <c r="T109" s="16">
        <v>42254.756909722222</v>
      </c>
      <c r="U109" s="20">
        <f>(D109-'Descriptive Statistics'!$C$2)^2</f>
        <v>20740846.940943997</v>
      </c>
      <c r="V109" s="8">
        <f>(E109-'Descriptive Statistics'!$C$10)^2</f>
        <v>139617.93945542563</v>
      </c>
    </row>
    <row r="110" spans="1:22" ht="9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2" t="s">
        <v>8323</v>
      </c>
      <c r="R110" t="s">
        <v>8326</v>
      </c>
      <c r="S110" s="16">
        <v>42540.593530092592</v>
      </c>
      <c r="T110" s="16">
        <v>42570.593530092592</v>
      </c>
      <c r="U110" s="20">
        <f>(D110-'Descriptive Statistics'!$C$2)^2</f>
        <v>89222910.940944016</v>
      </c>
      <c r="V110" s="8">
        <f>(E110-'Descriptive Statistics'!$C$10)^2</f>
        <v>145660.41689542562</v>
      </c>
    </row>
    <row r="111" spans="1:22" ht="7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2" t="s">
        <v>8323</v>
      </c>
      <c r="R111" t="s">
        <v>8326</v>
      </c>
      <c r="S111" s="16">
        <v>41793.191875000004</v>
      </c>
      <c r="T111" s="16">
        <v>41807.191875000004</v>
      </c>
      <c r="U111" s="20">
        <f>(D111-'Descriptive Statistics'!$C$2)^2</f>
        <v>80177912.540943995</v>
      </c>
      <c r="V111" s="8">
        <f>(E111-'Descriptive Statistics'!$C$10)^2</f>
        <v>151052.58465542563</v>
      </c>
    </row>
    <row r="112" spans="1:22" ht="6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2" t="s">
        <v>8323</v>
      </c>
      <c r="R112" t="s">
        <v>8326</v>
      </c>
      <c r="S112" s="16">
        <v>42031.666898148149</v>
      </c>
      <c r="T112" s="16">
        <v>42064.125</v>
      </c>
      <c r="U112" s="20">
        <f>(D112-'Descriptive Statistics'!$C$2)^2</f>
        <v>91282966.940943986</v>
      </c>
      <c r="V112" s="8">
        <f>(E112-'Descriptive Statistics'!$C$10)^2</f>
        <v>154964.13305542563</v>
      </c>
    </row>
    <row r="113" spans="1:22" ht="6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2" t="s">
        <v>8323</v>
      </c>
      <c r="R113" t="s">
        <v>8326</v>
      </c>
      <c r="S113" s="16">
        <v>41906.819513888891</v>
      </c>
      <c r="T113" s="16">
        <v>41938.838888888888</v>
      </c>
      <c r="U113" s="20">
        <f>(D113-'Descriptive Statistics'!$C$2)^2</f>
        <v>91282966.940943986</v>
      </c>
      <c r="V113" s="8">
        <f>(E113-'Descriptive Statistics'!$C$10)^2</f>
        <v>164555.84921542564</v>
      </c>
    </row>
    <row r="114" spans="1:22" ht="6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2" t="s">
        <v>8323</v>
      </c>
      <c r="R114" t="s">
        <v>8326</v>
      </c>
      <c r="S114" s="16">
        <v>42297.691006944442</v>
      </c>
      <c r="T114" s="16">
        <v>42320.290972222225</v>
      </c>
      <c r="U114" s="20">
        <f>(D114-'Descriptive Statistics'!$C$2)^2</f>
        <v>97105494.140943989</v>
      </c>
      <c r="V114" s="8">
        <f>(E114-'Descriptive Statistics'!$C$10)^2</f>
        <v>166998.77825542563</v>
      </c>
    </row>
    <row r="115" spans="1:22" ht="7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2" t="s">
        <v>8323</v>
      </c>
      <c r="R115" t="s">
        <v>8326</v>
      </c>
      <c r="S115" s="16">
        <v>42165.037581018521</v>
      </c>
      <c r="T115" s="16">
        <v>42224.898611111115</v>
      </c>
      <c r="U115" s="20">
        <f>(D115-'Descriptive Statistics'!$C$2)^2</f>
        <v>57066118.940943994</v>
      </c>
      <c r="V115" s="8">
        <f>(E115-'Descriptive Statistics'!$C$10)^2</f>
        <v>170284.01697542562</v>
      </c>
    </row>
    <row r="116" spans="1:22" ht="60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2" t="s">
        <v>8323</v>
      </c>
      <c r="R116" t="s">
        <v>8326</v>
      </c>
      <c r="S116" s="16">
        <v>42475.848067129627</v>
      </c>
      <c r="T116" s="16">
        <v>42505.848067129627</v>
      </c>
      <c r="U116" s="20">
        <f>(D116-'Descriptive Statistics'!$C$2)^2</f>
        <v>101087178.94094399</v>
      </c>
      <c r="V116" s="8">
        <f>(E116-'Descriptive Statistics'!$C$10)^2</f>
        <v>177792.80409542564</v>
      </c>
    </row>
    <row r="117" spans="1:22" ht="7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2" t="s">
        <v>8323</v>
      </c>
      <c r="R117" t="s">
        <v>8326</v>
      </c>
      <c r="S117" s="16">
        <v>41811.536180555559</v>
      </c>
      <c r="T117" s="16">
        <v>41841.536180555559</v>
      </c>
      <c r="U117" s="20">
        <f>(D117-'Descriptive Statistics'!$C$2)^2</f>
        <v>11873454.940944003</v>
      </c>
      <c r="V117" s="8">
        <f>(E117-'Descriptive Statistics'!$C$10)^2</f>
        <v>178637.11377542562</v>
      </c>
    </row>
    <row r="118" spans="1:22" ht="7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2" t="s">
        <v>8323</v>
      </c>
      <c r="R118" t="s">
        <v>8326</v>
      </c>
      <c r="S118" s="16">
        <v>42136.092488425929</v>
      </c>
      <c r="T118" s="16">
        <v>42166.092488425929</v>
      </c>
      <c r="U118" s="20">
        <f>(D118-'Descriptive Statistics'!$C$2)^2</f>
        <v>64870330.940943994</v>
      </c>
      <c r="V118" s="8">
        <f>(E118-'Descriptive Statistics'!$C$10)^2</f>
        <v>179483.42345542563</v>
      </c>
    </row>
    <row r="119" spans="1:22" ht="75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2" t="s">
        <v>8323</v>
      </c>
      <c r="R119" t="s">
        <v>8326</v>
      </c>
      <c r="S119" s="16">
        <v>41863.359282407408</v>
      </c>
      <c r="T119" s="16">
        <v>41893.359282407408</v>
      </c>
      <c r="U119" s="20">
        <f>(D119-'Descriptive Statistics'!$C$2)^2</f>
        <v>2444885950.9409442</v>
      </c>
      <c r="V119" s="8">
        <f>(E119-'Descriptive Statistics'!$C$10)^2</f>
        <v>179483.42345542563</v>
      </c>
    </row>
    <row r="120" spans="1:22" ht="6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2" t="s">
        <v>8323</v>
      </c>
      <c r="R120" t="s">
        <v>8326</v>
      </c>
      <c r="S120" s="16">
        <v>42047.07640046296</v>
      </c>
      <c r="T120" s="16">
        <v>42077.034733796296</v>
      </c>
      <c r="U120" s="20">
        <f>(D120-'Descriptive Statistics'!$C$2)^2</f>
        <v>103108021.34094399</v>
      </c>
      <c r="V120" s="8">
        <f>(E120-'Descriptive Statistics'!$C$10)^2</f>
        <v>183744.97185542563</v>
      </c>
    </row>
    <row r="121" spans="1:22" ht="7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2" t="s">
        <v>8323</v>
      </c>
      <c r="R121" t="s">
        <v>8326</v>
      </c>
      <c r="S121" s="16">
        <v>42053.722060185188</v>
      </c>
      <c r="T121" s="16">
        <v>42113.680393518516</v>
      </c>
      <c r="U121" s="20">
        <f>(D121-'Descriptive Statistics'!$C$2)^2</f>
        <v>73174542.940943986</v>
      </c>
      <c r="V121" s="8">
        <f>(E121-'Descriptive Statistics'!$C$10)^2</f>
        <v>187190.21057542562</v>
      </c>
    </row>
    <row r="122" spans="1:22" ht="7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2" t="s">
        <v>8323</v>
      </c>
      <c r="R122" t="s">
        <v>8326</v>
      </c>
      <c r="S122" s="16">
        <v>41843.775011574071</v>
      </c>
      <c r="T122" s="16">
        <v>41863.775011574071</v>
      </c>
      <c r="U122" s="20">
        <f>(D122-'Descriptive Statistics'!$C$2)^2</f>
        <v>307150.94094399951</v>
      </c>
      <c r="V122" s="8">
        <f>(E122-'Descriptive Statistics'!$C$10)^2</f>
        <v>188056.52025542562</v>
      </c>
    </row>
    <row r="123" spans="1:22" ht="7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2" t="s">
        <v>8323</v>
      </c>
      <c r="R123" t="s">
        <v>8326</v>
      </c>
      <c r="S123" s="16">
        <v>41878.911550925928</v>
      </c>
      <c r="T123" s="16">
        <v>41938.911550925928</v>
      </c>
      <c r="U123" s="20">
        <f>(D123-'Descriptive Statistics'!$C$2)^2</f>
        <v>19765030.940944005</v>
      </c>
      <c r="V123" s="8">
        <f>(E123-'Descriptive Statistics'!$C$10)^2</f>
        <v>188056.52025542562</v>
      </c>
    </row>
    <row r="124" spans="1:22" ht="7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2" t="s">
        <v>8323</v>
      </c>
      <c r="R124" t="s">
        <v>8326</v>
      </c>
      <c r="S124" s="16">
        <v>41977.004976851851</v>
      </c>
      <c r="T124" s="16">
        <v>42008.976388888885</v>
      </c>
      <c r="U124" s="20">
        <f>(D124-'Descriptive Statistics'!$C$2)^2</f>
        <v>6523998.9409439974</v>
      </c>
      <c r="V124" s="8">
        <f>(E124-'Descriptive Statistics'!$C$10)^2</f>
        <v>194176.68801542564</v>
      </c>
    </row>
    <row r="125" spans="1:22" ht="90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2" t="s">
        <v>8323</v>
      </c>
      <c r="R125" t="s">
        <v>8326</v>
      </c>
      <c r="S125" s="16">
        <v>41991.022488425922</v>
      </c>
      <c r="T125" s="16">
        <v>42015.041666666672</v>
      </c>
      <c r="U125" s="20">
        <f>(D125-'Descriptive Statistics'!$C$2)^2</f>
        <v>30849270.940943994</v>
      </c>
      <c r="V125" s="8">
        <f>(E125-'Descriptive Statistics'!$C$10)^2</f>
        <v>201291.16545542562</v>
      </c>
    </row>
    <row r="126" spans="1:22" ht="9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2" t="s">
        <v>8323</v>
      </c>
      <c r="R126" t="s">
        <v>8326</v>
      </c>
      <c r="S126" s="16">
        <v>41856.672152777777</v>
      </c>
      <c r="T126" s="16">
        <v>41886.672152777777</v>
      </c>
      <c r="U126" s="20">
        <f>(D126-'Descriptive Statistics'!$C$2)^2</f>
        <v>307150.94094399951</v>
      </c>
      <c r="V126" s="8">
        <f>(E126-'Descriptive Statistics'!$C$10)^2</f>
        <v>205802.71385542562</v>
      </c>
    </row>
    <row r="127" spans="1:22" ht="7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2" t="s">
        <v>8323</v>
      </c>
      <c r="R127" t="s">
        <v>8326</v>
      </c>
      <c r="S127" s="16">
        <v>42615.142870370371</v>
      </c>
      <c r="T127" s="16">
        <v>42645.142870370371</v>
      </c>
      <c r="U127" s="20">
        <f>(D127-'Descriptive Statistics'!$C$2)^2</f>
        <v>57066118.940943994</v>
      </c>
      <c r="V127" s="8">
        <f>(E127-'Descriptive Statistics'!$C$10)^2</f>
        <v>209447.95257542565</v>
      </c>
    </row>
    <row r="128" spans="1:22" ht="9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2" t="s">
        <v>8323</v>
      </c>
      <c r="R128" t="s">
        <v>8326</v>
      </c>
      <c r="S128" s="16">
        <v>42203.677766203706</v>
      </c>
      <c r="T128" s="16">
        <v>42233.677766203706</v>
      </c>
      <c r="U128" s="20">
        <f>(D128-'Descriptive Statistics'!$C$2)^2</f>
        <v>91282966.940943986</v>
      </c>
      <c r="V128" s="8">
        <f>(E128-'Descriptive Statistics'!$C$10)^2</f>
        <v>210364.26225542562</v>
      </c>
    </row>
    <row r="129" spans="1:22" ht="9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2" t="s">
        <v>8323</v>
      </c>
      <c r="R129" t="s">
        <v>8326</v>
      </c>
      <c r="S129" s="16">
        <v>41858.214629629627</v>
      </c>
      <c r="T129" s="16">
        <v>41888.214629629627</v>
      </c>
      <c r="U129" s="20">
        <f>(D129-'Descriptive Statistics'!$C$2)^2</f>
        <v>30849270.940943994</v>
      </c>
      <c r="V129" s="8">
        <f>(E129-'Descriptive Statistics'!$C$10)^2</f>
        <v>210364.26225542562</v>
      </c>
    </row>
    <row r="130" spans="1:22" ht="3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2" t="s">
        <v>8323</v>
      </c>
      <c r="R130" t="s">
        <v>8326</v>
      </c>
      <c r="S130" s="16">
        <v>41914.590011574073</v>
      </c>
      <c r="T130" s="16">
        <v>41955.907638888893</v>
      </c>
      <c r="U130" s="20">
        <f>(D130-'Descriptive Statistics'!$C$2)^2</f>
        <v>73174542.940943986</v>
      </c>
      <c r="V130" s="8">
        <f>(E130-'Descriptive Statistics'!$C$10)^2</f>
        <v>210364.26225542562</v>
      </c>
    </row>
    <row r="131" spans="1:22" ht="45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2" t="s">
        <v>8323</v>
      </c>
      <c r="R131" t="s">
        <v>8326</v>
      </c>
      <c r="S131" s="16">
        <v>42125.644467592589</v>
      </c>
      <c r="T131" s="16">
        <v>42155.644467592589</v>
      </c>
      <c r="U131" s="20">
        <f>(D131-'Descriptive Statistics'!$C$2)^2</f>
        <v>101087178.94094399</v>
      </c>
      <c r="V131" s="8">
        <f>(E131-'Descriptive Statistics'!$C$10)^2</f>
        <v>210364.26225542562</v>
      </c>
    </row>
    <row r="132" spans="1:22" ht="7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2" t="s">
        <v>8323</v>
      </c>
      <c r="R132" t="s">
        <v>8326</v>
      </c>
      <c r="S132" s="16">
        <v>42057.190960648149</v>
      </c>
      <c r="T132" s="16">
        <v>42087.149293981478</v>
      </c>
      <c r="U132" s="20">
        <f>(D132-'Descriptive Statistics'!$C$2)^2</f>
        <v>99086336.540943995</v>
      </c>
      <c r="V132" s="8">
        <f>(E132-'Descriptive Statistics'!$C$10)^2</f>
        <v>210364.26225542562</v>
      </c>
    </row>
    <row r="133" spans="1:22" ht="75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2" t="s">
        <v>8323</v>
      </c>
      <c r="R133" t="s">
        <v>8326</v>
      </c>
      <c r="S133" s="16">
        <v>42188.83293981482</v>
      </c>
      <c r="T133" s="16">
        <v>42242.772222222222</v>
      </c>
      <c r="U133" s="20">
        <f>(D133-'Descriptive Statistics'!$C$2)^2</f>
        <v>91282966.940943986</v>
      </c>
      <c r="V133" s="8">
        <f>(E133-'Descriptive Statistics'!$C$10)^2</f>
        <v>210364.26225542562</v>
      </c>
    </row>
    <row r="134" spans="1:22" ht="7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2" t="s">
        <v>8323</v>
      </c>
      <c r="R134" t="s">
        <v>8326</v>
      </c>
      <c r="S134" s="16">
        <v>41781.045173611114</v>
      </c>
      <c r="T134" s="16">
        <v>41811.045173611114</v>
      </c>
      <c r="U134" s="20">
        <f>(D134-'Descriptive Statistics'!$C$2)^2</f>
        <v>30849270.940943994</v>
      </c>
      <c r="V134" s="8">
        <f>(E134-'Descriptive Statistics'!$C$10)^2</f>
        <v>214975.81065542562</v>
      </c>
    </row>
    <row r="135" spans="1:22" ht="7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2" t="s">
        <v>8323</v>
      </c>
      <c r="R135" t="s">
        <v>8326</v>
      </c>
      <c r="S135" s="16">
        <v>42446.060694444444</v>
      </c>
      <c r="T135" s="16">
        <v>42461.165972222225</v>
      </c>
      <c r="U135" s="20">
        <f>(D135-'Descriptive Statistics'!$C$2)^2</f>
        <v>46297300.940943994</v>
      </c>
      <c r="V135" s="8">
        <f>(E135-'Descriptive Statistics'!$C$10)^2</f>
        <v>214975.81065542562</v>
      </c>
    </row>
    <row r="136" spans="1:22" ht="7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2" t="s">
        <v>8323</v>
      </c>
      <c r="R136" t="s">
        <v>8326</v>
      </c>
      <c r="S136" s="16">
        <v>42029.135879629626</v>
      </c>
      <c r="T136" s="16">
        <v>42059.135879629626</v>
      </c>
      <c r="U136" s="20">
        <f>(D136-'Descriptive Statistics'!$C$2)^2</f>
        <v>57066118.940943994</v>
      </c>
      <c r="V136" s="8">
        <f>(E136-'Descriptive Statistics'!$C$10)^2</f>
        <v>215904.12033542563</v>
      </c>
    </row>
    <row r="137" spans="1:22" ht="9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2" t="s">
        <v>8323</v>
      </c>
      <c r="R137" t="s">
        <v>8326</v>
      </c>
      <c r="S137" s="16">
        <v>42497.070775462969</v>
      </c>
      <c r="T137" s="16">
        <v>42514.600694444445</v>
      </c>
      <c r="U137" s="20">
        <f>(D137-'Descriptive Statistics'!$C$2)^2</f>
        <v>97105494.140943989</v>
      </c>
      <c r="V137" s="8">
        <f>(E137-'Descriptive Statistics'!$C$10)^2</f>
        <v>229110.45585542562</v>
      </c>
    </row>
    <row r="138" spans="1:22" ht="9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2" t="s">
        <v>8323</v>
      </c>
      <c r="R138" t="s">
        <v>8326</v>
      </c>
      <c r="S138" s="16">
        <v>42123.648831018523</v>
      </c>
      <c r="T138" s="16">
        <v>42153.648831018523</v>
      </c>
      <c r="U138" s="20">
        <f>(D138-'Descriptive Statistics'!$C$2)^2</f>
        <v>597596550.94094408</v>
      </c>
      <c r="V138" s="8">
        <f>(E138-'Descriptive Statistics'!$C$10)^2</f>
        <v>238783.55265542562</v>
      </c>
    </row>
    <row r="139" spans="1:22" ht="75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2" t="s">
        <v>8323</v>
      </c>
      <c r="R139" t="s">
        <v>8326</v>
      </c>
      <c r="S139" s="16">
        <v>41834.135370370372</v>
      </c>
      <c r="T139" s="16">
        <v>41849.135370370372</v>
      </c>
      <c r="U139" s="20">
        <f>(D139-'Descriptive Statistics'!$C$2)^2</f>
        <v>96122572.940943986</v>
      </c>
      <c r="V139" s="8">
        <f>(E139-'Descriptive Statistics'!$C$10)^2</f>
        <v>243695.10105542562</v>
      </c>
    </row>
    <row r="140" spans="1:22" ht="9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2" t="s">
        <v>8323</v>
      </c>
      <c r="R140" t="s">
        <v>8326</v>
      </c>
      <c r="S140" s="16">
        <v>42020.768634259264</v>
      </c>
      <c r="T140" s="16">
        <v>42065.958333333328</v>
      </c>
      <c r="U140" s="20">
        <f>(D140-'Descriptive Statistics'!$C$2)^2</f>
        <v>96122572.940943986</v>
      </c>
      <c r="V140" s="8">
        <f>(E140-'Descriptive Statistics'!$C$10)^2</f>
        <v>247660.33977542564</v>
      </c>
    </row>
    <row r="141" spans="1:22" ht="9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2" t="s">
        <v>8323</v>
      </c>
      <c r="R141" t="s">
        <v>8326</v>
      </c>
      <c r="S141" s="16">
        <v>42295.891828703709</v>
      </c>
      <c r="T141" s="16">
        <v>42325.933495370366</v>
      </c>
      <c r="U141" s="20">
        <f>(D141-'Descriptive Statistics'!$C$2)^2</f>
        <v>30849270.940943994</v>
      </c>
      <c r="V141" s="8">
        <f>(E141-'Descriptive Statistics'!$C$10)^2</f>
        <v>248656.64945542565</v>
      </c>
    </row>
    <row r="142" spans="1:22" ht="7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2" t="s">
        <v>8323</v>
      </c>
      <c r="R142" t="s">
        <v>8326</v>
      </c>
      <c r="S142" s="16">
        <v>42767.031678240746</v>
      </c>
      <c r="T142" s="16">
        <v>42797.208333333328</v>
      </c>
      <c r="U142" s="20">
        <f>(D142-'Descriptive Statistics'!$C$2)^2</f>
        <v>57066118.940943994</v>
      </c>
      <c r="V142" s="8">
        <f>(E142-'Descriptive Statistics'!$C$10)^2</f>
        <v>249654.95913542563</v>
      </c>
    </row>
    <row r="143" spans="1:22" ht="7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2" t="s">
        <v>8323</v>
      </c>
      <c r="R143" t="s">
        <v>8326</v>
      </c>
      <c r="S143" s="16">
        <v>41784.789687500001</v>
      </c>
      <c r="T143" s="16">
        <v>41814.789687500001</v>
      </c>
      <c r="U143" s="20">
        <f>(D143-'Descriptive Statistics'!$C$2)^2</f>
        <v>4604406.1409440022</v>
      </c>
      <c r="V143" s="8">
        <f>(E143-'Descriptive Statistics'!$C$10)^2</f>
        <v>253668.19785542565</v>
      </c>
    </row>
    <row r="144" spans="1:22" ht="7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2" t="s">
        <v>8323</v>
      </c>
      <c r="R144" t="s">
        <v>8326</v>
      </c>
      <c r="S144" s="16">
        <v>41826.61954861111</v>
      </c>
      <c r="T144" s="16">
        <v>41856.61954861111</v>
      </c>
      <c r="U144" s="20">
        <f>(D144-'Descriptive Statistics'!$C$2)^2</f>
        <v>99086336.540943995</v>
      </c>
      <c r="V144" s="8">
        <f>(E144-'Descriptive Statistics'!$C$10)^2</f>
        <v>257713.43657542564</v>
      </c>
    </row>
    <row r="145" spans="1:22" ht="7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2" t="s">
        <v>8323</v>
      </c>
      <c r="R145" t="s">
        <v>8326</v>
      </c>
      <c r="S145" s="16">
        <v>42032.250208333338</v>
      </c>
      <c r="T145" s="16">
        <v>42063.250208333338</v>
      </c>
      <c r="U145" s="20">
        <f>(D145-'Descriptive Statistics'!$C$2)^2</f>
        <v>91282966.940943986</v>
      </c>
      <c r="V145" s="8">
        <f>(E145-'Descriptive Statistics'!$C$10)^2</f>
        <v>258729.74625542565</v>
      </c>
    </row>
    <row r="146" spans="1:22" ht="90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2" t="s">
        <v>8323</v>
      </c>
      <c r="R146" t="s">
        <v>8326</v>
      </c>
      <c r="S146" s="16">
        <v>41940.587233796294</v>
      </c>
      <c r="T146" s="16">
        <v>41968.041666666672</v>
      </c>
      <c r="U146" s="20">
        <f>(D146-'Descriptive Statistics'!$C$2)^2</f>
        <v>25545058.940943994</v>
      </c>
      <c r="V146" s="8">
        <f>(E146-'Descriptive Statistics'!$C$10)^2</f>
        <v>258729.74625542565</v>
      </c>
    </row>
    <row r="147" spans="1:22" ht="9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2" t="s">
        <v>8323</v>
      </c>
      <c r="R147" t="s">
        <v>8326</v>
      </c>
      <c r="S147" s="16">
        <v>42570.850381944445</v>
      </c>
      <c r="T147" s="16">
        <v>42615.850381944445</v>
      </c>
      <c r="U147" s="20">
        <f>(D147-'Descriptive Statistics'!$C$2)^2</f>
        <v>36653482.940943994</v>
      </c>
      <c r="V147" s="8">
        <f>(E147-'Descriptive Statistics'!$C$10)^2</f>
        <v>258729.74625542565</v>
      </c>
    </row>
    <row r="148" spans="1:22" ht="9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2" t="s">
        <v>8323</v>
      </c>
      <c r="R148" t="s">
        <v>8326</v>
      </c>
      <c r="S148" s="16">
        <v>42304.940960648149</v>
      </c>
      <c r="T148" s="16">
        <v>42329.166666666672</v>
      </c>
      <c r="U148" s="20">
        <f>(D148-'Descriptive Statistics'!$C$2)^2</f>
        <v>91282966.940943986</v>
      </c>
      <c r="V148" s="8">
        <f>(E148-'Descriptive Statistics'!$C$10)^2</f>
        <v>261790.67529542564</v>
      </c>
    </row>
    <row r="149" spans="1:22" ht="75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2" t="s">
        <v>8323</v>
      </c>
      <c r="R149" t="s">
        <v>8326</v>
      </c>
      <c r="S149" s="16">
        <v>42627.955104166671</v>
      </c>
      <c r="T149" s="16">
        <v>42657.916666666672</v>
      </c>
      <c r="U149" s="20">
        <f>(D149-'Descriptive Statistics'!$C$2)^2</f>
        <v>30849270.940943994</v>
      </c>
      <c r="V149" s="8">
        <f>(E149-'Descriptive Statistics'!$C$10)^2</f>
        <v>263841.29465542565</v>
      </c>
    </row>
    <row r="150" spans="1:22" ht="9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2" t="s">
        <v>8323</v>
      </c>
      <c r="R150" t="s">
        <v>8326</v>
      </c>
      <c r="S150" s="16">
        <v>42342.845555555556</v>
      </c>
      <c r="T150" s="16">
        <v>42372.845555555556</v>
      </c>
      <c r="U150" s="20">
        <f>(D150-'Descriptive Statistics'!$C$2)^2</f>
        <v>57066118.940943994</v>
      </c>
      <c r="V150" s="8">
        <f>(E150-'Descriptive Statistics'!$C$10)^2</f>
        <v>263841.29465542565</v>
      </c>
    </row>
    <row r="151" spans="1:22" ht="75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2" t="s">
        <v>8323</v>
      </c>
      <c r="R151" t="s">
        <v>8326</v>
      </c>
      <c r="S151" s="16">
        <v>41801.711550925924</v>
      </c>
      <c r="T151" s="16">
        <v>41844.124305555553</v>
      </c>
      <c r="U151" s="20">
        <f>(D151-'Descriptive Statistics'!$C$2)^2</f>
        <v>9328210.9409439974</v>
      </c>
      <c r="V151" s="8">
        <f>(E151-'Descriptive Statistics'!$C$10)^2</f>
        <v>263841.29465542565</v>
      </c>
    </row>
    <row r="152" spans="1:22" ht="9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2" t="s">
        <v>8323</v>
      </c>
      <c r="R152" t="s">
        <v>8326</v>
      </c>
      <c r="S152" s="16">
        <v>41883.916678240741</v>
      </c>
      <c r="T152" s="16">
        <v>41906.916678240741</v>
      </c>
      <c r="U152" s="20">
        <f>(D152-'Descriptive Statistics'!$C$2)^2</f>
        <v>73174542.940943986</v>
      </c>
      <c r="V152" s="8">
        <f>(E152-'Descriptive Statistics'!$C$10)^2</f>
        <v>267966.53337542561</v>
      </c>
    </row>
    <row r="153" spans="1:22" ht="7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2" t="s">
        <v>8323</v>
      </c>
      <c r="R153" t="s">
        <v>8326</v>
      </c>
      <c r="S153" s="16">
        <v>41872.807696759257</v>
      </c>
      <c r="T153" s="16">
        <v>41932.807696759257</v>
      </c>
      <c r="U153" s="20">
        <f>(D153-'Descriptive Statistics'!$C$2)^2</f>
        <v>57066118.940943994</v>
      </c>
      <c r="V153" s="8">
        <f>(E153-'Descriptive Statistics'!$C$10)^2</f>
        <v>269002.84305542562</v>
      </c>
    </row>
    <row r="154" spans="1:22" ht="75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2" t="s">
        <v>8323</v>
      </c>
      <c r="R154" t="s">
        <v>8326</v>
      </c>
      <c r="S154" s="16">
        <v>42196.166874999995</v>
      </c>
      <c r="T154" s="16">
        <v>42256.166874999995</v>
      </c>
      <c r="U154" s="20">
        <f>(D154-'Descriptive Statistics'!$C$2)^2</f>
        <v>30849270.940943994</v>
      </c>
      <c r="V154" s="8">
        <f>(E154-'Descriptive Statistics'!$C$10)^2</f>
        <v>270041.15273542562</v>
      </c>
    </row>
    <row r="155" spans="1:22" ht="4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2" t="s">
        <v>8323</v>
      </c>
      <c r="R155" t="s">
        <v>8326</v>
      </c>
      <c r="S155" s="16">
        <v>41975.124340277776</v>
      </c>
      <c r="T155" s="16">
        <v>42005.124340277776</v>
      </c>
      <c r="U155" s="20">
        <f>(D155-'Descriptive Statistics'!$C$2)^2</f>
        <v>91282966.940943986</v>
      </c>
      <c r="V155" s="8">
        <f>(E155-'Descriptive Statistics'!$C$10)^2</f>
        <v>271081.46241542563</v>
      </c>
    </row>
    <row r="156" spans="1:22" ht="7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2" t="s">
        <v>8323</v>
      </c>
      <c r="R156" t="s">
        <v>8326</v>
      </c>
      <c r="S156" s="16">
        <v>42078.34520833334</v>
      </c>
      <c r="T156" s="16">
        <v>42133.166666666672</v>
      </c>
      <c r="U156" s="20">
        <f>(D156-'Descriptive Statistics'!$C$2)^2</f>
        <v>49761906.940943994</v>
      </c>
      <c r="V156" s="8">
        <f>(E156-'Descriptive Statistics'!$C$10)^2</f>
        <v>272123.77209542564</v>
      </c>
    </row>
    <row r="157" spans="1:22" ht="60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2" t="s">
        <v>8323</v>
      </c>
      <c r="R157" t="s">
        <v>8326</v>
      </c>
      <c r="S157" s="16">
        <v>42718.963599537034</v>
      </c>
      <c r="T157" s="16">
        <v>42748.961805555555</v>
      </c>
      <c r="U157" s="20">
        <f>(D157-'Descriptive Statistics'!$C$2)^2</f>
        <v>49832474.060943991</v>
      </c>
      <c r="V157" s="8">
        <f>(E157-'Descriptive Statistics'!$C$10)^2</f>
        <v>274266.7594394256</v>
      </c>
    </row>
    <row r="158" spans="1:22" ht="4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2" t="s">
        <v>8323</v>
      </c>
      <c r="R158" t="s">
        <v>8326</v>
      </c>
      <c r="S158" s="16">
        <v>42230.08116898148</v>
      </c>
      <c r="T158" s="16">
        <v>42245.08116898148</v>
      </c>
      <c r="U158" s="20">
        <f>(D158-'Descriptive Statistics'!$C$2)^2</f>
        <v>81978754.940943986</v>
      </c>
      <c r="V158" s="8">
        <f>(E158-'Descriptive Statistics'!$C$10)^2</f>
        <v>277365.32049542567</v>
      </c>
    </row>
    <row r="159" spans="1:22" ht="60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2" t="s">
        <v>8323</v>
      </c>
      <c r="R159" t="s">
        <v>8326</v>
      </c>
      <c r="S159" s="16">
        <v>42209.67288194444</v>
      </c>
      <c r="T159" s="16">
        <v>42223.625</v>
      </c>
      <c r="U159" s="20">
        <f>(D159-'Descriptive Statistics'!$C$2)^2</f>
        <v>91282966.940943986</v>
      </c>
      <c r="V159" s="8">
        <f>(E159-'Descriptive Statistics'!$C$10)^2</f>
        <v>277365.32049542567</v>
      </c>
    </row>
    <row r="160" spans="1:22" ht="60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2" t="s">
        <v>8323</v>
      </c>
      <c r="R160" t="s">
        <v>8326</v>
      </c>
      <c r="S160" s="16">
        <v>42359.725243055553</v>
      </c>
      <c r="T160" s="16">
        <v>42389.725243055553</v>
      </c>
      <c r="U160" s="20">
        <f>(D160-'Descriptive Statistics'!$C$2)^2</f>
        <v>417042.14094400062</v>
      </c>
      <c r="V160" s="8">
        <f>(E160-'Descriptive Statistics'!$C$10)^2</f>
        <v>280534.24953542562</v>
      </c>
    </row>
    <row r="161" spans="1:22" ht="9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2" t="s">
        <v>8323</v>
      </c>
      <c r="R161" t="s">
        <v>8326</v>
      </c>
      <c r="S161" s="16">
        <v>42417.675879629634</v>
      </c>
      <c r="T161" s="16">
        <v>42475.686111111107</v>
      </c>
      <c r="U161" s="20">
        <f>(D161-'Descriptive Statistics'!$C$2)^2</f>
        <v>49761906.940943994</v>
      </c>
      <c r="V161" s="8">
        <f>(E161-'Descriptive Statistics'!$C$10)^2</f>
        <v>280534.24953542562</v>
      </c>
    </row>
    <row r="162" spans="1:22" ht="60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2" t="s">
        <v>8323</v>
      </c>
      <c r="R162" t="s">
        <v>8326</v>
      </c>
      <c r="S162" s="16">
        <v>41833.951516203706</v>
      </c>
      <c r="T162" s="16">
        <v>41863.951516203706</v>
      </c>
      <c r="U162" s="20">
        <f>(D162-'Descriptive Statistics'!$C$2)^2</f>
        <v>42957694.940943994</v>
      </c>
      <c r="V162" s="8">
        <f>(E162-'Descriptive Statistics'!$C$10)^2</f>
        <v>282656.86889542564</v>
      </c>
    </row>
    <row r="163" spans="1:22" ht="60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2" t="s">
        <v>8323</v>
      </c>
      <c r="R163" t="s">
        <v>8326</v>
      </c>
      <c r="S163" s="16">
        <v>41848.84002314815</v>
      </c>
      <c r="T163" s="16">
        <v>41883.84002314815</v>
      </c>
      <c r="U163" s="20">
        <f>(D163-'Descriptive Statistics'!$C$2)^2</f>
        <v>8000548990.9409437</v>
      </c>
      <c r="V163" s="8">
        <f>(E163-'Descriptive Statistics'!$C$10)^2</f>
        <v>283721.17857542564</v>
      </c>
    </row>
    <row r="164" spans="1:22" ht="9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2" t="s">
        <v>8323</v>
      </c>
      <c r="R164" t="s">
        <v>8326</v>
      </c>
      <c r="S164" s="16">
        <v>42021.301192129627</v>
      </c>
      <c r="T164" s="16">
        <v>42051.301192129627</v>
      </c>
      <c r="U164" s="20">
        <f>(D164-'Descriptive Statistics'!$C$2)^2</f>
        <v>73174542.940943986</v>
      </c>
      <c r="V164" s="8">
        <f>(E164-'Descriptive Statistics'!$C$10)^2</f>
        <v>283721.17857542564</v>
      </c>
    </row>
    <row r="165" spans="1:22" ht="45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2" t="s">
        <v>8323</v>
      </c>
      <c r="R165" t="s">
        <v>8326</v>
      </c>
      <c r="S165" s="16">
        <v>41953.773090277777</v>
      </c>
      <c r="T165" s="16">
        <v>42013.083333333328</v>
      </c>
      <c r="U165" s="20">
        <f>(D165-'Descriptive Statistics'!$C$2)^2</f>
        <v>30849270.940943994</v>
      </c>
      <c r="V165" s="8">
        <f>(E165-'Descriptive Statistics'!$C$10)^2</f>
        <v>284787.48825542565</v>
      </c>
    </row>
    <row r="166" spans="1:22" ht="60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2" t="s">
        <v>8323</v>
      </c>
      <c r="R166" t="s">
        <v>8326</v>
      </c>
      <c r="S166" s="16">
        <v>42210.439768518518</v>
      </c>
      <c r="T166" s="16">
        <v>42240.439768518518</v>
      </c>
      <c r="U166" s="20">
        <f>(D166-'Descriptive Statistics'!$C$2)^2</f>
        <v>19445127790.940945</v>
      </c>
      <c r="V166" s="8">
        <f>(E166-'Descriptive Statistics'!$C$10)^2</f>
        <v>284787.48825542565</v>
      </c>
    </row>
    <row r="167" spans="1:22" ht="9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2" t="s">
        <v>8323</v>
      </c>
      <c r="R167" t="s">
        <v>8326</v>
      </c>
      <c r="S167" s="16">
        <v>42059.970729166671</v>
      </c>
      <c r="T167" s="16">
        <v>42089.929062499999</v>
      </c>
      <c r="U167" s="20">
        <f>(D167-'Descriptive Statistics'!$C$2)^2</f>
        <v>91282966.940943986</v>
      </c>
      <c r="V167" s="8">
        <f>(E167-'Descriptive Statistics'!$C$10)^2</f>
        <v>284787.48825542565</v>
      </c>
    </row>
    <row r="168" spans="1:22" ht="75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2" t="s">
        <v>8323</v>
      </c>
      <c r="R168" t="s">
        <v>8326</v>
      </c>
      <c r="S168" s="16">
        <v>42317.826377314821</v>
      </c>
      <c r="T168" s="16">
        <v>42357.826377314821</v>
      </c>
      <c r="U168" s="20">
        <f>(D168-'Descriptive Statistics'!$C$2)^2</f>
        <v>57066118.940943994</v>
      </c>
      <c r="V168" s="8">
        <f>(E168-'Descriptive Statistics'!$C$10)^2</f>
        <v>284787.48825542565</v>
      </c>
    </row>
    <row r="169" spans="1:22" ht="9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2" t="s">
        <v>8323</v>
      </c>
      <c r="R169" t="s">
        <v>8326</v>
      </c>
      <c r="S169" s="16">
        <v>42439.702314814815</v>
      </c>
      <c r="T169" s="16">
        <v>42468.774305555555</v>
      </c>
      <c r="U169" s="20">
        <f>(D169-'Descriptive Statistics'!$C$2)^2</f>
        <v>42957694.940943994</v>
      </c>
      <c r="V169" s="8">
        <f>(E169-'Descriptive Statistics'!$C$10)^2</f>
        <v>284787.48825542565</v>
      </c>
    </row>
    <row r="170" spans="1:22" ht="75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2" t="s">
        <v>8323</v>
      </c>
      <c r="R170" t="s">
        <v>8326</v>
      </c>
      <c r="S170" s="16">
        <v>42243.790393518517</v>
      </c>
      <c r="T170" s="16">
        <v>42303.790393518517</v>
      </c>
      <c r="U170" s="20">
        <f>(D170-'Descriptive Statistics'!$C$2)^2</f>
        <v>238572366.94094402</v>
      </c>
      <c r="V170" s="8">
        <f>(E170-'Descriptive Statistics'!$C$10)^2</f>
        <v>284787.48825542565</v>
      </c>
    </row>
    <row r="171" spans="1:22" ht="9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2" t="s">
        <v>8323</v>
      </c>
      <c r="R171" t="s">
        <v>8326</v>
      </c>
      <c r="S171" s="16">
        <v>42479.039212962962</v>
      </c>
      <c r="T171" s="16">
        <v>42509.039212962962</v>
      </c>
      <c r="U171" s="20">
        <f>(D171-'Descriptive Statistics'!$C$2)^2</f>
        <v>19765030.940944005</v>
      </c>
      <c r="V171" s="8">
        <f>(E171-'Descriptive Statistics'!$C$10)^2</f>
        <v>284787.48825542565</v>
      </c>
    </row>
    <row r="172" spans="1:22" ht="9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2" t="s">
        <v>8323</v>
      </c>
      <c r="R172" t="s">
        <v>8326</v>
      </c>
      <c r="S172" s="16">
        <v>41811.555462962962</v>
      </c>
      <c r="T172" s="16">
        <v>41812.875</v>
      </c>
      <c r="U172" s="20">
        <f>(D172-'Descriptive Statistics'!$C$2)^2</f>
        <v>101087178.94094399</v>
      </c>
      <c r="V172" s="8">
        <f>(E172-'Descriptive Statistics'!$C$10)^2</f>
        <v>286926.10761542566</v>
      </c>
    </row>
    <row r="173" spans="1:22" ht="75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2" t="s">
        <v>8323</v>
      </c>
      <c r="R173" t="s">
        <v>8326</v>
      </c>
      <c r="S173" s="16">
        <v>41879.043530092589</v>
      </c>
      <c r="T173" s="16">
        <v>41909.043530092589</v>
      </c>
      <c r="U173" s="20">
        <f>(D173-'Descriptive Statistics'!$C$2)^2</f>
        <v>86568360.940943986</v>
      </c>
      <c r="V173" s="8">
        <f>(E173-'Descriptive Statistics'!$C$10)^2</f>
        <v>286926.10761542566</v>
      </c>
    </row>
    <row r="174" spans="1:22" ht="9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2" t="s">
        <v>8323</v>
      </c>
      <c r="R174" t="s">
        <v>8326</v>
      </c>
      <c r="S174" s="16">
        <v>41831.742962962962</v>
      </c>
      <c r="T174" s="16">
        <v>41860.125</v>
      </c>
      <c r="U174" s="20">
        <f>(D174-'Descriptive Statistics'!$C$2)^2</f>
        <v>73174542.940943986</v>
      </c>
      <c r="V174" s="8">
        <f>(E174-'Descriptive Statistics'!$C$10)^2</f>
        <v>289072.72697542561</v>
      </c>
    </row>
    <row r="175" spans="1:22" ht="9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2" t="s">
        <v>8323</v>
      </c>
      <c r="R175" t="s">
        <v>8326</v>
      </c>
      <c r="S175" s="16">
        <v>41995.084074074075</v>
      </c>
      <c r="T175" s="16">
        <v>42024.802777777775</v>
      </c>
      <c r="U175" s="20">
        <f>(D175-'Descriptive Statistics'!$C$2)^2</f>
        <v>307150.94094399951</v>
      </c>
      <c r="V175" s="8">
        <f>(E175-'Descriptive Statistics'!$C$10)^2</f>
        <v>289072.72697542561</v>
      </c>
    </row>
    <row r="176" spans="1:22" ht="7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2" t="s">
        <v>8323</v>
      </c>
      <c r="R176" t="s">
        <v>8326</v>
      </c>
      <c r="S176" s="16">
        <v>41831.675034722226</v>
      </c>
      <c r="T176" s="16">
        <v>41891.675034722226</v>
      </c>
      <c r="U176" s="20">
        <f>(D176-'Descriptive Statistics'!$C$2)^2</f>
        <v>1555970190.940944</v>
      </c>
      <c r="V176" s="8">
        <f>(E176-'Descriptive Statistics'!$C$10)^2</f>
        <v>290149.03665542562</v>
      </c>
    </row>
    <row r="177" spans="1:22" ht="9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2" t="s">
        <v>8323</v>
      </c>
      <c r="R177" t="s">
        <v>8326</v>
      </c>
      <c r="S177" s="16">
        <v>41929.266215277778</v>
      </c>
      <c r="T177" s="16">
        <v>41968.823611111111</v>
      </c>
      <c r="U177" s="20">
        <f>(D177-'Descriptive Statistics'!$C$2)^2</f>
        <v>28711875070.940945</v>
      </c>
      <c r="V177" s="8">
        <f>(E177-'Descriptive Statistics'!$C$10)^2</f>
        <v>290149.03665542562</v>
      </c>
    </row>
    <row r="178" spans="1:22" ht="7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2" t="s">
        <v>8323</v>
      </c>
      <c r="R178" t="s">
        <v>8326</v>
      </c>
      <c r="S178" s="16">
        <v>42065.190694444449</v>
      </c>
      <c r="T178" s="16">
        <v>42090.149027777778</v>
      </c>
      <c r="U178" s="20">
        <f>(D178-'Descriptive Statistics'!$C$2)^2</f>
        <v>307150.94094399951</v>
      </c>
      <c r="V178" s="8">
        <f>(E178-'Descriptive Statistics'!$C$10)^2</f>
        <v>290149.03665542562</v>
      </c>
    </row>
    <row r="179" spans="1:22" ht="7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2" t="s">
        <v>8323</v>
      </c>
      <c r="R179" t="s">
        <v>8326</v>
      </c>
      <c r="S179" s="16">
        <v>42039.194988425923</v>
      </c>
      <c r="T179" s="16">
        <v>42099.153321759266</v>
      </c>
      <c r="U179" s="20">
        <f>(D179-'Descriptive Statistics'!$C$2)^2</f>
        <v>9889464750.9409447</v>
      </c>
      <c r="V179" s="8">
        <f>(E179-'Descriptive Statistics'!$C$10)^2</f>
        <v>290149.03665542562</v>
      </c>
    </row>
    <row r="180" spans="1:22" ht="9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2" t="s">
        <v>8323</v>
      </c>
      <c r="R180" t="s">
        <v>8326</v>
      </c>
      <c r="S180" s="16">
        <v>42169.958506944444</v>
      </c>
      <c r="T180" s="16">
        <v>42199.958506944444</v>
      </c>
      <c r="U180" s="20">
        <f>(D180-'Descriptive Statistics'!$C$2)^2</f>
        <v>89222910.940944016</v>
      </c>
      <c r="V180" s="8">
        <f>(E180-'Descriptive Statistics'!$C$10)^2</f>
        <v>294474.27537542564</v>
      </c>
    </row>
    <row r="181" spans="1:22" ht="7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2" t="s">
        <v>8323</v>
      </c>
      <c r="R181" t="s">
        <v>8326</v>
      </c>
      <c r="S181" s="16">
        <v>41820.870821759258</v>
      </c>
      <c r="T181" s="16">
        <v>41850.870821759258</v>
      </c>
      <c r="U181" s="20">
        <f>(D181-'Descriptive Statistics'!$C$2)^2</f>
        <v>108247627.34094399</v>
      </c>
      <c r="V181" s="8">
        <f>(E181-'Descriptive Statistics'!$C$10)^2</f>
        <v>295560.58505542565</v>
      </c>
    </row>
    <row r="182" spans="1:22" ht="4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2" t="s">
        <v>8323</v>
      </c>
      <c r="R182" t="s">
        <v>8326</v>
      </c>
      <c r="S182" s="16">
        <v>42402.947002314817</v>
      </c>
      <c r="T182" s="16">
        <v>42452.145138888889</v>
      </c>
      <c r="U182" s="20">
        <f>(D182-'Descriptive Statistics'!$C$2)^2</f>
        <v>73174542.940943986</v>
      </c>
      <c r="V182" s="8">
        <f>(E182-'Descriptive Statistics'!$C$10)^2</f>
        <v>299925.82377542561</v>
      </c>
    </row>
    <row r="183" spans="1:22" ht="7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2" t="s">
        <v>8323</v>
      </c>
      <c r="R183" t="s">
        <v>8326</v>
      </c>
      <c r="S183" s="16">
        <v>41961.492488425924</v>
      </c>
      <c r="T183" s="16">
        <v>42006.492488425924</v>
      </c>
      <c r="U183" s="20">
        <f>(D183-'Descriptive Statistics'!$C$2)^2</f>
        <v>30849270.940943994</v>
      </c>
      <c r="V183" s="8">
        <f>(E183-'Descriptive Statistics'!$C$10)^2</f>
        <v>299925.82377542561</v>
      </c>
    </row>
    <row r="184" spans="1:22" ht="9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2" t="s">
        <v>8323</v>
      </c>
      <c r="R184" t="s">
        <v>8326</v>
      </c>
      <c r="S184" s="16">
        <v>42447.863553240735</v>
      </c>
      <c r="T184" s="16">
        <v>42477.863553240735</v>
      </c>
      <c r="U184" s="20">
        <f>(D184-'Descriptive Statistics'!$C$2)^2</f>
        <v>19765030.940944005</v>
      </c>
      <c r="V184" s="8">
        <f>(E184-'Descriptive Statistics'!$C$10)^2</f>
        <v>299925.82377542561</v>
      </c>
    </row>
    <row r="185" spans="1:22" ht="75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2" t="s">
        <v>8323</v>
      </c>
      <c r="R185" t="s">
        <v>8326</v>
      </c>
      <c r="S185" s="16">
        <v>42261.632916666669</v>
      </c>
      <c r="T185" s="16">
        <v>42266.165972222225</v>
      </c>
      <c r="U185" s="20">
        <f>(D185-'Descriptive Statistics'!$C$2)^2</f>
        <v>107209706.14094399</v>
      </c>
      <c r="V185" s="8">
        <f>(E185-'Descriptive Statistics'!$C$10)^2</f>
        <v>301022.13345542562</v>
      </c>
    </row>
    <row r="186" spans="1:22" ht="60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2" t="s">
        <v>8323</v>
      </c>
      <c r="R186" t="s">
        <v>8326</v>
      </c>
      <c r="S186" s="16">
        <v>41831.697939814818</v>
      </c>
      <c r="T186" s="16">
        <v>41861.697939814818</v>
      </c>
      <c r="U186" s="20">
        <f>(D186-'Descriptive Statistics'!$C$2)^2</f>
        <v>109290548.540944</v>
      </c>
      <c r="V186" s="8">
        <f>(E186-'Descriptive Statistics'!$C$10)^2</f>
        <v>301022.13345542562</v>
      </c>
    </row>
    <row r="187" spans="1:22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2" t="s">
        <v>8323</v>
      </c>
      <c r="R187" t="s">
        <v>8326</v>
      </c>
      <c r="S187" s="16">
        <v>42437.64534722222</v>
      </c>
      <c r="T187" s="16">
        <v>42497.603680555556</v>
      </c>
      <c r="U187" s="20">
        <f>(D187-'Descriptive Statistics'!$C$2)^2</f>
        <v>6523998.9409439974</v>
      </c>
      <c r="V187" s="8">
        <f>(E187-'Descriptive Statistics'!$C$10)^2</f>
        <v>301022.13345542562</v>
      </c>
    </row>
    <row r="188" spans="1:22" ht="9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2" t="s">
        <v>8323</v>
      </c>
      <c r="R188" t="s">
        <v>8326</v>
      </c>
      <c r="S188" s="16">
        <v>42217.670104166667</v>
      </c>
      <c r="T188" s="16">
        <v>42247.670104166667</v>
      </c>
      <c r="U188" s="20">
        <f>(D188-'Descriptive Statistics'!$C$2)^2</f>
        <v>95144651.740943998</v>
      </c>
      <c r="V188" s="8">
        <f>(E188-'Descriptive Statistics'!$C$10)^2</f>
        <v>301022.13345542562</v>
      </c>
    </row>
    <row r="189" spans="1:22" ht="9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2" t="s">
        <v>8323</v>
      </c>
      <c r="R189" t="s">
        <v>8326</v>
      </c>
      <c r="S189" s="16">
        <v>42058.603877314818</v>
      </c>
      <c r="T189" s="16">
        <v>42087.165972222225</v>
      </c>
      <c r="U189" s="20">
        <f>(D189-'Descriptive Statistics'!$C$2)^2</f>
        <v>49761906.940943994</v>
      </c>
      <c r="V189" s="8">
        <f>(E189-'Descriptive Statistics'!$C$10)^2</f>
        <v>301022.13345542562</v>
      </c>
    </row>
    <row r="190" spans="1:22" ht="75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2" t="s">
        <v>8323</v>
      </c>
      <c r="R190" t="s">
        <v>8326</v>
      </c>
      <c r="S190" s="16">
        <v>42465.128391203703</v>
      </c>
      <c r="T190" s="16">
        <v>42495.128391203703</v>
      </c>
      <c r="U190" s="20">
        <f>(D190-'Descriptive Statistics'!$C$2)^2</f>
        <v>89222910.940944016</v>
      </c>
      <c r="V190" s="8">
        <f>(E190-'Descriptive Statistics'!$C$10)^2</f>
        <v>304323.06249542563</v>
      </c>
    </row>
    <row r="191" spans="1:22" ht="60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2" t="s">
        <v>8323</v>
      </c>
      <c r="R191" t="s">
        <v>8326</v>
      </c>
      <c r="S191" s="16">
        <v>42513.976319444439</v>
      </c>
      <c r="T191" s="16">
        <v>42559.976319444439</v>
      </c>
      <c r="U191" s="20">
        <f>(D191-'Descriptive Statistics'!$C$2)^2</f>
        <v>304355518.94094402</v>
      </c>
      <c r="V191" s="8">
        <f>(E191-'Descriptive Statistics'!$C$10)^2</f>
        <v>304323.06249542563</v>
      </c>
    </row>
    <row r="192" spans="1:22" ht="75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2" t="s">
        <v>8323</v>
      </c>
      <c r="R192" t="s">
        <v>8326</v>
      </c>
      <c r="S192" s="16">
        <v>41982.904386574075</v>
      </c>
      <c r="T192" s="16">
        <v>42042.904386574075</v>
      </c>
      <c r="U192" s="20">
        <f>(D192-'Descriptive Statistics'!$C$2)^2</f>
        <v>96122572.940943986</v>
      </c>
      <c r="V192" s="8">
        <f>(E192-'Descriptive Statistics'!$C$10)^2</f>
        <v>305427.37217542564</v>
      </c>
    </row>
    <row r="193" spans="1:22" ht="7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2" t="s">
        <v>8323</v>
      </c>
      <c r="R193" t="s">
        <v>8326</v>
      </c>
      <c r="S193" s="16">
        <v>41985.427361111113</v>
      </c>
      <c r="T193" s="16">
        <v>42015.427361111113</v>
      </c>
      <c r="U193" s="20">
        <f>(D193-'Descriptive Statistics'!$C$2)^2</f>
        <v>57066118.940943994</v>
      </c>
      <c r="V193" s="8">
        <f>(E193-'Descriptive Statistics'!$C$10)^2</f>
        <v>306533.68185542565</v>
      </c>
    </row>
    <row r="194" spans="1:22" ht="9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2" t="s">
        <v>8323</v>
      </c>
      <c r="R194" t="s">
        <v>8326</v>
      </c>
      <c r="S194" s="16">
        <v>42109.801712962959</v>
      </c>
      <c r="T194" s="16">
        <v>42139.801712962959</v>
      </c>
      <c r="U194" s="20">
        <f>(D194-'Descriptive Statistics'!$C$2)^2</f>
        <v>73174542.940943986</v>
      </c>
      <c r="V194" s="8">
        <f>(E194-'Descriptive Statistics'!$C$10)^2</f>
        <v>306533.68185542565</v>
      </c>
    </row>
    <row r="195" spans="1:22" ht="6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2" t="s">
        <v>8323</v>
      </c>
      <c r="R195" t="s">
        <v>8326</v>
      </c>
      <c r="S195" s="16">
        <v>41809.389930555553</v>
      </c>
      <c r="T195" s="16">
        <v>41839.389930555553</v>
      </c>
      <c r="U195" s="20">
        <f>(D195-'Descriptive Statistics'!$C$2)^2</f>
        <v>73174542.940943986</v>
      </c>
      <c r="V195" s="8">
        <f>(E195-'Descriptive Statistics'!$C$10)^2</f>
        <v>306533.68185542565</v>
      </c>
    </row>
    <row r="196" spans="1:22" ht="75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2" t="s">
        <v>8323</v>
      </c>
      <c r="R196" t="s">
        <v>8326</v>
      </c>
      <c r="S196" s="16">
        <v>41848.772928240738</v>
      </c>
      <c r="T196" s="16">
        <v>41877.686111111114</v>
      </c>
      <c r="U196" s="20">
        <f>(D196-'Descriptive Statistics'!$C$2)^2</f>
        <v>73174542.940943986</v>
      </c>
      <c r="V196" s="8">
        <f>(E196-'Descriptive Statistics'!$C$10)^2</f>
        <v>306533.68185542565</v>
      </c>
    </row>
    <row r="197" spans="1:22" ht="9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2" t="s">
        <v>8323</v>
      </c>
      <c r="R197" t="s">
        <v>8326</v>
      </c>
      <c r="S197" s="16">
        <v>42510.938900462963</v>
      </c>
      <c r="T197" s="16">
        <v>42540.938900462963</v>
      </c>
      <c r="U197" s="20">
        <f>(D197-'Descriptive Statistics'!$C$2)^2</f>
        <v>57066118.940943994</v>
      </c>
      <c r="V197" s="8">
        <f>(E197-'Descriptive Statistics'!$C$10)^2</f>
        <v>306533.68185542565</v>
      </c>
    </row>
    <row r="198" spans="1:22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2" t="s">
        <v>8323</v>
      </c>
      <c r="R198" t="s">
        <v>8326</v>
      </c>
      <c r="S198" s="16">
        <v>42095.229166666672</v>
      </c>
      <c r="T198" s="16">
        <v>42109.211111111115</v>
      </c>
      <c r="U198" s="20">
        <f>(D198-'Descriptive Statistics'!$C$2)^2</f>
        <v>307150.94094399951</v>
      </c>
      <c r="V198" s="8">
        <f>(E198-'Descriptive Statistics'!$C$10)^2</f>
        <v>308752.30121542566</v>
      </c>
    </row>
    <row r="199" spans="1:22" ht="6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2" t="s">
        <v>8323</v>
      </c>
      <c r="R199" t="s">
        <v>8326</v>
      </c>
      <c r="S199" s="16">
        <v>42107.864722222221</v>
      </c>
      <c r="T199" s="16">
        <v>42137.864722222221</v>
      </c>
      <c r="U199" s="20">
        <f>(D199-'Descriptive Statistics'!$C$2)^2</f>
        <v>1555970190.940944</v>
      </c>
      <c r="V199" s="8">
        <f>(E199-'Descriptive Statistics'!$C$10)^2</f>
        <v>308752.30121542566</v>
      </c>
    </row>
    <row r="200" spans="1:22" ht="9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2" t="s">
        <v>8323</v>
      </c>
      <c r="R200" t="s">
        <v>8326</v>
      </c>
      <c r="S200" s="16">
        <v>42307.189270833333</v>
      </c>
      <c r="T200" s="16">
        <v>42322.958333333328</v>
      </c>
      <c r="U200" s="20">
        <f>(D200-'Descriptive Statistics'!$C$2)^2</f>
        <v>108247627.34094399</v>
      </c>
      <c r="V200" s="8">
        <f>(E200-'Descriptive Statistics'!$C$10)^2</f>
        <v>308752.30121542566</v>
      </c>
    </row>
    <row r="201" spans="1:22" ht="9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2" t="s">
        <v>8323</v>
      </c>
      <c r="R201" t="s">
        <v>8326</v>
      </c>
      <c r="S201" s="16">
        <v>42358.573182870372</v>
      </c>
      <c r="T201" s="16">
        <v>42377.273611111115</v>
      </c>
      <c r="U201" s="20">
        <f>(D201-'Descriptive Statistics'!$C$2)^2</f>
        <v>81978754.940943986</v>
      </c>
      <c r="V201" s="8">
        <f>(E201-'Descriptive Statistics'!$C$10)^2</f>
        <v>308752.30121542566</v>
      </c>
    </row>
    <row r="202" spans="1:22" ht="9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2" t="s">
        <v>8323</v>
      </c>
      <c r="R202" t="s">
        <v>8326</v>
      </c>
      <c r="S202" s="16">
        <v>42444.877743055549</v>
      </c>
      <c r="T202" s="16">
        <v>42504.877743055549</v>
      </c>
      <c r="U202" s="20">
        <f>(D202-'Descriptive Statistics'!$C$2)^2</f>
        <v>64870330.940943994</v>
      </c>
      <c r="V202" s="8">
        <f>(E202-'Descriptive Statistics'!$C$10)^2</f>
        <v>309864.61089542566</v>
      </c>
    </row>
    <row r="203" spans="1:22" ht="7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2" t="s">
        <v>8323</v>
      </c>
      <c r="R203" t="s">
        <v>8326</v>
      </c>
      <c r="S203" s="16">
        <v>41828.922905092593</v>
      </c>
      <c r="T203" s="16">
        <v>41888.922905092593</v>
      </c>
      <c r="U203" s="20">
        <f>(D203-'Descriptive Statistics'!$C$2)^2</f>
        <v>307150.94094399951</v>
      </c>
      <c r="V203" s="8">
        <f>(E203-'Descriptive Statistics'!$C$10)^2</f>
        <v>309864.61089542566</v>
      </c>
    </row>
    <row r="204" spans="1:22" ht="9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2" t="s">
        <v>8323</v>
      </c>
      <c r="R204" t="s">
        <v>8326</v>
      </c>
      <c r="S204" s="16">
        <v>42391.772997685184</v>
      </c>
      <c r="T204" s="16">
        <v>42416.772997685184</v>
      </c>
      <c r="U204" s="20">
        <f>(D204-'Descriptive Statistics'!$C$2)^2</f>
        <v>378138670.94094402</v>
      </c>
      <c r="V204" s="8">
        <f>(E204-'Descriptive Statistics'!$C$10)^2</f>
        <v>309864.61089542566</v>
      </c>
    </row>
    <row r="205" spans="1:22" ht="9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2" t="s">
        <v>8323</v>
      </c>
      <c r="R205" t="s">
        <v>8326</v>
      </c>
      <c r="S205" s="16">
        <v>42041.743090277778</v>
      </c>
      <c r="T205" s="16">
        <v>42071.701423611114</v>
      </c>
      <c r="U205" s="20">
        <f>(D205-'Descriptive Statistics'!$C$2)^2</f>
        <v>30849270.940943994</v>
      </c>
      <c r="V205" s="8">
        <f>(E205-'Descriptive Statistics'!$C$10)^2</f>
        <v>310978.92057542561</v>
      </c>
    </row>
    <row r="206" spans="1:22" ht="7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2" t="s">
        <v>8323</v>
      </c>
      <c r="R206" t="s">
        <v>8326</v>
      </c>
      <c r="S206" s="16">
        <v>41789.893599537041</v>
      </c>
      <c r="T206" s="16">
        <v>41815.875</v>
      </c>
      <c r="U206" s="20">
        <f>(D206-'Descriptive Statistics'!$C$2)^2</f>
        <v>64870330.940943994</v>
      </c>
      <c r="V206" s="8">
        <f>(E206-'Descriptive Statistics'!$C$10)^2</f>
        <v>310978.92057542561</v>
      </c>
    </row>
    <row r="207" spans="1:22" ht="45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2" t="s">
        <v>8323</v>
      </c>
      <c r="R207" t="s">
        <v>8326</v>
      </c>
      <c r="S207" s="16">
        <v>42611.261064814811</v>
      </c>
      <c r="T207" s="16">
        <v>42625.707638888889</v>
      </c>
      <c r="U207" s="20">
        <f>(D207-'Descriptive Statistics'!$C$2)^2</f>
        <v>9328210.9409439974</v>
      </c>
      <c r="V207" s="8">
        <f>(E207-'Descriptive Statistics'!$C$10)^2</f>
        <v>310978.92057542561</v>
      </c>
    </row>
    <row r="208" spans="1:22" ht="7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2" t="s">
        <v>8323</v>
      </c>
      <c r="R208" t="s">
        <v>8326</v>
      </c>
      <c r="S208" s="16">
        <v>42059.270023148143</v>
      </c>
      <c r="T208" s="16">
        <v>42119.190972222219</v>
      </c>
      <c r="U208" s="20">
        <f>(D208-'Descriptive Statistics'!$C$2)^2</f>
        <v>19765030.940944005</v>
      </c>
      <c r="V208" s="8">
        <f>(E208-'Descriptive Statistics'!$C$10)^2</f>
        <v>310978.92057542561</v>
      </c>
    </row>
    <row r="209" spans="1:22" ht="75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2" t="s">
        <v>8323</v>
      </c>
      <c r="R209" t="s">
        <v>8326</v>
      </c>
      <c r="S209" s="16">
        <v>42415.168564814812</v>
      </c>
      <c r="T209" s="16">
        <v>42445.126898148148</v>
      </c>
      <c r="U209" s="20">
        <f>(D209-'Descriptive Statistics'!$C$2)^2</f>
        <v>2090302.9409440013</v>
      </c>
      <c r="V209" s="8">
        <f>(E209-'Descriptive Statistics'!$C$10)^2</f>
        <v>310978.92057542561</v>
      </c>
    </row>
    <row r="210" spans="1:22" ht="3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2" t="s">
        <v>8323</v>
      </c>
      <c r="R210" t="s">
        <v>8326</v>
      </c>
      <c r="S210" s="16">
        <v>41890.16269675926</v>
      </c>
      <c r="T210" s="16">
        <v>41920.16269675926</v>
      </c>
      <c r="U210" s="20">
        <f>(D210-'Descriptive Statistics'!$C$2)^2</f>
        <v>101087178.94094399</v>
      </c>
      <c r="V210" s="8">
        <f>(E210-'Descriptive Statistics'!$C$10)^2</f>
        <v>310978.92057542561</v>
      </c>
    </row>
    <row r="211" spans="1:22" ht="9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2" t="s">
        <v>8323</v>
      </c>
      <c r="R211" t="s">
        <v>8326</v>
      </c>
      <c r="S211" s="16">
        <v>42174.780821759254</v>
      </c>
      <c r="T211" s="16">
        <v>42204.780821759254</v>
      </c>
      <c r="U211" s="20">
        <f>(D211-'Descriptive Statistics'!$C$2)^2</f>
        <v>12632422.940943997</v>
      </c>
      <c r="V211" s="8">
        <f>(E211-'Descriptive Statistics'!$C$10)^2</f>
        <v>310978.92057542561</v>
      </c>
    </row>
    <row r="212" spans="1:22" ht="9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8323</v>
      </c>
      <c r="R212" t="s">
        <v>8326</v>
      </c>
      <c r="S212" s="16">
        <v>41905.636469907404</v>
      </c>
      <c r="T212" s="16">
        <v>41935.636469907404</v>
      </c>
      <c r="U212" s="20">
        <f>(D212-'Descriptive Statistics'!$C$2)^2</f>
        <v>81978754.940943986</v>
      </c>
      <c r="V212" s="8">
        <f>(E212-'Descriptive Statistics'!$C$10)^2</f>
        <v>310978.92057542561</v>
      </c>
    </row>
    <row r="213" spans="1:22" ht="7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8323</v>
      </c>
      <c r="R213" t="s">
        <v>8326</v>
      </c>
      <c r="S213" s="16">
        <v>42492.737847222219</v>
      </c>
      <c r="T213" s="16">
        <v>42534.166666666672</v>
      </c>
      <c r="U213" s="20">
        <f>(D213-'Descriptive Statistics'!$C$2)^2</f>
        <v>87501282.140943989</v>
      </c>
      <c r="V213" s="8">
        <f>(E213-'Descriptive Statistics'!$C$10)^2</f>
        <v>312095.23025542562</v>
      </c>
    </row>
    <row r="214" spans="1:22" ht="9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2" t="s">
        <v>8323</v>
      </c>
      <c r="R214" t="s">
        <v>8326</v>
      </c>
      <c r="S214" s="16">
        <v>42108.692060185189</v>
      </c>
      <c r="T214" s="16">
        <v>42153.692060185189</v>
      </c>
      <c r="U214" s="20">
        <f>(D214-'Descriptive Statistics'!$C$2)^2</f>
        <v>6523998.9409439974</v>
      </c>
      <c r="V214" s="8">
        <f>(E214-'Descriptive Statistics'!$C$10)^2</f>
        <v>312095.23025542562</v>
      </c>
    </row>
    <row r="215" spans="1:22" ht="75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8323</v>
      </c>
      <c r="R215" t="s">
        <v>8326</v>
      </c>
      <c r="S215" s="16">
        <v>42453.806307870371</v>
      </c>
      <c r="T215" s="16">
        <v>42513.806307870371</v>
      </c>
      <c r="U215" s="20">
        <f>(D215-'Descriptive Statistics'!$C$2)^2</f>
        <v>73174542.940943986</v>
      </c>
      <c r="V215" s="8">
        <f>(E215-'Descriptive Statistics'!$C$10)^2</f>
        <v>312095.23025542562</v>
      </c>
    </row>
    <row r="216" spans="1:22" ht="7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2" t="s">
        <v>8323</v>
      </c>
      <c r="R216" t="s">
        <v>8326</v>
      </c>
      <c r="S216" s="16">
        <v>41950.114108796297</v>
      </c>
      <c r="T216" s="16">
        <v>42010.114108796297</v>
      </c>
      <c r="U216" s="20">
        <f>(D216-'Descriptive Statistics'!$C$2)^2</f>
        <v>58770806.428943992</v>
      </c>
      <c r="V216" s="8">
        <f>(E216-'Descriptive Statistics'!$C$10)^2</f>
        <v>312095.23025542562</v>
      </c>
    </row>
    <row r="217" spans="1:22" ht="60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2" t="s">
        <v>8323</v>
      </c>
      <c r="R217" t="s">
        <v>8326</v>
      </c>
      <c r="S217" s="16">
        <v>42115.11618055556</v>
      </c>
      <c r="T217" s="16">
        <v>42175.11618055556</v>
      </c>
      <c r="U217" s="20">
        <f>(D217-'Descriptive Statistics'!$C$2)^2</f>
        <v>57066118.940943994</v>
      </c>
      <c r="V217" s="8">
        <f>(E217-'Descriptive Statistics'!$C$10)^2</f>
        <v>312095.23025542562</v>
      </c>
    </row>
    <row r="218" spans="1:22" ht="75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8323</v>
      </c>
      <c r="R218" t="s">
        <v>8326</v>
      </c>
      <c r="S218" s="16">
        <v>42171.743969907402</v>
      </c>
      <c r="T218" s="16">
        <v>42201.743969907402</v>
      </c>
      <c r="U218" s="20">
        <f>(D218-'Descriptive Statistics'!$C$2)^2</f>
        <v>19445127790.940945</v>
      </c>
      <c r="V218" s="8">
        <f>(E218-'Descriptive Statistics'!$C$10)^2</f>
        <v>312095.23025542562</v>
      </c>
    </row>
    <row r="219" spans="1:22" ht="9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2" t="s">
        <v>8323</v>
      </c>
      <c r="R219" t="s">
        <v>8326</v>
      </c>
      <c r="S219" s="16">
        <v>41916.597638888888</v>
      </c>
      <c r="T219" s="16">
        <v>41976.639305555553</v>
      </c>
      <c r="U219" s="20">
        <f>(D219-'Descriptive Statistics'!$C$2)^2</f>
        <v>25545058.940943994</v>
      </c>
      <c r="V219" s="8">
        <f>(E219-'Descriptive Statistics'!$C$10)^2</f>
        <v>312095.23025542562</v>
      </c>
    </row>
    <row r="220" spans="1:22" ht="9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2" t="s">
        <v>8323</v>
      </c>
      <c r="R220" t="s">
        <v>8326</v>
      </c>
      <c r="S220" s="16">
        <v>41922.535185185188</v>
      </c>
      <c r="T220" s="16">
        <v>41930.207638888889</v>
      </c>
      <c r="U220" s="20">
        <f>(D220-'Descriptive Statistics'!$C$2)^2</f>
        <v>378138670.94094402</v>
      </c>
      <c r="V220" s="8">
        <f>(E220-'Descriptive Statistics'!$C$10)^2</f>
        <v>312095.23025542562</v>
      </c>
    </row>
    <row r="221" spans="1:22" ht="4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2" t="s">
        <v>8323</v>
      </c>
      <c r="R221" t="s">
        <v>8326</v>
      </c>
      <c r="S221" s="16">
        <v>42037.986284722225</v>
      </c>
      <c r="T221" s="16">
        <v>42097.944618055553</v>
      </c>
      <c r="U221" s="20">
        <f>(D221-'Descriptive Statistics'!$C$2)^2</f>
        <v>1555970190.940944</v>
      </c>
      <c r="V221" s="8">
        <f>(E221-'Descriptive Statistics'!$C$10)^2</f>
        <v>312095.23025542562</v>
      </c>
    </row>
    <row r="222" spans="1:22" ht="9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2" t="s">
        <v>8323</v>
      </c>
      <c r="R222" t="s">
        <v>8326</v>
      </c>
      <c r="S222" s="16">
        <v>42515.078217592592</v>
      </c>
      <c r="T222" s="16">
        <v>42575.078217592592</v>
      </c>
      <c r="U222" s="20">
        <f>(D222-'Descriptive Statistics'!$C$2)^2</f>
        <v>307150.94094399951</v>
      </c>
      <c r="V222" s="8">
        <f>(E222-'Descriptive Statistics'!$C$10)^2</f>
        <v>312095.23025542562</v>
      </c>
    </row>
    <row r="223" spans="1:22" ht="6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2" t="s">
        <v>8323</v>
      </c>
      <c r="R223" t="s">
        <v>8326</v>
      </c>
      <c r="S223" s="16">
        <v>42103.024398148147</v>
      </c>
      <c r="T223" s="16">
        <v>42112.9375</v>
      </c>
      <c r="U223" s="20">
        <f>(D223-'Descriptive Statistics'!$C$2)^2</f>
        <v>81978754.940943986</v>
      </c>
      <c r="V223" s="8">
        <f>(E223-'Descriptive Statistics'!$C$10)^2</f>
        <v>312095.23025542562</v>
      </c>
    </row>
    <row r="224" spans="1:22" ht="7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2" t="s">
        <v>8323</v>
      </c>
      <c r="R224" t="s">
        <v>8326</v>
      </c>
      <c r="S224" s="16">
        <v>42325.920717592591</v>
      </c>
      <c r="T224" s="16">
        <v>42355.920717592591</v>
      </c>
      <c r="U224" s="20">
        <f>(D224-'Descriptive Statistics'!$C$2)^2</f>
        <v>89222910.940944016</v>
      </c>
      <c r="V224" s="8">
        <f>(E224-'Descriptive Statistics'!$C$10)^2</f>
        <v>312095.23025542562</v>
      </c>
    </row>
    <row r="225" spans="1:22" ht="60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2" t="s">
        <v>8323</v>
      </c>
      <c r="R225" t="s">
        <v>8326</v>
      </c>
      <c r="S225" s="16">
        <v>41793.710231481484</v>
      </c>
      <c r="T225" s="16">
        <v>41823.710231481484</v>
      </c>
      <c r="U225" s="20">
        <f>(D225-'Descriptive Statistics'!$C$2)^2</f>
        <v>69792858.140943989</v>
      </c>
      <c r="V225" s="8">
        <f>(E225-'Descriptive Statistics'!$C$10)^2</f>
        <v>312095.23025542562</v>
      </c>
    </row>
    <row r="226" spans="1:22" ht="9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8323</v>
      </c>
      <c r="R226" t="s">
        <v>8326</v>
      </c>
      <c r="S226" s="16">
        <v>41793.814259259263</v>
      </c>
      <c r="T226" s="16">
        <v>41825.165972222225</v>
      </c>
      <c r="U226" s="20">
        <f>(D226-'Descriptive Statistics'!$C$2)^2</f>
        <v>87501282.140943989</v>
      </c>
      <c r="V226" s="8">
        <f>(E226-'Descriptive Statistics'!$C$10)^2</f>
        <v>312095.23025542562</v>
      </c>
    </row>
    <row r="227" spans="1:22" ht="9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2" t="s">
        <v>8323</v>
      </c>
      <c r="R227" t="s">
        <v>8326</v>
      </c>
      <c r="S227" s="16">
        <v>42253.633159722223</v>
      </c>
      <c r="T227" s="16">
        <v>42313.674826388888</v>
      </c>
      <c r="U227" s="20">
        <f>(D227-'Descriptive Statistics'!$C$2)^2</f>
        <v>20740846.940943997</v>
      </c>
      <c r="V227" s="8">
        <f>(E227-'Descriptive Statistics'!$C$10)^2</f>
        <v>312095.23025542562</v>
      </c>
    </row>
    <row r="228" spans="1:22" ht="9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2" t="s">
        <v>8323</v>
      </c>
      <c r="R228" t="s">
        <v>8326</v>
      </c>
      <c r="S228" s="16">
        <v>41867.652280092596</v>
      </c>
      <c r="T228" s="16">
        <v>41875.291666666664</v>
      </c>
      <c r="U228" s="20">
        <f>(D228-'Descriptive Statistics'!$C$2)^2</f>
        <v>91282966.940943986</v>
      </c>
      <c r="V228" s="8">
        <f>(E228-'Descriptive Statistics'!$C$10)^2</f>
        <v>312095.23025542562</v>
      </c>
    </row>
    <row r="229" spans="1:22" ht="9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8323</v>
      </c>
      <c r="R229" t="s">
        <v>8326</v>
      </c>
      <c r="S229" s="16">
        <v>42186.01116898148</v>
      </c>
      <c r="T229" s="16">
        <v>42230.818055555559</v>
      </c>
      <c r="U229" s="20">
        <f>(D229-'Descriptive Statistics'!$C$2)^2</f>
        <v>81978754.940943986</v>
      </c>
      <c r="V229" s="8">
        <f>(E229-'Descriptive Statistics'!$C$10)^2</f>
        <v>312095.23025542562</v>
      </c>
    </row>
    <row r="230" spans="1:22" ht="9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2" t="s">
        <v>8323</v>
      </c>
      <c r="R230" t="s">
        <v>8326</v>
      </c>
      <c r="S230" s="16">
        <v>42228.151701388888</v>
      </c>
      <c r="T230" s="16">
        <v>42253.151701388888</v>
      </c>
      <c r="U230" s="20">
        <f>(D230-'Descriptive Statistics'!$C$2)^2</f>
        <v>6523998.9409439974</v>
      </c>
      <c r="V230" s="8">
        <f>(E230-'Descriptive Statistics'!$C$10)^2</f>
        <v>312095.23025542562</v>
      </c>
    </row>
    <row r="231" spans="1:22" ht="75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2" t="s">
        <v>8323</v>
      </c>
      <c r="R231" t="s">
        <v>8326</v>
      </c>
      <c r="S231" s="16">
        <v>42675.262962962966</v>
      </c>
      <c r="T231" s="16">
        <v>42705.304629629631</v>
      </c>
      <c r="U231" s="20">
        <f>(D231-'Descriptive Statistics'!$C$2)^2</f>
        <v>89222910.940944016</v>
      </c>
      <c r="V231" s="8">
        <f>(E231-'Descriptive Statistics'!$C$10)^2</f>
        <v>312095.23025542562</v>
      </c>
    </row>
    <row r="232" spans="1:22" ht="7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8323</v>
      </c>
      <c r="R232" t="s">
        <v>8326</v>
      </c>
      <c r="S232" s="16">
        <v>42111.904097222221</v>
      </c>
      <c r="T232" s="16">
        <v>42171.904097222221</v>
      </c>
      <c r="U232" s="20">
        <f>(D232-'Descriptive Statistics'!$C$2)^2</f>
        <v>87501282.140943989</v>
      </c>
      <c r="V232" s="8">
        <f>(E232-'Descriptive Statistics'!$C$10)^2</f>
        <v>312095.23025542562</v>
      </c>
    </row>
    <row r="233" spans="1:22" ht="9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8323</v>
      </c>
      <c r="R233" t="s">
        <v>8326</v>
      </c>
      <c r="S233" s="16">
        <v>42213.662905092591</v>
      </c>
      <c r="T233" s="16">
        <v>42243.662905092591</v>
      </c>
      <c r="U233" s="20">
        <f>(D233-'Descriptive Statistics'!$C$2)^2</f>
        <v>30849270.940943994</v>
      </c>
      <c r="V233" s="8">
        <f>(E233-'Descriptive Statistics'!$C$10)^2</f>
        <v>312095.23025542562</v>
      </c>
    </row>
    <row r="234" spans="1:22" ht="7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2" t="s">
        <v>8323</v>
      </c>
      <c r="R234" t="s">
        <v>8326</v>
      </c>
      <c r="S234" s="16">
        <v>42550.048449074078</v>
      </c>
      <c r="T234" s="16">
        <v>42580.978472222225</v>
      </c>
      <c r="U234" s="20">
        <f>(D234-'Descriptive Statistics'!$C$2)^2</f>
        <v>49643128.54094401</v>
      </c>
      <c r="V234" s="8">
        <f>(E234-'Descriptive Statistics'!$C$10)^2</f>
        <v>312095.23025542562</v>
      </c>
    </row>
    <row r="235" spans="1:22" ht="9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8323</v>
      </c>
      <c r="R235" t="s">
        <v>8326</v>
      </c>
      <c r="S235" s="16">
        <v>42457.932025462964</v>
      </c>
      <c r="T235" s="16">
        <v>42485.013888888891</v>
      </c>
      <c r="U235" s="20">
        <f>(D235-'Descriptive Statistics'!$C$2)^2</f>
        <v>25545058.940943994</v>
      </c>
      <c r="V235" s="8">
        <f>(E235-'Descriptive Statistics'!$C$10)^2</f>
        <v>312095.23025542562</v>
      </c>
    </row>
    <row r="236" spans="1:22" ht="9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2" t="s">
        <v>8323</v>
      </c>
      <c r="R236" t="s">
        <v>8326</v>
      </c>
      <c r="S236" s="16">
        <v>42534.866875</v>
      </c>
      <c r="T236" s="16">
        <v>42564.866875</v>
      </c>
      <c r="U236" s="20">
        <f>(D236-'Descriptive Statistics'!$C$2)^2</f>
        <v>97539563.468943998</v>
      </c>
      <c r="V236" s="8">
        <f>(E236-'Descriptive Statistics'!$C$10)^2</f>
        <v>312095.23025542562</v>
      </c>
    </row>
    <row r="237" spans="1:22" ht="9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2" t="s">
        <v>8323</v>
      </c>
      <c r="R237" t="s">
        <v>8326</v>
      </c>
      <c r="S237" s="16">
        <v>42286.749780092592</v>
      </c>
      <c r="T237" s="16">
        <v>42316.791446759264</v>
      </c>
      <c r="U237" s="20">
        <f>(D237-'Descriptive Statistics'!$C$2)^2</f>
        <v>57066118.940943994</v>
      </c>
      <c r="V237" s="8">
        <f>(E237-'Descriptive Statistics'!$C$10)^2</f>
        <v>312095.23025542562</v>
      </c>
    </row>
    <row r="238" spans="1:22" ht="75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8323</v>
      </c>
      <c r="R238" t="s">
        <v>8326</v>
      </c>
      <c r="S238" s="16">
        <v>42419.246168981481</v>
      </c>
      <c r="T238" s="16">
        <v>42434.246168981481</v>
      </c>
      <c r="U238" s="20">
        <f>(D238-'Descriptive Statistics'!$C$2)^2</f>
        <v>2415574.9409439988</v>
      </c>
      <c r="V238" s="8">
        <f>(E238-'Descriptive Statistics'!$C$10)^2</f>
        <v>312095.23025542562</v>
      </c>
    </row>
    <row r="239" spans="1:22" ht="7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8323</v>
      </c>
      <c r="R239" t="s">
        <v>8326</v>
      </c>
      <c r="S239" s="16">
        <v>42408.999571759254</v>
      </c>
      <c r="T239" s="16">
        <v>42453.957905092597</v>
      </c>
      <c r="U239" s="20">
        <f>(D239-'Descriptive Statistics'!$C$2)^2</f>
        <v>12632422.940943997</v>
      </c>
      <c r="V239" s="8">
        <f>(E239-'Descriptive Statistics'!$C$10)^2</f>
        <v>312095.23025542562</v>
      </c>
    </row>
    <row r="240" spans="1:22" ht="7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2" t="s">
        <v>8323</v>
      </c>
      <c r="R240" t="s">
        <v>8326</v>
      </c>
      <c r="S240" s="16">
        <v>42282.655543981484</v>
      </c>
      <c r="T240" s="16">
        <v>42342.697210648148</v>
      </c>
      <c r="U240" s="20">
        <f>(D240-'Descriptive Statistics'!$C$2)^2</f>
        <v>42957694.940943994</v>
      </c>
      <c r="V240" s="8">
        <f>(E240-'Descriptive Statistics'!$C$10)^2</f>
        <v>312095.23025542562</v>
      </c>
    </row>
    <row r="241" spans="1:22" ht="7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8323</v>
      </c>
      <c r="R241" t="s">
        <v>8326</v>
      </c>
      <c r="S241" s="16">
        <v>42322.025115740747</v>
      </c>
      <c r="T241" s="16">
        <v>42352.025115740747</v>
      </c>
      <c r="U241" s="20">
        <f>(D241-'Descriptive Statistics'!$C$2)^2</f>
        <v>89222910.940944016</v>
      </c>
      <c r="V241" s="8">
        <f>(E241-'Descriptive Statistics'!$C$10)^2</f>
        <v>312095.23025542562</v>
      </c>
    </row>
    <row r="242" spans="1:22" ht="9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2" t="s">
        <v>8323</v>
      </c>
      <c r="R242" t="s">
        <v>8326</v>
      </c>
      <c r="S242" s="16">
        <v>41941.585231481484</v>
      </c>
      <c r="T242" s="16">
        <v>41991.626898148148</v>
      </c>
      <c r="U242" s="20">
        <f>(D242-'Descriptive Statistics'!$C$2)^2</f>
        <v>30849270.940943994</v>
      </c>
      <c r="V242" s="8">
        <f>(E242-'Descriptive Statistics'!$C$10)^2</f>
        <v>312095.23025542562</v>
      </c>
    </row>
    <row r="243" spans="1:22" ht="7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8323</v>
      </c>
      <c r="R243" t="s">
        <v>8326</v>
      </c>
      <c r="S243" s="16">
        <v>41761.810150462967</v>
      </c>
      <c r="T243" s="16">
        <v>41768.286805555559</v>
      </c>
      <c r="U243" s="20">
        <f>(D243-'Descriptive Statistics'!$C$2)^2</f>
        <v>101087178.94094399</v>
      </c>
      <c r="V243" s="8">
        <f>(E243-'Descriptive Statistics'!$C$10)^2</f>
        <v>312095.23025542562</v>
      </c>
    </row>
    <row r="244" spans="1:22" ht="9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8323</v>
      </c>
      <c r="R244" t="s">
        <v>8326</v>
      </c>
      <c r="S244" s="16">
        <v>42613.841261574074</v>
      </c>
      <c r="T244" s="16">
        <v>42644.166666666672</v>
      </c>
      <c r="U244" s="20">
        <f>(D244-'Descriptive Statistics'!$C$2)^2</f>
        <v>2802985.8209439986</v>
      </c>
      <c r="V244" s="8">
        <f>(E244-'Descriptive Statistics'!$C$10)^2</f>
        <v>312095.23025542562</v>
      </c>
    </row>
    <row r="245" spans="1:22" ht="60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2" t="s">
        <v>8323</v>
      </c>
      <c r="R245" t="s">
        <v>8326</v>
      </c>
      <c r="S245" s="16">
        <v>42421.141469907408</v>
      </c>
      <c r="T245" s="16">
        <v>42481.099803240737</v>
      </c>
      <c r="U245" s="20">
        <f>(D245-'Descriptive Statistics'!$C$2)^2</f>
        <v>100585093.34094399</v>
      </c>
      <c r="V245" s="8">
        <f>(E245-'Descriptive Statistics'!$C$10)^2</f>
        <v>312095.23025542562</v>
      </c>
    </row>
    <row r="246" spans="1:22" ht="60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2" t="s">
        <v>8323</v>
      </c>
      <c r="R246" t="s">
        <v>8326</v>
      </c>
      <c r="S246" s="16">
        <v>41905.795706018522</v>
      </c>
      <c r="T246" s="16">
        <v>41933.82708333333</v>
      </c>
      <c r="U246" s="20">
        <f>(D246-'Descriptive Statistics'!$C$2)^2</f>
        <v>97105494.140943989</v>
      </c>
      <c r="V246" s="8">
        <f>(E246-'Descriptive Statistics'!$C$10)^2</f>
        <v>312095.23025542562</v>
      </c>
    </row>
    <row r="247" spans="1:22" ht="75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2" t="s">
        <v>8323</v>
      </c>
      <c r="R247" t="s">
        <v>8326</v>
      </c>
      <c r="S247" s="16">
        <v>42511.698101851856</v>
      </c>
      <c r="T247" s="16">
        <v>42535.787500000006</v>
      </c>
      <c r="U247" s="20">
        <f>(D247-'Descriptive Statistics'!$C$2)^2</f>
        <v>57066118.940943994</v>
      </c>
      <c r="V247" s="8">
        <f>(E247-'Descriptive Statistics'!$C$10)^2</f>
        <v>312095.23025542562</v>
      </c>
    </row>
    <row r="248" spans="1:22" ht="3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2" t="s">
        <v>8323</v>
      </c>
      <c r="R248" t="s">
        <v>8326</v>
      </c>
      <c r="S248" s="16">
        <v>42538.742893518516</v>
      </c>
      <c r="T248" s="16">
        <v>42568.742893518516</v>
      </c>
      <c r="U248" s="20">
        <f>(D248-'Descriptive Statistics'!$C$2)^2</f>
        <v>910520.54094399908</v>
      </c>
      <c r="V248" s="8">
        <f>(E248-'Descriptive Statistics'!$C$10)^2</f>
        <v>312095.23025542562</v>
      </c>
    </row>
    <row r="249" spans="1:22" ht="7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2" t="s">
        <v>8323</v>
      </c>
      <c r="R249" t="s">
        <v>8326</v>
      </c>
      <c r="S249" s="16">
        <v>42495.722187499996</v>
      </c>
      <c r="T249" s="16">
        <v>42525.722187499996</v>
      </c>
      <c r="U249" s="20">
        <f>(D249-'Descriptive Statistics'!$C$2)^2</f>
        <v>4153259590.9409442</v>
      </c>
      <c r="V249" s="8">
        <f>(E249-'Descriptive Statistics'!$C$10)^2</f>
        <v>312095.23025542562</v>
      </c>
    </row>
    <row r="250" spans="1:22" ht="6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2" t="s">
        <v>8323</v>
      </c>
      <c r="R250" t="s">
        <v>8326</v>
      </c>
      <c r="S250" s="16">
        <v>41927.124884259261</v>
      </c>
      <c r="T250" s="16">
        <v>41937.124884259261</v>
      </c>
      <c r="U250" s="20">
        <f>(D250-'Descriptive Statistics'!$C$2)^2</f>
        <v>105765016.460944</v>
      </c>
      <c r="V250" s="8">
        <f>(E250-'Descriptive Statistics'!$C$10)^2</f>
        <v>312095.23025542562</v>
      </c>
    </row>
    <row r="251" spans="1:22" ht="9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2" t="s">
        <v>8323</v>
      </c>
      <c r="R251" t="s">
        <v>8326</v>
      </c>
      <c r="S251" s="16">
        <v>42730.903726851851</v>
      </c>
      <c r="T251" s="16">
        <v>42760.903726851851</v>
      </c>
      <c r="U251" s="20">
        <f>(D251-'Descriptive Statistics'!$C$2)^2</f>
        <v>99086336.540943995</v>
      </c>
      <c r="V251" s="8">
        <f>(E251-'Descriptive Statistics'!$C$10)^2</f>
        <v>312095.23025542562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 R1:V1">
    <cfRule type="colorScale" priority="5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B4" sqref="B4"/>
    </sheetView>
  </sheetViews>
  <sheetFormatPr baseColWidth="10" defaultRowHeight="15" x14ac:dyDescent="0.25"/>
  <cols>
    <col min="1" max="1" width="24.42578125" bestFit="1" customWidth="1"/>
    <col min="2" max="2" width="12.5703125" bestFit="1" customWidth="1"/>
    <col min="3" max="3" width="13.5703125" bestFit="1" customWidth="1"/>
  </cols>
  <sheetData>
    <row r="1" spans="1:3" x14ac:dyDescent="0.25">
      <c r="B1" s="1" t="s">
        <v>8387</v>
      </c>
      <c r="C1" s="1" t="s">
        <v>8388</v>
      </c>
    </row>
    <row r="2" spans="1:3" x14ac:dyDescent="0.25">
      <c r="A2" t="s">
        <v>8389</v>
      </c>
      <c r="B2" s="22">
        <f>AVERAGE('Successfull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8390</v>
      </c>
      <c r="B3" s="22">
        <f>MEDIAN('Successfull US Kickstarters'!D:D)</f>
        <v>3000</v>
      </c>
      <c r="C3" s="22">
        <f>MEDIAN('Failed US Kickstarters'!D:D)</f>
        <v>5000</v>
      </c>
    </row>
    <row r="4" spans="1:3" x14ac:dyDescent="0.25">
      <c r="A4" t="s">
        <v>8393</v>
      </c>
      <c r="B4" s="21">
        <f>_xlfn.STDEV.P('Successfull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8397</v>
      </c>
      <c r="B5" s="23">
        <f>_xlfn.QUARTILE.EXC('Successfull US Kickstarters'!D:D,3)</f>
        <v>5000</v>
      </c>
      <c r="C5" s="23">
        <f>_xlfn.QUARTILE.EXC('Failed US Kickstarters'!D:D,3)</f>
        <v>10000</v>
      </c>
    </row>
    <row r="6" spans="1:3" x14ac:dyDescent="0.25">
      <c r="A6" t="s">
        <v>8398</v>
      </c>
      <c r="B6" s="23">
        <f>_xlfn.QUARTILE.EXC('Successfull US Kickstarters'!D:D,1)</f>
        <v>1500</v>
      </c>
      <c r="C6" s="23">
        <f>_xlfn.QUARTILE.EXC('Failed US Kickstarters'!D:D,1)</f>
        <v>2000</v>
      </c>
    </row>
    <row r="7" spans="1:3" x14ac:dyDescent="0.25">
      <c r="A7" t="s">
        <v>8399</v>
      </c>
      <c r="B7" s="23">
        <f>B5-B6</f>
        <v>3500</v>
      </c>
      <c r="C7" s="23">
        <f>C5-C6</f>
        <v>8000</v>
      </c>
    </row>
    <row r="8" spans="1:3" x14ac:dyDescent="0.25">
      <c r="B8" s="21"/>
      <c r="C8" s="21"/>
    </row>
    <row r="9" spans="1:3" x14ac:dyDescent="0.25">
      <c r="B9" s="21"/>
      <c r="C9" s="21"/>
    </row>
    <row r="10" spans="1:3" x14ac:dyDescent="0.25">
      <c r="A10" t="s">
        <v>8391</v>
      </c>
      <c r="B10" s="22">
        <f>AVERAGE('Successfull US Kickstarters'!E:E)</f>
        <v>5601.5458009708727</v>
      </c>
      <c r="C10" s="22">
        <f>AVERAGE('Failed US Kickstarters'!E:E)</f>
        <v>558.65484000000004</v>
      </c>
    </row>
    <row r="11" spans="1:3" x14ac:dyDescent="0.25">
      <c r="A11" t="s">
        <v>8392</v>
      </c>
      <c r="B11" s="22">
        <f>MEDIAN('Successfull US Kickstarters'!E:E)</f>
        <v>3167.5</v>
      </c>
      <c r="C11" s="22">
        <f>MEDIAN('Failed US Kickstarters'!E:E)</f>
        <v>103</v>
      </c>
    </row>
    <row r="12" spans="1:3" x14ac:dyDescent="0.25">
      <c r="A12" t="s">
        <v>8394</v>
      </c>
      <c r="B12" s="21">
        <f>_xlfn.STDEV.P('Successfull US Kickstarters'!E:E)</f>
        <v>8334.5731699164608</v>
      </c>
      <c r="C12" s="21">
        <f>_xlfn.STDEV.P('Failed US Kickstarters'!E:E)</f>
        <v>1330.5230280400915</v>
      </c>
    </row>
    <row r="13" spans="1:3" x14ac:dyDescent="0.25">
      <c r="A13" t="s">
        <v>8400</v>
      </c>
      <c r="B13" s="23">
        <f>_xlfn.QUARTILE.EXC('Successfull US Kickstarters'!E:E,3)</f>
        <v>5699</v>
      </c>
      <c r="C13" s="23">
        <f>_xlfn.QUARTILE.EXC('Failed US Kickstarters'!E:E,3)</f>
        <v>501</v>
      </c>
    </row>
    <row r="14" spans="1:3" x14ac:dyDescent="0.25">
      <c r="A14" t="s">
        <v>8401</v>
      </c>
      <c r="B14" s="23">
        <f>_xlfn.QUARTILE.EXC('Successfull US Kickstarters'!E:E,1)</f>
        <v>1716.5074999999999</v>
      </c>
      <c r="C14" s="23">
        <f>_xlfn.QUARTILE.EXC('Failed US Kickstarters'!E:E,1)</f>
        <v>9.25</v>
      </c>
    </row>
    <row r="15" spans="1:3" x14ac:dyDescent="0.25">
      <c r="A15" t="s">
        <v>8402</v>
      </c>
      <c r="B15" s="23">
        <f>B13-B14</f>
        <v>3982.4925000000003</v>
      </c>
      <c r="C15" s="23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GRAFICO GB</vt:lpstr>
      <vt:lpstr>Kickstarter</vt:lpstr>
      <vt:lpstr>Category Statistics</vt:lpstr>
      <vt:lpstr>Hoja2</vt:lpstr>
      <vt:lpstr>Subcategory Statistics</vt:lpstr>
      <vt:lpstr>Outcomes based on launch date</vt:lpstr>
      <vt:lpstr>Edinburgh Research</vt:lpstr>
      <vt:lpstr>Successfull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FLYBACK</cp:lastModifiedBy>
  <dcterms:created xsi:type="dcterms:W3CDTF">2017-04-20T15:17:24Z</dcterms:created>
  <dcterms:modified xsi:type="dcterms:W3CDTF">2021-09-21T02:52:07Z</dcterms:modified>
</cp:coreProperties>
</file>