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Cours\MIASHS\Maraton-du-web\"/>
    </mc:Choice>
  </mc:AlternateContent>
  <xr:revisionPtr revIDLastSave="0" documentId="13_ncr:1_{03A28599-2A2E-41EF-A332-AAB0ABC8A2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D" sheetId="1" r:id="rId1"/>
    <sheet name="Converstion Q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" i="1"/>
</calcChain>
</file>

<file path=xl/sharedStrings.xml><?xml version="1.0" encoding="utf-8"?>
<sst xmlns="http://schemas.openxmlformats.org/spreadsheetml/2006/main" count="203" uniqueCount="135">
  <si>
    <t>Nom de votre collectivité</t>
  </si>
  <si>
    <t>Nombre d'habitants que regroupe la collectivité</t>
  </si>
  <si>
    <t xml:space="preserve">Tonnage de biodéchets collectés par an (le dernier en date dont vous disposé). </t>
  </si>
  <si>
    <t>Nombre d'habitants concernés par la collecte (des biodéchets) en PAP ou PAV.
Si aucun actuellement n'hésitez pas à nous le dire, nous sommes là justement pour vous apporter des retours d'expérience</t>
  </si>
  <si>
    <t>Nombre de personnes collectés en porte à porte (PAP)</t>
  </si>
  <si>
    <t>Nombre de personnes ayant accès à un point d'apport volontaire (PAV)</t>
  </si>
  <si>
    <t>Quantité d'OMR collectées par la collectivité en kg/an/hab</t>
  </si>
  <si>
    <t>Quantité de la collecte séparée des emballages en kg/an/hab</t>
  </si>
  <si>
    <t>Quantité de la collecte du verre en kg/an/hab</t>
  </si>
  <si>
    <t>Quel type de tarification avez-vous mis en place ? (TEOM, REOM, TI)</t>
  </si>
  <si>
    <t xml:space="preserve">Quel est le coût global aidé (de gestion des déchets) €HT/an/hab ? </t>
  </si>
  <si>
    <t>Facultatif : Pourriez vous nous faire parvenir les points de géolocalisation des PAV si vous les avez cartographié ? Merci!</t>
  </si>
  <si>
    <t>SEMOCTOM</t>
  </si>
  <si>
    <t>https://www.semoctom.com/web/fr/5-carte-interactive.php?&amp;keyword=&amp;type=137</t>
  </si>
  <si>
    <t>CA du Pays Voironnais</t>
  </si>
  <si>
    <t>TEOM + RS</t>
  </si>
  <si>
    <t>oui on a ça. pour quel usage ?</t>
  </si>
  <si>
    <t>Smictom des Pays de Vilaine</t>
  </si>
  <si>
    <t>TEOM</t>
  </si>
  <si>
    <t>CC Bassin de Pompey</t>
  </si>
  <si>
    <t>voir site internet ou appli montri</t>
  </si>
  <si>
    <t xml:space="preserve">Nantes Métropole </t>
  </si>
  <si>
    <t>https://www.cartoquartiers.fr/, rubrique "Tri, déchets &amp; réemploi", item "Point de collecte de déchets alimentaires"</t>
  </si>
  <si>
    <t>SMICTOM d'Alsace Centrale</t>
  </si>
  <si>
    <t>https://www.smictom-alsacecentrale.fr/la-collecte/infos-sur-la-collecte-des-dechets-porte-porte-et-points-dapport-volontaire</t>
  </si>
  <si>
    <t>CDC PUISAYE FORTERRE</t>
  </si>
  <si>
    <t>REOM</t>
  </si>
  <si>
    <t>Sirtom de la région de Brive</t>
  </si>
  <si>
    <t>TI</t>
  </si>
  <si>
    <t xml:space="preserve">Appli guide du tri de Citeo pour OM, Tri, verre, papier + https://www.sirtom-region-brive.net/collecte-biodechets/ pour les biodéchets + </t>
  </si>
  <si>
    <t>Auray Quiberon Terre Atlantique</t>
  </si>
  <si>
    <t xml:space="preserve">TEOM </t>
  </si>
  <si>
    <t xml:space="preserve">pas encore, mais à l'avenir pourquoi pas </t>
  </si>
  <si>
    <t>Métropole de Lyon</t>
  </si>
  <si>
    <t>https://data.grandlyon.com/jeux-de-donnees/bornes-a-compost-metropole-lyon/donnees</t>
  </si>
  <si>
    <t>Grand Chambéry</t>
  </si>
  <si>
    <t>Oui, je les envoie dans un mail</t>
  </si>
  <si>
    <t>Grand Paris Seine Ouest</t>
  </si>
  <si>
    <t>Grand Annecy</t>
  </si>
  <si>
    <t>SMTD65</t>
  </si>
  <si>
    <t>nous n'avons pas ces données (gestion directe par nos syndicats de collecte.</t>
  </si>
  <si>
    <t>Alpes d'Azur</t>
  </si>
  <si>
    <t>Syndicat du Bois de l'Aumône (SBA)</t>
  </si>
  <si>
    <t>Non</t>
  </si>
  <si>
    <t>Une carte reprenant les PAV peut vous être transmise par mail</t>
  </si>
  <si>
    <t>SYNDICAT CENTRE HERAULT</t>
  </si>
  <si>
    <t>Voir avec CCVH qui a installé ces points</t>
  </si>
  <si>
    <t>SMICVAL</t>
  </si>
  <si>
    <t>1 à Libourne, et 1 à St Denis de Pile</t>
  </si>
  <si>
    <t>CC Celavu Prunelli</t>
  </si>
  <si>
    <t>CC vallée de l Hérault</t>
  </si>
  <si>
    <t>CC de la Région de Guebwiller</t>
  </si>
  <si>
    <t>NaN</t>
  </si>
  <si>
    <t>RIOM</t>
  </si>
  <si>
    <t>Date</t>
  </si>
  <si>
    <t>Région</t>
  </si>
  <si>
    <t>Densité moyenne</t>
  </si>
  <si>
    <t>Typologies d'habitation</t>
  </si>
  <si>
    <t>TEOM + REOM</t>
  </si>
  <si>
    <t>Auvergne-Rhône-Alpes</t>
  </si>
  <si>
    <t>Occitanie </t>
  </si>
  <si>
    <t>Provence-Alpes-Côte d'Azur</t>
  </si>
  <si>
    <t>peuplé</t>
  </si>
  <si>
    <t>Grand Est</t>
  </si>
  <si>
    <t>Département</t>
  </si>
  <si>
    <t>Haute-Savoie</t>
  </si>
  <si>
    <t>Hautes-Pyrénées</t>
  </si>
  <si>
    <t>Alpes-Maritimes</t>
  </si>
  <si>
    <t>Puy-de-Dôme</t>
  </si>
  <si>
    <t>Hérault</t>
  </si>
  <si>
    <t>Haut-Rhin</t>
  </si>
  <si>
    <t>Nouvelle-Aquitaine</t>
  </si>
  <si>
    <t>Gironde</t>
  </si>
  <si>
    <t>peu dense</t>
  </si>
  <si>
    <t>Coordonnées</t>
  </si>
  <si>
    <t>44° 46′ 13″ nord, 0° 18′ 38″ ouest</t>
  </si>
  <si>
    <t>Isère</t>
  </si>
  <si>
    <t>45° 21′ 51″ nord, 5° 35′ 26″ est</t>
  </si>
  <si>
    <t>Ille-et-Vilaine</t>
  </si>
  <si>
    <t>47° 52′ 41″ nord, 1° 47′ 14″ ouest</t>
  </si>
  <si>
    <t>Meurthe-et-Moselle</t>
  </si>
  <si>
    <t>densité intermédiaire</t>
  </si>
  <si>
    <t>48° 46′ 08″ nord, 6° 07′ 42″ est</t>
  </si>
  <si>
    <t>Loire-Atlantique</t>
  </si>
  <si>
    <t>densement peuplé</t>
  </si>
  <si>
    <t>47° 13′ 05″ nord, 1° 33′ 10″ ouest</t>
  </si>
  <si>
    <t>Bas-Rhin, Haut-Rhin</t>
  </si>
  <si>
    <t xml:space="preserve">densité intermédiaire </t>
  </si>
  <si>
    <t>48° 19′ 29″ nord, 7° 25′ 41″ est</t>
  </si>
  <si>
    <t>45° 54′ 58″ nord, 6° 07′ 59″ est</t>
  </si>
  <si>
    <t>peu denses</t>
  </si>
  <si>
    <t>43° 06′ 08″ nord, 0° 19′ 03″ est</t>
  </si>
  <si>
    <t>très peu denses</t>
  </si>
  <si>
    <t>44° 07′ 45″ nord, 6° 49′ 58″ est</t>
  </si>
  <si>
    <t>45° 53′ 40″ nord, 3° 06′ 48″ est</t>
  </si>
  <si>
    <t>43° 39′ 11″ nord, 3° 33′ 07″ est</t>
  </si>
  <si>
    <t>47° 54′ 30″ nord, 7° 12′ 39″ est</t>
  </si>
  <si>
    <t>43° 34′ 00″ nord, 3° 27′ 00″ est</t>
  </si>
  <si>
    <t>44° 59′ 32″ nord, 0° 20′ 24″ ouest</t>
  </si>
  <si>
    <t>Corse</t>
  </si>
  <si>
    <t>Corse du Sud</t>
  </si>
  <si>
    <t>Peu dense</t>
  </si>
  <si>
    <t>Bourgogne-Franche-Comté</t>
  </si>
  <si>
    <t>Yonne / Nièvre</t>
  </si>
  <si>
    <t>Bretagne</t>
  </si>
  <si>
    <t>Morbihan</t>
  </si>
  <si>
    <t>Densité intermédiaire</t>
  </si>
  <si>
    <t>Département du Rhône</t>
  </si>
  <si>
    <t>Densément peuplé</t>
  </si>
  <si>
    <t>Savoie</t>
  </si>
  <si>
    <t>Ile-de-France</t>
  </si>
  <si>
    <t>Hauts de Seine</t>
  </si>
  <si>
    <t xml:space="preserve">Auvergne-Rhône-Alpes </t>
  </si>
  <si>
    <t xml:space="preserve">Bretagne </t>
  </si>
  <si>
    <t xml:space="preserve">Grand Est </t>
  </si>
  <si>
    <t xml:space="preserve">Pays de la Loire </t>
  </si>
  <si>
    <t>Superficie Km²</t>
  </si>
  <si>
    <t>Question</t>
  </si>
  <si>
    <t>Lib</t>
  </si>
  <si>
    <t>Nb H</t>
  </si>
  <si>
    <t>Biodéchet T/an</t>
  </si>
  <si>
    <t>Nb H Collecte B</t>
  </si>
  <si>
    <t>Nb H Collecte PAP</t>
  </si>
  <si>
    <t>Nb H Collecte PAV</t>
  </si>
  <si>
    <t>OMR T/an/H</t>
  </si>
  <si>
    <t>Emba T/an/H</t>
  </si>
  <si>
    <t>Verre T/an/H</t>
  </si>
  <si>
    <t>Tarif</t>
  </si>
  <si>
    <t>Cout</t>
  </si>
  <si>
    <t>Typolo</t>
  </si>
  <si>
    <t>Biodéchet T/an/H</t>
  </si>
  <si>
    <t>Densité</t>
  </si>
  <si>
    <t>Habitant concerné PAP</t>
  </si>
  <si>
    <t>Habitant concerné PAV</t>
  </si>
  <si>
    <t>Habitant concerné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</si>
</sst>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43" fontId="1" fillId="0" borderId="0" xfId="1" applyFont="1"/>
    <xf numFmtId="43" fontId="3" fillId="0" borderId="0" xfId="1" applyFont="1"/>
    <xf numFmtId="43" fontId="1" fillId="0" borderId="0" xfId="1" quotePrefix="1" applyFont="1"/>
    <xf numFmtId="43" fontId="1" fillId="0" borderId="0" xfId="1" applyFont="1" applyFill="1"/>
    <xf numFmtId="43" fontId="1" fillId="0" borderId="0" xfId="1" applyFont="1" applyAlignment="1">
      <alignment horizontal="left"/>
    </xf>
    <xf numFmtId="0" fontId="3" fillId="0" borderId="0" xfId="0" applyFont="1" applyAlignment="1">
      <alignment horizontal="left"/>
    </xf>
    <xf numFmtId="43" fontId="1" fillId="0" borderId="0" xfId="1" applyFont="1" applyFill="1" applyAlignment="1">
      <alignment horizontal="left"/>
    </xf>
    <xf numFmtId="0" fontId="3" fillId="0" borderId="0" xfId="0" applyFont="1"/>
    <xf numFmtId="2" fontId="0" fillId="0" borderId="0" xfId="0" applyNumberFormat="1"/>
    <xf numFmtId="1" fontId="0" fillId="0" borderId="0" xfId="0" applyNumberFormat="1"/>
    <xf numFmtId="0" fontId="5" fillId="0" borderId="0" xfId="0" applyFont="1"/>
    <xf numFmtId="9" fontId="0" fillId="0" borderId="0" xfId="2" applyFont="1"/>
    <xf numFmtId="14" fontId="1" fillId="0" borderId="0" xfId="0" applyNumberFormat="1" applyFont="1" applyFill="1"/>
    <xf numFmtId="14" fontId="1" fillId="2" borderId="0" xfId="0" applyNumberFormat="1" applyFont="1" applyFill="1"/>
    <xf numFmtId="0" fontId="1" fillId="2" borderId="0" xfId="0" applyFont="1" applyFill="1"/>
    <xf numFmtId="43" fontId="1" fillId="2" borderId="0" xfId="1" applyFont="1" applyFill="1"/>
    <xf numFmtId="43" fontId="1" fillId="2" borderId="0" xfId="1" applyFont="1" applyFill="1" applyAlignment="1">
      <alignment horizontal="left"/>
    </xf>
    <xf numFmtId="1" fontId="0" fillId="2" borderId="0" xfId="0" applyNumberFormat="1" applyFill="1"/>
    <xf numFmtId="2" fontId="0" fillId="2" borderId="0" xfId="0" applyNumberFormat="1" applyFill="1"/>
    <xf numFmtId="9" fontId="0" fillId="2" borderId="0" xfId="2" applyFont="1" applyFill="1"/>
    <xf numFmtId="0" fontId="0" fillId="2" borderId="0" xfId="0" applyFill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.wikipedia.org/wiki/Loire-Atlantique" TargetMode="External"/><Relationship Id="rId3" Type="http://schemas.openxmlformats.org/officeDocument/2006/relationships/hyperlink" Target="https://data.grandlyon.com/jeux-de-donnees/bornes-a-compost-metropole-lyon/donnees" TargetMode="External"/><Relationship Id="rId7" Type="http://schemas.openxmlformats.org/officeDocument/2006/relationships/hyperlink" Target="https://fr.wikipedia.org/wiki/Meurthe-et-Moselle" TargetMode="External"/><Relationship Id="rId2" Type="http://schemas.openxmlformats.org/officeDocument/2006/relationships/hyperlink" Target="https://www.smictom-alsacecentrale.fr/la-collecte/infos-sur-la-collecte-des-dechets-porte-porte-et-points-dapport-volontaire" TargetMode="External"/><Relationship Id="rId1" Type="http://schemas.openxmlformats.org/officeDocument/2006/relationships/hyperlink" Target="https://www.semoctom.com/web/fr/5-carte-interactive.php?&amp;keyword=&amp;type=137" TargetMode="External"/><Relationship Id="rId6" Type="http://schemas.openxmlformats.org/officeDocument/2006/relationships/hyperlink" Target="https://fr.wikipedia.org/wiki/Ille-et-Vilaine" TargetMode="External"/><Relationship Id="rId5" Type="http://schemas.openxmlformats.org/officeDocument/2006/relationships/hyperlink" Target="https://fr.wikipedia.org/wiki/Is%C3%A8re_(d%C3%A9partement)" TargetMode="External"/><Relationship Id="rId4" Type="http://schemas.openxmlformats.org/officeDocument/2006/relationships/hyperlink" Target="https://fr.wikipedia.org/wiki/Gironde_(d%C3%A9partement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22"/>
  <sheetViews>
    <sheetView tabSelected="1"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E15" sqref="E15"/>
    </sheetView>
  </sheetViews>
  <sheetFormatPr baseColWidth="10" defaultColWidth="12.5703125" defaultRowHeight="15.75" customHeight="1" x14ac:dyDescent="0.2"/>
  <cols>
    <col min="1" max="1" width="10.28515625" bestFit="1" customWidth="1"/>
    <col min="2" max="2" width="43.7109375" customWidth="1"/>
    <col min="3" max="3" width="12.85546875" bestFit="1" customWidth="1"/>
    <col min="4" max="4" width="13.42578125" bestFit="1" customWidth="1"/>
    <col min="5" max="5" width="14.28515625" bestFit="1" customWidth="1"/>
    <col min="6" max="7" width="17" bestFit="1" customWidth="1"/>
    <col min="8" max="8" width="11.28515625" bestFit="1" customWidth="1"/>
    <col min="9" max="9" width="11.85546875" bestFit="1" customWidth="1"/>
    <col min="10" max="10" width="11.42578125" bestFit="1" customWidth="1"/>
    <col min="11" max="11" width="15.28515625" bestFit="1" customWidth="1"/>
    <col min="12" max="12" width="7.7109375" bestFit="1" customWidth="1"/>
    <col min="13" max="13" width="24.28515625" bestFit="1" customWidth="1"/>
    <col min="14" max="14" width="20.140625" bestFit="1" customWidth="1"/>
    <col min="15" max="15" width="9.28515625" bestFit="1" customWidth="1"/>
    <col min="16" max="16" width="18.7109375" customWidth="1"/>
    <col min="17" max="17" width="29.7109375" bestFit="1" customWidth="1"/>
    <col min="19" max="19" width="15.28515625" bestFit="1" customWidth="1"/>
    <col min="20" max="22" width="20.5703125" bestFit="1" customWidth="1"/>
    <col min="23" max="24" width="18.7109375" customWidth="1"/>
    <col min="30" max="30" width="18.7109375" customWidth="1"/>
  </cols>
  <sheetData>
    <row r="1" spans="1:30" ht="12.75" x14ac:dyDescent="0.2">
      <c r="A1" s="1" t="s">
        <v>54</v>
      </c>
      <c r="B1" s="1" t="s">
        <v>0</v>
      </c>
      <c r="C1" s="10" t="s">
        <v>119</v>
      </c>
      <c r="D1" s="10" t="s">
        <v>120</v>
      </c>
      <c r="E1" s="10" t="s">
        <v>121</v>
      </c>
      <c r="F1" s="10" t="s">
        <v>122</v>
      </c>
      <c r="G1" s="10" t="s">
        <v>123</v>
      </c>
      <c r="H1" s="10" t="s">
        <v>124</v>
      </c>
      <c r="I1" s="10" t="s">
        <v>125</v>
      </c>
      <c r="J1" s="10" t="s">
        <v>126</v>
      </c>
      <c r="K1" s="10" t="s">
        <v>127</v>
      </c>
      <c r="L1" s="10" t="s">
        <v>128</v>
      </c>
      <c r="M1" s="1" t="s">
        <v>55</v>
      </c>
      <c r="N1" s="1" t="s">
        <v>64</v>
      </c>
      <c r="O1" s="1" t="s">
        <v>131</v>
      </c>
      <c r="P1" s="1" t="s">
        <v>129</v>
      </c>
      <c r="Q1" s="1" t="s">
        <v>74</v>
      </c>
      <c r="R1" s="1" t="s">
        <v>116</v>
      </c>
      <c r="S1" s="1" t="s">
        <v>130</v>
      </c>
      <c r="T1" s="1" t="s">
        <v>134</v>
      </c>
      <c r="U1" s="1" t="s">
        <v>132</v>
      </c>
      <c r="V1" s="1" t="s">
        <v>133</v>
      </c>
      <c r="AD1" s="1" t="s">
        <v>11</v>
      </c>
    </row>
    <row r="2" spans="1:30" ht="12.75" x14ac:dyDescent="0.2">
      <c r="A2" s="15">
        <v>45001.677176620375</v>
      </c>
      <c r="B2" s="1" t="s">
        <v>12</v>
      </c>
      <c r="C2" s="3">
        <v>114153</v>
      </c>
      <c r="D2" s="3">
        <v>479</v>
      </c>
      <c r="E2" s="3">
        <v>17882</v>
      </c>
      <c r="F2" s="3">
        <v>17882</v>
      </c>
      <c r="G2" s="3">
        <v>0</v>
      </c>
      <c r="H2" s="3">
        <v>20</v>
      </c>
      <c r="I2" s="3">
        <v>56</v>
      </c>
      <c r="J2" s="3">
        <v>37</v>
      </c>
      <c r="K2" s="6" t="s">
        <v>58</v>
      </c>
      <c r="L2" s="3">
        <v>102.79</v>
      </c>
      <c r="M2" s="1" t="s">
        <v>71</v>
      </c>
      <c r="N2" s="1" t="s">
        <v>72</v>
      </c>
      <c r="O2" s="3">
        <v>171</v>
      </c>
      <c r="P2" s="3" t="s">
        <v>73</v>
      </c>
      <c r="Q2" s="3" t="s">
        <v>75</v>
      </c>
      <c r="R2" s="12">
        <f>C2/O2</f>
        <v>667.56140350877195</v>
      </c>
      <c r="S2" s="11">
        <f>D2/C2*1000</f>
        <v>4.1961227475405813</v>
      </c>
      <c r="T2" s="14">
        <f>E2/$C2</f>
        <v>0.15664940912634798</v>
      </c>
      <c r="U2" s="14">
        <f t="shared" ref="U2:V2" si="0">F2/$C2</f>
        <v>0.15664940912634798</v>
      </c>
      <c r="V2" s="14">
        <f t="shared" si="0"/>
        <v>0</v>
      </c>
      <c r="AD2" s="2" t="s">
        <v>13</v>
      </c>
    </row>
    <row r="3" spans="1:30" ht="12.75" x14ac:dyDescent="0.2">
      <c r="A3" s="15">
        <v>45001.729072118054</v>
      </c>
      <c r="B3" s="1" t="s">
        <v>14</v>
      </c>
      <c r="C3" s="3">
        <v>94501</v>
      </c>
      <c r="D3" s="3">
        <v>1787</v>
      </c>
      <c r="E3" s="3">
        <v>94501</v>
      </c>
      <c r="F3" s="3">
        <v>77225</v>
      </c>
      <c r="G3" s="3">
        <v>17276</v>
      </c>
      <c r="H3" s="3">
        <v>161.43</v>
      </c>
      <c r="I3" s="3">
        <v>58.3</v>
      </c>
      <c r="J3" s="3">
        <v>36.51</v>
      </c>
      <c r="K3" s="3" t="s">
        <v>15</v>
      </c>
      <c r="L3" s="3">
        <v>103.8</v>
      </c>
      <c r="M3" s="1" t="s">
        <v>112</v>
      </c>
      <c r="N3" s="1" t="s">
        <v>76</v>
      </c>
      <c r="O3" s="3">
        <v>257</v>
      </c>
      <c r="P3" s="3" t="s">
        <v>73</v>
      </c>
      <c r="Q3" s="3" t="s">
        <v>77</v>
      </c>
      <c r="R3" s="12">
        <f t="shared" ref="R3:R22" si="1">C3/O3</f>
        <v>367.7081712062257</v>
      </c>
      <c r="S3" s="11">
        <f t="shared" ref="S3:S22" si="2">D3/C3*1000</f>
        <v>18.909852805790415</v>
      </c>
      <c r="T3" s="14">
        <f t="shared" ref="T3:T22" si="3">E3/$C3</f>
        <v>1</v>
      </c>
      <c r="U3" s="14">
        <f t="shared" ref="U3:U22" si="4">F3/$C3</f>
        <v>0.81718711971301894</v>
      </c>
      <c r="V3" s="14">
        <f t="shared" ref="V3:V22" si="5">G3/$C3</f>
        <v>0.18281288028698109</v>
      </c>
      <c r="AD3" s="1" t="s">
        <v>16</v>
      </c>
    </row>
    <row r="4" spans="1:30" ht="12.75" x14ac:dyDescent="0.2">
      <c r="A4" s="15">
        <v>45002.416117141205</v>
      </c>
      <c r="B4" s="1" t="s">
        <v>17</v>
      </c>
      <c r="C4" s="3">
        <v>85273</v>
      </c>
      <c r="D4" s="3">
        <v>2522</v>
      </c>
      <c r="E4" s="3">
        <v>84475</v>
      </c>
      <c r="F4" s="3">
        <v>84275</v>
      </c>
      <c r="G4" s="3">
        <v>998</v>
      </c>
      <c r="H4" s="3">
        <v>30</v>
      </c>
      <c r="I4" s="3">
        <v>45</v>
      </c>
      <c r="J4" s="3">
        <v>54</v>
      </c>
      <c r="K4" s="3" t="s">
        <v>18</v>
      </c>
      <c r="L4" s="3">
        <v>81</v>
      </c>
      <c r="M4" s="1" t="s">
        <v>113</v>
      </c>
      <c r="N4" s="1" t="s">
        <v>78</v>
      </c>
      <c r="O4" s="3">
        <v>76</v>
      </c>
      <c r="P4" s="3" t="s">
        <v>73</v>
      </c>
      <c r="Q4" s="3" t="s">
        <v>79</v>
      </c>
      <c r="R4" s="12">
        <f t="shared" si="1"/>
        <v>1122.0131578947369</v>
      </c>
      <c r="S4" s="11">
        <f t="shared" si="2"/>
        <v>29.575598372286656</v>
      </c>
      <c r="T4" s="14">
        <f t="shared" si="3"/>
        <v>0.99064182097498621</v>
      </c>
      <c r="U4" s="14">
        <f t="shared" si="4"/>
        <v>0.98829641269804036</v>
      </c>
      <c r="V4" s="14">
        <f t="shared" si="5"/>
        <v>1.1703587301959589E-2</v>
      </c>
    </row>
    <row r="5" spans="1:30" ht="12.75" x14ac:dyDescent="0.2">
      <c r="A5" s="15">
        <v>45002.449634259261</v>
      </c>
      <c r="B5" s="1" t="s">
        <v>19</v>
      </c>
      <c r="C5" s="3">
        <v>40800</v>
      </c>
      <c r="D5" s="3">
        <v>3500</v>
      </c>
      <c r="E5" s="3">
        <v>30000</v>
      </c>
      <c r="F5" s="3">
        <v>30000</v>
      </c>
      <c r="G5" s="3">
        <v>4500</v>
      </c>
      <c r="H5" s="3">
        <v>185</v>
      </c>
      <c r="I5" s="3">
        <v>63</v>
      </c>
      <c r="J5" s="3">
        <v>31</v>
      </c>
      <c r="K5" s="3" t="s">
        <v>18</v>
      </c>
      <c r="L5" s="3">
        <v>91</v>
      </c>
      <c r="M5" s="1" t="s">
        <v>114</v>
      </c>
      <c r="N5" s="1" t="s">
        <v>80</v>
      </c>
      <c r="O5" s="3">
        <v>262</v>
      </c>
      <c r="P5" s="3" t="s">
        <v>81</v>
      </c>
      <c r="Q5" s="7" t="s">
        <v>82</v>
      </c>
      <c r="R5" s="12">
        <f t="shared" si="1"/>
        <v>155.72519083969465</v>
      </c>
      <c r="S5" s="11">
        <f t="shared" si="2"/>
        <v>85.784313725490193</v>
      </c>
      <c r="T5" s="14">
        <f t="shared" si="3"/>
        <v>0.73529411764705888</v>
      </c>
      <c r="U5" s="14">
        <f t="shared" si="4"/>
        <v>0.73529411764705888</v>
      </c>
      <c r="V5" s="14">
        <f t="shared" si="5"/>
        <v>0.11029411764705882</v>
      </c>
      <c r="AD5" s="1" t="s">
        <v>20</v>
      </c>
    </row>
    <row r="6" spans="1:30" ht="12.75" x14ac:dyDescent="0.2">
      <c r="A6" s="15">
        <v>45002.627384050924</v>
      </c>
      <c r="B6" s="1" t="s">
        <v>21</v>
      </c>
      <c r="C6" s="3">
        <v>682260</v>
      </c>
      <c r="D6" s="3">
        <v>200</v>
      </c>
      <c r="E6" s="3">
        <v>25000</v>
      </c>
      <c r="F6" s="3">
        <v>0</v>
      </c>
      <c r="G6" s="3">
        <v>25000</v>
      </c>
      <c r="H6" s="3">
        <v>199</v>
      </c>
      <c r="I6" s="3">
        <v>45</v>
      </c>
      <c r="J6" s="3">
        <v>28</v>
      </c>
      <c r="K6" s="3" t="s">
        <v>18</v>
      </c>
      <c r="L6" s="3">
        <v>96</v>
      </c>
      <c r="M6" s="1" t="s">
        <v>115</v>
      </c>
      <c r="N6" s="1" t="s">
        <v>83</v>
      </c>
      <c r="O6" s="3">
        <v>1303</v>
      </c>
      <c r="P6" s="3" t="s">
        <v>84</v>
      </c>
      <c r="Q6" s="7" t="s">
        <v>85</v>
      </c>
      <c r="R6" s="12">
        <f t="shared" si="1"/>
        <v>523.60706062931695</v>
      </c>
      <c r="S6" s="11">
        <f t="shared" si="2"/>
        <v>0.29314337642540966</v>
      </c>
      <c r="T6" s="14">
        <f t="shared" si="3"/>
        <v>3.6642922053176208E-2</v>
      </c>
      <c r="U6" s="14">
        <f t="shared" si="4"/>
        <v>0</v>
      </c>
      <c r="V6" s="14">
        <f t="shared" si="5"/>
        <v>3.6642922053176208E-2</v>
      </c>
      <c r="AD6" s="1" t="s">
        <v>22</v>
      </c>
    </row>
    <row r="7" spans="1:30" ht="12.75" x14ac:dyDescent="0.2">
      <c r="A7" s="15">
        <v>45002.650517083333</v>
      </c>
      <c r="B7" s="1" t="s">
        <v>23</v>
      </c>
      <c r="C7" s="3">
        <v>132000</v>
      </c>
      <c r="D7" s="3">
        <v>3112</v>
      </c>
      <c r="E7" s="3">
        <v>132000</v>
      </c>
      <c r="F7" s="3">
        <v>0</v>
      </c>
      <c r="G7" s="3">
        <v>132000</v>
      </c>
      <c r="H7" s="3">
        <v>141</v>
      </c>
      <c r="I7" s="3">
        <v>58</v>
      </c>
      <c r="J7" s="3">
        <v>47</v>
      </c>
      <c r="K7" s="6" t="s">
        <v>28</v>
      </c>
      <c r="L7" s="3">
        <v>86</v>
      </c>
      <c r="M7" s="1" t="s">
        <v>114</v>
      </c>
      <c r="N7" s="1" t="s">
        <v>86</v>
      </c>
      <c r="O7" s="3">
        <v>129</v>
      </c>
      <c r="P7" s="3" t="s">
        <v>87</v>
      </c>
      <c r="Q7" s="7" t="s">
        <v>88</v>
      </c>
      <c r="R7" s="12">
        <f t="shared" si="1"/>
        <v>1023.2558139534884</v>
      </c>
      <c r="S7" s="11">
        <f t="shared" si="2"/>
        <v>23.575757575757578</v>
      </c>
      <c r="T7" s="14">
        <f t="shared" si="3"/>
        <v>1</v>
      </c>
      <c r="U7" s="14">
        <f t="shared" si="4"/>
        <v>0</v>
      </c>
      <c r="V7" s="14">
        <f t="shared" si="5"/>
        <v>1</v>
      </c>
      <c r="AD7" s="2" t="s">
        <v>24</v>
      </c>
    </row>
    <row r="8" spans="1:30" s="23" customFormat="1" ht="12.75" x14ac:dyDescent="0.2">
      <c r="A8" s="16">
        <v>45005.564700925926</v>
      </c>
      <c r="B8" s="17" t="s">
        <v>49</v>
      </c>
      <c r="C8" s="18">
        <v>8828</v>
      </c>
      <c r="D8" s="18" t="s">
        <v>52</v>
      </c>
      <c r="E8" s="18" t="s">
        <v>52</v>
      </c>
      <c r="F8" s="18">
        <v>0</v>
      </c>
      <c r="G8" s="18">
        <v>0</v>
      </c>
      <c r="H8" s="18">
        <v>344</v>
      </c>
      <c r="I8" s="18">
        <v>54</v>
      </c>
      <c r="J8" s="18">
        <v>28</v>
      </c>
      <c r="K8" s="18" t="s">
        <v>18</v>
      </c>
      <c r="L8" s="18">
        <v>255</v>
      </c>
      <c r="M8" s="17" t="s">
        <v>99</v>
      </c>
      <c r="N8" s="17" t="s">
        <v>100</v>
      </c>
      <c r="O8" s="18">
        <v>23</v>
      </c>
      <c r="P8" s="18" t="s">
        <v>101</v>
      </c>
      <c r="Q8" s="18"/>
      <c r="R8" s="20">
        <f t="shared" si="1"/>
        <v>383.82608695652175</v>
      </c>
      <c r="S8" s="21" t="e">
        <f t="shared" si="2"/>
        <v>#VALUE!</v>
      </c>
      <c r="T8" s="22" t="e">
        <f t="shared" si="3"/>
        <v>#VALUE!</v>
      </c>
      <c r="U8" s="22">
        <f t="shared" si="4"/>
        <v>0</v>
      </c>
      <c r="V8" s="22">
        <f t="shared" si="5"/>
        <v>0</v>
      </c>
    </row>
    <row r="9" spans="1:30" ht="12.75" x14ac:dyDescent="0.2">
      <c r="A9" s="15">
        <v>45005.621300856481</v>
      </c>
      <c r="B9" s="1" t="s">
        <v>25</v>
      </c>
      <c r="C9" s="3">
        <v>33941</v>
      </c>
      <c r="D9" s="3">
        <v>3276</v>
      </c>
      <c r="E9" s="3">
        <v>33941</v>
      </c>
      <c r="F9" s="3">
        <v>33941</v>
      </c>
      <c r="G9" s="3">
        <v>33941</v>
      </c>
      <c r="H9" s="6">
        <v>115</v>
      </c>
      <c r="I9" s="6">
        <v>35</v>
      </c>
      <c r="J9" s="3">
        <v>56</v>
      </c>
      <c r="K9" s="3" t="s">
        <v>26</v>
      </c>
      <c r="L9" s="4" t="s">
        <v>52</v>
      </c>
      <c r="M9" s="1" t="s">
        <v>102</v>
      </c>
      <c r="N9" s="1" t="s">
        <v>103</v>
      </c>
      <c r="O9" s="4">
        <v>19</v>
      </c>
      <c r="P9" s="4" t="s">
        <v>101</v>
      </c>
      <c r="Q9" s="4"/>
      <c r="R9" s="12">
        <f t="shared" si="1"/>
        <v>1786.3684210526317</v>
      </c>
      <c r="S9" s="11">
        <f t="shared" si="2"/>
        <v>96.520432515247037</v>
      </c>
      <c r="T9" s="14">
        <f t="shared" si="3"/>
        <v>1</v>
      </c>
      <c r="U9" s="14">
        <f t="shared" si="4"/>
        <v>1</v>
      </c>
      <c r="V9" s="14">
        <f t="shared" si="5"/>
        <v>1</v>
      </c>
    </row>
    <row r="10" spans="1:30" ht="12.75" x14ac:dyDescent="0.2">
      <c r="A10" s="15">
        <v>45005.631334247686</v>
      </c>
      <c r="B10" s="1" t="s">
        <v>27</v>
      </c>
      <c r="C10" s="3">
        <v>155220</v>
      </c>
      <c r="D10" s="3">
        <v>431.7</v>
      </c>
      <c r="E10" s="3">
        <v>27430</v>
      </c>
      <c r="F10" s="3">
        <v>6506</v>
      </c>
      <c r="G10" s="3">
        <v>20924</v>
      </c>
      <c r="H10" s="6">
        <v>184</v>
      </c>
      <c r="I10" s="6">
        <v>59</v>
      </c>
      <c r="J10" s="3">
        <v>37</v>
      </c>
      <c r="K10" s="3" t="s">
        <v>28</v>
      </c>
      <c r="L10" s="4" t="s">
        <v>52</v>
      </c>
      <c r="M10" s="1"/>
      <c r="N10" s="1"/>
      <c r="O10" s="4"/>
      <c r="P10" s="4"/>
      <c r="Q10" s="4"/>
      <c r="R10" s="12" t="e">
        <f t="shared" si="1"/>
        <v>#DIV/0!</v>
      </c>
      <c r="S10" s="11">
        <f t="shared" si="2"/>
        <v>2.7812137611132588</v>
      </c>
      <c r="T10" s="14">
        <f t="shared" si="3"/>
        <v>0.17671691792294808</v>
      </c>
      <c r="U10" s="14">
        <f t="shared" si="4"/>
        <v>4.1914701713696691E-2</v>
      </c>
      <c r="V10" s="14">
        <f t="shared" si="5"/>
        <v>0.1348022162092514</v>
      </c>
      <c r="AD10" s="1" t="s">
        <v>29</v>
      </c>
    </row>
    <row r="11" spans="1:30" ht="12.75" x14ac:dyDescent="0.2">
      <c r="A11" s="15">
        <v>45007.493851562496</v>
      </c>
      <c r="B11" s="1" t="s">
        <v>30</v>
      </c>
      <c r="C11" s="3">
        <v>90815</v>
      </c>
      <c r="D11" s="3">
        <v>1500</v>
      </c>
      <c r="E11" s="3">
        <v>90815</v>
      </c>
      <c r="F11" s="3">
        <v>90815</v>
      </c>
      <c r="G11" s="3" t="s">
        <v>52</v>
      </c>
      <c r="H11" s="6">
        <v>198</v>
      </c>
      <c r="I11" s="6">
        <v>43</v>
      </c>
      <c r="J11" s="3">
        <v>60</v>
      </c>
      <c r="K11" s="3" t="s">
        <v>31</v>
      </c>
      <c r="L11" s="3">
        <v>142</v>
      </c>
      <c r="M11" s="1" t="s">
        <v>104</v>
      </c>
      <c r="N11" s="1" t="s">
        <v>105</v>
      </c>
      <c r="O11" s="3">
        <v>170</v>
      </c>
      <c r="P11" s="3" t="s">
        <v>106</v>
      </c>
      <c r="Q11" s="3"/>
      <c r="R11" s="12">
        <f t="shared" si="1"/>
        <v>534.20588235294122</v>
      </c>
      <c r="S11" s="11">
        <f t="shared" si="2"/>
        <v>16.5170951935253</v>
      </c>
      <c r="T11" s="14">
        <f t="shared" si="3"/>
        <v>1</v>
      </c>
      <c r="U11" s="14">
        <f t="shared" si="4"/>
        <v>1</v>
      </c>
      <c r="V11" s="14" t="e">
        <f t="shared" si="5"/>
        <v>#VALUE!</v>
      </c>
      <c r="AD11" s="1" t="s">
        <v>32</v>
      </c>
    </row>
    <row r="12" spans="1:30" ht="12.75" x14ac:dyDescent="0.2">
      <c r="A12" s="15">
        <v>45008.446508553243</v>
      </c>
      <c r="B12" s="1" t="s">
        <v>33</v>
      </c>
      <c r="C12" s="3">
        <v>1400000</v>
      </c>
      <c r="D12" s="3">
        <v>1066</v>
      </c>
      <c r="E12" s="3">
        <v>260000</v>
      </c>
      <c r="F12" s="3">
        <v>0</v>
      </c>
      <c r="G12" s="3">
        <v>260000</v>
      </c>
      <c r="H12" s="6">
        <v>224</v>
      </c>
      <c r="I12" s="6">
        <v>44.6</v>
      </c>
      <c r="J12" s="5">
        <v>23.9</v>
      </c>
      <c r="K12" s="3" t="s">
        <v>18</v>
      </c>
      <c r="L12" s="3">
        <v>76</v>
      </c>
      <c r="M12" s="1" t="s">
        <v>59</v>
      </c>
      <c r="N12" s="1" t="s">
        <v>107</v>
      </c>
      <c r="O12" s="3">
        <v>2654</v>
      </c>
      <c r="P12" s="3" t="s">
        <v>108</v>
      </c>
      <c r="Q12" s="3"/>
      <c r="R12" s="12">
        <f t="shared" si="1"/>
        <v>527.50565184626976</v>
      </c>
      <c r="S12" s="11">
        <f t="shared" si="2"/>
        <v>0.76142857142857145</v>
      </c>
      <c r="T12" s="14">
        <f t="shared" si="3"/>
        <v>0.18571428571428572</v>
      </c>
      <c r="U12" s="14">
        <f t="shared" si="4"/>
        <v>0</v>
      </c>
      <c r="V12" s="14">
        <f t="shared" si="5"/>
        <v>0.18571428571428572</v>
      </c>
      <c r="AD12" s="2" t="s">
        <v>34</v>
      </c>
    </row>
    <row r="13" spans="1:30" ht="12.75" x14ac:dyDescent="0.2">
      <c r="A13" s="15">
        <v>45014.472854074076</v>
      </c>
      <c r="B13" s="1" t="s">
        <v>35</v>
      </c>
      <c r="C13" s="3">
        <v>140000</v>
      </c>
      <c r="D13" s="3">
        <v>71.2</v>
      </c>
      <c r="E13" s="3">
        <v>4500</v>
      </c>
      <c r="F13" s="3">
        <v>0</v>
      </c>
      <c r="G13" s="3">
        <v>34500</v>
      </c>
      <c r="H13" s="6">
        <v>235</v>
      </c>
      <c r="I13" s="6">
        <v>43.5</v>
      </c>
      <c r="J13" s="5">
        <v>28.2</v>
      </c>
      <c r="K13" s="3" t="s">
        <v>18</v>
      </c>
      <c r="L13" s="3">
        <v>100.84</v>
      </c>
      <c r="M13" s="1" t="s">
        <v>59</v>
      </c>
      <c r="N13" s="1" t="s">
        <v>109</v>
      </c>
      <c r="O13" s="3">
        <v>259</v>
      </c>
      <c r="P13" s="3" t="s">
        <v>106</v>
      </c>
      <c r="Q13" s="3"/>
      <c r="R13" s="12">
        <f t="shared" si="1"/>
        <v>540.54054054054052</v>
      </c>
      <c r="S13" s="11">
        <f t="shared" si="2"/>
        <v>0.50857142857142856</v>
      </c>
      <c r="T13" s="14">
        <f t="shared" si="3"/>
        <v>3.214285714285714E-2</v>
      </c>
      <c r="U13" s="14">
        <f t="shared" si="4"/>
        <v>0</v>
      </c>
      <c r="V13" s="14">
        <f t="shared" si="5"/>
        <v>0.24642857142857144</v>
      </c>
      <c r="AD13" s="1" t="s">
        <v>36</v>
      </c>
    </row>
    <row r="14" spans="1:30" ht="12.75" x14ac:dyDescent="0.2">
      <c r="A14" s="15">
        <v>45015.485319687505</v>
      </c>
      <c r="B14" s="1" t="s">
        <v>37</v>
      </c>
      <c r="C14" s="3">
        <v>324438</v>
      </c>
      <c r="D14" s="3">
        <v>339</v>
      </c>
      <c r="E14" s="3">
        <v>13362</v>
      </c>
      <c r="F14" s="3">
        <v>13362</v>
      </c>
      <c r="G14" s="3">
        <v>0</v>
      </c>
      <c r="H14" s="6">
        <v>228</v>
      </c>
      <c r="I14" s="6">
        <v>46</v>
      </c>
      <c r="J14" s="3">
        <v>23</v>
      </c>
      <c r="K14" s="3" t="s">
        <v>18</v>
      </c>
      <c r="L14" s="3">
        <v>99.56</v>
      </c>
      <c r="M14" s="1" t="s">
        <v>110</v>
      </c>
      <c r="N14" s="1" t="s">
        <v>111</v>
      </c>
      <c r="O14" s="3">
        <v>9870</v>
      </c>
      <c r="P14" s="3" t="s">
        <v>108</v>
      </c>
      <c r="Q14" s="3"/>
      <c r="R14" s="12">
        <f t="shared" si="1"/>
        <v>32.87112462006079</v>
      </c>
      <c r="S14" s="11">
        <f t="shared" si="2"/>
        <v>1.0448837682392322</v>
      </c>
      <c r="T14" s="14">
        <f t="shared" si="3"/>
        <v>4.1185064634845489E-2</v>
      </c>
      <c r="U14" s="14">
        <f t="shared" si="4"/>
        <v>4.1185064634845489E-2</v>
      </c>
      <c r="V14" s="14">
        <f t="shared" si="5"/>
        <v>0</v>
      </c>
    </row>
    <row r="15" spans="1:30" ht="12.75" x14ac:dyDescent="0.2">
      <c r="A15" s="15">
        <v>45015.494416099536</v>
      </c>
      <c r="B15" s="1" t="s">
        <v>38</v>
      </c>
      <c r="C15" s="3">
        <v>214000</v>
      </c>
      <c r="D15" s="3">
        <v>600</v>
      </c>
      <c r="E15" s="3" t="s">
        <v>52</v>
      </c>
      <c r="F15" s="3">
        <v>0</v>
      </c>
      <c r="G15" s="3">
        <v>0</v>
      </c>
      <c r="H15" s="6">
        <v>229</v>
      </c>
      <c r="I15" s="6">
        <v>35</v>
      </c>
      <c r="J15" s="3">
        <v>43</v>
      </c>
      <c r="K15" s="3" t="s">
        <v>18</v>
      </c>
      <c r="L15" s="3" t="s">
        <v>52</v>
      </c>
      <c r="M15" s="1" t="s">
        <v>59</v>
      </c>
      <c r="N15" s="1" t="s">
        <v>65</v>
      </c>
      <c r="O15" s="7">
        <v>403</v>
      </c>
      <c r="P15" s="7" t="s">
        <v>81</v>
      </c>
      <c r="Q15" s="7" t="s">
        <v>89</v>
      </c>
      <c r="R15" s="12">
        <f t="shared" si="1"/>
        <v>531.01736972704714</v>
      </c>
      <c r="S15" s="11">
        <f t="shared" si="2"/>
        <v>2.8037383177570092</v>
      </c>
      <c r="T15" s="14" t="e">
        <f t="shared" si="3"/>
        <v>#VALUE!</v>
      </c>
      <c r="U15" s="14">
        <f t="shared" si="4"/>
        <v>0</v>
      </c>
      <c r="V15" s="14">
        <f t="shared" si="5"/>
        <v>0</v>
      </c>
    </row>
    <row r="16" spans="1:30" s="23" customFormat="1" ht="12.75" x14ac:dyDescent="0.2">
      <c r="A16" s="16">
        <v>45015.675072337966</v>
      </c>
      <c r="B16" s="17" t="s">
        <v>39</v>
      </c>
      <c r="C16" s="18">
        <v>224226</v>
      </c>
      <c r="D16" s="18" t="s">
        <v>52</v>
      </c>
      <c r="E16" s="18" t="s">
        <v>52</v>
      </c>
      <c r="F16" s="18">
        <v>0</v>
      </c>
      <c r="G16" s="18">
        <v>0</v>
      </c>
      <c r="H16" s="18">
        <v>221.32</v>
      </c>
      <c r="I16" s="18">
        <v>59.4</v>
      </c>
      <c r="J16" s="18">
        <v>42</v>
      </c>
      <c r="K16" s="18" t="s">
        <v>28</v>
      </c>
      <c r="L16" s="18" t="s">
        <v>52</v>
      </c>
      <c r="M16" s="17" t="s">
        <v>60</v>
      </c>
      <c r="N16" s="17" t="s">
        <v>66</v>
      </c>
      <c r="O16" s="19">
        <v>65</v>
      </c>
      <c r="P16" s="19" t="s">
        <v>90</v>
      </c>
      <c r="Q16" s="19" t="s">
        <v>91</v>
      </c>
      <c r="R16" s="20">
        <f t="shared" si="1"/>
        <v>3449.6307692307691</v>
      </c>
      <c r="S16" s="21" t="e">
        <f t="shared" si="2"/>
        <v>#VALUE!</v>
      </c>
      <c r="T16" s="22" t="e">
        <f t="shared" si="3"/>
        <v>#VALUE!</v>
      </c>
      <c r="U16" s="22">
        <f t="shared" si="4"/>
        <v>0</v>
      </c>
      <c r="V16" s="22">
        <f t="shared" si="5"/>
        <v>0</v>
      </c>
      <c r="AD16" s="17" t="s">
        <v>40</v>
      </c>
    </row>
    <row r="17" spans="1:30" s="23" customFormat="1" ht="12.75" x14ac:dyDescent="0.2">
      <c r="A17" s="16">
        <v>45015.679077731482</v>
      </c>
      <c r="B17" s="17" t="s">
        <v>41</v>
      </c>
      <c r="C17" s="18">
        <v>9823</v>
      </c>
      <c r="D17" s="18" t="s">
        <v>52</v>
      </c>
      <c r="E17" s="18" t="s">
        <v>52</v>
      </c>
      <c r="F17" s="18">
        <v>0</v>
      </c>
      <c r="G17" s="18">
        <v>0</v>
      </c>
      <c r="H17" s="18">
        <v>295</v>
      </c>
      <c r="I17" s="18">
        <v>51</v>
      </c>
      <c r="J17" s="18">
        <v>30</v>
      </c>
      <c r="K17" s="18" t="s">
        <v>18</v>
      </c>
      <c r="L17" s="18">
        <v>173</v>
      </c>
      <c r="M17" s="17" t="s">
        <v>61</v>
      </c>
      <c r="N17" s="17" t="s">
        <v>67</v>
      </c>
      <c r="O17" s="19">
        <v>11</v>
      </c>
      <c r="P17" s="19" t="s">
        <v>92</v>
      </c>
      <c r="Q17" s="19" t="s">
        <v>93</v>
      </c>
      <c r="R17" s="20">
        <f t="shared" si="1"/>
        <v>893</v>
      </c>
      <c r="S17" s="21" t="e">
        <f t="shared" si="2"/>
        <v>#VALUE!</v>
      </c>
      <c r="T17" s="22" t="e">
        <f t="shared" si="3"/>
        <v>#VALUE!</v>
      </c>
      <c r="U17" s="22">
        <f t="shared" si="4"/>
        <v>0</v>
      </c>
      <c r="V17" s="22">
        <f t="shared" si="5"/>
        <v>0</v>
      </c>
      <c r="AD17" s="23" t="s">
        <v>62</v>
      </c>
    </row>
    <row r="18" spans="1:30" ht="12.75" x14ac:dyDescent="0.2">
      <c r="A18" s="15">
        <v>45015.703346759256</v>
      </c>
      <c r="B18" s="1" t="s">
        <v>42</v>
      </c>
      <c r="C18" s="3">
        <v>165122</v>
      </c>
      <c r="D18" s="3">
        <v>528</v>
      </c>
      <c r="E18" s="6" t="s">
        <v>52</v>
      </c>
      <c r="F18" s="3">
        <v>205</v>
      </c>
      <c r="G18" s="3">
        <v>39918</v>
      </c>
      <c r="H18" s="3">
        <v>136.9</v>
      </c>
      <c r="I18" s="3">
        <v>51.1</v>
      </c>
      <c r="J18" s="3">
        <v>37.5</v>
      </c>
      <c r="K18" s="3" t="s">
        <v>28</v>
      </c>
      <c r="L18" s="3">
        <v>125.36</v>
      </c>
      <c r="M18" s="1" t="s">
        <v>59</v>
      </c>
      <c r="N18" s="1" t="s">
        <v>68</v>
      </c>
      <c r="O18" s="7">
        <v>380</v>
      </c>
      <c r="P18" s="8" t="s">
        <v>81</v>
      </c>
      <c r="Q18" s="7" t="s">
        <v>94</v>
      </c>
      <c r="R18" s="12">
        <f t="shared" si="1"/>
        <v>434.53157894736842</v>
      </c>
      <c r="S18" s="11">
        <f t="shared" si="2"/>
        <v>3.1976356875522343</v>
      </c>
      <c r="T18" s="14" t="e">
        <f t="shared" si="3"/>
        <v>#VALUE!</v>
      </c>
      <c r="U18" s="14">
        <f t="shared" si="4"/>
        <v>1.2415062802049394E-3</v>
      </c>
      <c r="V18" s="14">
        <f t="shared" si="5"/>
        <v>0.24174852533278424</v>
      </c>
    </row>
    <row r="19" spans="1:30" ht="12.75" x14ac:dyDescent="0.2">
      <c r="A19" s="15">
        <v>45016.342198321756</v>
      </c>
      <c r="B19" s="1" t="s">
        <v>50</v>
      </c>
      <c r="C19" s="3">
        <v>41014</v>
      </c>
      <c r="D19" s="3">
        <v>1730</v>
      </c>
      <c r="E19" s="3">
        <v>41014</v>
      </c>
      <c r="F19" s="3">
        <v>37514</v>
      </c>
      <c r="G19" s="3">
        <v>3500</v>
      </c>
      <c r="H19" s="3">
        <v>178</v>
      </c>
      <c r="I19" s="3">
        <v>43</v>
      </c>
      <c r="J19" s="3">
        <v>40</v>
      </c>
      <c r="K19" s="3" t="s">
        <v>18</v>
      </c>
      <c r="L19" s="3">
        <v>97</v>
      </c>
      <c r="M19" s="1" t="s">
        <v>60</v>
      </c>
      <c r="N19" s="1" t="s">
        <v>69</v>
      </c>
      <c r="O19" s="7">
        <v>84</v>
      </c>
      <c r="P19" s="7" t="s">
        <v>90</v>
      </c>
      <c r="Q19" s="7" t="s">
        <v>95</v>
      </c>
      <c r="R19" s="12">
        <f t="shared" si="1"/>
        <v>488.26190476190476</v>
      </c>
      <c r="S19" s="11">
        <f t="shared" si="2"/>
        <v>42.180718778953526</v>
      </c>
      <c r="T19" s="14">
        <f t="shared" si="3"/>
        <v>1</v>
      </c>
      <c r="U19" s="14">
        <f t="shared" si="4"/>
        <v>0.91466328570731947</v>
      </c>
      <c r="V19" s="14">
        <f t="shared" si="5"/>
        <v>8.5336714292680554E-2</v>
      </c>
      <c r="AD19" s="1" t="s">
        <v>43</v>
      </c>
    </row>
    <row r="20" spans="1:30" ht="12.75" x14ac:dyDescent="0.2">
      <c r="A20" s="15">
        <v>45016.42414427083</v>
      </c>
      <c r="B20" s="1" t="s">
        <v>51</v>
      </c>
      <c r="C20" s="3">
        <v>38069</v>
      </c>
      <c r="D20" s="3">
        <v>2371.92</v>
      </c>
      <c r="E20" s="3">
        <v>38829</v>
      </c>
      <c r="F20" s="3">
        <v>38404</v>
      </c>
      <c r="G20" s="3">
        <v>425</v>
      </c>
      <c r="H20" s="3">
        <v>92</v>
      </c>
      <c r="I20" s="3">
        <v>71.5</v>
      </c>
      <c r="J20" s="3">
        <v>43.5</v>
      </c>
      <c r="K20" s="3" t="s">
        <v>53</v>
      </c>
      <c r="L20" s="6" t="s">
        <v>52</v>
      </c>
      <c r="M20" s="1" t="s">
        <v>63</v>
      </c>
      <c r="N20" s="1" t="s">
        <v>70</v>
      </c>
      <c r="O20" s="6">
        <v>201</v>
      </c>
      <c r="P20" s="9" t="s">
        <v>81</v>
      </c>
      <c r="Q20" s="6" t="s">
        <v>96</v>
      </c>
      <c r="R20" s="12">
        <f t="shared" si="1"/>
        <v>189.39800995024876</v>
      </c>
      <c r="S20" s="11">
        <f t="shared" si="2"/>
        <v>62.305813128792458</v>
      </c>
      <c r="T20" s="14">
        <f t="shared" si="3"/>
        <v>1.0199637500328351</v>
      </c>
      <c r="U20" s="14">
        <f t="shared" si="4"/>
        <v>1.0087998108697365</v>
      </c>
      <c r="V20" s="14">
        <f t="shared" si="5"/>
        <v>1.1163939163098584E-2</v>
      </c>
      <c r="AD20" s="1" t="s">
        <v>44</v>
      </c>
    </row>
    <row r="21" spans="1:30" ht="12.75" x14ac:dyDescent="0.2">
      <c r="A21" s="15">
        <v>45016.51286357639</v>
      </c>
      <c r="B21" s="1" t="s">
        <v>45</v>
      </c>
      <c r="C21" s="3">
        <v>82148</v>
      </c>
      <c r="D21" s="3">
        <v>3000</v>
      </c>
      <c r="E21" s="3">
        <v>69300</v>
      </c>
      <c r="F21" s="3">
        <v>65800</v>
      </c>
      <c r="G21" s="3">
        <v>3500</v>
      </c>
      <c r="H21" s="3">
        <v>206</v>
      </c>
      <c r="I21" s="3">
        <v>39</v>
      </c>
      <c r="J21" s="3">
        <v>43</v>
      </c>
      <c r="K21" s="3" t="s">
        <v>18</v>
      </c>
      <c r="L21" s="3">
        <v>81</v>
      </c>
      <c r="M21" s="1" t="s">
        <v>60</v>
      </c>
      <c r="N21" s="1" t="s">
        <v>69</v>
      </c>
      <c r="O21" s="7">
        <v>104</v>
      </c>
      <c r="P21" s="7" t="s">
        <v>90</v>
      </c>
      <c r="Q21" s="7" t="s">
        <v>97</v>
      </c>
      <c r="R21" s="12">
        <f t="shared" si="1"/>
        <v>789.88461538461536</v>
      </c>
      <c r="S21" s="11">
        <f t="shared" si="2"/>
        <v>36.519452695135612</v>
      </c>
      <c r="T21" s="14">
        <f t="shared" si="3"/>
        <v>0.84359935725763258</v>
      </c>
      <c r="U21" s="14">
        <f t="shared" si="4"/>
        <v>0.80099332911330767</v>
      </c>
      <c r="V21" s="14">
        <f t="shared" si="5"/>
        <v>4.2606028144324876E-2</v>
      </c>
      <c r="AD21" s="1" t="s">
        <v>46</v>
      </c>
    </row>
    <row r="22" spans="1:30" ht="12.75" x14ac:dyDescent="0.2">
      <c r="A22" s="15">
        <v>45016.690710104165</v>
      </c>
      <c r="B22" s="1" t="s">
        <v>47</v>
      </c>
      <c r="C22" s="3">
        <v>56070</v>
      </c>
      <c r="D22" s="3">
        <v>1570</v>
      </c>
      <c r="E22" s="3">
        <v>56070</v>
      </c>
      <c r="F22" s="3">
        <v>56070</v>
      </c>
      <c r="G22" s="6">
        <v>2</v>
      </c>
      <c r="H22" s="3">
        <v>222</v>
      </c>
      <c r="I22" s="3">
        <v>49.7</v>
      </c>
      <c r="J22" s="3">
        <v>37.200000000000003</v>
      </c>
      <c r="K22" s="3" t="s">
        <v>31</v>
      </c>
      <c r="L22" s="4" t="s">
        <v>52</v>
      </c>
      <c r="M22" s="1" t="s">
        <v>71</v>
      </c>
      <c r="N22" s="1" t="s">
        <v>72</v>
      </c>
      <c r="O22" s="4">
        <v>186</v>
      </c>
      <c r="P22" s="7" t="s">
        <v>90</v>
      </c>
      <c r="Q22" s="7" t="s">
        <v>98</v>
      </c>
      <c r="R22" s="12">
        <f t="shared" si="1"/>
        <v>301.45161290322579</v>
      </c>
      <c r="S22" s="11">
        <f t="shared" si="2"/>
        <v>28.000713393971822</v>
      </c>
      <c r="T22" s="14">
        <f t="shared" si="3"/>
        <v>1</v>
      </c>
      <c r="U22" s="14">
        <f t="shared" si="4"/>
        <v>1</v>
      </c>
      <c r="V22" s="14">
        <f t="shared" si="5"/>
        <v>3.5669698591046908E-5</v>
      </c>
      <c r="AD22" s="1" t="s">
        <v>48</v>
      </c>
    </row>
  </sheetData>
  <hyperlinks>
    <hyperlink ref="AD2" r:id="rId1" xr:uid="{00000000-0004-0000-0000-000000000000}"/>
    <hyperlink ref="AD7" r:id="rId2" xr:uid="{00000000-0004-0000-0000-000001000000}"/>
    <hyperlink ref="AD12" r:id="rId3" xr:uid="{00000000-0004-0000-0000-000002000000}"/>
    <hyperlink ref="N2" r:id="rId4" tooltip="Gironde (département)" display="https://fr.wikipedia.org/wiki/Gironde_(d%C3%A9partement)" xr:uid="{DE922D36-5B2C-4494-B018-C011115D7144}"/>
    <hyperlink ref="N3" r:id="rId5" tooltip="Isère (département)" display="https://fr.wikipedia.org/wiki/Is%C3%A8re_(d%C3%A9partement)" xr:uid="{826151B7-3E68-4856-95CC-1424C9844A79}"/>
    <hyperlink ref="N4" r:id="rId6" tooltip="Ille-et-Vilaine" display="https://fr.wikipedia.org/wiki/Ille-et-Vilaine" xr:uid="{85258FE5-1D27-46DB-A22E-8B7D91DFF5E4}"/>
    <hyperlink ref="N5" r:id="rId7" tooltip="Meurthe-et-Moselle" display="https://fr.wikipedia.org/wiki/Meurthe-et-Moselle" xr:uid="{0C39027E-470B-4ED8-971A-4EBB36E3FE62}"/>
    <hyperlink ref="N6" r:id="rId8" tooltip="Loire-Atlantique" display="https://fr.wikipedia.org/wiki/Loire-Atlantique" xr:uid="{6A12DA2C-1A5F-418F-89F8-EE42F1D22A80}"/>
  </hyperlink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E842F-DCBD-4AF8-983C-106F4FFA8D6C}">
  <dimension ref="A1:O17"/>
  <sheetViews>
    <sheetView workbookViewId="0">
      <selection activeCell="B3" sqref="B3"/>
    </sheetView>
  </sheetViews>
  <sheetFormatPr baseColWidth="10" defaultRowHeight="12.75" x14ac:dyDescent="0.2"/>
  <cols>
    <col min="1" max="1" width="17" bestFit="1" customWidth="1"/>
    <col min="2" max="2" width="172.42578125" bestFit="1" customWidth="1"/>
  </cols>
  <sheetData>
    <row r="1" spans="1:15" ht="15" x14ac:dyDescent="0.2">
      <c r="A1" s="13" t="s">
        <v>118</v>
      </c>
      <c r="B1" s="13" t="s">
        <v>117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2">
      <c r="A2" s="10" t="s">
        <v>119</v>
      </c>
      <c r="B2" s="1" t="s">
        <v>1</v>
      </c>
    </row>
    <row r="3" spans="1:15" x14ac:dyDescent="0.2">
      <c r="A3" s="10" t="s">
        <v>120</v>
      </c>
      <c r="B3" s="1" t="s">
        <v>2</v>
      </c>
    </row>
    <row r="4" spans="1:15" x14ac:dyDescent="0.2">
      <c r="A4" s="10" t="s">
        <v>121</v>
      </c>
      <c r="B4" s="1" t="s">
        <v>3</v>
      </c>
    </row>
    <row r="5" spans="1:15" x14ac:dyDescent="0.2">
      <c r="A5" s="10" t="s">
        <v>122</v>
      </c>
      <c r="B5" s="1" t="s">
        <v>4</v>
      </c>
    </row>
    <row r="6" spans="1:15" x14ac:dyDescent="0.2">
      <c r="A6" s="10" t="s">
        <v>123</v>
      </c>
      <c r="B6" s="1" t="s">
        <v>5</v>
      </c>
    </row>
    <row r="7" spans="1:15" x14ac:dyDescent="0.2">
      <c r="A7" s="10" t="s">
        <v>124</v>
      </c>
      <c r="B7" s="1" t="s">
        <v>6</v>
      </c>
    </row>
    <row r="8" spans="1:15" x14ac:dyDescent="0.2">
      <c r="A8" s="10" t="s">
        <v>125</v>
      </c>
      <c r="B8" s="1" t="s">
        <v>7</v>
      </c>
    </row>
    <row r="9" spans="1:15" x14ac:dyDescent="0.2">
      <c r="A9" s="10" t="s">
        <v>126</v>
      </c>
      <c r="B9" s="1" t="s">
        <v>8</v>
      </c>
    </row>
    <row r="10" spans="1:15" x14ac:dyDescent="0.2">
      <c r="A10" s="10" t="s">
        <v>127</v>
      </c>
      <c r="B10" s="1" t="s">
        <v>9</v>
      </c>
    </row>
    <row r="11" spans="1:15" x14ac:dyDescent="0.2">
      <c r="A11" s="10" t="s">
        <v>128</v>
      </c>
      <c r="B11" s="1" t="s">
        <v>10</v>
      </c>
    </row>
    <row r="12" spans="1:15" x14ac:dyDescent="0.2">
      <c r="A12" s="1" t="s">
        <v>55</v>
      </c>
      <c r="B12" s="1" t="s">
        <v>55</v>
      </c>
    </row>
    <row r="13" spans="1:15" x14ac:dyDescent="0.2">
      <c r="A13" s="1" t="s">
        <v>64</v>
      </c>
      <c r="B13" s="1" t="s">
        <v>64</v>
      </c>
    </row>
    <row r="14" spans="1:15" x14ac:dyDescent="0.2">
      <c r="A14" s="1" t="s">
        <v>131</v>
      </c>
      <c r="B14" s="1" t="s">
        <v>56</v>
      </c>
    </row>
    <row r="15" spans="1:15" x14ac:dyDescent="0.2">
      <c r="A15" s="1" t="s">
        <v>129</v>
      </c>
      <c r="B15" s="1" t="s">
        <v>57</v>
      </c>
    </row>
    <row r="16" spans="1:15" x14ac:dyDescent="0.2">
      <c r="A16" s="1" t="s">
        <v>74</v>
      </c>
      <c r="B16" s="1" t="s">
        <v>74</v>
      </c>
    </row>
    <row r="17" spans="1:2" x14ac:dyDescent="0.2">
      <c r="A17" s="1" t="s">
        <v>116</v>
      </c>
      <c r="B17" s="1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DD</vt:lpstr>
      <vt:lpstr>Converstion Q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François Verdelhan</cp:lastModifiedBy>
  <cp:revision/>
  <dcterms:created xsi:type="dcterms:W3CDTF">2023-04-03T07:17:04Z</dcterms:created>
  <dcterms:modified xsi:type="dcterms:W3CDTF">2023-04-04T22:48:36Z</dcterms:modified>
  <cp:category/>
  <cp:contentStatus/>
</cp:coreProperties>
</file>