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array.xml" ContentType="application/vnd.ms-excel.rdarray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K:\Il mio Drive\EPICODE\M2_EXCEL\M2-4\M2-4-1\"/>
    </mc:Choice>
  </mc:AlternateContent>
  <xr:revisionPtr revIDLastSave="0" documentId="8_{57FD7E70-3C78-4157-96F5-FA6B95EA509A}" xr6:coauthVersionLast="47" xr6:coauthVersionMax="47" xr10:uidLastSave="{00000000-0000-0000-0000-000000000000}"/>
  <bookViews>
    <workbookView xWindow="-120" yWindow="-120" windowWidth="29040" windowHeight="15840" firstSheet="1" activeTab="1" xr2:uid="{FEBFDFF5-C7DF-4FEE-B397-0DED34440024}"/>
  </bookViews>
  <sheets>
    <sheet name="Foglio5" sheetId="8" r:id="rId1"/>
    <sheet name="DASHBOARD" sheetId="7" r:id="rId2"/>
    <sheet name="Tabella1" sheetId="3" r:id="rId3"/>
    <sheet name="MASCHERA" sheetId="2" r:id="rId4"/>
    <sheet name="INFO_CLIENTI" sheetId="9" r:id="rId5"/>
    <sheet name="PIVOT_importo_per_data" sheetId="4" r:id="rId6"/>
    <sheet name="PIVOT_categorie" sheetId="6" r:id="rId7"/>
    <sheet name="TARIFFE" sheetId="10" r:id="rId8"/>
  </sheets>
  <definedNames>
    <definedName name="_xlcn.WorksheetConnection_FATTURAZIONE.xlsxINFO_CLIENTI1" hidden="1">INFO_CLIENTI[]</definedName>
    <definedName name="_xlcn.WorksheetConnection_FATTURAZIONE.xlsxTabella1_21" hidden="1">Tabella1[]</definedName>
    <definedName name="_xlcn.WorksheetConnection_FATTURAZIONE.xlsxTARIFFE1" hidden="1">TARIFFE[]</definedName>
    <definedName name="_xlnm.Print_Area" localSheetId="1">DASHBOARD!$A$2:$AE$61</definedName>
    <definedName name="CLIENTE">#REF!</definedName>
    <definedName name="DATA_FATTURA">#REF!</definedName>
    <definedName name="DATA_SCADENZA">#REF!</definedName>
    <definedName name="DatiEsterni_1" localSheetId="2" hidden="1">Tabella1!$A$1:$J$500</definedName>
    <definedName name="DatiEsterni_1" localSheetId="7" hidden="1">TARIFFE!$A$1:$B$5</definedName>
    <definedName name="DatiEsterni_2" localSheetId="4" hidden="1">INFO_CLIENTI!$A$1:$D$9</definedName>
    <definedName name="FiltroDati_CLIENTE">#N/A</definedName>
    <definedName name="FiltroDati_OGGETTO">#N/A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_FATTURA">#N/A</definedName>
  </definedNames>
  <calcPr calcId="191029"/>
  <pivotCaches>
    <pivotCache cacheId="81" r:id="rId9"/>
    <pivotCache cacheId="553" r:id="rId10"/>
    <pivotCache cacheId="556" r:id="rId11"/>
    <pivotCache cacheId="559" r:id="rId12"/>
    <pivotCache cacheId="562" r:id="rId13"/>
  </pivotCaches>
  <extLst>
    <ext xmlns:x14="http://schemas.microsoft.com/office/spreadsheetml/2009/9/main" uri="{876F7934-8845-4945-9796-88D515C7AA90}">
      <x14:pivotCaches>
        <pivotCache cacheId="62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56" r:id="rId18"/>
        <pivotCache cacheId="565" r:id="rId19"/>
        <pivotCache cacheId="568" r:id="rId20"/>
        <pivotCache cacheId="571" r:id="rId21"/>
      </x15:pivotCaches>
    </ext>
    <ext xmlns:x15="http://schemas.microsoft.com/office/spreadsheetml/2010/11/main" uri="{983426D0-5260-488c-9760-48F4B6AC55F4}">
      <x15:pivotTableReferences>
        <x15:pivotTableReference r:id="rId22"/>
        <x15:pivotTableReference r:id="rId23"/>
        <x15:pivotTableReference r:id="rId24"/>
        <x15:pivotTableReference r:id="rId25"/>
      </x15:pivotTableReferences>
    </ext>
    <ext xmlns:x15="http://schemas.microsoft.com/office/spreadsheetml/2010/11/main" uri="{A2CB5862-8E78-49c6-8D9D-AF26E26ADB89}">
      <x15:timelineCachePivotCaches>
        <pivotCache cacheId="63" r:id="rId26"/>
      </x15:timelineCachePivotCaches>
    </ext>
    <ext xmlns:x15="http://schemas.microsoft.com/office/spreadsheetml/2010/11/main" uri="{D0CA8CA8-9F24-4464-BF8E-62219DCF47F9}">
      <x15:timelineCacheRefs>
        <x15:timelineCacheRef r:id="rId2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RIFFE" name="TARIFFE" connection="WorksheetConnection_FATTURAZIONE.xlsx!TARIFFE"/>
          <x15:modelTable id="Tabella1_2" name="Tabella1_2" connection="WorksheetConnection_FATTURAZIONE.xlsx!Tabella1_2"/>
          <x15:modelTable id="INFO_CLIENTI" name="INFO_CLIENTI" connection="WorksheetConnection_FATTURAZIONE.xlsx!INFO_CLIENTI"/>
        </x15:modelTables>
        <x15:modelRelationships>
          <x15:modelRelationship fromTable="Tabella1_2" fromColumn="CLIENTE" toTable="INFO_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D8" i="2"/>
  <c r="D5" i="2"/>
  <c r="D7" i="2"/>
  <c r="D6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697152-7057-45D9-A11D-A8519ABB74B3}" keepAlive="1" name="Query - INFO_CLIENTI" description="Connessione alla query 'INFO_CLIENTI' nella cartella di lavoro." type="5" refreshedVersion="8" background="1" saveData="1">
    <dbPr connection="Provider=Microsoft.Mashup.OleDb.1;Data Source=$Workbook$;Location=INFO_CLIENTI;Extended Properties=&quot;&quot;" command="SELECT * FROM [INFO_CLIENTI]"/>
  </connection>
  <connection id="2" xr16:uid="{051D98E7-0F37-49D5-B78D-F5A2BAF98FFF}" keepAlive="1" name="Query - Tabella1" description="Connessione alla query 'Tabella1' nella cartella di lavoro." type="5" refreshedVersion="8" background="1" refreshOnLoad="1" saveData="1">
    <dbPr connection="Provider=Microsoft.Mashup.OleDb.1;Data Source=$Workbook$;Location=Tabella1;Extended Properties=&quot;&quot;" command="SELECT * FROM [Tabella1]"/>
  </connection>
  <connection id="3" xr16:uid="{2B689C6E-B658-4BE7-9FC0-928B0DBB3B6C}" keepAlive="1" name="Query - TARIFFE" description="Connessione alla query 'TARIFFE' nella cartella di lavoro." type="5" refreshedVersion="8" background="1" saveData="1">
    <dbPr connection="Provider=Microsoft.Mashup.OleDb.1;Data Source=$Workbook$;Location=TARIFFE;Extended Properties=&quot;&quot;" command="SELECT * FROM [TARIFFE]"/>
  </connection>
  <connection id="4" xr16:uid="{D9E06B43-4787-42DF-8C42-7BEE97C5610A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3BC6C5A5-29AD-4FDD-9EB1-E10B1D2489FB}" name="WorksheetConnection_FATTURAZIONE.xlsx!INFO_CLIENTI" type="102" refreshedVersion="8" minRefreshableVersion="5">
    <extLst>
      <ext xmlns:x15="http://schemas.microsoft.com/office/spreadsheetml/2010/11/main" uri="{DE250136-89BD-433C-8126-D09CA5730AF9}">
        <x15:connection id="INFO_CLIENTI">
          <x15:rangePr sourceName="_xlcn.WorksheetConnection_FATTURAZIONE.xlsxINFO_CLIENTI1"/>
        </x15:connection>
      </ext>
    </extLst>
  </connection>
  <connection id="6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  <connection id="7" xr16:uid="{23B86177-D442-49B3-8747-52824D9B84BF}" name="WorksheetConnection_FATTURAZIONE.xlsx!TARIFFE" type="102" refreshedVersion="8" minRefreshableVersion="5">
    <extLst>
      <ext xmlns:x15="http://schemas.microsoft.com/office/spreadsheetml/2010/11/main" uri="{DE250136-89BD-433C-8126-D09CA5730AF9}">
        <x15:connection id="TARIFFE">
          <x15:rangePr sourceName="_xlcn.WorksheetConnection_FATTURAZIONE.xlsxTARIFFE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72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<sst xmlns="http://schemas.openxmlformats.org/spreadsheetml/2006/main" count="2076" uniqueCount="60">
  <si>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</si>
  <si>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</si>
  <si>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</si>
  <si>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</si>
  <si>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</si>
  <si>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</si>
  <si>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</si>
  <si>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</si>
  <si>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</si>
  <si>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</si>
  <si>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</si>
  <si>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</si>
  <si>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</si>
  <si>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</si>
  <si>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</si>
  <si>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</si>
  <si>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</si>
  <si>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</si>
  <si>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</si>
  <si>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</si>
  <si>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</si>
  <si>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</si>
  <si>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DATA ATTUALE</t>
  </si>
  <si>
    <t>IOTA</t>
  </si>
  <si>
    <t>PAGATO</t>
  </si>
  <si>
    <t>DA PAGARE</t>
  </si>
  <si>
    <t>Etichette di riga</t>
  </si>
  <si>
    <t>Totale complessivo</t>
  </si>
  <si>
    <t>Somma di IMPORTO</t>
  </si>
  <si>
    <t>Etichette di colonna</t>
  </si>
  <si>
    <t>CITTA</t>
  </si>
  <si>
    <t>INDIRIZZO</t>
  </si>
  <si>
    <t>EMAIL</t>
  </si>
  <si>
    <t>Via Verde, 3</t>
  </si>
  <si>
    <t>ALFA@ALFA.it</t>
  </si>
  <si>
    <t>Via Rossa, 5</t>
  </si>
  <si>
    <t>OMEGA@OMEGA.it</t>
  </si>
  <si>
    <t>Via Blu, 1</t>
  </si>
  <si>
    <t>BETA@BETA.it</t>
  </si>
  <si>
    <t>Via Gialla, 10</t>
  </si>
  <si>
    <t>GAMMA@GAMMA.it</t>
  </si>
  <si>
    <t>Via Nera, 30</t>
  </si>
  <si>
    <t>SIGMA@SIGMA.it</t>
  </si>
  <si>
    <t>Via Viola, 2</t>
  </si>
  <si>
    <t>IOTA@IOTA.it</t>
  </si>
  <si>
    <t>Via Rosa, 7</t>
  </si>
  <si>
    <t>ZETA@ZETA.it</t>
  </si>
  <si>
    <t>Via Marrone, 12</t>
  </si>
  <si>
    <t>DELTA@DELTA.it</t>
  </si>
  <si>
    <t>TARIFFA</t>
  </si>
  <si>
    <t>Milano</t>
  </si>
  <si>
    <t>Verona</t>
  </si>
  <si>
    <t>Roma</t>
  </si>
  <si>
    <t>Palermo</t>
  </si>
  <si>
    <t>Bari</t>
  </si>
  <si>
    <t>Cagliari</t>
  </si>
  <si>
    <t>Napoli</t>
  </si>
  <si>
    <t>IVA (22%)</t>
  </si>
  <si>
    <t>INFO_CLIENTI.CITTA</t>
  </si>
  <si>
    <t>Somma di IVA (22%)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</si>
</sst>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€&quot;* #,##0.00_);_(&quot;€&quot;* \(#,##0.00\);_(&quot;€&quot;* &quot;-&quot;??_);_(@_)"/>
    <numFmt numFmtId="165" formatCode="[$-F800]dddd\,\ mmmm\ dd\,\ yyyy"/>
    <numFmt numFmtId="166" formatCode="#,##0.00\ &quot;€&quot;"/>
    <numFmt numFmtId="167" formatCode="_-* #,##0\ &quot;€&quot;_-;\-* #,##0\ &quot;€&quot;_-;_-* &quot;-&quot;??\ &quot;€&quot;_-;_-@_-"/>
    <numFmt numFmtId="168" formatCode="_(&quot;€&quot;* #,##0_);_(&quot;€&quot;* \(#,##0\);_(&quot;€&quot;* &quot;-&quot;??_);_(@_)"/>
    <numFmt numFmtId="169" formatCode="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1" applyFont="1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7" fontId="0" fillId="0" borderId="0" xfId="0" applyNumberFormat="1"/>
    <xf numFmtId="167" fontId="0" fillId="0" borderId="0" xfId="1" applyNumberFormat="1" applyFont="1"/>
    <xf numFmtId="164" fontId="0" fillId="0" borderId="0" xfId="1" applyFont="1" applyAlignment="1"/>
    <xf numFmtId="168" fontId="0" fillId="0" borderId="0" xfId="1" applyNumberFormat="1" applyFont="1"/>
    <xf numFmtId="169" fontId="0" fillId="0" borderId="0" xfId="1" applyNumberFormat="1" applyFont="1"/>
    <xf numFmtId="0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0" fontId="1" fillId="2" borderId="10" xfId="0" applyFont="1" applyFill="1" applyBorder="1" applyAlignment="1" applyProtection="1">
      <alignment horizontal="center" vertical="center"/>
      <protection locked="0"/>
    </xf>
    <xf numFmtId="166" fontId="1" fillId="0" borderId="10" xfId="0" applyNumberFormat="1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24">
    <dxf>
      <numFmt numFmtId="164" formatCode="_(&quot;€&quot;* #,##0.00_);_(&quot;€&quot;* \(#,##0.00\);_(&quot;€&quot;* &quot;-&quot;??_);_(@_)"/>
    </dxf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numFmt numFmtId="167" formatCode="_-* #,##0\ &quot;€&quot;_-;\-* #,##0\ &quot;€&quot;_-;_-* &quot;-&quot;??\ &quot;€&quot;_-;_-@_-"/>
    </dxf>
    <dxf>
      <font>
        <color theme="8" tint="-0.499984740745262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#,##0.00\ &quot;€&quot;"/>
    </dxf>
    <dxf>
      <numFmt numFmtId="0" formatCode="General"/>
    </dxf>
    <dxf>
      <numFmt numFmtId="19" formatCode="dd/mm/yyyy"/>
    </dxf>
    <dxf>
      <numFmt numFmtId="27" formatCode="dd/mm/yyyy\ hh:mm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#,##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#,##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_(&quot;€&quot;* #,##0_);_(&quot;€&quot;* \(#,##0\);_(&quot;€&quot;* &quot;-&quot;??_);_(@_)"/>
    </dxf>
    <dxf>
      <numFmt numFmtId="0" formatCode="General"/>
    </dxf>
  </dxfs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7.xml"/><Relationship Id="rId26" Type="http://schemas.openxmlformats.org/officeDocument/2006/relationships/pivotCacheDefinition" Target="pivotCache/pivotCacheDefinition11.xml"/><Relationship Id="rId39" Type="http://schemas.microsoft.com/office/2017/06/relationships/rdSupportingPropertyBag" Target="richData/rdsupportingpropertybag.xml"/><Relationship Id="rId21" Type="http://schemas.openxmlformats.org/officeDocument/2006/relationships/pivotCacheDefinition" Target="pivotCache/pivotCacheDefinition10.xml"/><Relationship Id="rId34" Type="http://schemas.microsoft.com/office/2017/06/relationships/rdRichValue" Target="richData/rdrichvalue.xml"/><Relationship Id="rId42" Type="http://schemas.openxmlformats.org/officeDocument/2006/relationships/calcChain" Target="calcChain.xml"/><Relationship Id="rId47" Type="http://schemas.openxmlformats.org/officeDocument/2006/relationships/customXml" Target="../customXml/item5.xml"/><Relationship Id="rId50" Type="http://schemas.openxmlformats.org/officeDocument/2006/relationships/customXml" Target="../customXml/item8.xml"/><Relationship Id="rId55" Type="http://schemas.openxmlformats.org/officeDocument/2006/relationships/customXml" Target="../customXml/item13.xml"/><Relationship Id="rId63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pivotCacheDefinition" Target="pivotCache/pivotCacheDefinition9.xml"/><Relationship Id="rId29" Type="http://schemas.openxmlformats.org/officeDocument/2006/relationships/connections" Target="connections.xml"/><Relationship Id="rId41" Type="http://schemas.openxmlformats.org/officeDocument/2006/relationships/powerPivotData" Target="model/item.data"/><Relationship Id="rId54" Type="http://schemas.openxmlformats.org/officeDocument/2006/relationships/customXml" Target="../customXml/item12.xml"/><Relationship Id="rId62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Table" Target="pivotTables/pivotTable3.xml"/><Relationship Id="rId32" Type="http://schemas.openxmlformats.org/officeDocument/2006/relationships/sheetMetadata" Target="metadata.xml"/><Relationship Id="rId37" Type="http://schemas.microsoft.com/office/2017/06/relationships/richStyles" Target="richData/richStyles.xml"/><Relationship Id="rId40" Type="http://schemas.microsoft.com/office/2017/06/relationships/rdRichValueTypes" Target="richData/rdRichValueTypes.xml"/><Relationship Id="rId45" Type="http://schemas.openxmlformats.org/officeDocument/2006/relationships/customXml" Target="../customXml/item3.xml"/><Relationship Id="rId53" Type="http://schemas.openxmlformats.org/officeDocument/2006/relationships/customXml" Target="../customXml/item11.xml"/><Relationship Id="rId58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pivotTable" Target="pivotTables/pivotTable2.xml"/><Relationship Id="rId28" Type="http://schemas.openxmlformats.org/officeDocument/2006/relationships/theme" Target="theme/theme1.xml"/><Relationship Id="rId36" Type="http://schemas.microsoft.com/office/2017/06/relationships/rdArray" Target="richData/rdarray.xml"/><Relationship Id="rId49" Type="http://schemas.openxmlformats.org/officeDocument/2006/relationships/customXml" Target="../customXml/item7.xml"/><Relationship Id="rId57" Type="http://schemas.openxmlformats.org/officeDocument/2006/relationships/customXml" Target="../customXml/item15.xml"/><Relationship Id="rId61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8.xml"/><Relationship Id="rId31" Type="http://schemas.openxmlformats.org/officeDocument/2006/relationships/sharedStrings" Target="sharedStrings.xml"/><Relationship Id="rId44" Type="http://schemas.openxmlformats.org/officeDocument/2006/relationships/customXml" Target="../customXml/item2.xml"/><Relationship Id="rId52" Type="http://schemas.openxmlformats.org/officeDocument/2006/relationships/customXml" Target="../customXml/item10.xml"/><Relationship Id="rId60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Table" Target="pivotTables/pivotTable1.xml"/><Relationship Id="rId27" Type="http://schemas.microsoft.com/office/2011/relationships/timelineCache" Target="timelineCaches/timelineCache1.xml"/><Relationship Id="rId30" Type="http://schemas.openxmlformats.org/officeDocument/2006/relationships/styles" Target="styles.xml"/><Relationship Id="rId35" Type="http://schemas.microsoft.com/office/2017/06/relationships/rdRichValueStructure" Target="richData/rdrichvaluestructure.xml"/><Relationship Id="rId43" Type="http://schemas.openxmlformats.org/officeDocument/2006/relationships/customXml" Target="../customXml/item1.xml"/><Relationship Id="rId48" Type="http://schemas.openxmlformats.org/officeDocument/2006/relationships/customXml" Target="../customXml/item6.xml"/><Relationship Id="rId56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3.xml"/><Relationship Id="rId25" Type="http://schemas.openxmlformats.org/officeDocument/2006/relationships/pivotTable" Target="pivotTables/pivotTable4.xml"/><Relationship Id="rId33" Type="http://schemas.microsoft.com/office/2020/07/relationships/rdRichValueWebImage" Target="richData/rdRichValueWebImage.xml"/><Relationship Id="rId38" Type="http://schemas.microsoft.com/office/2017/06/relationships/rdSupportingPropertyBagStructure" Target="richData/rdsupportingpropertybagstructure.xml"/><Relationship Id="rId46" Type="http://schemas.openxmlformats.org/officeDocument/2006/relationships/customXml" Target="../customXml/item4.xml"/><Relationship Id="rId59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[GR_M2_4_1.xlsx]Foglio5!Tabella pivot5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Foglio5!$B$3:$B$4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Foglio5!$A$5:$A$13</c:f>
              <c:strCache>
                <c:ptCount val="8"/>
                <c:pt idx="0">
                  <c:v>SIGMA</c:v>
                </c:pt>
                <c:pt idx="1">
                  <c:v>DELTA</c:v>
                </c:pt>
                <c:pt idx="2">
                  <c:v>GAMMA</c:v>
                </c:pt>
                <c:pt idx="3">
                  <c:v>BETA</c:v>
                </c:pt>
                <c:pt idx="4">
                  <c:v>OMEGA</c:v>
                </c:pt>
                <c:pt idx="5">
                  <c:v>IOTA</c:v>
                </c:pt>
                <c:pt idx="6">
                  <c:v>ZETA</c:v>
                </c:pt>
                <c:pt idx="7">
                  <c:v>ALFA</c:v>
                </c:pt>
              </c:strCache>
            </c:strRef>
          </c:cat>
          <c:val>
            <c:numRef>
              <c:f>Foglio5!$B$5:$B$13</c:f>
              <c:numCache>
                <c:formatCode>_-* #,##0\ "€"_-;\-* #,##0\ "€"_-;_-* "-"??\ "€"_-;_-@_-</c:formatCode>
                <c:ptCount val="8"/>
                <c:pt idx="0">
                  <c:v>43410</c:v>
                </c:pt>
                <c:pt idx="1">
                  <c:v>42400</c:v>
                </c:pt>
                <c:pt idx="2">
                  <c:v>91580</c:v>
                </c:pt>
                <c:pt idx="3">
                  <c:v>75230</c:v>
                </c:pt>
                <c:pt idx="4">
                  <c:v>69850</c:v>
                </c:pt>
                <c:pt idx="5">
                  <c:v>102550</c:v>
                </c:pt>
                <c:pt idx="6">
                  <c:v>105400</c:v>
                </c:pt>
                <c:pt idx="7">
                  <c:v>96780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7-4272-BDBC-022F304AE89B}"/>
            </c:ext>
          </c:extLst>
        </c:ser>
        <c:ser>
          <c:idx val="1"/>
          <c:order val="1"/>
          <c:tx>
            <c:strRef>
              <c:f>Foglio5!$C$3:$C$4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Foglio5!$A$5:$A$13</c:f>
              <c:strCache>
                <c:ptCount val="8"/>
                <c:pt idx="0">
                  <c:v>SIGMA</c:v>
                </c:pt>
                <c:pt idx="1">
                  <c:v>DELTA</c:v>
                </c:pt>
                <c:pt idx="2">
                  <c:v>GAMMA</c:v>
                </c:pt>
                <c:pt idx="3">
                  <c:v>BETA</c:v>
                </c:pt>
                <c:pt idx="4">
                  <c:v>OMEGA</c:v>
                </c:pt>
                <c:pt idx="5">
                  <c:v>IOTA</c:v>
                </c:pt>
                <c:pt idx="6">
                  <c:v>ZETA</c:v>
                </c:pt>
                <c:pt idx="7">
                  <c:v>ALFA</c:v>
                </c:pt>
              </c:strCache>
            </c:strRef>
          </c:cat>
          <c:val>
            <c:numRef>
              <c:f>Foglio5!$C$5:$C$13</c:f>
              <c:numCache>
                <c:formatCode>_-* #,##0\ "€"_-;\-* #,##0\ "€"_-;_-* "-"??\ "€"_-;_-@_-</c:formatCode>
                <c:ptCount val="8"/>
                <c:pt idx="0">
                  <c:v>17630</c:v>
                </c:pt>
                <c:pt idx="1">
                  <c:v>17090</c:v>
                </c:pt>
                <c:pt idx="2">
                  <c:v>31180</c:v>
                </c:pt>
                <c:pt idx="3">
                  <c:v>41280</c:v>
                </c:pt>
                <c:pt idx="4">
                  <c:v>48610</c:v>
                </c:pt>
                <c:pt idx="5">
                  <c:v>64700</c:v>
                </c:pt>
                <c:pt idx="6">
                  <c:v>72370</c:v>
                </c:pt>
                <c:pt idx="7">
                  <c:v>75900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E-44B2-BF9E-3F4FDB18768B}"/>
            </c:ext>
          </c:extLst>
        </c:ser>
        <c:ser>
          <c:idx val="2"/>
          <c:order val="2"/>
          <c:tx>
            <c:strRef>
              <c:f>Foglio5!$D$3:$D$4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Foglio5!$A$5:$A$13</c:f>
              <c:strCache>
                <c:ptCount val="8"/>
                <c:pt idx="0">
                  <c:v>SIGMA</c:v>
                </c:pt>
                <c:pt idx="1">
                  <c:v>DELTA</c:v>
                </c:pt>
                <c:pt idx="2">
                  <c:v>GAMMA</c:v>
                </c:pt>
                <c:pt idx="3">
                  <c:v>BETA</c:v>
                </c:pt>
                <c:pt idx="4">
                  <c:v>OMEGA</c:v>
                </c:pt>
                <c:pt idx="5">
                  <c:v>IOTA</c:v>
                </c:pt>
                <c:pt idx="6">
                  <c:v>ZETA</c:v>
                </c:pt>
                <c:pt idx="7">
                  <c:v>ALFA</c:v>
                </c:pt>
              </c:strCache>
            </c:strRef>
          </c:cat>
          <c:val>
            <c:numRef>
              <c:f>Foglio5!$D$5:$D$13</c:f>
              <c:numCache>
                <c:formatCode>_-* #,##0\ "€"_-;\-* #,##0\ "€"_-;_-* "-"??\ "€"_-;_-@_-</c:formatCode>
                <c:ptCount val="8"/>
                <c:pt idx="0">
                  <c:v>30355</c:v>
                </c:pt>
                <c:pt idx="1">
                  <c:v>36590</c:v>
                </c:pt>
                <c:pt idx="2">
                  <c:v>62180</c:v>
                </c:pt>
                <c:pt idx="3">
                  <c:v>52110</c:v>
                </c:pt>
                <c:pt idx="4">
                  <c:v>49910</c:v>
                </c:pt>
                <c:pt idx="5">
                  <c:v>74220</c:v>
                </c:pt>
                <c:pt idx="6">
                  <c:v>95190</c:v>
                </c:pt>
                <c:pt idx="7">
                  <c:v>81910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E-44B2-BF9E-3F4FDB18768B}"/>
            </c:ext>
          </c:extLst>
        </c:ser>
        <c:ser>
          <c:idx val="3"/>
          <c:order val="3"/>
          <c:tx>
            <c:strRef>
              <c:f>Foglio5!$E$3:$E$4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Foglio5!$A$5:$A$13</c:f>
              <c:strCache>
                <c:ptCount val="8"/>
                <c:pt idx="0">
                  <c:v>SIGMA</c:v>
                </c:pt>
                <c:pt idx="1">
                  <c:v>DELTA</c:v>
                </c:pt>
                <c:pt idx="2">
                  <c:v>GAMMA</c:v>
                </c:pt>
                <c:pt idx="3">
                  <c:v>BETA</c:v>
                </c:pt>
                <c:pt idx="4">
                  <c:v>OMEGA</c:v>
                </c:pt>
                <c:pt idx="5">
                  <c:v>IOTA</c:v>
                </c:pt>
                <c:pt idx="6">
                  <c:v>ZETA</c:v>
                </c:pt>
                <c:pt idx="7">
                  <c:v>ALFA</c:v>
                </c:pt>
              </c:strCache>
            </c:strRef>
          </c:cat>
          <c:val>
            <c:numRef>
              <c:f>Foglio5!$E$5:$E$13</c:f>
              <c:numCache>
                <c:formatCode>_-* #,##0\ "€"_-;\-* #,##0\ "€"_-;_-* "-"??\ "€"_-;_-@_-</c:formatCode>
                <c:ptCount val="8"/>
                <c:pt idx="0">
                  <c:v>8930</c:v>
                </c:pt>
                <c:pt idx="1">
                  <c:v>5010</c:v>
                </c:pt>
                <c:pt idx="2">
                  <c:v>17860</c:v>
                </c:pt>
                <c:pt idx="3">
                  <c:v>34880</c:v>
                </c:pt>
                <c:pt idx="4">
                  <c:v>35950</c:v>
                </c:pt>
                <c:pt idx="5">
                  <c:v>57050</c:v>
                </c:pt>
                <c:pt idx="6">
                  <c:v>26980</c:v>
                </c:pt>
                <c:pt idx="7">
                  <c:v>56270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8E-44B2-BF9E-3F4FDB187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1690503"/>
        <c:axId val="151694823"/>
      </c:barChart>
      <c:catAx>
        <c:axId val="151690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694823"/>
        <c:crosses val="autoZero"/>
        <c:auto val="1"/>
        <c:lblAlgn val="ctr"/>
        <c:lblOffset val="100"/>
        <c:noMultiLvlLbl val="0"/>
      </c:catAx>
      <c:valAx>
        <c:axId val="151694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690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[GR_M2_4_1.xlsx]PIVOT_categorie!Tabella pivot3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PIVOT_categorie!$B$3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CF-48AB-A446-81CAA03110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CF-48AB-A446-81CAA03110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CF-48AB-A446-81CAA03110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CF-48AB-A446-81CAA0311031}"/>
              </c:ext>
            </c:extLst>
          </c:dPt>
          <c:cat>
            <c:strRef>
              <c:f>PIVOT_categorie!$A$4:$A$8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PIVOT_categorie!$B$4:$B$8</c:f>
              <c:numCache>
                <c:formatCode>_-* #,##0\ "€"_-;\-* #,##0\ "€"_-;_-* "-"??\ "€"_-;_-@_-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E-40EF-8E0D-048BE7555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[GR_M2_4_1.xlsx]PIVOT_categorie!Tabella pivot4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PIVOT_categorie!$M$8</c:f>
              <c:strCache>
                <c:ptCount val="1"/>
                <c:pt idx="0">
                  <c:v>Somma di 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PIVOT_categorie!$M$9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PIVOT_categorie!$M$9</c:f>
              <c:numCache>
                <c:formatCode>_-* #,##0\ "€"_-;\-* #,##0\ "€"_-;_-* "-"??\ "€"_-;_-@_-</c:formatCode>
                <c:ptCount val="1"/>
                <c:pt idx="0">
                  <c:v>1721355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7-465D-BE1F-F864E48403F6}"/>
            </c:ext>
          </c:extLst>
        </c:ser>
        <c:ser>
          <c:idx val="1"/>
          <c:order val="1"/>
          <c:tx>
            <c:strRef>
              <c:f>PIVOT_categorie!$N$8</c:f>
              <c:strCache>
                <c:ptCount val="1"/>
                <c:pt idx="0">
                  <c:v>Somma di IVA (22%)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PIVOT_categorie!$M$9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PIVOT_categorie!$N$9</c:f>
              <c:numCache>
                <c:formatCode>_-* #,##0\ "€"_-;\-* #,##0\ "€"_-;_-* "-"??\ "€"_-;_-@_-</c:formatCode>
                <c:ptCount val="1"/>
                <c:pt idx="0">
                  <c:v>378698.1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D-4029-92D0-3978D4A94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35634008"/>
        <c:axId val="535626448"/>
      </c:barChart>
      <c:catAx>
        <c:axId val="535634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5626448"/>
        <c:crosses val="autoZero"/>
        <c:auto val="1"/>
        <c:lblAlgn val="ctr"/>
        <c:lblOffset val="100"/>
        <c:noMultiLvlLbl val="0"/>
      </c:catAx>
      <c:valAx>
        <c:axId val="5356264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356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/>
                  <a:t>Lordo</a:t>
                </a:r>
              </a:p>
              <a:p>
                <a:pPr>
                  <a:defRPr sz="2800"/>
                </a:pPr>
                <a:r>
                  <a:rPr lang="en-US" sz="2800" baseline="0"/>
                  <a:t> </a:t>
                </a:r>
                <a:fld id="{7CEA9BF5-0E7E-45D5-924C-E35754409E84}" type="VALUE">
                  <a:rPr lang="en-US" sz="2800" baseline="0"/>
                  <a:pPr>
                    <a:defRPr sz="2800"/>
                  </a:pPr>
                  <a:t>[VALORE]</a:t>
                </a:fld>
                <a:endParaRPr lang="en-US" sz="2800" baseline="0"/>
              </a:p>
            </c:rich>
          </c:tx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59279199475065614"/>
                  <c:h val="0.4660185185185185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Totale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Lordo</a:t>
                    </a:r>
                  </a:p>
                  <a:p>
                    <a:pPr>
                      <a:defRPr sz="2800"/>
                    </a:pPr>
                    <a:r>
                      <a:rPr lang="en-US" sz="2800" baseline="0"/>
                      <a:t> </a:t>
                    </a:r>
                    <a:fld id="{7CEA9BF5-0E7E-45D5-924C-E35754409E84}" type="VALUE">
                      <a:rPr lang="en-US" sz="2800" baseline="0"/>
                      <a:pPr>
                        <a:defRPr sz="2800"/>
                      </a:pPr>
                      <a:t>[VALORE]</a:t>
                    </a:fld>
                    <a:endParaRPr lang="en-US" sz="2800" baseline="0"/>
                  </a:p>
                </c:rich>
              </c:tx>
              <c:numFmt formatCode="#,##0\ &quot;€&quot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9279199475065614"/>
                      <c:h val="0.466018518518518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B42-47E6-8A00-5F07AD019D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Totale</c:v>
              </c:pt>
            </c:strLit>
          </c:cat>
          <c:val>
            <c:numLit>
              <c:formatCode>General</c:formatCode>
              <c:ptCount val="1"/>
              <c:pt idx="0">
                <c:v>2100053.1</c:v>
              </c:pt>
            </c:numLit>
          </c:val>
          <c:extLst>
            <c:ext xmlns:c16="http://schemas.microsoft.com/office/drawing/2014/chart" uri="{C3380CC4-5D6E-409C-BE32-E72D297353CC}">
              <c16:uniqueId val="{00000000-DB42-47E6-8A00-5F07AD01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3834768"/>
        <c:axId val="1223832248"/>
      </c:barChart>
      <c:catAx>
        <c:axId val="122383476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223832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23832248"/>
        <c:scaling>
          <c:orientation val="minMax"/>
        </c:scaling>
        <c:delete val="1"/>
        <c:axPos val="b"/>
        <c:numFmt formatCode="0%" sourceLinked="0"/>
        <c:majorTickMark val="none"/>
        <c:minorTickMark val="none"/>
        <c:tickLblPos val="nextTo"/>
        <c:crossAx val="1223834768"/>
        <c:crosses val="autoZero"/>
        <c:crossBetween val="between"/>
        <c:extLst>
          <c:ext xmlns:c15="http://schemas.microsoft.com/office/drawing/2012/chart" uri="{F40574EE-89B7-4290-83BB-5DA773EAF853}">
            <c15:numFmt c:formatCode="0%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[GR_M2_4_1.xlsx]PivotChartTable1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[GR_M2_4_1.xlsx]PIVOT_importo_per_data!Tabella pivot2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Fatturato per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lumMod val="67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 w="25400">
            <a:solidFill>
              <a:schemeClr val="accent1">
                <a:shade val="15000"/>
              </a:schemeClr>
            </a:solidFill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PIVOT_importo_per_data!$E$3</c:f>
              <c:strCache>
                <c:ptCount val="1"/>
                <c:pt idx="0">
                  <c:v>Totale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25400">
              <a:solidFill>
                <a:schemeClr val="accent1">
                  <a:shade val="15000"/>
                </a:schemeClr>
              </a:solidFill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PIVOT_importo_per_data!$D$4:$D$21</c:f>
              <c:strCache>
                <c:ptCount val="17"/>
                <c:pt idx="0">
                  <c:v>01/01/2025</c:v>
                </c:pt>
                <c:pt idx="1">
                  <c:v>02/01/2025</c:v>
                </c:pt>
                <c:pt idx="2">
                  <c:v>03/01/2025</c:v>
                </c:pt>
                <c:pt idx="3">
                  <c:v>04/01/2025</c:v>
                </c:pt>
                <c:pt idx="4">
                  <c:v>05/01/2025</c:v>
                </c:pt>
                <c:pt idx="5">
                  <c:v>06/01/2025</c:v>
                </c:pt>
                <c:pt idx="6">
                  <c:v>07/01/2025</c:v>
                </c:pt>
                <c:pt idx="7">
                  <c:v>08/01/2025</c:v>
                </c:pt>
                <c:pt idx="8">
                  <c:v>09/01/2025</c:v>
                </c:pt>
                <c:pt idx="9">
                  <c:v>10/01/2025</c:v>
                </c:pt>
                <c:pt idx="10">
                  <c:v>11/01/2025</c:v>
                </c:pt>
                <c:pt idx="11">
                  <c:v>12/01/2025</c:v>
                </c:pt>
                <c:pt idx="12">
                  <c:v>13/01/2025</c:v>
                </c:pt>
                <c:pt idx="13">
                  <c:v>14/01/2025</c:v>
                </c:pt>
                <c:pt idx="14">
                  <c:v>15/01/2025</c:v>
                </c:pt>
                <c:pt idx="15">
                  <c:v>16/01/2025</c:v>
                </c:pt>
                <c:pt idx="16">
                  <c:v>17/01/2025</c:v>
                </c:pt>
              </c:strCache>
            </c:strRef>
          </c:cat>
          <c:val>
            <c:numRef>
              <c:f>PIVOT_importo_per_data!$E$4:$E$21</c:f>
              <c:numCache>
                <c:formatCode>_-* #,##0\ "€"_-;\-* #,##0\ "€"_-;_-* "-"??\ "€"_-;_-@_-</c:formatCode>
                <c:ptCount val="17"/>
                <c:pt idx="0">
                  <c:v>88870</c:v>
                </c:pt>
                <c:pt idx="1">
                  <c:v>110450</c:v>
                </c:pt>
                <c:pt idx="2">
                  <c:v>96490</c:v>
                </c:pt>
                <c:pt idx="3">
                  <c:v>106220</c:v>
                </c:pt>
                <c:pt idx="4">
                  <c:v>72550</c:v>
                </c:pt>
                <c:pt idx="5">
                  <c:v>94760</c:v>
                </c:pt>
                <c:pt idx="6">
                  <c:v>114490</c:v>
                </c:pt>
                <c:pt idx="7">
                  <c:v>134100</c:v>
                </c:pt>
                <c:pt idx="8">
                  <c:v>114240</c:v>
                </c:pt>
                <c:pt idx="9">
                  <c:v>74440</c:v>
                </c:pt>
                <c:pt idx="10">
                  <c:v>121275</c:v>
                </c:pt>
                <c:pt idx="11">
                  <c:v>96050</c:v>
                </c:pt>
                <c:pt idx="12">
                  <c:v>76920</c:v>
                </c:pt>
                <c:pt idx="13">
                  <c:v>154030</c:v>
                </c:pt>
                <c:pt idx="14">
                  <c:v>85440</c:v>
                </c:pt>
                <c:pt idx="15">
                  <c:v>88380</c:v>
                </c:pt>
                <c:pt idx="16">
                  <c:v>92650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67-4C68-A596-556F5FF7C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4159"/>
        <c:axId val="160139839"/>
      </c:areaChart>
      <c:catAx>
        <c:axId val="16014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39839"/>
        <c:crosses val="autoZero"/>
        <c:auto val="1"/>
        <c:lblAlgn val="ctr"/>
        <c:lblOffset val="100"/>
        <c:noMultiLvlLbl val="0"/>
      </c:catAx>
      <c:valAx>
        <c:axId val="160139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44159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[GR_M2_4_1.xlsx]PIVOT_categorie!Tabella pivot3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Fatturato per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PIVOT_categorie!$B$3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DD-4BB2-8C0C-C249ED2B6A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7DD-4BB2-8C0C-C249ED2B6A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7DD-4BB2-8C0C-C249ED2B6A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7DD-4BB2-8C0C-C249ED2B6AF7}"/>
              </c:ext>
            </c:extLst>
          </c:dPt>
          <c:dLbls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PIVOT_categorie!$A$4:$A$8</c:f>
              <c:strCache>
                <c:ptCount val="4"/>
                <c:pt idx="0">
                  <c:v>CONSULENZA</c:v>
                </c:pt>
                <c:pt idx="1">
                  <c:v>FORMAZIONE</c:v>
                </c:pt>
                <c:pt idx="2">
                  <c:v>INTERVENTO</c:v>
                </c:pt>
                <c:pt idx="3">
                  <c:v>VENDITA</c:v>
                </c:pt>
              </c:strCache>
            </c:strRef>
          </c:cat>
          <c:val>
            <c:numRef>
              <c:f>PIVOT_categorie!$B$4:$B$8</c:f>
              <c:numCache>
                <c:formatCode>_-* #,##0\ "€"_-;\-* #,##0\ "€"_-;_-* "-"??\ "€"_-;_-@_-</c:formatCode>
                <c:ptCount val="4"/>
                <c:pt idx="0">
                  <c:v>627200</c:v>
                </c:pt>
                <c:pt idx="1">
                  <c:v>368760</c:v>
                </c:pt>
                <c:pt idx="2">
                  <c:v>482465</c:v>
                </c:pt>
                <c:pt idx="3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BF-4EDB-8CE5-56C83D71B4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66045947197776744"/>
          <c:w val="0.27179379861315406"/>
          <c:h val="0.339540528022232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[GR_M2_4_1.xlsx]PIVOT_categorie!Tabella pivot4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tx2">
                  <a:lumMod val="75000"/>
                </a:schemeClr>
              </a:gs>
              <a:gs pos="100000">
                <a:schemeClr val="accent2">
                  <a:lumMod val="44000"/>
                </a:schemeClr>
              </a:gs>
              <a:gs pos="97000">
                <a:schemeClr val="tx2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tx2">
                  <a:lumMod val="75000"/>
                </a:schemeClr>
              </a:gs>
              <a:gs pos="100000">
                <a:schemeClr val="accent2">
                  <a:lumMod val="44000"/>
                </a:schemeClr>
              </a:gs>
              <a:gs pos="97000">
                <a:schemeClr val="tx2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Fatturato Netto</a:t>
                </a:r>
                <a:r>
                  <a:rPr lang="en-US" sz="3200" baseline="0"/>
                  <a:t> </a:t>
                </a:r>
                <a:fld id="{AFA416C1-D80C-47CD-A060-FD768CBAB8C6}" type="VALUE">
                  <a:rPr lang="en-US" sz="3200" baseline="0"/>
                  <a:pPr>
                    <a:defRPr sz="3200"/>
                  </a:pPr>
                  <a:t>[VALORE]</a:t>
                </a:fld>
                <a:endParaRPr lang="en-US" sz="32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layout>
                <c:manualLayout>
                  <c:w val="0.73938670116706684"/>
                  <c:h val="0.49361867745131049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bg2">
                  <a:lumMod val="25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bg2">
                  <a:lumMod val="25000"/>
                </a:schemeClr>
              </a:gs>
            </a:gsLst>
            <a:lin ang="5400000" scaled="1"/>
          </a:gra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IVA (22%) </a:t>
                </a:r>
                <a:fld id="{98D5D7E2-2BC6-4B83-8CF6-4CE254087A74}" type="VALUE">
                  <a:rPr lang="en-US" baseline="0"/>
                  <a:pPr>
                    <a:defRPr sz="2000"/>
                  </a:pPr>
                  <a:t>[VALORE]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PIVOT_categorie!$M$8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>
              <a:gsLst>
                <a:gs pos="0">
                  <a:schemeClr val="tx2">
                    <a:lumMod val="75000"/>
                  </a:schemeClr>
                </a:gs>
                <a:gs pos="100000">
                  <a:schemeClr val="accent2">
                    <a:lumMod val="44000"/>
                  </a:schemeClr>
                </a:gs>
                <a:gs pos="97000">
                  <a:schemeClr val="tx2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5B7-4E37-9F40-DF853A36D7E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3200"/>
                      <a:t>Fatturato Netto</a:t>
                    </a:r>
                    <a:r>
                      <a:rPr lang="en-US" sz="3200" baseline="0"/>
                      <a:t> </a:t>
                    </a:r>
                    <a:fld id="{AFA416C1-D80C-47CD-A060-FD768CBAB8C6}" type="VALUE">
                      <a:rPr lang="en-US" sz="3200" baseline="0"/>
                      <a:pPr/>
                      <a:t>[VALORE]</a:t>
                    </a:fld>
                    <a:endParaRPr lang="en-US" sz="3200" baseline="0"/>
                  </a:p>
                </c:rich>
              </c:tx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73938670116706684"/>
                      <c:h val="0.4936186774513104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5B7-4E37-9F40-DF853A36D7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PIVOT_categorie!$M$9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PIVOT_categorie!$M$9</c:f>
              <c:numCache>
                <c:formatCode>_-* #,##0\ "€"_-;\-* #,##0\ "€"_-;_-* "-"??\ "€"_-;_-@_-</c:formatCode>
                <c:ptCount val="1"/>
                <c:pt idx="0">
                  <c:v>1721355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7-4E37-9F40-DF853A36D7E0}"/>
            </c:ext>
          </c:extLst>
        </c:ser>
        <c:ser>
          <c:idx val="1"/>
          <c:order val="1"/>
          <c:tx>
            <c:strRef>
              <c:f>PIVOT_categorie!$N$8</c:f>
              <c:strCache>
                <c:ptCount val="1"/>
                <c:pt idx="0">
                  <c:v>Somma di IVA (22%)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bg2">
                    <a:lumMod val="2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IVA (22%) </a:t>
                    </a:r>
                    <a:fld id="{98D5D7E2-2BC6-4B83-8CF6-4CE254087A74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D0E-4B5A-9C71-326177A8D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PIVOT_categorie!$M$9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PIVOT_categorie!$N$9</c:f>
              <c:numCache>
                <c:formatCode>_-* #,##0\ "€"_-;\-* #,##0\ "€"_-;_-* "-"??\ "€"_-;_-@_-</c:formatCode>
                <c:ptCount val="1"/>
                <c:pt idx="0">
                  <c:v>378698.1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E-4B5A-9C71-326177A8DA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535634008"/>
        <c:axId val="535626448"/>
      </c:barChart>
      <c:catAx>
        <c:axId val="535634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5626448"/>
        <c:crosses val="autoZero"/>
        <c:auto val="1"/>
        <c:lblAlgn val="ctr"/>
        <c:lblOffset val="100"/>
        <c:noMultiLvlLbl val="0"/>
      </c:catAx>
      <c:valAx>
        <c:axId val="5356264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5356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 sz="1600" b="1">
          <a:solidFill>
            <a:schemeClr val="bg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[GR_M2_4_1.xlsx]Foglio5!Tabella pivot5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ysClr val="windowText" lastClr="000000"/>
                </a:solidFill>
              </a:rPr>
              <a:t>Fatturato per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Foglio5!$B$3:$B$4</c:f>
              <c:strCache>
                <c:ptCount val="1"/>
                <c:pt idx="0">
                  <c:v>CONSULENZA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Foglio5!$A$5:$A$13</c:f>
              <c:strCache>
                <c:ptCount val="8"/>
                <c:pt idx="0">
                  <c:v>SIGMA</c:v>
                </c:pt>
                <c:pt idx="1">
                  <c:v>DELTA</c:v>
                </c:pt>
                <c:pt idx="2">
                  <c:v>GAMMA</c:v>
                </c:pt>
                <c:pt idx="3">
                  <c:v>BETA</c:v>
                </c:pt>
                <c:pt idx="4">
                  <c:v>OMEGA</c:v>
                </c:pt>
                <c:pt idx="5">
                  <c:v>IOTA</c:v>
                </c:pt>
                <c:pt idx="6">
                  <c:v>ZETA</c:v>
                </c:pt>
                <c:pt idx="7">
                  <c:v>ALFA</c:v>
                </c:pt>
              </c:strCache>
            </c:strRef>
          </c:cat>
          <c:val>
            <c:numRef>
              <c:f>Foglio5!$B$5:$B$13</c:f>
              <c:numCache>
                <c:formatCode>_-* #,##0\ "€"_-;\-* #,##0\ "€"_-;_-* "-"??\ "€"_-;_-@_-</c:formatCode>
                <c:ptCount val="8"/>
                <c:pt idx="0">
                  <c:v>43410</c:v>
                </c:pt>
                <c:pt idx="1">
                  <c:v>42400</c:v>
                </c:pt>
                <c:pt idx="2">
                  <c:v>91580</c:v>
                </c:pt>
                <c:pt idx="3">
                  <c:v>75230</c:v>
                </c:pt>
                <c:pt idx="4">
                  <c:v>69850</c:v>
                </c:pt>
                <c:pt idx="5">
                  <c:v>102550</c:v>
                </c:pt>
                <c:pt idx="6">
                  <c:v>105400</c:v>
                </c:pt>
                <c:pt idx="7">
                  <c:v>96780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2-46E5-9012-C5B9A6B4745B}"/>
            </c:ext>
          </c:extLst>
        </c:ser>
        <c:ser>
          <c:idx val="1"/>
          <c:order val="1"/>
          <c:tx>
            <c:strRef>
              <c:f>Foglio5!$C$3:$C$4</c:f>
              <c:strCache>
                <c:ptCount val="1"/>
                <c:pt idx="0">
                  <c:v>FORMAZIONE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Foglio5!$A$5:$A$13</c:f>
              <c:strCache>
                <c:ptCount val="8"/>
                <c:pt idx="0">
                  <c:v>SIGMA</c:v>
                </c:pt>
                <c:pt idx="1">
                  <c:v>DELTA</c:v>
                </c:pt>
                <c:pt idx="2">
                  <c:v>GAMMA</c:v>
                </c:pt>
                <c:pt idx="3">
                  <c:v>BETA</c:v>
                </c:pt>
                <c:pt idx="4">
                  <c:v>OMEGA</c:v>
                </c:pt>
                <c:pt idx="5">
                  <c:v>IOTA</c:v>
                </c:pt>
                <c:pt idx="6">
                  <c:v>ZETA</c:v>
                </c:pt>
                <c:pt idx="7">
                  <c:v>ALFA</c:v>
                </c:pt>
              </c:strCache>
            </c:strRef>
          </c:cat>
          <c:val>
            <c:numRef>
              <c:f>Foglio5!$C$5:$C$13</c:f>
              <c:numCache>
                <c:formatCode>_-* #,##0\ "€"_-;\-* #,##0\ "€"_-;_-* "-"??\ "€"_-;_-@_-</c:formatCode>
                <c:ptCount val="8"/>
                <c:pt idx="0">
                  <c:v>17630</c:v>
                </c:pt>
                <c:pt idx="1">
                  <c:v>17090</c:v>
                </c:pt>
                <c:pt idx="2">
                  <c:v>31180</c:v>
                </c:pt>
                <c:pt idx="3">
                  <c:v>41280</c:v>
                </c:pt>
                <c:pt idx="4">
                  <c:v>48610</c:v>
                </c:pt>
                <c:pt idx="5">
                  <c:v>64700</c:v>
                </c:pt>
                <c:pt idx="6">
                  <c:v>72370</c:v>
                </c:pt>
                <c:pt idx="7">
                  <c:v>75900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1-49DC-B58D-06499A573354}"/>
            </c:ext>
          </c:extLst>
        </c:ser>
        <c:ser>
          <c:idx val="2"/>
          <c:order val="2"/>
          <c:tx>
            <c:strRef>
              <c:f>Foglio5!$D$3:$D$4</c:f>
              <c:strCache>
                <c:ptCount val="1"/>
                <c:pt idx="0">
                  <c:v>INTERVENTO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Foglio5!$A$5:$A$13</c:f>
              <c:strCache>
                <c:ptCount val="8"/>
                <c:pt idx="0">
                  <c:v>SIGMA</c:v>
                </c:pt>
                <c:pt idx="1">
                  <c:v>DELTA</c:v>
                </c:pt>
                <c:pt idx="2">
                  <c:v>GAMMA</c:v>
                </c:pt>
                <c:pt idx="3">
                  <c:v>BETA</c:v>
                </c:pt>
                <c:pt idx="4">
                  <c:v>OMEGA</c:v>
                </c:pt>
                <c:pt idx="5">
                  <c:v>IOTA</c:v>
                </c:pt>
                <c:pt idx="6">
                  <c:v>ZETA</c:v>
                </c:pt>
                <c:pt idx="7">
                  <c:v>ALFA</c:v>
                </c:pt>
              </c:strCache>
            </c:strRef>
          </c:cat>
          <c:val>
            <c:numRef>
              <c:f>Foglio5!$D$5:$D$13</c:f>
              <c:numCache>
                <c:formatCode>_-* #,##0\ "€"_-;\-* #,##0\ "€"_-;_-* "-"??\ "€"_-;_-@_-</c:formatCode>
                <c:ptCount val="8"/>
                <c:pt idx="0">
                  <c:v>30355</c:v>
                </c:pt>
                <c:pt idx="1">
                  <c:v>36590</c:v>
                </c:pt>
                <c:pt idx="2">
                  <c:v>62180</c:v>
                </c:pt>
                <c:pt idx="3">
                  <c:v>52110</c:v>
                </c:pt>
                <c:pt idx="4">
                  <c:v>49910</c:v>
                </c:pt>
                <c:pt idx="5">
                  <c:v>74220</c:v>
                </c:pt>
                <c:pt idx="6">
                  <c:v>95190</c:v>
                </c:pt>
                <c:pt idx="7">
                  <c:v>81910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1-49DC-B58D-06499A573354}"/>
            </c:ext>
          </c:extLst>
        </c:ser>
        <c:ser>
          <c:idx val="3"/>
          <c:order val="3"/>
          <c:tx>
            <c:strRef>
              <c:f>Foglio5!$E$3:$E$4</c:f>
              <c:strCache>
                <c:ptCount val="1"/>
                <c:pt idx="0">
                  <c:v>VENDITA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Foglio5!$A$5:$A$13</c:f>
              <c:strCache>
                <c:ptCount val="8"/>
                <c:pt idx="0">
                  <c:v>SIGMA</c:v>
                </c:pt>
                <c:pt idx="1">
                  <c:v>DELTA</c:v>
                </c:pt>
                <c:pt idx="2">
                  <c:v>GAMMA</c:v>
                </c:pt>
                <c:pt idx="3">
                  <c:v>BETA</c:v>
                </c:pt>
                <c:pt idx="4">
                  <c:v>OMEGA</c:v>
                </c:pt>
                <c:pt idx="5">
                  <c:v>IOTA</c:v>
                </c:pt>
                <c:pt idx="6">
                  <c:v>ZETA</c:v>
                </c:pt>
                <c:pt idx="7">
                  <c:v>ALFA</c:v>
                </c:pt>
              </c:strCache>
            </c:strRef>
          </c:cat>
          <c:val>
            <c:numRef>
              <c:f>Foglio5!$E$5:$E$13</c:f>
              <c:numCache>
                <c:formatCode>_-* #,##0\ "€"_-;\-* #,##0\ "€"_-;_-* "-"??\ "€"_-;_-@_-</c:formatCode>
                <c:ptCount val="8"/>
                <c:pt idx="0">
                  <c:v>8930</c:v>
                </c:pt>
                <c:pt idx="1">
                  <c:v>5010</c:v>
                </c:pt>
                <c:pt idx="2">
                  <c:v>17860</c:v>
                </c:pt>
                <c:pt idx="3">
                  <c:v>34880</c:v>
                </c:pt>
                <c:pt idx="4">
                  <c:v>35950</c:v>
                </c:pt>
                <c:pt idx="5">
                  <c:v>57050</c:v>
                </c:pt>
                <c:pt idx="6">
                  <c:v>26980</c:v>
                </c:pt>
                <c:pt idx="7">
                  <c:v>56270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1-49DC-B58D-06499A57335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51690503"/>
        <c:axId val="151694823"/>
      </c:barChart>
      <c:catAx>
        <c:axId val="151690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694823"/>
        <c:crosses val="autoZero"/>
        <c:auto val="1"/>
        <c:lblAlgn val="ctr"/>
        <c:lblOffset val="100"/>
        <c:noMultiLvlLbl val="0"/>
      </c:catAx>
      <c:valAx>
        <c:axId val="151694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690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Fatturato</a:t>
            </a:r>
            <a:r>
              <a:rPr lang="en-US" sz="1800" b="1" baseline="0">
                <a:solidFill>
                  <a:sysClr val="windowText" lastClr="000000"/>
                </a:solidFill>
              </a:rPr>
              <a:t> per Città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5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6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7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9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1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2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3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4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5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16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Totale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A-4594-B1C6-D0AD95102F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3A-4594-B1C6-D0AD95102F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3A-4594-B1C6-D0AD95102F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3A-4594-B1C6-D0AD95102F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3A-4594-B1C6-D0AD95102F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3A-4594-B1C6-D0AD95102F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3A-4594-B1C6-D0AD95102F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Bari</c:v>
              </c:pt>
              <c:pt idx="1">
                <c:v>Cagliari</c:v>
              </c:pt>
              <c:pt idx="2">
                <c:v>Milano</c:v>
              </c:pt>
              <c:pt idx="3">
                <c:v>Napoli</c:v>
              </c:pt>
              <c:pt idx="4">
                <c:v>Palermo</c:v>
              </c:pt>
              <c:pt idx="5">
                <c:v>Roma</c:v>
              </c:pt>
              <c:pt idx="6">
                <c:v>Verona</c:v>
              </c:pt>
            </c:strLit>
          </c:cat>
          <c:val>
            <c:numLit>
              <c:formatCode>#,##0\ "€"</c:formatCode>
              <c:ptCount val="7"/>
              <c:pt idx="0">
                <c:v>101090</c:v>
              </c:pt>
              <c:pt idx="1">
                <c:v>298520</c:v>
              </c:pt>
              <c:pt idx="2">
                <c:v>310860</c:v>
              </c:pt>
              <c:pt idx="3">
                <c:v>202800</c:v>
              </c:pt>
              <c:pt idx="4">
                <c:v>100325</c:v>
              </c:pt>
              <c:pt idx="5">
                <c:v>407820</c:v>
              </c:pt>
              <c:pt idx="6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E-123A-4594-B1C6-D0AD95102F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201952240"/>
        <c:axId val="1201952960"/>
      </c:barChart>
      <c:catAx>
        <c:axId val="1201952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9529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019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952240"/>
        <c:crosses val="autoZero"/>
        <c:crossBetween val="between"/>
        <c:extLst>
          <c:ext xmlns:c15="http://schemas.microsoft.com/office/drawing/2012/chart" uri="{F40574EE-89B7-4290-83BB-5DA773EAF853}">
            <c15:numFmt c:formatCode="#,##0\ &quot;€&quot;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[GR_M2_4_1.xlsx]PivotChartTable4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/>
                  <a:t>Lordo</a:t>
                </a:r>
              </a:p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/>
                  <a:t> </a:t>
                </a:r>
                <a:fld id="{7CEA9BF5-0E7E-45D5-924C-E35754409E84}" type="VALUE">
                  <a:rPr lang="en-US" sz="2800" baseline="0"/>
                  <a:pPr>
                    <a:defRPr sz="2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[VALORE]</a:t>
                </a:fld>
                <a:endParaRPr lang="en-US" sz="2800" baseline="0"/>
              </a:p>
            </c:rich>
          </c:tx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59279199475065614"/>
                  <c:h val="0.4660185185185185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/>
                  <a:t>Lordo</a:t>
                </a:r>
              </a:p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aseline="0"/>
                  <a:t> </a:t>
                </a:r>
                <a:fld id="{7CEA9BF5-0E7E-45D5-924C-E35754409E84}" type="VALUE">
                  <a:rPr lang="en-US" sz="2800" baseline="0"/>
                  <a:pPr>
                    <a:defRPr sz="2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[VALORE]</a:t>
                </a:fld>
                <a:endParaRPr lang="en-US" sz="2800" baseline="0"/>
              </a:p>
            </c:rich>
          </c:tx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59279199475065614"/>
                  <c:h val="0.4660185185185185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bg1"/>
          </a:solidFill>
          <a:ln w="34925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gradFill>
              <a:gsLst>
                <a:gs pos="100000">
                  <a:schemeClr val="accent6">
                    <a:lumMod val="75000"/>
                  </a:schemeClr>
                </a:gs>
                <a:gs pos="0">
                  <a:schemeClr val="bg2">
                    <a:lumMod val="1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 w="34925">
            <a:solidFill>
              <a:schemeClr val="tx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baseline="0">
                    <a:solidFill>
                      <a:schemeClr val="bg1"/>
                    </a:solidFill>
                  </a:rPr>
                  <a:t>Lordo</a:t>
                </a:r>
              </a:p>
              <a:p>
                <a:pPr>
                  <a:defRPr sz="1800" b="1">
                    <a:solidFill>
                      <a:schemeClr val="bg1"/>
                    </a:solidFill>
                  </a:defRPr>
                </a:pPr>
                <a:r>
                  <a:rPr lang="en-US" sz="1800" b="1" baseline="0">
                    <a:solidFill>
                      <a:schemeClr val="bg1"/>
                    </a:solidFill>
                  </a:rPr>
                  <a:t> </a:t>
                </a:r>
                <a:fld id="{7CEA9BF5-0E7E-45D5-924C-E35754409E84}" type="VALUE">
                  <a:rPr lang="en-US" sz="1800" b="1" baseline="0">
                    <a:solidFill>
                      <a:schemeClr val="bg1"/>
                    </a:solidFill>
                  </a:rPr>
                  <a:pPr>
                    <a:defRPr sz="1800" b="1">
                      <a:solidFill>
                        <a:schemeClr val="bg1"/>
                      </a:solidFill>
                    </a:defRPr>
                  </a:pPr>
                  <a:t>[VALORE]</a:t>
                </a:fld>
                <a:endParaRPr lang="en-US" sz="1800" b="1" baseline="0">
                  <a:solidFill>
                    <a:schemeClr val="bg1"/>
                  </a:solidFill>
                </a:endParaRPr>
              </a:p>
            </c:rich>
          </c:tx>
          <c:numFmt formatCode="#,##0\ &quot;€&quot;" sourceLinked="0"/>
          <c:spPr>
            <a:gradFill>
              <a:gsLst>
                <a:gs pos="100000">
                  <a:schemeClr val="accent6">
                    <a:lumMod val="75000"/>
                  </a:schemeClr>
                </a:gs>
                <a:gs pos="0">
                  <a:schemeClr val="bg2">
                    <a:lumMod val="1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ctr"/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79363710778316598"/>
                  <c:h val="0.85649493813273325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percentStacked"/>
        <c:varyColors val="1"/>
        <c:ser>
          <c:idx val="0"/>
          <c:order val="0"/>
          <c:tx>
            <c:v>Totale</c:v>
          </c:tx>
          <c:spPr>
            <a:solidFill>
              <a:schemeClr val="bg1"/>
            </a:solidFill>
            <a:ln w="349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349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E044-4ABD-B6D0-48BB1D2FC70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baseline="0">
                        <a:solidFill>
                          <a:schemeClr val="bg1"/>
                        </a:solidFill>
                      </a:rPr>
                      <a:t>Lordo</a:t>
                    </a:r>
                  </a:p>
                  <a:p>
                    <a:pPr>
                      <a:defRPr sz="1800" b="1">
                        <a:solidFill>
                          <a:schemeClr val="bg1"/>
                        </a:solidFill>
                      </a:defRPr>
                    </a:pPr>
                    <a:r>
                      <a:rPr lang="en-US" sz="1800" b="1" baseline="0">
                        <a:solidFill>
                          <a:schemeClr val="bg1"/>
                        </a:solidFill>
                      </a:rPr>
                      <a:t> </a:t>
                    </a:r>
                    <a:fld id="{7CEA9BF5-0E7E-45D5-924C-E35754409E84}" type="VALUE">
                      <a:rPr lang="en-US" sz="1800" b="1" baseline="0">
                        <a:solidFill>
                          <a:schemeClr val="bg1"/>
                        </a:solidFill>
                      </a:rPr>
                      <a:pPr>
                        <a:defRPr sz="1800" b="1">
                          <a:solidFill>
                            <a:schemeClr val="bg1"/>
                          </a:solidFill>
                        </a:defRPr>
                      </a:pPr>
                      <a:t>[VALORE]</a:t>
                    </a:fld>
                    <a:endParaRPr lang="en-US" sz="1800" b="1" baseline="0">
                      <a:solidFill>
                        <a:schemeClr val="bg1"/>
                      </a:solidFill>
                    </a:endParaRPr>
                  </a:p>
                </c:rich>
              </c:tx>
              <c:numFmt formatCode="#,##0\ &quot;€&quot;" sourceLinked="0"/>
              <c:spPr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bg2">
                        <a:lumMod val="10000"/>
                      </a:schemeClr>
                    </a:gs>
                  </a:gsLst>
                  <a:lin ang="5400000" scaled="1"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79363710778316598"/>
                      <c:h val="0.8564949381327332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044-4ABD-B6D0-48BB1D2FC701}"/>
                </c:ext>
              </c:extLst>
            </c:dLbl>
            <c:spPr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chemeClr val="bg2">
                      <a:lumMod val="1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Totale</c:v>
              </c:pt>
            </c:strLit>
          </c:cat>
          <c:val>
            <c:numLit>
              <c:formatCode>General</c:formatCode>
              <c:ptCount val="1"/>
              <c:pt idx="0">
                <c:v>2100053.1</c:v>
              </c:pt>
            </c:numLit>
          </c:val>
          <c:extLst>
            <c:ext xmlns:c16="http://schemas.microsoft.com/office/drawing/2014/chart" uri="{C3380CC4-5D6E-409C-BE32-E72D297353CC}">
              <c16:uniqueId val="{00000001-E044-4ABD-B6D0-48BB1D2F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23834768"/>
        <c:axId val="1223832248"/>
      </c:barChart>
      <c:catAx>
        <c:axId val="1223834768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1223832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23832248"/>
        <c:scaling>
          <c:orientation val="minMax"/>
        </c:scaling>
        <c:delete val="1"/>
        <c:axPos val="b"/>
        <c:numFmt formatCode="0%" sourceLinked="0"/>
        <c:majorTickMark val="none"/>
        <c:minorTickMark val="none"/>
        <c:tickLblPos val="nextTo"/>
        <c:crossAx val="1223834768"/>
        <c:crosses val="autoZero"/>
        <c:crossBetween val="between"/>
        <c:extLst>
          <c:ext xmlns:c15="http://schemas.microsoft.com/office/drawing/2012/chart" uri="{F40574EE-89B7-4290-83BB-5DA773EAF853}">
            <c15:numFmt c:formatCode="0%" c:sourceLinked="1"/>
          </c:ext>
        </c:extLst>
      </c:valAx>
      <c:spPr>
        <a:solidFill>
          <a:schemeClr val="tx2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[GR_M2_4_1.xlsx]PivotChartTable5</c15:name>
        <c15:fmtId val="13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FATTURATO PER CITTÀ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2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3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4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5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6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  <c:pivotFmt>
        <c:idx val="7"/>
        <c:spPr>
          <a:solidFill>
            <a:schemeClr val="accent1"/>
          </a:solidFill>
          <a:ln>
            <a:solidFill>
              <a:schemeClr val="bg2">
                <a:lumMod val="10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v>Totale</c:v>
          </c:tx>
          <c:spPr>
            <a:ln>
              <a:solidFill>
                <a:schemeClr val="bg2">
                  <a:lumMod val="1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16-447B-8330-890CF77A0C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16-447B-8330-890CF77A0C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16-447B-8330-890CF77A0C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16-447B-8330-890CF77A0C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16-447B-8330-890CF77A0C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16-447B-8330-890CF77A0C7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2">
                    <a:lumMod val="1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16-447B-8330-890CF77A0C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Bari</c:v>
              </c:pt>
              <c:pt idx="1">
                <c:v>Cagliari</c:v>
              </c:pt>
              <c:pt idx="2">
                <c:v>Milano</c:v>
              </c:pt>
              <c:pt idx="3">
                <c:v>Napoli</c:v>
              </c:pt>
              <c:pt idx="4">
                <c:v>Palermo</c:v>
              </c:pt>
              <c:pt idx="5">
                <c:v>Roma</c:v>
              </c:pt>
              <c:pt idx="6">
                <c:v>Verona</c:v>
              </c:pt>
            </c:strLit>
          </c:cat>
          <c:val>
            <c:numLit>
              <c:formatCode>#,##0\ "€"</c:formatCode>
              <c:ptCount val="7"/>
              <c:pt idx="0">
                <c:v>101090</c:v>
              </c:pt>
              <c:pt idx="1">
                <c:v>298520</c:v>
              </c:pt>
              <c:pt idx="2">
                <c:v>310860</c:v>
              </c:pt>
              <c:pt idx="3">
                <c:v>202800</c:v>
              </c:pt>
              <c:pt idx="4">
                <c:v>100325</c:v>
              </c:pt>
              <c:pt idx="5">
                <c:v>407820</c:v>
              </c:pt>
              <c:pt idx="6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0-84D0-4DAF-BD21-1FA9C5EC8B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201952240"/>
        <c:axId val="1201952960"/>
      </c:barChart>
      <c:catAx>
        <c:axId val="1201952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95296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019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952240"/>
        <c:crosses val="autoZero"/>
        <c:crossBetween val="between"/>
        <c:extLst>
          <c:ext xmlns:c15="http://schemas.microsoft.com/office/drawing/2012/chart" uri="{F40574EE-89B7-4290-83BB-5DA773EAF853}">
            <c15:numFmt c:formatCode="#,##0\ &quot;€&quot;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[GR_M2_4_1.xlsx]PivotChartTable3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[GR_M2_4_1.xlsx]PIVOT_importo_per_data!Tabella pivot2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25400">
            <a:noFill/>
          </a:ln>
          <a:effectLst>
            <a:innerShdw dist="12700" dir="16200000">
              <a:schemeClr val="l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PIVOT_importo_per_data!$E$3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25400"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PIVOT_importo_per_data!$D$4:$D$21</c:f>
              <c:strCache>
                <c:ptCount val="17"/>
                <c:pt idx="0">
                  <c:v>01/01/2025</c:v>
                </c:pt>
                <c:pt idx="1">
                  <c:v>02/01/2025</c:v>
                </c:pt>
                <c:pt idx="2">
                  <c:v>03/01/2025</c:v>
                </c:pt>
                <c:pt idx="3">
                  <c:v>04/01/2025</c:v>
                </c:pt>
                <c:pt idx="4">
                  <c:v>05/01/2025</c:v>
                </c:pt>
                <c:pt idx="5">
                  <c:v>06/01/2025</c:v>
                </c:pt>
                <c:pt idx="6">
                  <c:v>07/01/2025</c:v>
                </c:pt>
                <c:pt idx="7">
                  <c:v>08/01/2025</c:v>
                </c:pt>
                <c:pt idx="8">
                  <c:v>09/01/2025</c:v>
                </c:pt>
                <c:pt idx="9">
                  <c:v>10/01/2025</c:v>
                </c:pt>
                <c:pt idx="10">
                  <c:v>11/01/2025</c:v>
                </c:pt>
                <c:pt idx="11">
                  <c:v>12/01/2025</c:v>
                </c:pt>
                <c:pt idx="12">
                  <c:v>13/01/2025</c:v>
                </c:pt>
                <c:pt idx="13">
                  <c:v>14/01/2025</c:v>
                </c:pt>
                <c:pt idx="14">
                  <c:v>15/01/2025</c:v>
                </c:pt>
                <c:pt idx="15">
                  <c:v>16/01/2025</c:v>
                </c:pt>
                <c:pt idx="16">
                  <c:v>17/01/2025</c:v>
                </c:pt>
              </c:strCache>
            </c:strRef>
          </c:cat>
          <c:val>
            <c:numRef>
              <c:f>PIVOT_importo_per_data!$E$4:$E$21</c:f>
              <c:numCache>
                <c:formatCode>_-* #,##0\ "€"_-;\-* #,##0\ "€"_-;_-* "-"??\ "€"_-;_-@_-</c:formatCode>
                <c:ptCount val="17"/>
                <c:pt idx="0">
                  <c:v>88870</c:v>
                </c:pt>
                <c:pt idx="1">
                  <c:v>110450</c:v>
                </c:pt>
                <c:pt idx="2">
                  <c:v>96490</c:v>
                </c:pt>
                <c:pt idx="3">
                  <c:v>106220</c:v>
                </c:pt>
                <c:pt idx="4">
                  <c:v>72550</c:v>
                </c:pt>
                <c:pt idx="5">
                  <c:v>94760</c:v>
                </c:pt>
                <c:pt idx="6">
                  <c:v>114490</c:v>
                </c:pt>
                <c:pt idx="7">
                  <c:v>134100</c:v>
                </c:pt>
                <c:pt idx="8">
                  <c:v>114240</c:v>
                </c:pt>
                <c:pt idx="9">
                  <c:v>74440</c:v>
                </c:pt>
                <c:pt idx="10">
                  <c:v>121275</c:v>
                </c:pt>
                <c:pt idx="11">
                  <c:v>96050</c:v>
                </c:pt>
                <c:pt idx="12">
                  <c:v>76920</c:v>
                </c:pt>
                <c:pt idx="13">
                  <c:v>154030</c:v>
                </c:pt>
                <c:pt idx="14">
                  <c:v>85440</c:v>
                </c:pt>
                <c:pt idx="15">
                  <c:v>88380</c:v>
                </c:pt>
                <c:pt idx="16">
                  <c:v>92650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811-4EA9-AA61-61E941B9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44159"/>
        <c:axId val="160139839"/>
      </c:areaChart>
      <c:catAx>
        <c:axId val="16014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39839"/>
        <c:crosses val="autoZero"/>
        <c:auto val="1"/>
        <c:lblAlgn val="ctr"/>
        <c:lblOffset val="100"/>
        <c:noMultiLvlLbl val="0"/>
      </c:catAx>
      <c:valAx>
        <c:axId val="160139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14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4.xml"/><Relationship Id="rId7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17</xdr:col>
      <xdr:colOff>0</xdr:colOff>
      <xdr:row>29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C78F1D-B2FA-7929-BC45-B99A4F45B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30</xdr:col>
      <xdr:colOff>0</xdr:colOff>
      <xdr:row>56</xdr:row>
      <xdr:rowOff>0</xdr:rowOff>
    </xdr:to>
    <xdr:sp macro="" textlink="">
      <xdr:nvSpPr>
        <xdr:cNvPr id="12" name="Rettangolo 11">
          <a:extLst>
            <a:ext uri="{FF2B5EF4-FFF2-40B4-BE49-F238E27FC236}">
              <a16:creationId xmlns:a16="http://schemas.microsoft.com/office/drawing/2014/main" id="{A294A4A9-DD4D-D29D-7EDE-21637B647658}"/>
            </a:ext>
          </a:extLst>
        </xdr:cNvPr>
        <xdr:cNvSpPr/>
      </xdr:nvSpPr>
      <xdr:spPr>
        <a:xfrm>
          <a:off x="1818409" y="952500"/>
          <a:ext cx="17179636" cy="9525000"/>
        </a:xfrm>
        <a:prstGeom prst="rect">
          <a:avLst/>
        </a:prstGeom>
        <a:gradFill>
          <a:gsLst>
            <a:gs pos="0">
              <a:schemeClr val="tx2">
                <a:lumMod val="50000"/>
              </a:schemeClr>
            </a:gs>
            <a:gs pos="100000">
              <a:schemeClr val="accent2">
                <a:lumMod val="44000"/>
              </a:schemeClr>
            </a:gs>
            <a:gs pos="100000">
              <a:schemeClr val="tx2">
                <a:lumMod val="98000"/>
              </a:schemeClr>
            </a:gs>
          </a:gsLst>
          <a:lin ang="5400000" scaled="1"/>
        </a:gradFill>
        <a:ln w="38100"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</xdr:col>
      <xdr:colOff>1</xdr:colOff>
      <xdr:row>20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30C379-D753-4D4E-9D26-0B589A62D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231914</xdr:colOff>
      <xdr:row>32</xdr:row>
      <xdr:rowOff>162466</xdr:rowOff>
    </xdr:from>
    <xdr:to>
      <xdr:col>29</xdr:col>
      <xdr:colOff>319</xdr:colOff>
      <xdr:row>53</xdr:row>
      <xdr:rowOff>162466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LIENTE 1">
              <a:extLst>
                <a:ext uri="{FF2B5EF4-FFF2-40B4-BE49-F238E27FC236}">
                  <a16:creationId xmlns:a16="http://schemas.microsoft.com/office/drawing/2014/main" id="{9D014A29-D577-4DAA-9578-71D474968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87005" y="6258466"/>
              <a:ext cx="2192950" cy="400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20</xdr:row>
      <xdr:rowOff>0</xdr:rowOff>
    </xdr:from>
    <xdr:to>
      <xdr:col>25</xdr:col>
      <xdr:colOff>0</xdr:colOff>
      <xdr:row>37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79CD8B8-B907-4C9D-8A22-54C30F172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7203</xdr:colOff>
      <xdr:row>12</xdr:row>
      <xdr:rowOff>0</xdr:rowOff>
    </xdr:from>
    <xdr:to>
      <xdr:col>19</xdr:col>
      <xdr:colOff>367391</xdr:colOff>
      <xdr:row>19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TATO">
              <a:extLst>
                <a:ext uri="{FF2B5EF4-FFF2-40B4-BE49-F238E27FC236}">
                  <a16:creationId xmlns:a16="http://schemas.microsoft.com/office/drawing/2014/main" id="{B4197EB4-90C3-6AB4-A480-43A892231A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8373" y="2286000"/>
              <a:ext cx="3377292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20</xdr:col>
      <xdr:colOff>591</xdr:colOff>
      <xdr:row>12</xdr:row>
      <xdr:rowOff>0</xdr:rowOff>
    </xdr:from>
    <xdr:to>
      <xdr:col>29</xdr:col>
      <xdr:colOff>0</xdr:colOff>
      <xdr:row>18</xdr:row>
      <xdr:rowOff>163286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9" name="DATA FATTURA 1">
              <a:extLst>
                <a:ext uri="{FF2B5EF4-FFF2-40B4-BE49-F238E27FC236}">
                  <a16:creationId xmlns:a16="http://schemas.microsoft.com/office/drawing/2014/main" id="{C5996CE3-1A6D-447E-9FA3-49AECF3FE7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25000" y="2286000"/>
              <a:ext cx="5454636" cy="1306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225136</xdr:colOff>
      <xdr:row>20</xdr:row>
      <xdr:rowOff>7327</xdr:rowOff>
    </xdr:from>
    <xdr:to>
      <xdr:col>29</xdr:col>
      <xdr:colOff>0</xdr:colOff>
      <xdr:row>31</xdr:row>
      <xdr:rowOff>161192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OGGETTO">
              <a:extLst>
                <a:ext uri="{FF2B5EF4-FFF2-40B4-BE49-F238E27FC236}">
                  <a16:creationId xmlns:a16="http://schemas.microsoft.com/office/drawing/2014/main" id="{01006ADB-468A-ACFE-FF70-940B63335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79636" y="3619499"/>
              <a:ext cx="1818409" cy="21820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12</xdr:row>
      <xdr:rowOff>0</xdr:rowOff>
    </xdr:from>
    <xdr:to>
      <xdr:col>13</xdr:col>
      <xdr:colOff>0</xdr:colOff>
      <xdr:row>19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E05055F8-271E-4418-9514-1FB56A1D1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</xdr:colOff>
      <xdr:row>38</xdr:row>
      <xdr:rowOff>0</xdr:rowOff>
    </xdr:from>
    <xdr:to>
      <xdr:col>15</xdr:col>
      <xdr:colOff>0</xdr:colOff>
      <xdr:row>54</xdr:row>
      <xdr:rowOff>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A5726464-EB13-4875-803A-9D89650BF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</xdr:colOff>
      <xdr:row>38</xdr:row>
      <xdr:rowOff>0</xdr:rowOff>
    </xdr:from>
    <xdr:to>
      <xdr:col>25</xdr:col>
      <xdr:colOff>1</xdr:colOff>
      <xdr:row>54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6909D21-8514-477F-B489-1E33C2F8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29</xdr:col>
      <xdr:colOff>0</xdr:colOff>
      <xdr:row>11</xdr:row>
      <xdr:rowOff>0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86F918D5-C43E-D406-02B2-2713F0423DD9}"/>
            </a:ext>
          </a:extLst>
        </xdr:cNvPr>
        <xdr:cNvSpPr/>
      </xdr:nvSpPr>
      <xdr:spPr>
        <a:xfrm>
          <a:off x="2449286" y="1143000"/>
          <a:ext cx="16124464" cy="76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it-IT" sz="5400" b="1">
              <a:solidFill>
                <a:schemeClr val="bg1"/>
              </a:solidFill>
              <a:latin typeface="Aptos ExtraBold" panose="020B0004020202020204" pitchFamily="34" charset="0"/>
            </a:rPr>
            <a:t>GR</a:t>
          </a:r>
          <a:r>
            <a:rPr lang="it-IT" sz="5400" b="1" baseline="0">
              <a:solidFill>
                <a:schemeClr val="bg1"/>
              </a:solidFill>
              <a:latin typeface="Aptos ExtraBold" panose="020B0004020202020204" pitchFamily="34" charset="0"/>
            </a:rPr>
            <a:t> DASHBOARD M2_4_1</a:t>
          </a:r>
          <a:endParaRPr lang="it-IT" sz="5400" b="1">
            <a:solidFill>
              <a:schemeClr val="bg1"/>
            </a:solidFill>
            <a:latin typeface="Aptos ExtraBold" panose="020B0004020202020204" pitchFamily="34" charset="0"/>
          </a:endParaRPr>
        </a:p>
      </xdr:txBody>
    </xdr:sp>
    <xdr:clientData/>
  </xdr:twoCellAnchor>
  <xdr:twoCellAnchor>
    <xdr:from>
      <xdr:col>13</xdr:col>
      <xdr:colOff>219076</xdr:colOff>
      <xdr:row>12</xdr:row>
      <xdr:rowOff>0</xdr:rowOff>
    </xdr:from>
    <xdr:to>
      <xdr:col>16</xdr:col>
      <xdr:colOff>381001</xdr:colOff>
      <xdr:row>19</xdr:row>
      <xdr:rowOff>8284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337CE362-C0F2-4BA0-9A12-B4435C64B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92126</xdr:colOff>
      <xdr:row>6</xdr:row>
      <xdr:rowOff>163286</xdr:rowOff>
    </xdr:from>
    <xdr:to>
      <xdr:col>29</xdr:col>
      <xdr:colOff>51954</xdr:colOff>
      <xdr:row>10</xdr:row>
      <xdr:rowOff>109103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C66D243A-5BE6-99E9-186B-9C989E2FCC3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5" t="8920" r="-1" b="33696"/>
        <a:stretch/>
      </xdr:blipFill>
      <xdr:spPr bwMode="auto">
        <a:xfrm>
          <a:off x="14241081" y="1306286"/>
          <a:ext cx="2990509" cy="707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417719</xdr:colOff>
      <xdr:row>7</xdr:row>
      <xdr:rowOff>23812</xdr:rowOff>
    </xdr:from>
    <xdr:to>
      <xdr:col>24</xdr:col>
      <xdr:colOff>44225</xdr:colOff>
      <xdr:row>11</xdr:row>
      <xdr:rowOff>115040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8AB8AD4E-D8F9-49BB-B212-19AE76351C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30" r="72646"/>
        <a:stretch/>
      </xdr:blipFill>
      <xdr:spPr bwMode="auto">
        <a:xfrm>
          <a:off x="13354401" y="1357312"/>
          <a:ext cx="838779" cy="853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3</xdr:row>
      <xdr:rowOff>123825</xdr:rowOff>
    </xdr:from>
    <xdr:to>
      <xdr:col>17</xdr:col>
      <xdr:colOff>142874</xdr:colOff>
      <xdr:row>22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CB394C-8BD7-248C-2C74-3B2119709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1038225</xdr:colOff>
      <xdr:row>22</xdr:row>
      <xdr:rowOff>57150</xdr:rowOff>
    </xdr:from>
    <xdr:to>
      <xdr:col>14</xdr:col>
      <xdr:colOff>657225</xdr:colOff>
      <xdr:row>40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AA4ABE-CB0F-1101-12FC-A3FD9D699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523875</xdr:colOff>
      <xdr:row>3</xdr:row>
      <xdr:rowOff>123825</xdr:rowOff>
    </xdr:from>
    <xdr:to>
      <xdr:col>16</xdr:col>
      <xdr:colOff>228600</xdr:colOff>
      <xdr:row>16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B432D42B-57B7-3C09-CA03-46C8EF9F64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4800" y="695325"/>
              <a:ext cx="113347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466725</xdr:colOff>
      <xdr:row>4</xdr:row>
      <xdr:rowOff>85725</xdr:rowOff>
    </xdr:from>
    <xdr:to>
      <xdr:col>13</xdr:col>
      <xdr:colOff>57150</xdr:colOff>
      <xdr:row>11</xdr:row>
      <xdr:rowOff>123825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A FATTURA">
              <a:extLst>
                <a:ext uri="{FF2B5EF4-FFF2-40B4-BE49-F238E27FC236}">
                  <a16:creationId xmlns:a16="http://schemas.microsoft.com/office/drawing/2014/main" id="{4170BDF9-0094-D857-9D72-4B5B55E70D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50" y="8477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180975</xdr:rowOff>
    </xdr:from>
    <xdr:to>
      <xdr:col>10</xdr:col>
      <xdr:colOff>581025</xdr:colOff>
      <xdr:row>20</xdr:row>
      <xdr:rowOff>66675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8884F0-66C7-FEA8-7995-330B828F0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21</xdr:row>
      <xdr:rowOff>114300</xdr:rowOff>
    </xdr:from>
    <xdr:to>
      <xdr:col>18</xdr:col>
      <xdr:colOff>28575</xdr:colOff>
      <xdr:row>36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2A6E9C7-2747-1AEA-08AC-469043A4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38100</xdr:rowOff>
    </xdr:from>
    <xdr:to>
      <xdr:col>6</xdr:col>
      <xdr:colOff>381000</xdr:colOff>
      <xdr:row>35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0DC813F-D011-00A9-683D-FF57A8DEB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19.973640972225" backgroundQuery="1" createdVersion="8" refreshedVersion="8" minRefreshableVersion="3" recordCount="0" supportSubquery="1" supportAdvancedDrill="1" xr:uid="{59E480F0-9BDB-4562-8935-A46BE5F6DCC2}">
  <cacheSource type="external" connectionId="4"/>
  <cacheFields count="0"/>
  <cacheHierarchies count="24">
    <cacheHierarchy uniqueName="[INFO_CLIENTI].[CLIENTE]" caption="CLIENTE" attribute="1" defaultMemberUniqueName="[INFO_CLIENTI].[CLIENTE].[All]" allUniqueName="[INFO_CLIENTI].[CLIENTE].[All]" dimensionUniqueName="[INFO_CLIENTI]" displayFolder="" count="0" memberValueDatatype="130" unbalanced="0"/>
    <cacheHierarchy uniqueName="[INFO_CLIENTI].[CITTA]" caption="CITTA" attribute="1" defaultMemberUniqueName="[INFO_CLIENTI].[CITTA].[All]" allUniqueName="[INFO_CLIENTI].[CITTA].[All]" dimensionUniqueName="[INFO_CLIENTI]" displayFolder="" count="0" memberValueDatatype="130" unbalanced="0"/>
    <cacheHierarchy uniqueName="[INFO_CLIENTI].[INDIRIZZO]" caption="INDIRIZZO" attribute="1" defaultMemberUniqueName="[INFO_CLIENTI].[INDIRIZZO].[All]" allUniqueName="[INFO_CLIENTI].[INDIRIZZO].[All]" dimensionUniqueName="[INFO_CLIENTI]" displayFolder="" count="0" memberValueDatatype="130" unbalanced="0"/>
    <cacheHierarchy uniqueName="[INFO_CLIENTI].[EMAIL]" caption="EMAIL" attribute="1" defaultMemberUniqueName="[INFO_CLIENTI].[EMAIL].[All]" allUniqueName="[INFO_CLIENTI].[EMAIL].[All]" dimensionUniqueName="[INFO_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 (22%)]" caption="IVA (22%)" attribute="1" defaultMemberUniqueName="[Tabella1_2].[IVA (22%)].[All]" allUniqueName="[Tabella1_2].[IVA (22%)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INFO_CLIENTI.CITTA]" caption="INFO_CLIENTI.CITTA" attribute="1" defaultMemberUniqueName="[Tabella1_2].[INFO_CLIENTI.CITTA].[All]" allUniqueName="[Tabella1_2].[INFO_CLIENTI.CITTA].[All]" dimensionUniqueName="[Tabella1_2]" displayFolder="" count="0" memberValueDatatype="130" unbalanced="0"/>
    <cacheHierarchy uniqueName="[Tabella1_2].[DATA ATTUALE]" caption="DATA ATTUALE" attribute="1" time="1" defaultMemberUniqueName="[Tabella1_2].[DATA ATTUALE].[All]" allUniqueName="[Tabella1_2].[DATA ATTUALE].[All]" dimensionUniqueName="[Tabella1_2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INFO_CLIENTI]" caption="__XL_Count INFO_CLIENTI" measure="1" displayFolder="" measureGroup="INFO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 (22%)]" caption="Somma di IVA (22%)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INFO_CLIENTI" uniqueName="[INFO_CLIENTI]" caption="INFO_CLIENTI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3">
    <measureGroup name="INFO_CLIENTI" caption="INFO_CLIENTI"/>
    <measureGroup name="Tabella1_2" caption="Tabella1_2"/>
    <measureGroup name="TARIFFE" caption="TARIFFE"/>
  </measureGroups>
  <maps count="4">
    <map measureGroup="0" dimension="0"/>
    <map measureGroup="1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20.509090624997" backgroundQuery="1" createdVersion="8" refreshedVersion="8" minRefreshableVersion="3" recordCount="0" supportSubquery="1" supportAdvancedDrill="1" xr:uid="{12F87358-0094-450C-A469-CA651FEE657B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omma di LORDO]" caption="Somma di LORDO" numFmtId="0" hierarchy="22" level="32767"/>
    <cacheField name="[Tabella1_2].[STATO].[STATO]" caption="STATO" numFmtId="0" hierarchy="11" level="1">
      <sharedItems containsSemiMixedTypes="0" containsNonDate="0" containsString="0"/>
    </cacheField>
  </cacheFields>
  <cacheHierarchies count="24">
    <cacheHierarchy uniqueName="[INFO_CLIENTI].[CLIENTE]" caption="CLIENTE" attribute="1" defaultMemberUniqueName="[INFO_CLIENTI].[CLIENTE].[All]" allUniqueName="[INFO_CLIENTI].[CLIENTE].[All]" dimensionUniqueName="[INFO_CLIENTI]" displayFolder="" count="0" memberValueDatatype="130" unbalanced="0"/>
    <cacheHierarchy uniqueName="[INFO_CLIENTI].[CITTA]" caption="CITTA" attribute="1" defaultMemberUniqueName="[INFO_CLIENTI].[CITTA].[All]" allUniqueName="[INFO_CLIENTI].[CITTA].[All]" dimensionUniqueName="[INFO_CLIENTI]" displayFolder="" count="0" memberValueDatatype="130" unbalanced="0"/>
    <cacheHierarchy uniqueName="[INFO_CLIENTI].[INDIRIZZO]" caption="INDIRIZZO" attribute="1" defaultMemberUniqueName="[INFO_CLIENTI].[INDIRIZZO].[All]" allUniqueName="[INFO_CLIENTI].[INDIRIZZO].[All]" dimensionUniqueName="[INFO_CLIENTI]" displayFolder="" count="0" memberValueDatatype="130" unbalanced="0"/>
    <cacheHierarchy uniqueName="[INFO_CLIENTI].[EMAIL]" caption="EMAIL" attribute="1" defaultMemberUniqueName="[INFO_CLIENTI].[EMAIL].[All]" allUniqueName="[INFO_CLIENTI].[EMAIL].[All]" dimensionUniqueName="[INFO_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 (22%)]" caption="IVA (22%)" attribute="1" defaultMemberUniqueName="[Tabella1_2].[IVA (22%)].[All]" allUniqueName="[Tabella1_2].[IVA (22%)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1"/>
      </fieldsUsage>
    </cacheHierarchy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INFO_CLIENTI.CITTA]" caption="INFO_CLIENTI.CITTA" attribute="1" defaultMemberUniqueName="[Tabella1_2].[INFO_CLIENTI.CITTA].[All]" allUniqueName="[Tabella1_2].[INFO_CLIENTI.CITTA].[All]" dimensionUniqueName="[Tabella1_2]" displayFolder="" count="0" memberValueDatatype="130" unbalanced="0"/>
    <cacheHierarchy uniqueName="[Tabella1_2].[DATA ATTUALE]" caption="DATA ATTUALE" attribute="1" time="1" defaultMemberUniqueName="[Tabella1_2].[DATA ATTUALE].[All]" allUniqueName="[Tabella1_2].[DATA ATTUALE].[All]" dimensionUniqueName="[Tabella1_2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INFO_CLIENTI]" caption="__XL_Count INFO_CLIENTI" measure="1" displayFolder="" measureGroup="INFO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 (22%)]" caption="Somma di IVA (22%)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INFO_CLIENTI" uniqueName="[INFO_CLIENTI]" caption="INFO_CLIENTI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3">
    <measureGroup name="INFO_CLIENTI" caption="INFO_CLIENTI"/>
    <measureGroup name="Tabella1_2" caption="Tabella1_2"/>
    <measureGroup name="TARIFFE" caption="TARIFFE"/>
  </measureGroups>
  <maps count="4">
    <map measureGroup="0" dimension="0"/>
    <map measureGroup="1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4040175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20.462531712961" backgroundQuery="1" createdVersion="3" refreshedVersion="8" minRefreshableVersion="3" recordCount="0" supportSubquery="1" supportAdvancedDrill="1" xr:uid="{C5497935-0D32-4887-A616-85E5120B40D1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INFO_CLIENTI].[CLIENTE]" caption="CLIENTE" attribute="1" defaultMemberUniqueName="[INFO_CLIENTI].[CLIENTE].[All]" allUniqueName="[INFO_CLIENTI].[CLIENTE].[All]" dimensionUniqueName="[INFO_CLIENTI]" displayFolder="" count="0" memberValueDatatype="130" unbalanced="0"/>
    <cacheHierarchy uniqueName="[INFO_CLIENTI].[CITTA]" caption="CITTA" attribute="1" defaultMemberUniqueName="[INFO_CLIENTI].[CITTA].[All]" allUniqueName="[INFO_CLIENTI].[CITTA].[All]" dimensionUniqueName="[INFO_CLIENTI]" displayFolder="" count="0" memberValueDatatype="130" unbalanced="0"/>
    <cacheHierarchy uniqueName="[INFO_CLIENTI].[INDIRIZZO]" caption="INDIRIZZO" attribute="1" defaultMemberUniqueName="[INFO_CLIENTI].[INDIRIZZO].[All]" allUniqueName="[INFO_CLIENTI].[INDIRIZZO].[All]" dimensionUniqueName="[INFO_CLIENTI]" displayFolder="" count="0" memberValueDatatype="130" unbalanced="0"/>
    <cacheHierarchy uniqueName="[INFO_CLIENTI].[EMAIL]" caption="EMAIL" attribute="1" defaultMemberUniqueName="[INFO_CLIENTI].[EMAIL].[All]" allUniqueName="[INFO_CLIENTI].[EMAIL].[All]" dimensionUniqueName="[INFO_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 (22%)]" caption="IVA (22%)" attribute="1" defaultMemberUniqueName="[Tabella1_2].[IVA (22%)].[All]" allUniqueName="[Tabella1_2].[IVA (22%)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INFO_CLIENTI.CITTA]" caption="INFO_CLIENTI.CITTA" attribute="1" defaultMemberUniqueName="[Tabella1_2].[INFO_CLIENTI.CITTA].[All]" allUniqueName="[Tabella1_2].[INFO_CLIENTI.CITTA].[All]" dimensionUniqueName="[Tabella1_2]" displayFolder="" count="0" memberValueDatatype="130" unbalanced="0"/>
    <cacheHierarchy uniqueName="[Tabella1_2].[DATA ATTUALE]" caption="DATA ATTUALE" attribute="1" time="1" defaultMemberUniqueName="[Tabella1_2].[DATA ATTUALE].[All]" allUniqueName="[Tabella1_2].[DATA ATTUALE].[All]" dimensionUniqueName="[Tabella1_2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INFO_CLIENTI]" caption="__XL_Count INFO_CLIENTI" measure="1" displayFolder="" measureGroup="INFO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VA (22%)]" caption="Sum of IVA (22%)" measure="1" displayFolder="" measureGroup="Tabella1_2" count="0" hidden="1"/>
  </cacheHierarchies>
  <kpis count="0"/>
  <extLst>
    <ext xmlns:x14="http://schemas.microsoft.com/office/spreadsheetml/2009/9/main" uri="{725AE2AE-9491-48be-B2B4-4EB974FC3084}">
      <x14:pivotCacheDefinition pivotCacheId="161510386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20.509088425926" backgroundQuery="1" createdVersion="8" refreshedVersion="8" minRefreshableVersion="3" recordCount="0" supportSubquery="1" supportAdvancedDrill="1" xr:uid="{74DF352D-E3A1-43E5-B072-5970341309AC}">
  <cacheSource type="external" connectionId="4"/>
  <cacheFields count="3">
    <cacheField name="[Tabella1_2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21" level="32767"/>
    <cacheField name="[Tabella1_2].[STATO].[STATO]" caption="STATO" numFmtId="0" hierarchy="11" level="1">
      <sharedItems containsSemiMixedTypes="0" containsNonDate="0" containsString="0"/>
    </cacheField>
  </cacheFields>
  <cacheHierarchies count="24">
    <cacheHierarchy uniqueName="[INFO_CLIENTI].[CLIENTE]" caption="CLIENTE" attribute="1" defaultMemberUniqueName="[INFO_CLIENTI].[CLIENTE].[All]" allUniqueName="[INFO_CLIENTI].[CLIENTE].[All]" dimensionUniqueName="[INFO_CLIENTI]" displayFolder="" count="0" memberValueDatatype="130" unbalanced="0"/>
    <cacheHierarchy uniqueName="[INFO_CLIENTI].[CITTA]" caption="CITTA" attribute="1" defaultMemberUniqueName="[INFO_CLIENTI].[CITTA].[All]" allUniqueName="[INFO_CLIENTI].[CITTA].[All]" dimensionUniqueName="[INFO_CLIENTI]" displayFolder="" count="0" memberValueDatatype="130" unbalanced="0"/>
    <cacheHierarchy uniqueName="[INFO_CLIENTI].[INDIRIZZO]" caption="INDIRIZZO" attribute="1" defaultMemberUniqueName="[INFO_CLIENTI].[INDIRIZZO].[All]" allUniqueName="[INFO_CLIENTI].[INDIRIZZO].[All]" dimensionUniqueName="[INFO_CLIENTI]" displayFolder="" count="0" memberValueDatatype="130" unbalanced="0"/>
    <cacheHierarchy uniqueName="[INFO_CLIENTI].[EMAIL]" caption="EMAIL" attribute="1" defaultMemberUniqueName="[INFO_CLIENTI].[EMAIL].[All]" allUniqueName="[INFO_CLIENTI].[EMAIL].[All]" dimensionUniqueName="[INFO_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 (22%)]" caption="IVA (22%)" attribute="1" defaultMemberUniqueName="[Tabella1_2].[IVA (22%)].[All]" allUniqueName="[Tabella1_2].[IVA (22%)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2"/>
      </fieldsUsage>
    </cacheHierarchy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INFO_CLIENTI.CITTA]" caption="INFO_CLIENTI.CITTA" attribute="1" defaultMemberUniqueName="[Tabella1_2].[INFO_CLIENTI.CITTA].[All]" allUniqueName="[Tabella1_2].[INFO_CLIENTI.CITTA].[All]" dimensionUniqueName="[Tabella1_2]" displayFolder="" count="0" memberValueDatatype="130" unbalanced="0"/>
    <cacheHierarchy uniqueName="[Tabella1_2].[DATA ATTUALE]" caption="DATA ATTUALE" attribute="1" time="1" defaultMemberUniqueName="[Tabella1_2].[DATA ATTUALE].[All]" allUniqueName="[Tabella1_2].[DATA ATTUALE].[All]" dimensionUniqueName="[Tabella1_2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INFO_CLIENTI]" caption="__XL_Count INFO_CLIENTI" measure="1" displayFolder="" measureGroup="INFO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 (22%)]" caption="Somma di IVA (22%)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INFO_CLIENTI" uniqueName="[INFO_CLIENTI]" caption="INFO_CLIENTI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3">
    <measureGroup name="INFO_CLIENTI" caption="INFO_CLIENTI"/>
    <measureGroup name="Tabella1_2" caption="Tabella1_2"/>
    <measureGroup name="TARIFFE" caption="TARIFFE"/>
  </measureGroups>
  <maps count="4">
    <map measureGroup="0" dimension="0"/>
    <map measureGroup="1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20.509088888888" backgroundQuery="1" createdVersion="8" refreshedVersion="8" minRefreshableVersion="3" recordCount="0" supportSubquery="1" supportAdvancedDrill="1" xr:uid="{155ED1E2-81A3-4957-9CB7-AA4FD4FE07B2}">
  <cacheSource type="external" connectionId="4"/>
  <cacheFields count="3">
    <cacheField name="[Tabella1_2].[DATA FATTURA].[DATA FATTURA]" caption="DATA FATTURA" numFmtId="0" hierarchy="5" level="1">
      <sharedItems containsSemiMixedTypes="0" containsNonDate="0" containsDate="1" containsString="0" minDate="2025-01-01T00:00:00" maxDate="2025-01-18T00:00:00" count="17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</sharedItems>
    </cacheField>
    <cacheField name="[Measures].[Somma di IMPORTO]" caption="Somma di IMPORTO" numFmtId="0" hierarchy="21" level="32767"/>
    <cacheField name="[Tabella1_2].[STATO].[STATO]" caption="STATO" numFmtId="0" hierarchy="11" level="1">
      <sharedItems containsSemiMixedTypes="0" containsNonDate="0" containsString="0"/>
    </cacheField>
  </cacheFields>
  <cacheHierarchies count="24">
    <cacheHierarchy uniqueName="[INFO_CLIENTI].[CLIENTE]" caption="CLIENTE" attribute="1" defaultMemberUniqueName="[INFO_CLIENTI].[CLIENTE].[All]" allUniqueName="[INFO_CLIENTI].[CLIENTE].[All]" dimensionUniqueName="[INFO_CLIENTI]" displayFolder="" count="0" memberValueDatatype="130" unbalanced="0"/>
    <cacheHierarchy uniqueName="[INFO_CLIENTI].[CITTA]" caption="CITTA" attribute="1" defaultMemberUniqueName="[INFO_CLIENTI].[CITTA].[All]" allUniqueName="[INFO_CLIENTI].[CITTA].[All]" dimensionUniqueName="[INFO_CLIENTI]" displayFolder="" count="0" memberValueDatatype="130" unbalanced="0"/>
    <cacheHierarchy uniqueName="[INFO_CLIENTI].[INDIRIZZO]" caption="INDIRIZZO" attribute="1" defaultMemberUniqueName="[INFO_CLIENTI].[INDIRIZZO].[All]" allUniqueName="[INFO_CLIENTI].[INDIRIZZO].[All]" dimensionUniqueName="[INFO_CLIENTI]" displayFolder="" count="0" memberValueDatatype="130" unbalanced="0"/>
    <cacheHierarchy uniqueName="[INFO_CLIENTI].[EMAIL]" caption="EMAIL" attribute="1" defaultMemberUniqueName="[INFO_CLIENTI].[EMAIL].[All]" allUniqueName="[INFO_CLIENTI].[EMAIL].[All]" dimensionUniqueName="[INFO_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0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 (22%)]" caption="IVA (22%)" attribute="1" defaultMemberUniqueName="[Tabella1_2].[IVA (22%)].[All]" allUniqueName="[Tabella1_2].[IVA (22%)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2"/>
      </fieldsUsage>
    </cacheHierarchy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INFO_CLIENTI.CITTA]" caption="INFO_CLIENTI.CITTA" attribute="1" defaultMemberUniqueName="[Tabella1_2].[INFO_CLIENTI.CITTA].[All]" allUniqueName="[Tabella1_2].[INFO_CLIENTI.CITTA].[All]" dimensionUniqueName="[Tabella1_2]" displayFolder="" count="0" memberValueDatatype="130" unbalanced="0"/>
    <cacheHierarchy uniqueName="[Tabella1_2].[DATA ATTUALE]" caption="DATA ATTUALE" attribute="1" time="1" defaultMemberUniqueName="[Tabella1_2].[DATA ATTUALE].[All]" allUniqueName="[Tabella1_2].[DATA ATTUALE].[All]" dimensionUniqueName="[Tabella1_2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INFO_CLIENTI]" caption="__XL_Count INFO_CLIENTI" measure="1" displayFolder="" measureGroup="INFO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 (22%)]" caption="Somma di IVA (22%)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INFO_CLIENTI" uniqueName="[INFO_CLIENTI]" caption="INFO_CLIENTI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3">
    <measureGroup name="INFO_CLIENTI" caption="INFO_CLIENTI"/>
    <measureGroup name="Tabella1_2" caption="Tabella1_2"/>
    <measureGroup name="TARIFFE" caption="TARIFFE"/>
  </measureGroups>
  <maps count="4">
    <map measureGroup="0" dimension="0"/>
    <map measureGroup="1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20.50908935185" backgroundQuery="1" createdVersion="8" refreshedVersion="8" minRefreshableVersion="3" recordCount="0" supportSubquery="1" supportAdvancedDrill="1" xr:uid="{6681F905-3E6B-4576-8D9A-7D07E5CF2C4E}">
  <cacheSource type="external" connectionId="4"/>
  <cacheFields count="3">
    <cacheField name="[Measures].[Somma di IMPORTO]" caption="Somma di IMPORTO" numFmtId="0" hierarchy="21" level="32767"/>
    <cacheField name="[Measures].[Somma di IVA (22%)]" caption="Somma di IVA (22%)" numFmtId="0" hierarchy="23" level="32767"/>
    <cacheField name="[Tabella1_2].[STATO].[STATO]" caption="STATO" numFmtId="0" hierarchy="11" level="1">
      <sharedItems containsSemiMixedTypes="0" containsNonDate="0" containsString="0"/>
    </cacheField>
  </cacheFields>
  <cacheHierarchies count="24">
    <cacheHierarchy uniqueName="[INFO_CLIENTI].[CLIENTE]" caption="CLIENTE" attribute="1" defaultMemberUniqueName="[INFO_CLIENTI].[CLIENTE].[All]" allUniqueName="[INFO_CLIENTI].[CLIENTE].[All]" dimensionUniqueName="[INFO_CLIENTI]" displayFolder="" count="0" memberValueDatatype="130" unbalanced="0"/>
    <cacheHierarchy uniqueName="[INFO_CLIENTI].[CITTA]" caption="CITTA" attribute="1" defaultMemberUniqueName="[INFO_CLIENTI].[CITTA].[All]" allUniqueName="[INFO_CLIENTI].[CITTA].[All]" dimensionUniqueName="[INFO_CLIENTI]" displayFolder="" count="0" memberValueDatatype="130" unbalanced="0"/>
    <cacheHierarchy uniqueName="[INFO_CLIENTI].[INDIRIZZO]" caption="INDIRIZZO" attribute="1" defaultMemberUniqueName="[INFO_CLIENTI].[INDIRIZZO].[All]" allUniqueName="[INFO_CLIENTI].[INDIRIZZO].[All]" dimensionUniqueName="[INFO_CLIENTI]" displayFolder="" count="0" memberValueDatatype="130" unbalanced="0"/>
    <cacheHierarchy uniqueName="[INFO_CLIENTI].[EMAIL]" caption="EMAIL" attribute="1" defaultMemberUniqueName="[INFO_CLIENTI].[EMAIL].[All]" allUniqueName="[INFO_CLIENTI].[EMAIL].[All]" dimensionUniqueName="[INFO_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 (22%)]" caption="IVA (22%)" attribute="1" defaultMemberUniqueName="[Tabella1_2].[IVA (22%)].[All]" allUniqueName="[Tabella1_2].[IVA (22%)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2"/>
      </fieldsUsage>
    </cacheHierarchy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INFO_CLIENTI.CITTA]" caption="INFO_CLIENTI.CITTA" attribute="1" defaultMemberUniqueName="[Tabella1_2].[INFO_CLIENTI.CITTA].[All]" allUniqueName="[Tabella1_2].[INFO_CLIENTI.CITTA].[All]" dimensionUniqueName="[Tabella1_2]" displayFolder="" count="0" memberValueDatatype="130" unbalanced="0"/>
    <cacheHierarchy uniqueName="[Tabella1_2].[DATA ATTUALE]" caption="DATA ATTUALE" attribute="1" time="1" defaultMemberUniqueName="[Tabella1_2].[DATA ATTUALE].[All]" allUniqueName="[Tabella1_2].[DATA ATTUALE].[All]" dimensionUniqueName="[Tabella1_2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INFO_CLIENTI]" caption="__XL_Count INFO_CLIENTI" measure="1" displayFolder="" measureGroup="INFO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 (22%)]" caption="Somma di IVA (22%)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INFO_CLIENTI" uniqueName="[INFO_CLIENTI]" caption="INFO_CLIENTI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3">
    <measureGroup name="INFO_CLIENTI" caption="INFO_CLIENTI"/>
    <measureGroup name="Tabella1_2" caption="Tabella1_2"/>
    <measureGroup name="TARIFFE" caption="TARIFFE"/>
  </measureGroups>
  <maps count="4">
    <map measureGroup="0" dimension="0"/>
    <map measureGroup="1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20.509089699073" backgroundQuery="1" createdVersion="8" refreshedVersion="8" minRefreshableVersion="3" recordCount="0" supportSubquery="1" supportAdvancedDrill="1" xr:uid="{CE97DD0F-918D-4782-92FB-0F7129BFC3AF}">
  <cacheSource type="external" connectionId="4"/>
  <cacheFields count="4">
    <cacheField name="[Tabella1_2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21" level="32767"/>
    <cacheField name="[Tabella1_2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Tabella1_2].[STATO].[STATO]" caption="STATO" numFmtId="0" hierarchy="11" level="1">
      <sharedItems containsSemiMixedTypes="0" containsNonDate="0" containsString="0"/>
    </cacheField>
  </cacheFields>
  <cacheHierarchies count="24">
    <cacheHierarchy uniqueName="[INFO_CLIENTI].[CLIENTE]" caption="CLIENTE" attribute="1" defaultMemberUniqueName="[INFO_CLIENTI].[CLIENTE].[All]" allUniqueName="[INFO_CLIENTI].[CLIENTE].[All]" dimensionUniqueName="[INFO_CLIENTI]" displayFolder="" count="0" memberValueDatatype="130" unbalanced="0"/>
    <cacheHierarchy uniqueName="[INFO_CLIENTI].[CITTA]" caption="CITTA" attribute="1" defaultMemberUniqueName="[INFO_CLIENTI].[CITTA].[All]" allUniqueName="[INFO_CLIENTI].[CITTA].[All]" dimensionUniqueName="[INFO_CLIENTI]" displayFolder="" count="0" memberValueDatatype="130" unbalanced="0"/>
    <cacheHierarchy uniqueName="[INFO_CLIENTI].[INDIRIZZO]" caption="INDIRIZZO" attribute="1" defaultMemberUniqueName="[INFO_CLIENTI].[INDIRIZZO].[All]" allUniqueName="[INFO_CLIENTI].[INDIRIZZO].[All]" dimensionUniqueName="[INFO_CLIENTI]" displayFolder="" count="0" memberValueDatatype="130" unbalanced="0"/>
    <cacheHierarchy uniqueName="[INFO_CLIENTI].[EMAIL]" caption="EMAIL" attribute="1" defaultMemberUniqueName="[INFO_CLIENTI].[EMAIL].[All]" allUniqueName="[INFO_CLIENTI].[EMAIL].[All]" dimensionUniqueName="[INFO_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2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 (22%)]" caption="IVA (22%)" attribute="1" defaultMemberUniqueName="[Tabella1_2].[IVA (22%)].[All]" allUniqueName="[Tabella1_2].[IVA (22%)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3"/>
      </fieldsUsage>
    </cacheHierarchy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INFO_CLIENTI.CITTA]" caption="INFO_CLIENTI.CITTA" attribute="1" defaultMemberUniqueName="[Tabella1_2].[INFO_CLIENTI.CITTA].[All]" allUniqueName="[Tabella1_2].[INFO_CLIENTI.CITTA].[All]" dimensionUniqueName="[Tabella1_2]" displayFolder="" count="0" memberValueDatatype="130" unbalanced="0"/>
    <cacheHierarchy uniqueName="[Tabella1_2].[DATA ATTUALE]" caption="DATA ATTUALE" attribute="1" time="1" defaultMemberUniqueName="[Tabella1_2].[DATA ATTUALE].[All]" allUniqueName="[Tabella1_2].[DATA ATTUALE].[All]" dimensionUniqueName="[Tabella1_2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INFO_CLIENTI]" caption="__XL_Count INFO_CLIENTI" measure="1" displayFolder="" measureGroup="INFO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 (22%)]" caption="Somma di IVA (22%)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INFO_CLIENTI" uniqueName="[INFO_CLIENTI]" caption="INFO_CLIENTI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3">
    <measureGroup name="INFO_CLIENTI" caption="INFO_CLIENTI"/>
    <measureGroup name="Tabella1_2" caption="Tabella1_2"/>
    <measureGroup name="TARIFFE" caption="TARIFFE"/>
  </measureGroups>
  <maps count="4">
    <map measureGroup="0" dimension="0"/>
    <map measureGroup="1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20.462530208337" backgroundQuery="1" createdVersion="3" refreshedVersion="8" minRefreshableVersion="3" recordCount="0" supportSubquery="1" supportAdvancedDrill="1" xr:uid="{5697049C-5021-488B-88A5-D06CDD88C2BE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4">
    <cacheHierarchy uniqueName="[INFO_CLIENTI].[CLIENTE]" caption="CLIENTE" attribute="1" defaultMemberUniqueName="[INFO_CLIENTI].[CLIENTE].[All]" allUniqueName="[INFO_CLIENTI].[CLIENTE].[All]" dimensionUniqueName="[INFO_CLIENTI]" displayFolder="" count="0" memberValueDatatype="130" unbalanced="0"/>
    <cacheHierarchy uniqueName="[INFO_CLIENTI].[CITTA]" caption="CITTA" attribute="1" defaultMemberUniqueName="[INFO_CLIENTI].[CITTA].[All]" allUniqueName="[INFO_CLIENTI].[CITTA].[All]" dimensionUniqueName="[INFO_CLIENTI]" displayFolder="" count="0" memberValueDatatype="130" unbalanced="0"/>
    <cacheHierarchy uniqueName="[INFO_CLIENTI].[INDIRIZZO]" caption="INDIRIZZO" attribute="1" defaultMemberUniqueName="[INFO_CLIENTI].[INDIRIZZO].[All]" allUniqueName="[INFO_CLIENTI].[INDIRIZZO].[All]" dimensionUniqueName="[INFO_CLIENTI]" displayFolder="" count="0" memberValueDatatype="130" unbalanced="0"/>
    <cacheHierarchy uniqueName="[INFO_CLIENTI].[EMAIL]" caption="EMAIL" attribute="1" defaultMemberUniqueName="[INFO_CLIENTI].[EMAIL].[All]" allUniqueName="[INFO_CLIENTI].[EMAIL].[All]" dimensionUniqueName="[INFO_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 (22%)]" caption="IVA (22%)" attribute="1" defaultMemberUniqueName="[Tabella1_2].[IVA (22%)].[All]" allUniqueName="[Tabella1_2].[IVA (22%)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INFO_CLIENTI.CITTA]" caption="INFO_CLIENTI.CITTA" attribute="1" defaultMemberUniqueName="[Tabella1_2].[INFO_CLIENTI.CITTA].[All]" allUniqueName="[Tabella1_2].[INFO_CLIENTI.CITTA].[All]" dimensionUniqueName="[Tabella1_2]" displayFolder="" count="0" memberValueDatatype="130" unbalanced="0"/>
    <cacheHierarchy uniqueName="[Tabella1_2].[DATA ATTUALE]" caption="DATA ATTUALE" attribute="1" time="1" defaultMemberUniqueName="[Tabella1_2].[DATA ATTUALE].[All]" allUniqueName="[Tabella1_2].[DATA ATTUALE].[All]" dimensionUniqueName="[Tabella1_2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INFO_CLIENTI]" caption="__XL_Count INFO_CLIENTI" measure="1" displayFolder="" measureGroup="INFO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VA (22%)]" caption="Sum of IVA (22%)" measure="1" displayFolder="" measureGroup="Tabella1_2" count="0" hidden="1"/>
  </cacheHierarchies>
  <kpis count="0"/>
  <extLst>
    <ext xmlns:x14="http://schemas.microsoft.com/office/spreadsheetml/2009/9/main" uri="{725AE2AE-9491-48be-B2B4-4EB974FC3084}">
      <x14:pivotCacheDefinition slicerData="1" pivotCacheId="343471360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20.468348726848" backgroundQuery="1" createdVersion="8" refreshedVersion="8" minRefreshableVersion="3" recordCount="0" supportSubquery="1" supportAdvancedDrill="1" xr:uid="{C9B88BC8-8653-44B6-9137-98CBEF9B98C9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Measures].[Somma di LORDO]" caption="Somma di LORDO" numFmtId="0" hierarchy="22" level="32767"/>
  </cacheFields>
  <cacheHierarchies count="24">
    <cacheHierarchy uniqueName="[INFO_CLIENTI].[CLIENTE]" caption="CLIENTE" attribute="1" defaultMemberUniqueName="[INFO_CLIENTI].[CLIENTE].[All]" allUniqueName="[INFO_CLIENTI].[CLIENTE].[All]" dimensionUniqueName="[INFO_CLIENTI]" displayFolder="" count="0" memberValueDatatype="130" unbalanced="0"/>
    <cacheHierarchy uniqueName="[INFO_CLIENTI].[CITTA]" caption="CITTA" attribute="1" defaultMemberUniqueName="[INFO_CLIENTI].[CITTA].[All]" allUniqueName="[INFO_CLIENTI].[CITTA].[All]" dimensionUniqueName="[INFO_CLIENTI]" displayFolder="" count="0" memberValueDatatype="130" unbalanced="0"/>
    <cacheHierarchy uniqueName="[INFO_CLIENTI].[INDIRIZZO]" caption="INDIRIZZO" attribute="1" defaultMemberUniqueName="[INFO_CLIENTI].[INDIRIZZO].[All]" allUniqueName="[INFO_CLIENTI].[INDIRIZZO].[All]" dimensionUniqueName="[INFO_CLIENTI]" displayFolder="" count="0" memberValueDatatype="130" unbalanced="0"/>
    <cacheHierarchy uniqueName="[INFO_CLIENTI].[EMAIL]" caption="EMAIL" attribute="1" defaultMemberUniqueName="[INFO_CLIENTI].[EMAIL].[All]" allUniqueName="[INFO_CLIENTI].[EMAIL].[All]" dimensionUniqueName="[INFO_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 (22%)]" caption="IVA (22%)" attribute="1" defaultMemberUniqueName="[Tabella1_2].[IVA (22%)].[All]" allUniqueName="[Tabella1_2].[IVA (22%)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INFO_CLIENTI.CITTA]" caption="INFO_CLIENTI.CITTA" attribute="1" defaultMemberUniqueName="[Tabella1_2].[INFO_CLIENTI.CITTA].[All]" allUniqueName="[Tabella1_2].[INFO_CLIENTI.CITTA].[All]" dimensionUniqueName="[Tabella1_2]" displayFolder="" count="0" memberValueDatatype="130" unbalanced="0"/>
    <cacheHierarchy uniqueName="[Tabella1_2].[DATA ATTUALE]" caption="DATA ATTUALE" attribute="1" time="1" defaultMemberUniqueName="[Tabella1_2].[DATA ATTUALE].[All]" allUniqueName="[Tabella1_2].[DATA ATTUALE].[All]" dimensionUniqueName="[Tabella1_2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INFO_CLIENTI]" caption="__XL_Count INFO_CLIENTI" measure="1" displayFolder="" measureGroup="INFO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 (22%)]" caption="Somma di IVA (22%)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INFO_CLIENTI" uniqueName="[INFO_CLIENTI]" caption="INFO_CLIENTI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3">
    <measureGroup name="INFO_CLIENTI" caption="INFO_CLIENTI"/>
    <measureGroup name="Tabella1_2" caption="Tabella1_2"/>
    <measureGroup name="TARIFFE" caption="TARIFFE"/>
  </measureGroups>
  <maps count="4">
    <map measureGroup="0" dimension="0"/>
    <map measureGroup="1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72768805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20.509090277781" backgroundQuery="1" createdVersion="8" refreshedVersion="8" minRefreshableVersion="3" recordCount="0" supportSubquery="1" supportAdvancedDrill="1" xr:uid="{A1B95724-4F6E-408F-9471-792BA9096302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FO_CLIENTI].[CITTA].[CITTA]" caption="CITTA" numFmtId="0" hierarchy="1" level="1">
      <sharedItems count="7">
        <s v="Bari"/>
        <s v="Cagliari"/>
        <s v="Milano"/>
        <s v="Napoli"/>
        <s v="Palermo"/>
        <s v="Roma"/>
        <s v="Verona"/>
      </sharedItems>
    </cacheField>
    <cacheField name="[Measures].[Somma di IMPORTO]" caption="Somma di IMPORTO" numFmtId="0" hierarchy="21" level="32767"/>
    <cacheField name="[Tabella1_2].[STATO].[STATO]" caption="STATO" numFmtId="0" hierarchy="11" level="1">
      <sharedItems containsSemiMixedTypes="0" containsNonDate="0" containsString="0"/>
    </cacheField>
  </cacheFields>
  <cacheHierarchies count="24">
    <cacheHierarchy uniqueName="[INFO_CLIENTI].[CLIENTE]" caption="CLIENTE" attribute="1" defaultMemberUniqueName="[INFO_CLIENTI].[CLIENTE].[All]" allUniqueName="[INFO_CLIENTI].[CLIENTE].[All]" dimensionUniqueName="[INFO_CLIENTI]" displayFolder="" count="0" memberValueDatatype="130" unbalanced="0"/>
    <cacheHierarchy uniqueName="[INFO_CLIENTI].[CITTA]" caption="CITTA" attribute="1" defaultMemberUniqueName="[INFO_CLIENTI].[CITTA].[All]" allUniqueName="[INFO_CLIENTI].[CITTA].[All]" dimensionUniqueName="[INFO_CLIENTI]" displayFolder="" count="2" memberValueDatatype="130" unbalanced="0">
      <fieldsUsage count="2">
        <fieldUsage x="-1"/>
        <fieldUsage x="0"/>
      </fieldsUsage>
    </cacheHierarchy>
    <cacheHierarchy uniqueName="[INFO_CLIENTI].[INDIRIZZO]" caption="INDIRIZZO" attribute="1" defaultMemberUniqueName="[INFO_CLIENTI].[INDIRIZZO].[All]" allUniqueName="[INFO_CLIENTI].[INDIRIZZO].[All]" dimensionUniqueName="[INFO_CLIENTI]" displayFolder="" count="0" memberValueDatatype="130" unbalanced="0"/>
    <cacheHierarchy uniqueName="[INFO_CLIENTI].[EMAIL]" caption="EMAIL" attribute="1" defaultMemberUniqueName="[INFO_CLIENTI].[EMAIL].[All]" allUniqueName="[INFO_CLIENTI].[EMAIL].[All]" dimensionUniqueName="[INFO_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 (22%)]" caption="IVA (22%)" attribute="1" defaultMemberUniqueName="[Tabella1_2].[IVA (22%)].[All]" allUniqueName="[Tabella1_2].[IVA (22%)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2"/>
      </fieldsUsage>
    </cacheHierarchy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INFO_CLIENTI.CITTA]" caption="INFO_CLIENTI.CITTA" attribute="1" defaultMemberUniqueName="[Tabella1_2].[INFO_CLIENTI.CITTA].[All]" allUniqueName="[Tabella1_2].[INFO_CLIENTI.CITTA].[All]" dimensionUniqueName="[Tabella1_2]" displayFolder="" count="0" memberValueDatatype="130" unbalanced="0"/>
    <cacheHierarchy uniqueName="[Tabella1_2].[DATA ATTUALE]" caption="DATA ATTUALE" attribute="1" time="1" defaultMemberUniqueName="[Tabella1_2].[DATA ATTUALE].[All]" allUniqueName="[Tabella1_2].[DATA ATTUALE].[All]" dimensionUniqueName="[Tabella1_2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INFO_CLIENTI]" caption="__XL_Count INFO_CLIENTI" measure="1" displayFolder="" measureGroup="INFO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 (22%)]" caption="Somma di IVA (22%)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INFO_CLIENTI" uniqueName="[INFO_CLIENTI]" caption="INFO_CLIENTI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3">
    <measureGroup name="INFO_CLIENTI" caption="INFO_CLIENTI"/>
    <measureGroup name="Tabella1_2" caption="Tabella1_2"/>
    <measureGroup name="TARIFFE" caption="TARIFFE"/>
  </measureGroups>
  <maps count="4">
    <map measureGroup="0" dimension="0"/>
    <map measureGroup="1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85095416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its" refreshedDate="45720.509090509258" backgroundQuery="1" createdVersion="8" refreshedVersion="8" minRefreshableVersion="3" recordCount="0" supportSubquery="1" supportAdvancedDrill="1" xr:uid="{E78A44F2-3707-4B22-AE12-241E4CC92CA3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INFO_CLIENTI].[CITTA].[CITTA]" caption="CITTA" numFmtId="0" hierarchy="1" level="1">
      <sharedItems count="7">
        <s v="Bari"/>
        <s v="Cagliari"/>
        <s v="Milano"/>
        <s v="Napoli"/>
        <s v="Palermo"/>
        <s v="Roma"/>
        <s v="Verona"/>
      </sharedItems>
    </cacheField>
    <cacheField name="[Measures].[Somma di IMPORTO]" caption="Somma di IMPORTO" numFmtId="0" hierarchy="21" level="32767"/>
    <cacheField name="[Tabella1_2].[STATO].[STATO]" caption="STATO" numFmtId="0" hierarchy="11" level="1">
      <sharedItems containsSemiMixedTypes="0" containsNonDate="0" containsString="0"/>
    </cacheField>
  </cacheFields>
  <cacheHierarchies count="24">
    <cacheHierarchy uniqueName="[INFO_CLIENTI].[CLIENTE]" caption="CLIENTE" attribute="1" defaultMemberUniqueName="[INFO_CLIENTI].[CLIENTE].[All]" allUniqueName="[INFO_CLIENTI].[CLIENTE].[All]" dimensionUniqueName="[INFO_CLIENTI]" displayFolder="" count="0" memberValueDatatype="130" unbalanced="0"/>
    <cacheHierarchy uniqueName="[INFO_CLIENTI].[CITTA]" caption="CITTA" attribute="1" defaultMemberUniqueName="[INFO_CLIENTI].[CITTA].[All]" allUniqueName="[INFO_CLIENTI].[CITTA].[All]" dimensionUniqueName="[INFO_CLIENTI]" displayFolder="" count="2" memberValueDatatype="130" unbalanced="0">
      <fieldsUsage count="2">
        <fieldUsage x="-1"/>
        <fieldUsage x="0"/>
      </fieldsUsage>
    </cacheHierarchy>
    <cacheHierarchy uniqueName="[INFO_CLIENTI].[INDIRIZZO]" caption="INDIRIZZO" attribute="1" defaultMemberUniqueName="[INFO_CLIENTI].[INDIRIZZO].[All]" allUniqueName="[INFO_CLIENTI].[INDIRIZZO].[All]" dimensionUniqueName="[INFO_CLIENTI]" displayFolder="" count="0" memberValueDatatype="130" unbalanced="0"/>
    <cacheHierarchy uniqueName="[INFO_CLIENTI].[EMAIL]" caption="EMAIL" attribute="1" defaultMemberUniqueName="[INFO_CLIENTI].[EMAIL].[All]" allUniqueName="[INFO_CLIENTI].[EMAIL].[All]" dimensionUniqueName="[INFO_CLIENTI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 (22%)]" caption="IVA (22%)" attribute="1" defaultMemberUniqueName="[Tabella1_2].[IVA (22%)].[All]" allUniqueName="[Tabella1_2].[IVA (22%)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2"/>
      </fieldsUsage>
    </cacheHierarchy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INFO_CLIENTI.CITTA]" caption="INFO_CLIENTI.CITTA" attribute="1" defaultMemberUniqueName="[Tabella1_2].[INFO_CLIENTI.CITTA].[All]" allUniqueName="[Tabella1_2].[INFO_CLIENTI.CITTA].[All]" dimensionUniqueName="[Tabella1_2]" displayFolder="" count="0" memberValueDatatype="130" unbalanced="0"/>
    <cacheHierarchy uniqueName="[Tabella1_2].[DATA ATTUALE]" caption="DATA ATTUALE" attribute="1" time="1" defaultMemberUniqueName="[Tabella1_2].[DATA ATTUALE].[All]" allUniqueName="[Tabella1_2].[DATA ATTUALE].[All]" dimensionUniqueName="[Tabella1_2]" displayFolder="" count="0" memberValueDatatype="7" unbalanced="0"/>
    <cacheHierarchy uniqueName="[TARIFFE].[OGGETTO]" caption="OGGETTO" attribute="1" defaultMemberUniqueName="[TARIFFE].[OGGETTO].[All]" allUniqueName="[TARIFFE].[OGGETTO].[All]" dimensionUniqueName="[TARIFFE]" displayFolder="" count="0" memberValueDatatype="130" unbalanced="0"/>
    <cacheHierarchy uniqueName="[TARIFFE].[TARIFFA]" caption="TARIFFA" attribute="1" defaultMemberUniqueName="[TARIFFE].[TARIFFA].[All]" allUniqueName="[TARIFFE].[TARIFFA].[All]" dimensionUniqueName="[TARIFFE]" displayFolder="" count="0" memberValueDatatype="20" unbalanced="0"/>
    <cacheHierarchy uniqueName="[Measures].[__XL_Count Tabella1_2]" caption="__XL_Count Tabella1_2" measure="1" displayFolder="" measureGroup="Tabella1_2" count="0" hidden="1"/>
    <cacheHierarchy uniqueName="[Measures].[__XL_Count INFO_CLIENTI]" caption="__XL_Count INFO_CLIENTI" measure="1" displayFolder="" measureGroup="INFO_CLIENTI" count="0" hidden="1"/>
    <cacheHierarchy uniqueName="[Measures].[__XL_Count TARIFFE]" caption="__XL_Count TARIFFE" measure="1" displayFolder="" measureGroup="TARIFFE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IVA (22%)]" caption="Somma di IVA (22%)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4">
    <dimension name="INFO_CLIENTI" uniqueName="[INFO_CLIENTI]" caption="INFO_CLIENTI"/>
    <dimension measure="1" name="Measures" uniqueName="[Measures]" caption="Measures"/>
    <dimension name="Tabella1_2" uniqueName="[Tabella1_2]" caption="Tabella1_2"/>
    <dimension name="TARIFFE" uniqueName="[TARIFFE]" caption="TARIFFE"/>
  </dimensions>
  <measureGroups count="3">
    <measureGroup name="INFO_CLIENTI" caption="INFO_CLIENTI"/>
    <measureGroup name="Tabella1_2" caption="Tabella1_2"/>
    <measureGroup name="TARIFFE" caption="TARIFFE"/>
  </measureGroups>
  <maps count="4">
    <map measureGroup="0" dimension="0"/>
    <map measureGroup="1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78317040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2F1E4-3900-41B1-92AB-2F56581250CE}" name="PivotChartTable5" cacheId="571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16">
  <location ref="A1:A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Somma di LORDO" fld="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" cacheId="404017531">
        <x15:pivotRow count="1"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2F1E4-3900-41B1-92AB-2F56581250CE}" name="PivotChartTable1" cacheId="25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2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omma di LORDO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1" cacheId="727688058">
        <x15:pivotRow count="1"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C0BB9-0A3E-45E0-977D-25B4AD3FB059}" name="PivotChartTable3" cacheId="568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8" indent="0" outline="1" outlineData="1" multipleFieldFilters="0" chartFormat="1">
  <location ref="A1:B9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a di IMPORTO" fld="1" baseField="0" baseItem="5" numFmtId="169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783170404">
        <x15:pivotRow count="1">
          <x15:c>
            <x15:v>101090</x15:v>
          </x15:c>
        </x15:pivotRow>
        <x15:pivotRow count="1">
          <x15:c>
            <x15:v>298520</x15:v>
          </x15:c>
        </x15:pivotRow>
        <x15:pivotRow count="1">
          <x15:c>
            <x15:v>310860</x15:v>
          </x15:c>
        </x15:pivotRow>
        <x15:pivotRow count="1">
          <x15:c>
            <x15:v>202800</x15:v>
          </x15:c>
        </x15:pivotRow>
        <x15:pivotRow count="1">
          <x15:c>
            <x15:v>100325</x15:v>
          </x15:c>
        </x15:pivotRow>
        <x15:pivotRow count="1">
          <x15:c>
            <x15:v>407820</x15:v>
          </x15:c>
        </x15:pivotRow>
        <x15:pivotRow count="1">
          <x15:c>
            <x15:v>299940</x15:v>
          </x15:c>
        </x15:pivotRow>
        <x15:pivotRow count="1"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FO_CLIENTI]"/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C0BB9-0A3E-45E0-977D-25B4AD3FB059}" name="PivotChartTable4" cacheId="565" applyNumberFormats="0" applyBorderFormats="0" applyFontFormats="0" applyPatternFormats="0" applyAlignmentFormats="0" applyWidthHeightFormats="1" dataCaption="Valori" updatedVersion="8" minRefreshableVersion="5" useAutoFormatting="1" subtotalHiddenItems="1" itemPrintTitles="1" createdVersion="8" indent="0" outline="1" outlineData="1" multipleFieldFilters="0" chartFormat="3">
  <location ref="A1:B9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a di IMPORTO" fld="1" baseField="0" baseItem="5" numFmtId="169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" cacheId="850954163">
        <x15:pivotRow count="1">
          <x15:c>
            <x15:v>101090</x15:v>
          </x15:c>
        </x15:pivotRow>
        <x15:pivotRow count="1">
          <x15:c>
            <x15:v>298520</x15:v>
          </x15:c>
        </x15:pivotRow>
        <x15:pivotRow count="1">
          <x15:c>
            <x15:v>310860</x15:v>
          </x15:c>
        </x15:pivotRow>
        <x15:pivotRow count="1">
          <x15:c>
            <x15:v>202800</x15:v>
          </x15:c>
        </x15:pivotRow>
        <x15:pivotRow count="1">
          <x15:c>
            <x15:v>100325</x15:v>
          </x15:c>
        </x15:pivotRow>
        <x15:pivotRow count="1">
          <x15:c>
            <x15:v>407820</x15:v>
          </x15:c>
        </x15:pivotRow>
        <x15:pivotRow count="1">
          <x15:c>
            <x15:v>299940</x15:v>
          </x15:c>
        </x15:pivotRow>
        <x15:pivotRow count="1"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INFO_CLIENTI]"/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A9778-4913-4A37-90E8-B66D9A26621E}" name="Tabella pivot5" cacheId="562" applyNumberFormats="0" applyBorderFormats="0" applyFontFormats="0" applyPatternFormats="0" applyAlignmentFormats="0" applyWidthHeightFormats="1" dataCaption="Valori" tag="3b133333-2c9d-4b45-bb3f-2b305dbf4a42" updatedVersion="8" minRefreshableVersion="5" useAutoFormatting="1" subtotalHiddenItems="1" itemPrintTitles="1" createdVersion="8" indent="0" outline="1" outlineData="1" multipleFieldFilters="0" chartFormat="12">
  <location ref="A3:F13" firstHeaderRow="1" firstDataRow="2" firstDataCol="1"/>
  <pivotFields count="4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0"/>
  </rowFields>
  <rowItems count="9">
    <i>
      <x v="6"/>
    </i>
    <i>
      <x v="2"/>
    </i>
    <i>
      <x v="3"/>
    </i>
    <i>
      <x v="1"/>
    </i>
    <i>
      <x v="5"/>
    </i>
    <i>
      <x v="4"/>
    </i>
    <i>
      <x v="7"/>
    </i>
    <i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omma di IMPORTO" fld="1" baseField="0" baseItem="0" numFmtId="167"/>
  </dataFields>
  <formats count="2">
    <format dxfId="0">
      <pivotArea collapsedLevelsAreSubtotals="1" fieldPosition="0">
        <references count="2">
          <reference field="0" count="1">
            <x v="2"/>
          </reference>
          <reference field="2" count="1" selected="0">
            <x v="2"/>
          </reference>
        </references>
      </pivotArea>
    </format>
    <format dxfId="1">
      <pivotArea outline="0" collapsedLevelsAreSubtotals="1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ATTURAZIONE.xlsx!Tabella1_2"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0BE9A-975D-4ADB-9B21-50E6A55A0D57}" name="Tabella pivot6" cacheId="81" applyNumberFormats="0" applyBorderFormats="0" applyFontFormats="0" applyPatternFormats="0" applyAlignmentFormats="0" applyWidthHeightFormats="1" dataCaption="Valori" tag="0687e0e7-706f-43b7-ba88-99013810a108" updatedVersion="8" minRefreshableVersion="3" useAutoFormatting="1" itemPrintTitles="1" createdVersion="8" indent="0" outline="1" outlineData="1" multipleFieldFilters="0">
  <location ref="C45:E62" firstHeaderRow="1" firstDataRow="1" firstDataCol="0"/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ATTURAZIONE.xlsx!Tabella1_2"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EC385-BC18-4734-98C4-2C6869BAE730}" name="Tabella pivot2" cacheId="556" applyNumberFormats="0" applyBorderFormats="0" applyFontFormats="0" applyPatternFormats="0" applyAlignmentFormats="0" applyWidthHeightFormats="1" dataCaption="Valori" tag="fc487ffe-63b4-4d75-b611-b93101118711" updatedVersion="8" minRefreshableVersion="5" useAutoFormatting="1" subtotalHiddenItems="1" itemPrintTitles="1" createdVersion="8" indent="0" outline="1" outlineData="1" multipleFieldFilters="0" chartFormat="11">
  <location ref="D3:E21" firstHeaderRow="1" firstDataRow="1" firstDataCol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a di IMPORTO" fld="1" baseField="0" baseItem="0" numFmtId="167"/>
  </dataFields>
  <formats count="2">
    <format dxfId="3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ATTURAZIONE.xlsx!Tabella1_2"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2982E-E93B-43A5-8E37-341E93B00542}" name="Tabella pivot4" cacheId="559" applyNumberFormats="0" applyBorderFormats="0" applyFontFormats="0" applyPatternFormats="0" applyAlignmentFormats="0" applyWidthHeightFormats="1" dataCaption="Valori" tag="ddbc9db2-a834-4948-b727-5a3b54052a12" updatedVersion="8" minRefreshableVersion="5" useAutoFormatting="1" subtotalHiddenItems="1" itemPrintTitles="1" createdVersion="8" indent="0" outline="1" outlineData="1" multipleFieldFilters="0" chartFormat="6">
  <location ref="M8:N9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a di IMPORTO" fld="0" baseField="0" baseItem="0" numFmtId="167"/>
    <dataField name="Somma di IVA (22%)" fld="1" baseField="0" baseItem="0"/>
  </dataFields>
  <formats count="1">
    <format dxfId="2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7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ATTURAZIONE.xlsx!Tabella1_2"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22A69-5E88-4B4A-A0B4-C95A01747A2F}" name="Tabella pivot3" cacheId="553" applyNumberFormats="0" applyBorderFormats="0" applyFontFormats="0" applyPatternFormats="0" applyAlignmentFormats="0" applyWidthHeightFormats="1" dataCaption="Valori" tag="c4d437cc-dd8d-42a3-a735-988c63ef8fd1" updatedVersion="8" minRefreshableVersion="5" useAutoFormatting="1" subtotalHiddenItems="1" itemPrintTitles="1" createdVersion="8" indent="0" outline="1" outlineData="1" multipleFieldFilters="0" chartFormat="7">
  <location ref="A3:B8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IMPORTO" fld="1" baseField="0" baseItem="0" numFmtId="167"/>
  </dataFields>
  <formats count="1">
    <format dxfId="5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4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ATTURAZIONE.xlsx!Tabella1_2"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refreshOnLoad="1" connectionId="2" xr16:uid="{ECAFAD4F-9FB5-4192-8DB2-F5D09711C6E5}" autoFormatId="16" applyNumberFormats="0" applyBorderFormats="0" applyFontFormats="0" applyPatternFormats="0" applyAlignmentFormats="0" applyWidthHeightFormats="0">
  <queryTableRefresh nextId="26" unboundColumnsRight="1">
    <queryTableFields count="11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23" name="IVA (22%)" tableColumnId="11"/>
      <queryTableField id="9" name="STATO" tableColumnId="9"/>
      <queryTableField id="8" name="LORDO" tableColumnId="8"/>
      <queryTableField id="24" name="INFO_CLIENTI.CITTA" tableColumnId="13"/>
      <queryTableField id="12" dataBound="0" tableColumnId="12"/>
    </queryTableFields>
    <queryTableDeletedFields count="3">
      <deletedField name="DATA ATTUALE"/>
      <deletedField name="DATA ATTUALE2"/>
      <deletedField name="CITTA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5BCC0804-1595-438E-B211-33C0BEF61961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53625DBD-885D-484E-9FC7-2257E4D9BC41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richData/_rels/rdRichValueWebImage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ng.com/images/search?form=xlimg&amp;q=Palermo" TargetMode="External"/><Relationship Id="rId13" Type="http://schemas.openxmlformats.org/officeDocument/2006/relationships/hyperlink" Target="https://www.bing.com/th?id=OSK.d17589917baf466f598388bbc10cbab8&amp;qlt=95" TargetMode="External"/><Relationship Id="rId3" Type="http://schemas.openxmlformats.org/officeDocument/2006/relationships/hyperlink" Target="https://www.bing.com/th?id=OSK.gE_iYJ3P_kLgTbZX52wpUoel9MputiSpHOWqPo3jaXU&amp;qlt=95" TargetMode="External"/><Relationship Id="rId7" Type="http://schemas.openxmlformats.org/officeDocument/2006/relationships/hyperlink" Target="https://www.bing.com/th?id=OSK.1a0c72f12a6fe1acca0307b98663d609&amp;qlt=95" TargetMode="External"/><Relationship Id="rId12" Type="http://schemas.openxmlformats.org/officeDocument/2006/relationships/hyperlink" Target="https://www.bing.com/images/search?form=xlimg&amp;q=Verona" TargetMode="External"/><Relationship Id="rId2" Type="http://schemas.openxmlformats.org/officeDocument/2006/relationships/hyperlink" Target="https://www.bing.com/images/search?form=xlimg&amp;q=Milano" TargetMode="External"/><Relationship Id="rId1" Type="http://schemas.openxmlformats.org/officeDocument/2006/relationships/hyperlink" Target="https://www.bing.com/th?id=OSK.b1b4638129680bf43e603baf03b6c437&amp;qlt=95" TargetMode="External"/><Relationship Id="rId6" Type="http://schemas.openxmlformats.org/officeDocument/2006/relationships/hyperlink" Target="https://www.bing.com/images/search?form=xlimg&amp;q=Napoli" TargetMode="External"/><Relationship Id="rId11" Type="http://schemas.openxmlformats.org/officeDocument/2006/relationships/hyperlink" Target="https://www.bing.com/th?id=OSK.7c323f23741ee8194461bf80150e440e&amp;qlt=95" TargetMode="External"/><Relationship Id="rId5" Type="http://schemas.openxmlformats.org/officeDocument/2006/relationships/hyperlink" Target="https://www.bing.com/th?id=OSK.2o23paxgjbT9PkgCXYBVFQz-hK-zxr6zQEE5O1WOD_I&amp;qlt=95" TargetMode="External"/><Relationship Id="rId10" Type="http://schemas.openxmlformats.org/officeDocument/2006/relationships/hyperlink" Target="https://www.bing.com/images/search?form=xlimg&amp;q=Cagliari" TargetMode="External"/><Relationship Id="rId4" Type="http://schemas.openxmlformats.org/officeDocument/2006/relationships/hyperlink" Target="https://www.bing.com/images/search?form=xlimg&amp;q=Roma" TargetMode="External"/><Relationship Id="rId9" Type="http://schemas.openxmlformats.org/officeDocument/2006/relationships/hyperlink" Target="https://www.bing.com/th?id=OSK.1fc04c31d07da772581094b87505e608&amp;qlt=95" TargetMode="External"/><Relationship Id="rId14" Type="http://schemas.openxmlformats.org/officeDocument/2006/relationships/hyperlink" Target="https://www.bing.com/images/search?form=xlimg&amp;q=Bari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linkedentity2">
      <keyFlags>
        <key name="%EntityService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cvi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linkedentity2core">
      <keyFlags>
        <key name="%EntityServiceId">
          <flag name="ShowInCardView" value="0"/>
          <flag name="ShowInDotNotation" value="0"/>
          <flag name="ShowInAutoComplete" value="0"/>
        </key>
        <key name="%EntityCulture">
          <flag name="ShowInCardView" value="0"/>
          <flag name="ShowInDotNotation" value="0"/>
          <flag name="ShowInAutoComplete" value="0"/>
        </key>
        <key name="%EntityId">
          <flag name="ShowInCardView" value="0"/>
          <flag name="ShowInDotNotation" value="0"/>
          <flag name="ShowInAutoComplete" value="0"/>
        </key>
        <key name="%IsRefreshable">
          <flag name="ShowInCardView" value="0"/>
          <flag name="ShowInAutoComplete" value="0"/>
          <flag name="ExcludeFromCalcComparison" value="1"/>
        </key>
        <key name="%ProviderInfo">
          <flag name="ShowInCardView" value="0"/>
          <flag name="ShowInDotNotation" value="0"/>
          <flag name="ShowInAutoComplete" value="0"/>
        </key>
        <key name="%DataProviderExternalLinkLogo">
          <flag name="ShowInCardView" value="0"/>
          <flag name="ShowInDotNotation" value="0"/>
          <flag name="ShowInAutoComplete" value="0"/>
        </key>
        <key name="%DataProviderExternalLink">
          <flag name="ShowInCardView" value="0"/>
          <flag name="ShowInDotNotation" value="0"/>
          <flag name="ShowInAutoComplete" value="0"/>
        </key>
        <key name="%DataRetrievedTime">
          <flag name="ShowInCardView" value="0"/>
          <flag name="ShowInDotNotation" value="0"/>
          <flag name="ShowInAutoComplete" value="0"/>
          <flag name="ExcludeFromCalcComparison" value="1"/>
        </key>
        <key name="%EntityDomainIdString">
          <flag name="ShowInCardView" value="0"/>
          <flag name="ShowInDotNotation" value="0"/>
          <flag name="ShowInAutoComplete" value="0"/>
        </key>
        <key name="%InfoToolTipLabelNames">
          <flag name="ShowInCardView" value="0"/>
          <flag name="ShowInDotNotation" value="0"/>
          <flag name="ShowInAutoComplete" value="0"/>
        </key>
        <key name="%InfoToolTipLabelValues">
          <flag name="ShowInCardView" value="0"/>
          <flag name="ShowInDotNotation" value="0"/>
          <flag name="ShowInAutoComplete" value="0"/>
        </key>
        <key name="%InfoToolTipLabelValuesType">
          <flag name="ShowInCardView" value="0"/>
          <flag name="ShowInDotNotation" value="0"/>
          <flag name="ShowInAutoComplete" value="0"/>
        </key>
        <key name="%DataProviderString">
          <flag name="ShowInCardView" value="0"/>
          <flag name="ShowInDotNotation" value="0"/>
          <flag name="ShowInAutoComplete" value="0"/>
        </key>
        <key name="%ClassificationId">
          <flag name="ShowInCardView" value="0"/>
          <flag name="ShowInDotNotation" value="0"/>
          <flag name="ShowInAutoComplete" value="0"/>
        </key>
        <key name="%OutdatedReason">
          <flag name="ShowInCardView" value="0"/>
          <flag name="ShowInDotNotation" value="0"/>
          <flag name="ShowInAutoComplete" value="0"/>
          <flag name="ExcludeFromCalcComparison" value="1"/>
        </key>
      </keyFlags>
    </type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moreImagesAddress r:id="rId2"/>
  </webImageSrd>
  <webImageSrd>
    <address r:id="rId3"/>
    <moreImagesAddress r:id="rId4"/>
  </webImageSrd>
  <webImageSrd>
    <address r:id="rId5"/>
    <moreImagesAddress r:id="rId6"/>
  </webImageSrd>
  <webImageSrd>
    <address r:id="rId7"/>
    <moreImagesAddress r:id="rId8"/>
  </webImageSrd>
  <webImageSrd>
    <address r:id="rId9"/>
    <moreImagesAddress r:id="rId10"/>
  </webImageSrd>
  <webImageSrd>
    <address r:id="rId11"/>
    <moreImagesAddress r:id="rId12"/>
  </webImageSrd>
  <webImageSrd>
    <address r:id="rId13"/>
    <moreImagesAddress r:id="rId14"/>
  </webImageSrd>
</webImagesSrd>
</file>

<file path=xl/richData/rdarray.xml><?xml version="1.0" encoding="utf-8"?>
<arrayData xmlns="http://schemas.microsoft.com/office/spreadsheetml/2017/richdata2" count="9">
  <a r="1">
    <v t="r">2</v>
  </a>
  <a r="1">
    <v t="s">Central European Time</v>
  </a>
  <a r="1">
    <v t="r">16</v>
  </a>
  <a r="1">
    <v t="r">28</v>
  </a>
  <a r="2">
    <v t="s">UTC+2</v>
    <v t="s">UTC+1</v>
  </a>
  <a r="1">
    <v t="r">41</v>
  </a>
  <a r="1">
    <v t="r">52</v>
  </a>
  <a r="1">
    <v t="r">63</v>
  </a>
  <a r="1">
    <v t="r">74</v>
  </a>
</arrayData>
</file>

<file path=xl/richData/rdrichvalue.xml><?xml version="1.0" encoding="utf-8"?>
<rvData xmlns="http://schemas.microsoft.com/office/spreadsheetml/2017/richdata" count="84">
  <rv s="0">
    <v>536870912</v>
    <v>Milano</v>
    <v>d9b35b2a-f74a-e828-c7fd-b4f3c9381e20</v>
    <v>it-IT</v>
    <v>Map</v>
  </rv>
  <rv s="1">
    <fb>181.67</fb>
    <v>10</v>
  </rv>
  <rv s="0">
    <v>805306368</v>
    <v>Giuseppe Sala (Sindaco)</v>
    <v>c4176926-b773-8877-afdd-2f958bb0a5da</v>
    <v>it-IT</v>
    <v>Generic</v>
  </rv>
  <rv s="2">
    <v>0</v>
  </rv>
  <rv s="0">
    <v>536870912</v>
    <v>Lombardia</v>
    <v>4e4d95c0-6e91-acd2-e10c-7165bc365e22</v>
    <v>it-IT</v>
    <v>Map</v>
  </rv>
  <rv s="0">
    <v>536870912</v>
    <v>Città metropolitana di Milano</v>
    <v>bfabe2c1-21a8-e914-acd1-5fea8ea5dd97</v>
    <v>it-IT</v>
    <v>Map</v>
  </rv>
  <rv s="2">
    <v>1</v>
  </rv>
  <rv s="3">
    <v>0</v>
    <v>8</v>
    <v>0</v>
    <v>7</v>
    <v>0</v>
    <v>Image of Milano</v>
  </rv>
  <rv s="1">
    <fb>45.466944444444003</fb>
    <v>11</v>
  </rv>
  <rv s="4">
    <v>https://www.bing.com/search?q=Milano&amp;form=skydnc</v>
    <v>Scopri di più con Bing</v>
  </rv>
  <rv s="1">
    <fb>9.19</fb>
    <v>11</v>
  </rv>
  <rv s="0">
    <v>536870912</v>
    <v>Italia</v>
    <v>09e8f885-427b-8850-947d-202e0287b9e8</v>
    <v>it-IT</v>
    <v>Map</v>
  </rv>
  <rv s="1">
    <fb>1366180</fb>
    <v>10</v>
  </rv>
  <rv s="5">
    <v>#VALUE!</v>
    <v>it-IT</v>
    <v>d9b35b2a-f74a-e828-c7fd-b4f3c9381e20</v>
    <v>536870912</v>
    <v>1</v>
    <v>2</v>
    <v>3</v>
    <v>4</v>
    <v>Milano</v>
    <v>6</v>
    <v>7</v>
    <v>Map</v>
    <v>8</v>
    <v>9</v>
    <v>1</v>
    <v>3</v>
    <v>Milano è un comune italiano di 1 370 229 abitanti, è il capoluogo della regione Lombardia e dell'omonima città metropolitana, centro di una delle più popolose aree metropolitane d'Europa; è inoltre il secondo comune più popoloso d'Italia, dopo Roma.</v>
    <v>4</v>
    <v>5</v>
    <v>6</v>
    <v>7</v>
    <v>8</v>
    <v>9</v>
    <v>10</v>
    <v>Milano</v>
    <v>11</v>
    <v>12</v>
    <v>Milano</v>
    <v>mdp/vdpid/7016437413308268545</v>
  </rv>
  <rv s="0">
    <v>536870912</v>
    <v>Roma</v>
    <v>5ed498af-fa85-2a88-874d-212494ddb06f</v>
    <v>it-IT</v>
    <v>Map</v>
  </rv>
  <rv s="1">
    <fb>1287.3599999999999</fb>
    <v>10</v>
  </rv>
  <rv s="0">
    <v>805306368</v>
    <v>Roberto Gualtieri (Sindaco)</v>
    <v>451ff490-7a31-bc00-90b3-d0724d4c0c03</v>
    <v>it-IT</v>
    <v>Generic</v>
  </rv>
  <rv s="2">
    <v>2</v>
  </rv>
  <rv s="0">
    <v>536870912</v>
    <v>Lazio</v>
    <v>e5d48b4e-72f5-da43-7854-da4784df7b51</v>
    <v>it-IT</v>
    <v>Map</v>
  </rv>
  <rv s="0">
    <v>536870912</v>
    <v>Città metropolitana di Roma Capitale</v>
    <v>76a6fcae-8c89-adab-ce40-a0d52e665024</v>
    <v>it-IT</v>
    <v>Map</v>
  </rv>
  <rv s="3">
    <v>1</v>
    <v>8</v>
    <v>12</v>
    <v>7</v>
    <v>0</v>
    <v>Image of Roma</v>
  </rv>
  <rv s="1">
    <fb>41.893055555556003</fb>
    <v>11</v>
  </rv>
  <rv s="4">
    <v>https://www.bing.com/search?q=Roma&amp;form=skydnc</v>
    <v>Scopri di più con Bing</v>
  </rv>
  <rv s="1">
    <fb>12.482777777778001</fb>
    <v>11</v>
  </rv>
  <rv s="1">
    <fb>2872800</fb>
    <v>10</v>
  </rv>
  <rv s="6">
    <v>#VALUE!</v>
    <v>it-IT</v>
    <v>5ed498af-fa85-2a88-874d-212494ddb06f</v>
    <v>536870912</v>
    <v>1</v>
    <v>13</v>
    <v>3</v>
    <v>14</v>
    <v>Roma</v>
    <v>6</v>
    <v>7</v>
    <v>Map</v>
    <v>8</v>
    <v>9</v>
    <v>15</v>
    <v>17</v>
    <v>Roma è la capitale dell’Italia. È il capoluogo dell'omonima città metropolitana e della regione Lazio. Il comune di Roma è dotato di un ordinamento amministrativo speciale, denominato Roma Capitale e disciplinato dalla legge dello Stato.</v>
    <v>18</v>
    <v>19</v>
    <v>20</v>
    <v>21</v>
    <v>22</v>
    <v>23</v>
    <v>Roma</v>
    <v>11</v>
    <v>24</v>
    <v>Roma</v>
    <v>mdp/vdpid/7215943137045250049</v>
  </rv>
  <rv s="0">
    <v>536870912</v>
    <v>Napoli</v>
    <v>36544722-9267-f7ae-0f6f-d482d29969f2</v>
    <v>it-IT</v>
    <v>Map</v>
  </rv>
  <rv s="1">
    <fb>119.02</fb>
    <v>10</v>
  </rv>
  <rv s="0">
    <v>805306368</v>
    <v>Gaetano Manfredi (Sindaco)</v>
    <v>9955adec-7820-a4a2-b679-508e30abc592</v>
    <v>it-IT</v>
    <v>Generic</v>
  </rv>
  <rv s="2">
    <v>3</v>
  </rv>
  <rv s="0">
    <v>536870912</v>
    <v>Campania</v>
    <v>9933ef2b-24f2-a29d-6e4f-fe6bffe78694</v>
    <v>it-IT</v>
    <v>Map</v>
  </rv>
  <rv s="0">
    <v>536870912</v>
    <v>Città metropolitana di Napoli</v>
    <v>aeb76b48-07bf-43a8-8941-86d06bb8bf02</v>
    <v>it-IT</v>
    <v>Map</v>
  </rv>
  <rv s="2">
    <v>4</v>
  </rv>
  <rv s="3">
    <v>2</v>
    <v>8</v>
    <v>15</v>
    <v>7</v>
    <v>0</v>
    <v>Image of Napoli</v>
  </rv>
  <rv s="1">
    <fb>40.835833333333298</fb>
    <v>11</v>
  </rv>
  <rv s="4">
    <v>https://www.bing.com/search?q=Napoli&amp;form=skydnc</v>
    <v>Scopri di più con Bing</v>
  </rv>
  <rv s="1">
    <fb>14.248611111111099</fb>
    <v>11</v>
  </rv>
  <rv s="1">
    <fb>909048</fb>
    <v>10</v>
  </rv>
  <rv s="5">
    <v>#VALUE!</v>
    <v>it-IT</v>
    <v>36544722-9267-f7ae-0f6f-d482d29969f2</v>
    <v>536870912</v>
    <v>1</v>
    <v>16</v>
    <v>3</v>
    <v>4</v>
    <v>Napoli</v>
    <v>6</v>
    <v>7</v>
    <v>Map</v>
    <v>8</v>
    <v>17</v>
    <v>27</v>
    <v>29</v>
    <v>Napoli è un comune italiano di 908 552 abitanti, capoluogo della regione Campania e dell'omonima città metropolitana, centro di una delle più popolose e densamente popolate aree metropolitane d'Europa; è inoltre il terzo comune d'Italia per ...</v>
    <v>30</v>
    <v>31</v>
    <v>32</v>
    <v>33</v>
    <v>34</v>
    <v>35</v>
    <v>36</v>
    <v>Napoli</v>
    <v>11</v>
    <v>37</v>
    <v>Napoli</v>
    <v>mdp/vdpid/7216548829858889729</v>
  </rv>
  <rv s="0">
    <v>536870912</v>
    <v>Palermo</v>
    <v>d55ad2b0-d85a-46e7-9f02-f98c143e0212</v>
    <v>it-IT</v>
    <v>Map</v>
  </rv>
  <rv s="1">
    <fb>160.59</fb>
    <v>10</v>
  </rv>
  <rv s="0">
    <v>805306368</v>
    <v>Roberto Lagalla (Sindaco)</v>
    <v>7114474b-873e-5e3e-b20e-9231dd9583da</v>
    <v>it-IT</v>
    <v>Generic</v>
  </rv>
  <rv s="2">
    <v>5</v>
  </rv>
  <rv s="0">
    <v>536870912</v>
    <v>Sicilia</v>
    <v>610fbc95-e594-a116-6d30-36286446a003</v>
    <v>it-IT</v>
    <v>Map</v>
  </rv>
  <rv s="3">
    <v>3</v>
    <v>8</v>
    <v>18</v>
    <v>7</v>
    <v>0</v>
    <v>Image of Palermo</v>
  </rv>
  <rv s="1">
    <fb>38.115658055555599</fb>
    <v>11</v>
  </rv>
  <rv s="4">
    <v>https://www.bing.com/search?q=Palermo&amp;form=skydnc</v>
    <v>Scopri di più con Bing</v>
  </rv>
  <rv s="1">
    <fb>13.361261944444401</fb>
    <v>11</v>
  </rv>
  <rv s="1">
    <fb>676118</fb>
    <v>10</v>
  </rv>
  <rv s="7">
    <v>#VALUE!</v>
    <v>it-IT</v>
    <v>d55ad2b0-d85a-46e7-9f02-f98c143e0212</v>
    <v>536870912</v>
    <v>1</v>
    <v>19</v>
    <v>20</v>
    <v>21</v>
    <v>Palermo</v>
    <v>6</v>
    <v>7</v>
    <v>Map</v>
    <v>8</v>
    <v>22</v>
    <v>40</v>
    <v>42</v>
    <v>Palermo è un comune italiano di 626 217 abitanti, quinto in Italia per popolazione, capoluogo della Regione Siciliana e dell'omonima città metropolitana. La città, che si estende sulla Conca d'oro ai piedi del Monte Pellegrino, è circondata da ...</v>
    <v>43</v>
    <v>32</v>
    <v>44</v>
    <v>45</v>
    <v>46</v>
    <v>47</v>
    <v>Palermo</v>
    <v>11</v>
    <v>48</v>
    <v>Palermo</v>
    <v>mdp/vdpid/7219511670618456065</v>
  </rv>
  <rv s="0">
    <v>536870912</v>
    <v>Cagliari</v>
    <v>c1130db7-0323-29e0-e38a-8c60e626bcc4</v>
    <v>it-IT</v>
    <v>Map</v>
  </rv>
  <rv s="1">
    <fb>85.01</fb>
    <v>10</v>
  </rv>
  <rv s="0">
    <v>805306368</v>
    <v>Paolo Truzzu (Sindaco)</v>
    <v>482b85df-8e00-739e-91b4-1bdb6c579565</v>
    <v>it-IT</v>
    <v>Generic</v>
  </rv>
  <rv s="2">
    <v>6</v>
  </rv>
  <rv s="0">
    <v>536870912</v>
    <v>Sardegna</v>
    <v>2ac543b8-3c5f-c1c2-9c26-7153eb61c3d0</v>
    <v>it-IT</v>
    <v>Map</v>
  </rv>
  <rv s="3">
    <v>4</v>
    <v>8</v>
    <v>23</v>
    <v>7</v>
    <v>0</v>
    <v>Image of Cagliari</v>
  </rv>
  <rv s="1">
    <fb>39.216666666667003</fb>
    <v>11</v>
  </rv>
  <rv s="4">
    <v>https://www.bing.com/search?q=Cagliari&amp;form=skydnc</v>
    <v>Scopri di più con Bing</v>
  </rv>
  <rv s="1">
    <fb>9.1166666666666991</fb>
    <v>11</v>
  </rv>
  <rv s="1">
    <fb>154106</fb>
    <v>10</v>
  </rv>
  <rv s="8">
    <v>#VALUE!</v>
    <v>it-IT</v>
    <v>c1130db7-0323-29e0-e38a-8c60e626bcc4</v>
    <v>536870912</v>
    <v>1</v>
    <v>24</v>
    <v>20</v>
    <v>25</v>
    <v>Cagliari</v>
    <v>6</v>
    <v>7</v>
    <v>Map</v>
    <v>8</v>
    <v>9</v>
    <v>51</v>
    <v>53</v>
    <v>Cagliari è un comune italiano di 147 082 abitanti, capoluogo della regione autonoma della Sardegna e dell'omonima città metropolitana. Sede universitaria e arcivescovile e città dalla storia plurimillenaria, è il centro amministrativo storico ...</v>
    <v>54</v>
    <v>55</v>
    <v>56</v>
    <v>57</v>
    <v>58</v>
    <v>Cagliari</v>
    <v>11</v>
    <v>59</v>
    <v>Cagliari</v>
    <v>mdp/vdpid/7213114436435836929</v>
  </rv>
  <rv s="0">
    <v>536870912</v>
    <v>Verona</v>
    <v>de995126-7099-bc0a-7e4e-b6e702dcc1b0</v>
    <v>it-IT</v>
    <v>Map</v>
  </rv>
  <rv s="1">
    <fb>198.92</fb>
    <v>10</v>
  </rv>
  <rv s="0">
    <v>805306368</v>
    <v>Damiano Tommasi (Sindaco)</v>
    <v>1fe9080e-ec8b-9099-9ca6-33728156ffb3</v>
    <v>it-IT</v>
    <v>Generic</v>
  </rv>
  <rv s="2">
    <v>7</v>
  </rv>
  <rv s="0">
    <v>536870912</v>
    <v>Veneto</v>
    <v>6809e680-9adc-134d-ebe9-70b79f5adb5f</v>
    <v>it-IT</v>
    <v>Map</v>
  </rv>
  <rv s="3">
    <v>5</v>
    <v>8</v>
    <v>26</v>
    <v>7</v>
    <v>0</v>
    <v>Image of Verona</v>
  </rv>
  <rv s="1">
    <fb>45.438611111111101</fb>
    <v>11</v>
  </rv>
  <rv s="4">
    <v>https://www.bing.com/search?q=Verona&amp;form=skydnc</v>
    <v>Scopri di più con Bing</v>
  </rv>
  <rv s="1">
    <fb>10.9927777777778</fb>
    <v>11</v>
  </rv>
  <rv s="1">
    <fb>248030</fb>
    <v>10</v>
  </rv>
  <rv s="7">
    <v>#VALUE!</v>
    <v>it-IT</v>
    <v>de995126-7099-bc0a-7e4e-b6e702dcc1b0</v>
    <v>536870912</v>
    <v>1</v>
    <v>27</v>
    <v>20</v>
    <v>21</v>
    <v>Verona</v>
    <v>6</v>
    <v>7</v>
    <v>Map</v>
    <v>8</v>
    <v>17</v>
    <v>62</v>
    <v>64</v>
    <v>Verona è un comune italiano di 255 338 abitanti, capoluogo dell'omonima provincia in Veneto. Primo comune della regione per popolazione, si trova al margine settentrionale della Pianura Padana, lungo il fiume Adige e ai piedi dei monti Lessini.</v>
    <v>65</v>
    <v>32</v>
    <v>66</v>
    <v>67</v>
    <v>68</v>
    <v>69</v>
    <v>Verona</v>
    <v>11</v>
    <v>70</v>
    <v>Verona</v>
    <v>mdp/vdpid/7016588589949517825</v>
  </rv>
  <rv s="0">
    <v>536870912</v>
    <v>Bari</v>
    <v>a560e5b1-a8ba-b547-9cef-a8d13dac222e</v>
    <v>it-IT</v>
    <v>Map</v>
  </rv>
  <rv s="1">
    <fb>117.39</fb>
    <v>10</v>
  </rv>
  <rv s="0">
    <v>805306368</v>
    <v>Vito Leccese (Sindaco)</v>
    <v>2fc08427-0e1f-4ce3-96c8-559f1cdfcdb2</v>
    <v>it-IT</v>
    <v>Generic</v>
  </rv>
  <rv s="2">
    <v>8</v>
  </rv>
  <rv s="0">
    <v>536870912</v>
    <v>Puglia</v>
    <v>162619f7-7efb-76cc-0544-2da0306bd7c3</v>
    <v>it-IT</v>
    <v>Map</v>
  </rv>
  <rv s="0">
    <v>536870912</v>
    <v>Città metropolitana di Bari</v>
    <v>790bdf08-e670-ceb7-9ab7-df76f11c0cd2</v>
    <v>it-IT</v>
    <v>Map</v>
  </rv>
  <rv s="3">
    <v>6</v>
    <v>8</v>
    <v>28</v>
    <v>7</v>
    <v>0</v>
    <v>Image of Bari</v>
  </rv>
  <rv s="1">
    <fb>41.125277777778003</fb>
    <v>11</v>
  </rv>
  <rv s="4">
    <v>https://www.bing.com/search?q=Bari&amp;form=skydnc</v>
    <v>Scopri di più con Bing</v>
  </rv>
  <rv s="1">
    <fb>16.866666666667001</fb>
    <v>11</v>
  </rv>
  <rv s="1">
    <fb>316491</fb>
    <v>10</v>
  </rv>
  <rv s="5">
    <v>#VALUE!</v>
    <v>it-IT</v>
    <v>a560e5b1-a8ba-b547-9cef-a8d13dac222e</v>
    <v>536870912</v>
    <v>1</v>
    <v>29</v>
    <v>3</v>
    <v>4</v>
    <v>Bari</v>
    <v>6</v>
    <v>7</v>
    <v>Map</v>
    <v>8</v>
    <v>30</v>
    <v>73</v>
    <v>75</v>
    <v>Bari è un comune italiano di 315 260 abitanti, capoluogo della regione Puglia e dell'omonima città metropolitana. Centro abitato sin dall'età del Bronzo, cominciò ad assumere importanza sotto la dominazione del popolo peuceta, che la eressero a ...</v>
    <v>76</v>
    <v>77</v>
    <v>32</v>
    <v>78</v>
    <v>79</v>
    <v>80</v>
    <v>81</v>
    <v>Bari</v>
    <v>11</v>
    <v>82</v>
    <v>Bari</v>
    <v>mdp/vdpid/7216719186465128449</v>
  </rv>
</rvData>
</file>

<file path=xl/richData/rdrichvaluestructure.xml><?xml version="1.0" encoding="utf-8"?>
<rvStructures xmlns="http://schemas.microsoft.com/office/spreadsheetml/2017/richdata" count="9">
  <s t="_linkedentity2">
    <k n="%EntityServiceId" t="i"/>
    <k n="_DisplayString" t="s"/>
    <k n="%EntityId" t="s"/>
    <k n="%EntityCulture" t="s"/>
    <k n="_Icon" t="s"/>
  </s>
  <s t="_formattednumber">
    <k n="_Format" t="spb"/>
  </s>
  <s t="_array">
    <k n="array" t="a"/>
  </s>
  <s t="_webimage">
    <k n="WebImageIdentifier" t="i"/>
    <k n="_Provider" t="spb"/>
    <k n="Attribution" t="spb"/>
    <k n="CalcOrigin" t="i"/>
    <k n="ComputedImage" t="b"/>
    <k n="Text" t="s"/>
  </s>
  <s t="_hyperlink">
    <k n="Address" t="s"/>
    <k n="Text" t="s"/>
  </s>
  <s t="_linkedentity2core">
    <k n="_CRID" t="e"/>
    <k n="%EntityCulture" t="s"/>
    <k n="%EntityId" t="s"/>
    <k n="%EntityServiceId" t="i"/>
    <k n="%IsRefreshable" t="b"/>
    <k n="_Attribution" t="spb"/>
    <k n="_CanonicalPropertyNames" t="spb"/>
    <k n="_Display" t="spb"/>
    <k n="_DisplayString" t="s"/>
    <k n="_Flags" t="spb"/>
    <k n="_Format" t="spb"/>
    <k n="_Icon" t="s"/>
    <k n="_Provider" t="spb"/>
    <k n="_SubLabel" t="spb"/>
    <k n="Area" t="r"/>
    <k n="Capo/i" t="r"/>
    <k n="Descrizione" t="s"/>
    <k n="Divisione amministrativa 1 (Stato / provincia / altro)" t="r"/>
    <k n="Divisione amministrativa 2 (Paese/ distretto/ altro)" t="r"/>
    <k n="Fusi orari" t="r"/>
    <k n="Immagine" t="r"/>
    <k n="Latitudine" t="r"/>
    <k n="LearnMoreOnLink" t="r"/>
    <k n="Longitudine" t="r"/>
    <k n="Nome" t="s"/>
    <k n="Paese/area geografica" t="r"/>
    <k n="Popolazione" t="r"/>
    <k n="UniqueName" t="s"/>
    <k n="VDPID/VSID" t="s"/>
  </s>
  <s t="_linkedentity2core">
    <k n="_CRID" t="e"/>
    <k n="%EntityCulture" t="s"/>
    <k n="%EntityId" t="s"/>
    <k n="%EntityServiceId" t="i"/>
    <k n="%IsRefreshable" t="b"/>
    <k n="_Attribution" t="spb"/>
    <k n="_CanonicalPropertyNames" t="spb"/>
    <k n="_Display" t="spb"/>
    <k n="_DisplayString" t="s"/>
    <k n="_Flags" t="spb"/>
    <k n="_Format" t="spb"/>
    <k n="_Icon" t="s"/>
    <k n="_Provider" t="spb"/>
    <k n="_SubLabel" t="spb"/>
    <k n="Area" t="r"/>
    <k n="Capo/i" t="r"/>
    <k n="Descrizione" t="s"/>
    <k n="Divisione amministrativa 1 (Stato / provincia / altro)" t="r"/>
    <k n="Divisione amministrativa 2 (Paese/ distretto/ altro)" t="r"/>
    <k n="Immagine" t="r"/>
    <k n="Latitudine" t="r"/>
    <k n="LearnMoreOnLink" t="r"/>
    <k n="Longitudine" t="r"/>
    <k n="Nome" t="s"/>
    <k n="Paese/area geografica" t="r"/>
    <k n="Popolazione" t="r"/>
    <k n="UniqueName" t="s"/>
    <k n="VDPID/VSID" t="s"/>
  </s>
  <s t="_linkedentity2core">
    <k n="_CRID" t="e"/>
    <k n="%EntityCulture" t="s"/>
    <k n="%EntityId" t="s"/>
    <k n="%EntityServiceId" t="i"/>
    <k n="%IsRefreshable" t="b"/>
    <k n="_Attribution" t="spb"/>
    <k n="_CanonicalPropertyNames" t="spb"/>
    <k n="_Display" t="spb"/>
    <k n="_DisplayString" t="s"/>
    <k n="_Flags" t="spb"/>
    <k n="_Format" t="spb"/>
    <k n="_Icon" t="s"/>
    <k n="_Provider" t="spb"/>
    <k n="_SubLabel" t="spb"/>
    <k n="Area" t="r"/>
    <k n="Capo/i" t="r"/>
    <k n="Descrizione" t="s"/>
    <k n="Divisione amministrativa 1 (Stato / provincia / altro)" t="r"/>
    <k n="Fusi orari" t="r"/>
    <k n="Immagine" t="r"/>
    <k n="Latitudine" t="r"/>
    <k n="LearnMoreOnLink" t="r"/>
    <k n="Longitudine" t="r"/>
    <k n="Nome" t="s"/>
    <k n="Paese/area geografica" t="r"/>
    <k n="Popolazione" t="r"/>
    <k n="UniqueName" t="s"/>
    <k n="VDPID/VSID" t="s"/>
  </s>
  <s t="_linkedentity2core">
    <k n="_CRID" t="e"/>
    <k n="%EntityCulture" t="s"/>
    <k n="%EntityId" t="s"/>
    <k n="%EntityServiceId" t="i"/>
    <k n="%IsRefreshable" t="b"/>
    <k n="_Attribution" t="spb"/>
    <k n="_CanonicalPropertyNames" t="spb"/>
    <k n="_Display" t="spb"/>
    <k n="_DisplayString" t="s"/>
    <k n="_Flags" t="spb"/>
    <k n="_Format" t="spb"/>
    <k n="_Icon" t="s"/>
    <k n="_Provider" t="spb"/>
    <k n="_SubLabel" t="spb"/>
    <k n="Area" t="r"/>
    <k n="Capo/i" t="r"/>
    <k n="Descrizione" t="s"/>
    <k n="Divisione amministrativa 1 (Stato / provincia / altro)" t="r"/>
    <k n="Immagine" t="r"/>
    <k n="Latitudine" t="r"/>
    <k n="LearnMoreOnLink" t="r"/>
    <k n="Longitudine" t="r"/>
    <k n="Nome" t="s"/>
    <k n="Paese/area geografica" t="r"/>
    <k n="Popolazione" t="r"/>
    <k n="UniqueName" t="s"/>
    <k n="VDPID/VSID" t="s"/>
  </s>
</rvStructures>
</file>

<file path=xl/richData/rdsupportingpropertybag.xml><?xml version="1.0" encoding="utf-8"?>
<supportingPropertyBags xmlns="http://schemas.microsoft.com/office/spreadsheetml/2017/richdata2">
  <spbArrays count="4">
    <a count="28">
      <v t="s">%EntityServiceId</v>
      <v t="s">%IsRefreshable</v>
      <v t="s">_CanonicalPropertyNames</v>
      <v t="s">%EntityCulture</v>
      <v t="s">%EntityId</v>
      <v t="s">_Icon</v>
      <v t="s">_Provider</v>
      <v t="s">_Attribution</v>
      <v t="s">_Display</v>
      <v t="s">Nome</v>
      <v t="s">_Format</v>
      <v t="s">Divisione amministrativa 2 (Paese/ distretto/ altro)</v>
      <v t="s">Divisione amministrativa 1 (Stato / provincia / altro)</v>
      <v t="s">Paese/area geografica</v>
      <v t="s">Capo/i</v>
      <v t="s">_SubLabel</v>
      <v t="s">Popolazione</v>
      <v t="s">Area</v>
      <v t="s">Latitudine</v>
      <v t="s">Longitudine</v>
      <v t="s">Fusi orari</v>
      <v t="s">_Flags</v>
      <v t="s">VDPID/VSID</v>
      <v t="s">UniqueName</v>
      <v t="s">_DisplayString</v>
      <v t="s">LearnMoreOnLink</v>
      <v t="s">Immagine</v>
      <v t="s">Descrizione</v>
    </a>
    <a count="27">
      <v t="s">%EntityServiceId</v>
      <v t="s">%IsRefreshable</v>
      <v t="s">_CanonicalPropertyNames</v>
      <v t="s">%EntityCulture</v>
      <v t="s">%EntityId</v>
      <v t="s">_Icon</v>
      <v t="s">_Provider</v>
      <v t="s">_Attribution</v>
      <v t="s">_Display</v>
      <v t="s">Nome</v>
      <v t="s">_Format</v>
      <v t="s">Divisione amministrativa 2 (Paese/ distretto/ altro)</v>
      <v t="s">Divisione amministrativa 1 (Stato / provincia / altro)</v>
      <v t="s">Paese/area geografica</v>
      <v t="s">Capo/i</v>
      <v t="s">_SubLabel</v>
      <v t="s">Popolazione</v>
      <v t="s">Area</v>
      <v t="s">Latitudine</v>
      <v t="s">Longitudine</v>
      <v t="s">_Flags</v>
      <v t="s">VDPID/VSID</v>
      <v t="s">UniqueName</v>
      <v t="s">_DisplayString</v>
      <v t="s">LearnMoreOnLink</v>
      <v t="s">Immagine</v>
      <v t="s">Descrizione</v>
    </a>
    <a count="27">
      <v t="s">%EntityServiceId</v>
      <v t="s">%IsRefreshable</v>
      <v t="s">_CanonicalPropertyNames</v>
      <v t="s">%EntityCulture</v>
      <v t="s">%EntityId</v>
      <v t="s">_Icon</v>
      <v t="s">_Provider</v>
      <v t="s">_Attribution</v>
      <v t="s">_Display</v>
      <v t="s">Nome</v>
      <v t="s">_Format</v>
      <v t="s">Divisione amministrativa 1 (Stato / provincia / altro)</v>
      <v t="s">Paese/area geografica</v>
      <v t="s">Capo/i</v>
      <v t="s">_SubLabel</v>
      <v t="s">Popolazione</v>
      <v t="s">Area</v>
      <v t="s">Latitudine</v>
      <v t="s">Longitudine</v>
      <v t="s">Fusi orari</v>
      <v t="s">_Flags</v>
      <v t="s">VDPID/VSID</v>
      <v t="s">UniqueName</v>
      <v t="s">_DisplayString</v>
      <v t="s">LearnMoreOnLink</v>
      <v t="s">Immagine</v>
      <v t="s">Descrizione</v>
    </a>
    <a count="26">
      <v t="s">%EntityServiceId</v>
      <v t="s">%IsRefreshable</v>
      <v t="s">_CanonicalPropertyNames</v>
      <v t="s">%EntityCulture</v>
      <v t="s">%EntityId</v>
      <v t="s">_Icon</v>
      <v t="s">_Provider</v>
      <v t="s">_Attribution</v>
      <v t="s">_Display</v>
      <v t="s">Nome</v>
      <v t="s">_Format</v>
      <v t="s">Divisione amministrativa 1 (Stato / provincia / altro)</v>
      <v t="s">Paese/area geografica</v>
      <v t="s">Capo/i</v>
      <v t="s">_SubLabel</v>
      <v t="s">Popolazione</v>
      <v t="s">Area</v>
      <v t="s">Latitudine</v>
      <v t="s">Longitudine</v>
      <v t="s">_Flags</v>
      <v t="s">VDPID/VSID</v>
      <v t="s">UniqueName</v>
      <v t="s">_DisplayString</v>
      <v t="s">LearnMoreOnLink</v>
      <v t="s">Immagine</v>
      <v t="s">Descrizione</v>
    </a>
  </spbArrays>
  <spbData count="31">
    <spb s="0">
      <v xml:space="preserve">Wikipedia	</v>
      <v xml:space="preserve">CC BY-SA 3.0	</v>
      <v xml:space="preserve">https://it.wikipedia.org/wiki/Milano	</v>
      <v xml:space="preserve">https://creativecommons.org/licenses/by-sa/3.0	</v>
    </spb>
    <spb s="0">
      <v xml:space="preserve">Wikipedia	Wikipedia	Wikipedia	Wikipedia	</v>
      <v xml:space="preserve">CC-BY-SA	CC-BY-SA	CC-BY-SA	CC BY-SA 3.0	</v>
      <v xml:space="preserve">http://en.wikipedia.org/wiki/Milan	http://it.wikipedia.org/wiki/Milano	http://es.wikipedia.org/wiki/Milan	https://it.wikipedia.org/wiki/Milano	</v>
      <v xml:space="preserve">http://creativecommons.org/licenses/by-sa/3.0/	http://creativecommons.org/licenses/by-sa/3.0/	http://creativecommons.org/licenses/by-sa/3.0/	https://creativecommons.org/licenses/by-sa/3.0	</v>
    </spb>
    <spb s="1">
      <v>0</v>
      <v>0</v>
      <v>0</v>
      <v>0</v>
      <v>0</v>
      <v>0</v>
      <v>0</v>
      <v>0</v>
      <v>1</v>
      <v>0</v>
    </spb>
    <spb s="2">
      <v>Area</v>
      <v>Name</v>
      <v>Image</v>
      <v>Latitude</v>
      <v>UniqueName</v>
      <v>VDPID/VSID</v>
      <v>Description</v>
      <v>Longitude</v>
      <v>Population</v>
      <v>LearnMoreOnLink</v>
      <v>Country/region</v>
      <v>Admin Division 2 (County/district/other)</v>
      <v>Admin Division 1 (State/province/other)</v>
    </spb>
    <spb s="3">
      <v>0</v>
      <v>Name</v>
      <v>LearnMoreOnLink</v>
    </spb>
    <spb s="4">
      <v>0</v>
      <v>0</v>
      <v>0</v>
    </spb>
    <spb s="5">
      <v>5</v>
      <v>5</v>
      <v>5</v>
    </spb>
    <spb s="6">
      <v>1</v>
      <v>2</v>
    </spb>
    <spb s="7">
      <v>https://www.bing.com</v>
      <v>https://www.bing.com/th?id=Ga%5Cbing_yt.png&amp;w=100&amp;h=40&amp;c=0&amp;pid=0.1</v>
      <v>Con tecnologia Bing</v>
    </spb>
    <spb s="8">
      <v>km quadrati</v>
      <v>2018</v>
    </spb>
    <spb s="9">
      <v>3</v>
    </spb>
    <spb s="9">
      <v>4</v>
    </spb>
    <spb s="0">
      <v xml:space="preserve">Wikipedia	</v>
      <v xml:space="preserve">CC BY-SA 3.0	</v>
      <v xml:space="preserve">https://it.wikipedia.org/wiki/Roma	</v>
      <v xml:space="preserve">https://creativecommons.org/licenses/by-sa/3.0	</v>
    </spb>
    <spb s="1">
      <v>12</v>
      <v>12</v>
      <v>12</v>
      <v>12</v>
      <v>12</v>
      <v>12</v>
      <v>12</v>
      <v>12</v>
      <v>12</v>
      <v>12</v>
    </spb>
    <spb s="3">
      <v>1</v>
      <v>Name</v>
      <v>LearnMoreOnLink</v>
    </spb>
    <spb s="0">
      <v xml:space="preserve">Wikipedia	</v>
      <v xml:space="preserve">CC BY-SA 3.0	</v>
      <v xml:space="preserve">https://it.wikipedia.org/wiki/Napoli	</v>
      <v xml:space="preserve">https://creativecommons.org/licenses/by-sa/3.0	</v>
    </spb>
    <spb s="1">
      <v>15</v>
      <v>15</v>
      <v>15</v>
      <v>15</v>
      <v>15</v>
      <v>15</v>
      <v>15</v>
      <v>15</v>
      <v>15</v>
      <v>15</v>
    </spb>
    <spb s="8">
      <v>km quadrati</v>
      <v>2022</v>
    </spb>
    <spb s="0">
      <v xml:space="preserve">Wikipedia	</v>
      <v xml:space="preserve">CC BY-SA 3.0	</v>
      <v xml:space="preserve">https://it.wikipedia.org/wiki/Palermo	</v>
      <v xml:space="preserve">https://creativecommons.org/licenses/by-sa/3.0	</v>
    </spb>
    <spb s="10">
      <v>18</v>
      <v>18</v>
      <v>18</v>
      <v>18</v>
      <v>18</v>
      <v>18</v>
      <v>18</v>
      <v>18</v>
      <v>18</v>
    </spb>
    <spb s="11">
      <v>Area</v>
      <v>Name</v>
      <v>Image</v>
      <v>Latitude</v>
      <v>UniqueName</v>
      <v>VDPID/VSID</v>
      <v>Description</v>
      <v>Longitude</v>
      <v>Population</v>
      <v>LearnMoreOnLink</v>
      <v>Country/region</v>
      <v>Admin Division 1 (State/province/other)</v>
    </spb>
    <spb s="3">
      <v>2</v>
      <v>Name</v>
      <v>LearnMoreOnLink</v>
    </spb>
    <spb s="8">
      <v>km quadrati</v>
      <v>2013</v>
    </spb>
    <spb s="0">
      <v xml:space="preserve">Wikipedia	</v>
      <v xml:space="preserve">CC BY-SA 3.0	</v>
      <v xml:space="preserve">https://it.wikipedia.org/wiki/Cagliari	</v>
      <v xml:space="preserve">https://creativecommons.org/licenses/by-sa/3.0	</v>
    </spb>
    <spb s="10">
      <v>23</v>
      <v>23</v>
      <v>23</v>
      <v>23</v>
      <v>23</v>
      <v>23</v>
      <v>23</v>
      <v>23</v>
      <v>23</v>
    </spb>
    <spb s="3">
      <v>3</v>
      <v>Name</v>
      <v>LearnMoreOnLink</v>
    </spb>
    <spb s="0">
      <v xml:space="preserve">Wikipedia	</v>
      <v xml:space="preserve">CC BY-SA 3.0	</v>
      <v xml:space="preserve">https://it.wikipedia.org/wiki/Verona	</v>
      <v xml:space="preserve">https://creativecommons.org/licenses/by-sa/3.0	</v>
    </spb>
    <spb s="10">
      <v>26</v>
      <v>26</v>
      <v>26</v>
      <v>26</v>
      <v>26</v>
      <v>26</v>
      <v>26</v>
      <v>26</v>
      <v>26</v>
    </spb>
    <spb s="0">
      <v xml:space="preserve">Wikipedia	</v>
      <v xml:space="preserve">CC BY-SA 3.0	</v>
      <v xml:space="preserve">https://it.wikipedia.org/wiki/Bari	</v>
      <v xml:space="preserve">https://creativecommons.org/licenses/by-sa/3.0	</v>
    </spb>
    <spb s="1">
      <v>28</v>
      <v>28</v>
      <v>28</v>
      <v>28</v>
      <v>28</v>
      <v>28</v>
      <v>28</v>
      <v>28</v>
      <v>28</v>
      <v>28</v>
    </spb>
    <spb s="8">
      <v>km quadrati</v>
      <v>2019</v>
    </spb>
  </spbData>
</supportingPropertyBags>
</file>

<file path=xl/richData/rdsupportingpropertybagstructure.xml><?xml version="1.0" encoding="utf-8"?>
<spbStructures xmlns="http://schemas.microsoft.com/office/spreadsheetml/2017/richdata2" count="12">
  <s>
    <k n="SourceText" t="s"/>
    <k n="LicenseText" t="s"/>
    <k n="SourceAddress" t="s"/>
    <k n="LicenseAddress" t="s"/>
  </s>
  <s>
    <k n="Area" t="spb"/>
    <k n="Nome" t="spb"/>
    <k n="Latitudine" t="spb"/>
    <k n="UniqueName" t="spb"/>
    <k n="Descrizione" t="spb"/>
    <k n="Longitudine" t="spb"/>
    <k n="Popolazione" t="spb"/>
    <k n="Paese/area geografica" t="spb"/>
    <k n="Divisione amministrativa 2 (Paese/ distretto/ altro)" t="spb"/>
    <k n="Divisione amministrativa 1 (Stato / provincia / altro)" t="spb"/>
  </s>
  <s>
    <k n="Area" t="s"/>
    <k n="Nome" t="s"/>
    <k n="Immagine" t="s"/>
    <k n="Latitudine" t="s"/>
    <k n="UniqueName" t="s"/>
    <k n="VDPID/VSID" t="s"/>
    <k n="Descrizione" t="s"/>
    <k n="Longitudine" t="s"/>
    <k n="Popolazione" t="s"/>
    <k n="LearnMoreOnLink" t="s"/>
    <k n="Paese/area geografica" t="s"/>
    <k n="Divisione amministrativa 2 (Paese/ distretto/ altro)" t="s"/>
    <k n="Divisione amministrativa 1 (Stato / provincia / altro)" t="s"/>
  </s>
  <s>
    <k n="^Order" t="spba"/>
    <k n="TitleProperty" t="s"/>
    <k n="SubTitleProperty" t="s"/>
  </s>
  <s>
    <k n="ShowInCardView" t="b"/>
    <k n="ShowInDotNotation" t="b"/>
    <k n="ShowInAutoComplete" t="b"/>
  </s>
  <s>
    <k n="UniqueName" t="spb"/>
    <k n="VDPID/VSID" t="spb"/>
    <k n="LearnMoreOnLink" t="spb"/>
  </s>
  <s>
    <k n="Nome" t="i"/>
    <k n="Immagine" t="i"/>
  </s>
  <s>
    <k n="link" t="s"/>
    <k n="logo" t="s"/>
    <k n="name" t="s"/>
  </s>
  <s>
    <k n="Area" t="s"/>
    <k n="Popolazione" t="s"/>
  </s>
  <s>
    <k n="_Self" t="i"/>
  </s>
  <s>
    <k n="Area" t="spb"/>
    <k n="Nome" t="spb"/>
    <k n="Latitudine" t="spb"/>
    <k n="UniqueName" t="spb"/>
    <k n="Descrizione" t="spb"/>
    <k n="Longitudine" t="spb"/>
    <k n="Popolazione" t="spb"/>
    <k n="Paese/area geografica" t="spb"/>
    <k n="Divisione amministrativa 1 (Stato / provincia / altro)" t="spb"/>
  </s>
  <s>
    <k n="Area" t="s"/>
    <k n="Nome" t="s"/>
    <k n="Immagine" t="s"/>
    <k n="Latitudine" t="s"/>
    <k n="UniqueName" t="s"/>
    <k n="VDPID/VSID" t="s"/>
    <k n="Descrizione" t="s"/>
    <k n="Longitudine" t="s"/>
    <k n="Popolazione" t="s"/>
    <k n="LearnMoreOnLink" t="s"/>
    <k n="Paese/area geografica" t="s"/>
    <k n="Divisione amministrativa 1 (Stato / provincia / altro)" t="s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3" formatCode="#,##0"/>
    </x:dxf>
    <x:dxf>
      <x:numFmt numFmtId="0" formatCode="General"/>
    </x:dxf>
  </dxfs>
  <richProperties>
    <rPr n="IsTitleField" t="b"/>
    <rPr n="IsHeroField" t="b"/>
    <rPr n="NumberFormat" t="s"/>
  </richProperties>
  <richStyles>
    <rSty>
      <rpv i="0">1</rpv>
    </rSty>
    <rSty>
      <rpv i="1">1</rpv>
    </rSty>
    <rSty dxfid="0">
      <rpv i="2">#,##0</rpv>
    </rSty>
    <rSty dxfid="1">
      <rpv i="2">0.0000</rpv>
    </rSty>
  </richStyles>
</richStyleSheet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66CE45C5-448D-40DA-AF80-812EADFEAE39}" sourceName="[Tabella1_2].[CLIENTE]">
  <pivotTables>
    <pivotTable tabId="4" name="Tabella pivot2"/>
    <pivotTable tabId="6" name="Tabella pivot3"/>
    <pivotTable tabId="6" name="Tabella pivot4"/>
    <pivotTable tabId="8" name="Tabella pivot5"/>
  </pivotTables>
  <data>
    <olap pivotCacheId="343471360">
      <levels count="2">
        <level uniqueName="[Tabella1_2].[CLIENTE].[(All)]" sourceCaption="(All)" count="0"/>
        <level uniqueName="[Tabella1_2].[CLIENTE].[CLIENTE]" sourceCaption="CLIENTE" count="8">
          <ranges>
            <range startItem="0">
              <i n="[Tabella1_2].[CLIENTE].&amp;[ALFA]" c="ALFA"/>
              <i n="[Tabella1_2].[CLIENTE].&amp;[BETA]" c="BETA"/>
              <i n="[Tabella1_2].[CLIENTE].&amp;[DELTA]" c="DELTA"/>
              <i n="[Tabella1_2].[CLIENTE].&amp;[GAMMA]" c="GAMMA"/>
              <i n="[Tabella1_2].[CLIENTE].&amp;[IOTA]" c="IOTA"/>
              <i n="[Tabella1_2].[CLIENTE].&amp;[OMEGA]" c="OMEGA"/>
              <i n="[Tabella1_2].[CLIENTE].&amp;[SIGMA]" c="SIGMA"/>
              <i n="[Tabella1_2].[CLIENTE].&amp;[ZETA]" c="ZETA"/>
            </range>
          </ranges>
        </level>
      </levels>
      <selections count="1">
        <selection n="[Tabella1_2].[CLIENT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5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5261404A-03CD-4AEA-874E-4947D9B76EF5}" sourceName="[Tabella1_2].[STATO]">
  <pivotTables>
    <pivotTable tabId="6" name="Tabella pivot3"/>
    <pivotTable tabId="4" name="Tabella pivot2"/>
    <pivotTable tabId="6" name="Tabella pivot4"/>
    <pivotTable tabId="8" name="Tabella pivot5"/>
  </pivotTables>
  <data>
    <olap pivotCacheId="343471360">
      <levels count="2">
        <level uniqueName="[Tabella1_2].[STATO].[(All)]" sourceCaption="(All)" count="0"/>
        <level uniqueName="[Tabella1_2].[STATO].[STATO]" sourceCaption="STATO" count="2">
          <ranges>
            <range startItem="0">
              <i n="[Tabella1_2].[STATO].&amp;[DA PAGARE]" c="DA PAGARE"/>
              <i n="[Tabella1_2].[STATO].&amp;[PAGATO]" c="PAGATO"/>
            </range>
          </ranges>
        </level>
      </levels>
      <selections count="1">
        <selection n="[Tabella1_2].[STA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5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1502A3FA-F86B-4D5D-B69F-D977538121E5}" sourceName="[Tabella1_2].[OGGETTO]">
  <pivotTables>
    <pivotTable tabId="6" name="Tabella pivot3"/>
    <pivotTable tabId="4" name="Tabella pivot2"/>
    <pivotTable tabId="6" name="Tabella pivot4"/>
    <pivotTable tabId="8" name="Tabella pivot5"/>
  </pivotTables>
  <data>
    <olap pivotCacheId="343471360">
      <levels count="2">
        <level uniqueName="[Tabella1_2].[OGGETTO].[(All)]" sourceCaption="(All)" count="0"/>
        <level uniqueName="[Tabella1_2].[OGGETTO].[OGGETTO]" sourceCaption="OGGETTO" count="4">
          <ranges>
            <range startItem="0">
              <i n="[Tabella1_2].[OGGETTO].&amp;[CONSULENZA]" c="CONSULENZA"/>
              <i n="[Tabella1_2].[OGGETTO].&amp;[FORMAZIONE]" c="FORMAZIONE"/>
              <i n="[Tabella1_2].[OGGETTO].&amp;[INTERVENTO]" c="INTERVENTO"/>
              <i n="[Tabella1_2].[OGGETTO].&amp;[VENDITA]" c="VENDITA"/>
            </range>
          </ranges>
        </level>
      </levels>
      <selections count="1">
        <selection n="[Tabella1_2].[OGGET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5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 1" xr10:uid="{A23359E6-30E6-40EF-8BEF-9F126056D200}" cache="FiltroDati_CLIENTE" caption="CLIENTE" level="1" style="SlicerStyleDark1" rowHeight="414000"/>
  <slicer name="STATO" xr10:uid="{4CA39267-F57D-4792-B5AE-936DCAFCCB3F}" cache="FiltroDati_STATO" caption="STATO" level="1" style="SlicerStyleDark1" rowHeight="468000"/>
  <slicer name="OGGETTO" xr10:uid="{F2AAD5D8-FFF7-4C68-87E6-922FF253B12F}" cache="FiltroDati_OGGETTO" caption="OGGETTO" level="1" style="SlicerStyleDark1" rowHeight="432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35EB1029-2AD5-49CA-825C-2CA37EAAA58E}" cache="FiltroDati_CLIENTE" caption="CLIENTE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" displayName="Tabella1" ref="A1:K500" tableType="queryTable" totalsRowShown="0">
  <autoFilter ref="A1:K500" xr:uid="{B4E0FAFD-ADB0-45F6-B2DB-42D40830BDD6}"/>
  <tableColumns count="11">
    <tableColumn id="1" xr3:uid="{19865FA1-162B-483C-AB74-B224AA688D47}" uniqueName="1" name="N° FATTURA" queryTableFieldId="1"/>
    <tableColumn id="2" xr3:uid="{67F4BF1B-B5ED-4BEF-80C3-6DC9947816BB}" uniqueName="2" name="DATA FATTURA" queryTableFieldId="2" dataDxfId="15"/>
    <tableColumn id="3" xr3:uid="{8ADE28D0-47E7-462D-89FE-932A1C6FC2DB}" uniqueName="3" name="IMPORTO" queryTableFieldId="3" dataDxfId="14" dataCellStyle="Valuta"/>
    <tableColumn id="4" xr3:uid="{D2CA4E11-AED8-4757-AD05-D3F4A16C0D52}" uniqueName="4" name="CLIENTE" queryTableFieldId="4" dataDxfId="21"/>
    <tableColumn id="5" xr3:uid="{8E9680EA-818F-4E0C-9C22-91782CEC0AF7}" uniqueName="5" name="OGGETTO" queryTableFieldId="5" dataDxfId="20"/>
    <tableColumn id="6" xr3:uid="{230E4934-9C70-4249-B41A-F06EE3FAE000}" uniqueName="6" name="DATA SCADENZA" queryTableFieldId="6" dataDxfId="10"/>
    <tableColumn id="11" xr3:uid="{F90EBACA-531F-4B6E-8A37-03F3F106780C}" uniqueName="11" name="IVA (22%)" queryTableFieldId="23" dataDxfId="8" dataCellStyle="Valuta"/>
    <tableColumn id="9" xr3:uid="{EDD2E012-0D52-4474-BED3-1A226602F946}" uniqueName="9" name="STATO" queryTableFieldId="9" dataDxfId="9" dataCellStyle="Percentuale"/>
    <tableColumn id="8" xr3:uid="{5A2D57B2-8041-4A5D-96FB-5B829C5A360D}" uniqueName="8" name="LORDO" queryTableFieldId="8" dataDxfId="13" dataCellStyle="Valuta"/>
    <tableColumn id="13" xr3:uid="{B9D2F33D-FFD9-48FB-A125-949EFA6954DC}" uniqueName="13" name="INFO_CLIENTI.CITTA" queryTableFieldId="24" dataDxfId="12" dataCellStyle="Valuta"/>
    <tableColumn id="12" xr3:uid="{E04DA027-1C8D-4C98-94F4-9B6C2F8F2052}" uniqueName="12" name="DATA ATTUALE" queryTableFieldId="12" dataDxfId="11">
      <calculatedColumnFormula>NOW()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0D3E00-2E57-43A9-A663-BABC4C9AE11E}" name="INFO_CLIENTI" displayName="INFO_CLIENTI" ref="A1:D9" tableType="queryTable" totalsRowShown="0">
  <autoFilter ref="A1:D9" xr:uid="{7E0D3E00-2E57-43A9-A663-BABC4C9AE11E}"/>
  <tableColumns count="4">
    <tableColumn id="1" xr3:uid="{BEBDDD20-AA19-4D59-A970-A331F84090CA}" uniqueName="1" name="CLIENTE" queryTableFieldId="1" dataDxfId="19"/>
    <tableColumn id="2" xr3:uid="{04DF9E1B-1A5B-4C83-9E4A-127DF88CB05B}" uniqueName="2" name="CITTA" queryTableFieldId="2" dataDxfId="18"/>
    <tableColumn id="3" xr3:uid="{19B75292-312D-4947-8F82-DD385CA17234}" uniqueName="3" name="INDIRIZZO" queryTableFieldId="3" dataDxfId="17"/>
    <tableColumn id="4" xr3:uid="{DBCB2021-8E0F-4298-AA18-EE923F1E332A}" uniqueName="4" name="EMAIL" queryTableFieldId="4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F7F17D-3190-463B-9F7E-E5A32340965B}" name="TARIFFE" displayName="TARIFFE" ref="A1:B5" tableType="queryTable" totalsRowShown="0">
  <autoFilter ref="A1:B5" xr:uid="{10F7F17D-3190-463B-9F7E-E5A32340965B}"/>
  <tableColumns count="2">
    <tableColumn id="1" xr3:uid="{84108065-0C95-44F7-981E-C8C1DADFD999}" uniqueName="1" name="OGGETTO" queryTableFieldId="1" dataDxfId="23"/>
    <tableColumn id="2" xr3:uid="{FB6B6AA7-F52C-4D7B-96C1-759638190D11}" uniqueName="2" name="TARIFFA" queryTableFieldId="2" dataDxfId="22" dataCellStyle="Valut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Blu caldo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7B2F7315-13A1-49A5-AD48-5D2AC26A9D40}" sourceName="[Tabella1_2].[DATA FATTURA]">
  <pivotTables>
    <pivotTable tabId="6" name="Tabella pivot3"/>
    <pivotTable tabId="4" name="Tabella pivot2"/>
    <pivotTable tabId="6" name="Tabella pivot4"/>
    <pivotTable tabId="8" name="Tabella pivot5"/>
    <pivotTable tabId="4294967295" name="PivotChartTable4"/>
    <pivotTable tabId="4294967295" name="PivotChartTable3"/>
    <pivotTable tabId="4294967295" name="PivotChartTable5"/>
  </pivotTables>
  <state minimalRefreshVersion="6" lastRefreshVersion="6" pivotCacheId="1615103869" filterType="unknown"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 1" xr10:uid="{487603ED-1546-46D1-A49A-1DD1B548B2F2}" cache="SequenzaTemporale_DATA_FATTURA" caption="DATA FATTURA" level="3" selectionLevel="3" scrollPosition="2025-01-01T00:00:00" style="TimeSlicerStyleDark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06FC3C6D-895F-4A36-A368-E545AB959D86}" cache="SequenzaTemporale_DATA_FATTURA" caption="DATA FATTURA" level="3" selectionLevel="3" scrollPosition="2025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microsoft.com/office/2011/relationships/timeline" Target="../timelines/timeline2.xml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3E35-4FDE-4DA0-8973-4F447476FCC4}">
  <dimension ref="A3:F14"/>
  <sheetViews>
    <sheetView workbookViewId="0">
      <selection activeCell="F5" sqref="F5:F12"/>
    </sheetView>
  </sheetViews>
  <sheetFormatPr defaultRowHeight="15" x14ac:dyDescent="0.25"/>
  <cols>
    <col min="1" max="1" width="19" bestFit="1" customWidth="1"/>
    <col min="2" max="2" width="21.140625" bestFit="1" customWidth="1"/>
    <col min="3" max="3" width="13.28515625" bestFit="1" customWidth="1"/>
    <col min="4" max="4" width="12.28515625" bestFit="1" customWidth="1"/>
    <col min="5" max="5" width="10.42578125" bestFit="1" customWidth="1"/>
    <col min="6" max="6" width="18.28515625" bestFit="1" customWidth="1"/>
  </cols>
  <sheetData>
    <row r="3" spans="1:6" x14ac:dyDescent="0.25">
      <c r="A3" s="14" t="s">
        <v>28</v>
      </c>
      <c r="B3" s="14" t="s">
        <v>29</v>
      </c>
    </row>
    <row r="4" spans="1:6" x14ac:dyDescent="0.25">
      <c r="A4" s="14" t="s">
        <v>26</v>
      </c>
      <c r="B4" t="s">
        <v>12</v>
      </c>
      <c r="C4" t="s">
        <v>11</v>
      </c>
      <c r="D4" t="s">
        <v>13</v>
      </c>
      <c r="E4" t="s">
        <v>14</v>
      </c>
      <c r="F4" t="s">
        <v>27</v>
      </c>
    </row>
    <row r="5" spans="1:6" x14ac:dyDescent="0.25">
      <c r="A5" s="15" t="s">
        <v>9</v>
      </c>
      <c r="B5" s="17">
        <v>43410</v>
      </c>
      <c r="C5" s="17">
        <v>17630</v>
      </c>
      <c r="D5" s="17">
        <v>30355</v>
      </c>
      <c r="E5" s="17">
        <v>8930</v>
      </c>
      <c r="F5" s="17">
        <v>100325</v>
      </c>
    </row>
    <row r="6" spans="1:6" x14ac:dyDescent="0.25">
      <c r="A6" s="15" t="s">
        <v>7</v>
      </c>
      <c r="B6" s="17">
        <v>42400</v>
      </c>
      <c r="C6" s="17">
        <v>17090</v>
      </c>
      <c r="D6" s="17">
        <v>36590</v>
      </c>
      <c r="E6" s="17">
        <v>5010</v>
      </c>
      <c r="F6" s="17">
        <v>101090</v>
      </c>
    </row>
    <row r="7" spans="1:6" x14ac:dyDescent="0.25">
      <c r="A7" s="15" t="s">
        <v>5</v>
      </c>
      <c r="B7" s="17">
        <v>91580</v>
      </c>
      <c r="C7" s="17">
        <v>31180</v>
      </c>
      <c r="D7" s="17">
        <v>62180</v>
      </c>
      <c r="E7" s="17">
        <v>17860</v>
      </c>
      <c r="F7" s="17">
        <v>202800</v>
      </c>
    </row>
    <row r="8" spans="1:6" x14ac:dyDescent="0.25">
      <c r="A8" s="15" t="s">
        <v>4</v>
      </c>
      <c r="B8" s="17">
        <v>75230</v>
      </c>
      <c r="C8" s="17">
        <v>41280</v>
      </c>
      <c r="D8" s="17">
        <v>52110</v>
      </c>
      <c r="E8" s="17">
        <v>34880</v>
      </c>
      <c r="F8" s="17">
        <v>203500</v>
      </c>
    </row>
    <row r="9" spans="1:6" x14ac:dyDescent="0.25">
      <c r="A9" s="15" t="s">
        <v>6</v>
      </c>
      <c r="B9" s="17">
        <v>69850</v>
      </c>
      <c r="C9" s="17">
        <v>48610</v>
      </c>
      <c r="D9" s="17">
        <v>49910</v>
      </c>
      <c r="E9" s="17">
        <v>35950</v>
      </c>
      <c r="F9" s="17">
        <v>204320</v>
      </c>
    </row>
    <row r="10" spans="1:6" x14ac:dyDescent="0.25">
      <c r="A10" s="15" t="s">
        <v>23</v>
      </c>
      <c r="B10" s="17">
        <v>102550</v>
      </c>
      <c r="C10" s="17">
        <v>64700</v>
      </c>
      <c r="D10" s="17">
        <v>74220</v>
      </c>
      <c r="E10" s="17">
        <v>57050</v>
      </c>
      <c r="F10" s="17">
        <v>298520</v>
      </c>
    </row>
    <row r="11" spans="1:6" x14ac:dyDescent="0.25">
      <c r="A11" s="15" t="s">
        <v>8</v>
      </c>
      <c r="B11" s="17">
        <v>105400</v>
      </c>
      <c r="C11" s="17">
        <v>72370</v>
      </c>
      <c r="D11" s="17">
        <v>95190</v>
      </c>
      <c r="E11" s="17">
        <v>26980</v>
      </c>
      <c r="F11" s="17">
        <v>299940</v>
      </c>
    </row>
    <row r="12" spans="1:6" x14ac:dyDescent="0.25">
      <c r="A12" s="15" t="s">
        <v>3</v>
      </c>
      <c r="B12" s="17">
        <v>96780</v>
      </c>
      <c r="C12" s="17">
        <v>75900</v>
      </c>
      <c r="D12" s="17">
        <v>81910</v>
      </c>
      <c r="E12" s="17">
        <v>56270</v>
      </c>
      <c r="F12" s="17">
        <v>310860</v>
      </c>
    </row>
    <row r="13" spans="1:6" x14ac:dyDescent="0.25">
      <c r="A13" s="15" t="s">
        <v>27</v>
      </c>
      <c r="B13" s="17">
        <v>627200</v>
      </c>
      <c r="C13" s="17">
        <v>368760</v>
      </c>
      <c r="D13" s="17">
        <v>482465</v>
      </c>
      <c r="E13" s="17">
        <v>242930</v>
      </c>
      <c r="F13" s="17">
        <v>1721355</v>
      </c>
    </row>
    <row r="14" spans="1:6" x14ac:dyDescent="0.25">
      <c r="B14" s="18"/>
      <c r="C14" s="18"/>
      <c r="D14" s="18"/>
      <c r="E14" s="18"/>
      <c r="F14" s="1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8BA4-BA6C-4C9C-A620-4D39460A4E3E}">
  <sheetPr>
    <pageSetUpPr fitToPage="1"/>
  </sheetPr>
  <dimension ref="R38:AC41"/>
  <sheetViews>
    <sheetView tabSelected="1" zoomScale="55" zoomScaleNormal="55" workbookViewId="0">
      <selection activeCell="AH48" sqref="AH48"/>
    </sheetView>
  </sheetViews>
  <sheetFormatPr defaultRowHeight="15" x14ac:dyDescent="0.25"/>
  <cols>
    <col min="16" max="16" width="3" customWidth="1"/>
    <col min="25" max="26" width="9.140625" customWidth="1"/>
  </cols>
  <sheetData>
    <row r="38" spans="18:29" x14ac:dyDescent="0.25"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18:29" x14ac:dyDescent="0.25"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18:29" x14ac:dyDescent="0.25"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8:29" x14ac:dyDescent="0.25"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pageMargins left="0.25" right="0.25" top="0.75" bottom="0.75" header="0.3" footer="0.3"/>
  <pageSetup paperSize="3" scale="75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L500"/>
  <sheetViews>
    <sheetView workbookViewId="0">
      <selection activeCell="N21" sqref="N21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3.28515625" style="3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11.85546875" style="24" bestFit="1" customWidth="1"/>
    <col min="8" max="8" width="11.140625" style="3" bestFit="1" customWidth="1"/>
    <col min="9" max="9" width="9.42578125" style="3" bestFit="1" customWidth="1"/>
    <col min="10" max="10" width="21.140625" style="3" bestFit="1" customWidth="1"/>
    <col min="11" max="11" width="16.5703125" style="21" bestFit="1" customWidth="1"/>
    <col min="12" max="12" width="8.42578125" style="21" bestFit="1" customWidth="1"/>
    <col min="13" max="13" width="16.5703125" bestFit="1" customWidth="1"/>
    <col min="14" max="16" width="17.5703125" bestFit="1" customWidth="1"/>
  </cols>
  <sheetData>
    <row r="1" spans="1:12" x14ac:dyDescent="0.25">
      <c r="A1" t="s">
        <v>0</v>
      </c>
      <c r="B1" t="s">
        <v>1</v>
      </c>
      <c r="C1" s="3" t="s">
        <v>16</v>
      </c>
      <c r="D1" t="s">
        <v>2</v>
      </c>
      <c r="E1" t="s">
        <v>10</v>
      </c>
      <c r="F1" t="s">
        <v>15</v>
      </c>
      <c r="G1" s="23" t="s">
        <v>57</v>
      </c>
      <c r="H1" t="s">
        <v>21</v>
      </c>
      <c r="I1" s="21" t="s">
        <v>20</v>
      </c>
      <c r="J1" t="s">
        <v>58</v>
      </c>
      <c r="K1" t="s">
        <v>22</v>
      </c>
      <c r="L1"/>
    </row>
    <row r="2" spans="1:12" x14ac:dyDescent="0.25">
      <c r="A2">
        <v>137</v>
      </c>
      <c r="B2" s="2">
        <v>45674</v>
      </c>
      <c r="C2" s="21">
        <v>2820</v>
      </c>
      <c r="D2" t="s">
        <v>3</v>
      </c>
      <c r="E2" t="s">
        <v>13</v>
      </c>
      <c r="F2" s="2">
        <v>45734</v>
      </c>
      <c r="G2" s="23">
        <v>620.4</v>
      </c>
      <c r="H2" t="s">
        <v>24</v>
      </c>
      <c r="I2" s="21">
        <v>3440.4</v>
      </c>
      <c r="J2" s="22" t="s">
        <v>50</v>
      </c>
      <c r="K2" s="4">
        <f t="shared" ref="K2:K65" ca="1" si="0">NOW()</f>
        <v>45720.544508796294</v>
      </c>
      <c r="L2"/>
    </row>
    <row r="3" spans="1:12" x14ac:dyDescent="0.25">
      <c r="A3">
        <v>83</v>
      </c>
      <c r="B3" s="2">
        <v>45674</v>
      </c>
      <c r="C3" s="21">
        <v>1740</v>
      </c>
      <c r="D3" t="s">
        <v>8</v>
      </c>
      <c r="E3" t="s">
        <v>12</v>
      </c>
      <c r="F3" s="2">
        <v>45734</v>
      </c>
      <c r="G3" s="23">
        <v>382.8</v>
      </c>
      <c r="H3" t="s">
        <v>24</v>
      </c>
      <c r="I3" s="21">
        <v>2122.8000000000002</v>
      </c>
      <c r="J3" s="22" t="s">
        <v>51</v>
      </c>
      <c r="K3" s="4">
        <f t="shared" ca="1" si="0"/>
        <v>45720.544508796294</v>
      </c>
      <c r="L3"/>
    </row>
    <row r="4" spans="1:12" x14ac:dyDescent="0.25">
      <c r="A4">
        <v>131</v>
      </c>
      <c r="B4" s="2">
        <v>45674</v>
      </c>
      <c r="C4" s="21">
        <v>2700</v>
      </c>
      <c r="D4" t="s">
        <v>8</v>
      </c>
      <c r="E4" t="s">
        <v>12</v>
      </c>
      <c r="F4" s="2">
        <v>45734</v>
      </c>
      <c r="G4" s="23">
        <v>594</v>
      </c>
      <c r="H4" t="s">
        <v>24</v>
      </c>
      <c r="I4" s="21">
        <v>3294</v>
      </c>
      <c r="J4" s="22" t="s">
        <v>51</v>
      </c>
      <c r="K4" s="4">
        <f t="shared" ca="1" si="0"/>
        <v>45720.544508796294</v>
      </c>
      <c r="L4"/>
    </row>
    <row r="5" spans="1:12" x14ac:dyDescent="0.25">
      <c r="A5">
        <v>420</v>
      </c>
      <c r="B5" s="2">
        <v>45674</v>
      </c>
      <c r="C5" s="21">
        <v>5750</v>
      </c>
      <c r="D5" t="s">
        <v>8</v>
      </c>
      <c r="E5" t="s">
        <v>12</v>
      </c>
      <c r="F5" s="2">
        <v>45734</v>
      </c>
      <c r="G5" s="23">
        <v>1265</v>
      </c>
      <c r="H5" t="s">
        <v>24</v>
      </c>
      <c r="I5" s="21">
        <v>7015</v>
      </c>
      <c r="J5" s="22" t="s">
        <v>51</v>
      </c>
      <c r="K5" s="4">
        <f t="shared" ca="1" si="0"/>
        <v>45720.544508796294</v>
      </c>
      <c r="L5"/>
    </row>
    <row r="6" spans="1:12" x14ac:dyDescent="0.25">
      <c r="A6">
        <v>196</v>
      </c>
      <c r="B6" s="2">
        <v>45674</v>
      </c>
      <c r="C6" s="21">
        <v>4000</v>
      </c>
      <c r="D6" t="s">
        <v>8</v>
      </c>
      <c r="E6" t="s">
        <v>12</v>
      </c>
      <c r="F6" s="2">
        <v>45734</v>
      </c>
      <c r="G6" s="23">
        <v>880</v>
      </c>
      <c r="H6" t="s">
        <v>24</v>
      </c>
      <c r="I6" s="21">
        <v>4880</v>
      </c>
      <c r="J6" s="22" t="s">
        <v>51</v>
      </c>
      <c r="K6" s="4">
        <f t="shared" ca="1" si="0"/>
        <v>45720.544508796294</v>
      </c>
      <c r="L6"/>
    </row>
    <row r="7" spans="1:12" x14ac:dyDescent="0.25">
      <c r="A7">
        <v>467</v>
      </c>
      <c r="B7" s="2">
        <v>45674</v>
      </c>
      <c r="C7" s="21">
        <v>7300</v>
      </c>
      <c r="D7" t="s">
        <v>6</v>
      </c>
      <c r="E7" t="s">
        <v>12</v>
      </c>
      <c r="F7" s="2">
        <v>45734</v>
      </c>
      <c r="G7" s="23">
        <v>1606</v>
      </c>
      <c r="H7" t="s">
        <v>24</v>
      </c>
      <c r="I7" s="21">
        <v>8906</v>
      </c>
      <c r="J7" s="22" t="s">
        <v>52</v>
      </c>
      <c r="K7" s="4">
        <f t="shared" ca="1" si="0"/>
        <v>45720.544508796294</v>
      </c>
      <c r="L7"/>
    </row>
    <row r="8" spans="1:12" x14ac:dyDescent="0.25">
      <c r="A8">
        <v>172</v>
      </c>
      <c r="B8" s="2">
        <v>45674</v>
      </c>
      <c r="C8" s="21">
        <v>3520</v>
      </c>
      <c r="D8" t="s">
        <v>4</v>
      </c>
      <c r="E8" t="s">
        <v>14</v>
      </c>
      <c r="F8" s="2">
        <v>45734</v>
      </c>
      <c r="G8" s="23">
        <v>774.4</v>
      </c>
      <c r="H8" t="s">
        <v>24</v>
      </c>
      <c r="I8" s="21">
        <v>4294.3999999999996</v>
      </c>
      <c r="J8" s="22" t="s">
        <v>52</v>
      </c>
      <c r="K8" s="4">
        <f t="shared" ca="1" si="0"/>
        <v>45720.544508796294</v>
      </c>
      <c r="L8"/>
    </row>
    <row r="9" spans="1:12" x14ac:dyDescent="0.25">
      <c r="A9">
        <v>170</v>
      </c>
      <c r="B9" s="2">
        <v>45674</v>
      </c>
      <c r="C9" s="21">
        <v>3480</v>
      </c>
      <c r="D9" t="s">
        <v>9</v>
      </c>
      <c r="E9" t="s">
        <v>12</v>
      </c>
      <c r="F9" s="2">
        <v>45734</v>
      </c>
      <c r="G9" s="23">
        <v>765.6</v>
      </c>
      <c r="H9" t="s">
        <v>24</v>
      </c>
      <c r="I9" s="21">
        <v>4245.6000000000004</v>
      </c>
      <c r="J9" s="22" t="s">
        <v>53</v>
      </c>
      <c r="K9" s="4">
        <f t="shared" ca="1" si="0"/>
        <v>45720.544508796294</v>
      </c>
      <c r="L9"/>
    </row>
    <row r="10" spans="1:12" x14ac:dyDescent="0.25">
      <c r="A10">
        <v>482</v>
      </c>
      <c r="B10" s="2">
        <v>45674</v>
      </c>
      <c r="C10" s="21">
        <v>5800</v>
      </c>
      <c r="D10" t="s">
        <v>7</v>
      </c>
      <c r="E10" t="s">
        <v>12</v>
      </c>
      <c r="F10" s="2">
        <v>45734</v>
      </c>
      <c r="G10" s="23">
        <v>1276</v>
      </c>
      <c r="H10" t="s">
        <v>24</v>
      </c>
      <c r="I10" s="21">
        <v>7076</v>
      </c>
      <c r="J10" s="22" t="s">
        <v>54</v>
      </c>
      <c r="K10" s="4">
        <f t="shared" ca="1" si="0"/>
        <v>45720.544508796294</v>
      </c>
      <c r="L10"/>
    </row>
    <row r="11" spans="1:12" x14ac:dyDescent="0.25">
      <c r="A11">
        <v>305</v>
      </c>
      <c r="B11" s="2">
        <v>45674</v>
      </c>
      <c r="C11" s="21">
        <v>2300</v>
      </c>
      <c r="D11" t="s">
        <v>23</v>
      </c>
      <c r="E11" t="s">
        <v>13</v>
      </c>
      <c r="F11" s="2">
        <v>45734</v>
      </c>
      <c r="G11" s="23">
        <v>506</v>
      </c>
      <c r="H11" t="s">
        <v>24</v>
      </c>
      <c r="I11" s="21">
        <v>2806</v>
      </c>
      <c r="J11" s="22" t="s">
        <v>55</v>
      </c>
      <c r="K11" s="4">
        <f t="shared" ca="1" si="0"/>
        <v>45720.544508796294</v>
      </c>
      <c r="L11"/>
    </row>
    <row r="12" spans="1:12" x14ac:dyDescent="0.25">
      <c r="A12">
        <v>432</v>
      </c>
      <c r="B12" s="2">
        <v>45674</v>
      </c>
      <c r="C12" s="21">
        <v>6350</v>
      </c>
      <c r="D12" t="s">
        <v>3</v>
      </c>
      <c r="E12" t="s">
        <v>11</v>
      </c>
      <c r="F12" s="2">
        <v>45734</v>
      </c>
      <c r="G12" s="23">
        <v>1397</v>
      </c>
      <c r="H12" t="s">
        <v>24</v>
      </c>
      <c r="I12" s="21">
        <v>7747</v>
      </c>
      <c r="J12" s="22" t="s">
        <v>50</v>
      </c>
      <c r="K12" s="4">
        <f t="shared" ca="1" si="0"/>
        <v>45720.544508796294</v>
      </c>
      <c r="L12"/>
    </row>
    <row r="13" spans="1:12" x14ac:dyDescent="0.25">
      <c r="A13">
        <v>154</v>
      </c>
      <c r="B13" s="2">
        <v>45674</v>
      </c>
      <c r="C13" s="21">
        <v>3160</v>
      </c>
      <c r="D13" t="s">
        <v>3</v>
      </c>
      <c r="E13" t="s">
        <v>12</v>
      </c>
      <c r="F13" s="2">
        <v>45734</v>
      </c>
      <c r="G13" s="23">
        <v>695.2</v>
      </c>
      <c r="H13" t="s">
        <v>24</v>
      </c>
      <c r="I13" s="21">
        <v>3855.2</v>
      </c>
      <c r="J13" s="22" t="s">
        <v>50</v>
      </c>
      <c r="K13" s="4">
        <f t="shared" ca="1" si="0"/>
        <v>45720.544508796294</v>
      </c>
      <c r="L13"/>
    </row>
    <row r="14" spans="1:12" x14ac:dyDescent="0.25">
      <c r="A14">
        <v>37</v>
      </c>
      <c r="B14" s="2">
        <v>45674</v>
      </c>
      <c r="C14" s="21">
        <v>820</v>
      </c>
      <c r="D14" t="s">
        <v>5</v>
      </c>
      <c r="E14" t="s">
        <v>13</v>
      </c>
      <c r="F14" s="2">
        <v>45734</v>
      </c>
      <c r="G14" s="23">
        <v>180.4</v>
      </c>
      <c r="H14" t="s">
        <v>24</v>
      </c>
      <c r="I14" s="21">
        <v>1000.4</v>
      </c>
      <c r="J14" s="22" t="s">
        <v>56</v>
      </c>
      <c r="K14" s="4">
        <f t="shared" ca="1" si="0"/>
        <v>45720.544508796294</v>
      </c>
      <c r="L14"/>
    </row>
    <row r="15" spans="1:12" x14ac:dyDescent="0.25">
      <c r="A15">
        <v>314</v>
      </c>
      <c r="B15" s="2">
        <v>45674</v>
      </c>
      <c r="C15" s="21">
        <v>450</v>
      </c>
      <c r="D15" t="s">
        <v>6</v>
      </c>
      <c r="E15" t="s">
        <v>12</v>
      </c>
      <c r="F15" s="2">
        <v>45734</v>
      </c>
      <c r="G15" s="23">
        <v>99</v>
      </c>
      <c r="H15" t="s">
        <v>24</v>
      </c>
      <c r="I15" s="21">
        <v>549</v>
      </c>
      <c r="J15" s="22" t="s">
        <v>52</v>
      </c>
      <c r="K15" s="4">
        <f t="shared" ca="1" si="0"/>
        <v>45720.544508796294</v>
      </c>
      <c r="L15"/>
    </row>
    <row r="16" spans="1:12" x14ac:dyDescent="0.25">
      <c r="A16">
        <v>195</v>
      </c>
      <c r="B16" s="2">
        <v>45674</v>
      </c>
      <c r="C16" s="21">
        <v>3980</v>
      </c>
      <c r="D16" t="s">
        <v>6</v>
      </c>
      <c r="E16" t="s">
        <v>12</v>
      </c>
      <c r="F16" s="2">
        <v>45734</v>
      </c>
      <c r="G16" s="23">
        <v>875.6</v>
      </c>
      <c r="H16" t="s">
        <v>24</v>
      </c>
      <c r="I16" s="21">
        <v>4855.6000000000004</v>
      </c>
      <c r="J16" s="22" t="s">
        <v>52</v>
      </c>
      <c r="K16" s="4">
        <f t="shared" ca="1" si="0"/>
        <v>45720.544508796294</v>
      </c>
      <c r="L16"/>
    </row>
    <row r="17" spans="1:12" x14ac:dyDescent="0.25">
      <c r="A17">
        <v>111</v>
      </c>
      <c r="B17" s="2">
        <v>45674</v>
      </c>
      <c r="C17" s="21">
        <v>2300</v>
      </c>
      <c r="D17" t="s">
        <v>8</v>
      </c>
      <c r="E17" t="s">
        <v>12</v>
      </c>
      <c r="F17" s="2">
        <v>45734</v>
      </c>
      <c r="G17" s="23">
        <v>506</v>
      </c>
      <c r="H17" t="s">
        <v>24</v>
      </c>
      <c r="I17" s="21">
        <v>2806</v>
      </c>
      <c r="J17" s="22" t="s">
        <v>51</v>
      </c>
      <c r="K17" s="4">
        <f t="shared" ca="1" si="0"/>
        <v>45720.544508796294</v>
      </c>
      <c r="L17"/>
    </row>
    <row r="18" spans="1:12" x14ac:dyDescent="0.25">
      <c r="A18">
        <v>486</v>
      </c>
      <c r="B18" s="2">
        <v>45674</v>
      </c>
      <c r="C18" s="21">
        <v>5400</v>
      </c>
      <c r="D18" t="s">
        <v>23</v>
      </c>
      <c r="E18" t="s">
        <v>13</v>
      </c>
      <c r="F18" s="2">
        <v>45734</v>
      </c>
      <c r="G18" s="23">
        <v>1188</v>
      </c>
      <c r="H18" t="s">
        <v>24</v>
      </c>
      <c r="I18" s="21">
        <v>6588</v>
      </c>
      <c r="J18" s="22" t="s">
        <v>55</v>
      </c>
      <c r="K18" s="4">
        <f t="shared" ca="1" si="0"/>
        <v>45720.544508796294</v>
      </c>
      <c r="L18"/>
    </row>
    <row r="19" spans="1:12" x14ac:dyDescent="0.25">
      <c r="A19">
        <v>16</v>
      </c>
      <c r="B19" s="2">
        <v>45674</v>
      </c>
      <c r="C19" s="21">
        <v>400</v>
      </c>
      <c r="D19" t="s">
        <v>23</v>
      </c>
      <c r="E19" t="s">
        <v>12</v>
      </c>
      <c r="F19" s="2">
        <v>45734</v>
      </c>
      <c r="G19" s="23">
        <v>88</v>
      </c>
      <c r="H19" t="s">
        <v>24</v>
      </c>
      <c r="I19" s="21">
        <v>488</v>
      </c>
      <c r="J19" s="22" t="s">
        <v>55</v>
      </c>
      <c r="K19" s="4">
        <f t="shared" ca="1" si="0"/>
        <v>45720.544508796294</v>
      </c>
      <c r="L19"/>
    </row>
    <row r="20" spans="1:12" x14ac:dyDescent="0.25">
      <c r="A20">
        <v>184</v>
      </c>
      <c r="B20" s="2">
        <v>45674</v>
      </c>
      <c r="C20" s="21">
        <v>3760</v>
      </c>
      <c r="D20" t="s">
        <v>5</v>
      </c>
      <c r="E20" t="s">
        <v>12</v>
      </c>
      <c r="F20" s="2">
        <v>45734</v>
      </c>
      <c r="G20" s="23">
        <v>827.2</v>
      </c>
      <c r="H20" t="s">
        <v>24</v>
      </c>
      <c r="I20" s="21">
        <v>4587.2</v>
      </c>
      <c r="J20" s="22" t="s">
        <v>56</v>
      </c>
      <c r="K20" s="4">
        <f t="shared" ca="1" si="0"/>
        <v>45720.544508796294</v>
      </c>
      <c r="L20"/>
    </row>
    <row r="21" spans="1:12" x14ac:dyDescent="0.25">
      <c r="A21">
        <v>2</v>
      </c>
      <c r="B21" s="2">
        <v>45674</v>
      </c>
      <c r="C21" s="21">
        <v>120</v>
      </c>
      <c r="D21" t="s">
        <v>4</v>
      </c>
      <c r="E21" t="s">
        <v>12</v>
      </c>
      <c r="F21" s="2">
        <v>45734</v>
      </c>
      <c r="G21" s="23">
        <v>26.4</v>
      </c>
      <c r="H21" t="s">
        <v>24</v>
      </c>
      <c r="I21" s="21">
        <v>146.4</v>
      </c>
      <c r="J21" s="22" t="s">
        <v>52</v>
      </c>
      <c r="K21" s="4">
        <f t="shared" ca="1" si="0"/>
        <v>45720.544508796294</v>
      </c>
      <c r="L21"/>
    </row>
    <row r="22" spans="1:12" x14ac:dyDescent="0.25">
      <c r="A22">
        <v>228</v>
      </c>
      <c r="B22" s="2">
        <v>45674</v>
      </c>
      <c r="C22" s="21">
        <v>4640</v>
      </c>
      <c r="D22" t="s">
        <v>3</v>
      </c>
      <c r="E22" t="s">
        <v>14</v>
      </c>
      <c r="F22" s="2">
        <v>45734</v>
      </c>
      <c r="G22" s="23">
        <v>1020.8</v>
      </c>
      <c r="H22" t="s">
        <v>24</v>
      </c>
      <c r="I22" s="21">
        <v>5660.8</v>
      </c>
      <c r="J22" s="22" t="s">
        <v>50</v>
      </c>
      <c r="K22" s="4">
        <f t="shared" ca="1" si="0"/>
        <v>45720.544508796294</v>
      </c>
      <c r="L22"/>
    </row>
    <row r="23" spans="1:12" x14ac:dyDescent="0.25">
      <c r="A23">
        <v>109</v>
      </c>
      <c r="B23" s="2">
        <v>45674</v>
      </c>
      <c r="C23" s="21">
        <v>2260</v>
      </c>
      <c r="D23" t="s">
        <v>3</v>
      </c>
      <c r="E23" t="s">
        <v>13</v>
      </c>
      <c r="F23" s="2">
        <v>45734</v>
      </c>
      <c r="G23" s="23">
        <v>497.2</v>
      </c>
      <c r="H23" t="s">
        <v>24</v>
      </c>
      <c r="I23" s="21">
        <v>2757.2</v>
      </c>
      <c r="J23" s="22" t="s">
        <v>50</v>
      </c>
      <c r="K23" s="4">
        <f t="shared" ca="1" si="0"/>
        <v>45720.544508796294</v>
      </c>
      <c r="L23"/>
    </row>
    <row r="24" spans="1:12" x14ac:dyDescent="0.25">
      <c r="A24">
        <v>271</v>
      </c>
      <c r="B24" s="2">
        <v>45674</v>
      </c>
      <c r="C24" s="21">
        <v>5500</v>
      </c>
      <c r="D24" t="s">
        <v>23</v>
      </c>
      <c r="E24" t="s">
        <v>12</v>
      </c>
      <c r="F24" s="2">
        <v>45734</v>
      </c>
      <c r="G24" s="23">
        <v>1210</v>
      </c>
      <c r="H24" t="s">
        <v>24</v>
      </c>
      <c r="I24" s="21">
        <v>6710</v>
      </c>
      <c r="J24" s="22" t="s">
        <v>55</v>
      </c>
      <c r="K24" s="4">
        <f t="shared" ca="1" si="0"/>
        <v>45720.544508796294</v>
      </c>
      <c r="L24"/>
    </row>
    <row r="25" spans="1:12" x14ac:dyDescent="0.25">
      <c r="A25">
        <v>447</v>
      </c>
      <c r="B25" s="2">
        <v>45674</v>
      </c>
      <c r="C25" s="21">
        <v>7100</v>
      </c>
      <c r="D25" t="s">
        <v>3</v>
      </c>
      <c r="E25" t="s">
        <v>12</v>
      </c>
      <c r="F25" s="2">
        <v>45734</v>
      </c>
      <c r="G25" s="23">
        <v>1562</v>
      </c>
      <c r="H25" t="s">
        <v>24</v>
      </c>
      <c r="I25" s="21">
        <v>8662</v>
      </c>
      <c r="J25" s="22" t="s">
        <v>50</v>
      </c>
      <c r="K25" s="4">
        <f t="shared" ca="1" si="0"/>
        <v>45720.544508796294</v>
      </c>
      <c r="L25"/>
    </row>
    <row r="26" spans="1:12" x14ac:dyDescent="0.25">
      <c r="A26">
        <v>45</v>
      </c>
      <c r="B26" s="2">
        <v>45674</v>
      </c>
      <c r="C26" s="21">
        <v>980</v>
      </c>
      <c r="D26" t="s">
        <v>23</v>
      </c>
      <c r="E26" t="s">
        <v>13</v>
      </c>
      <c r="F26" s="2">
        <v>45734</v>
      </c>
      <c r="G26" s="23">
        <v>215.6</v>
      </c>
      <c r="H26" t="s">
        <v>24</v>
      </c>
      <c r="I26" s="21">
        <v>1195.5999999999999</v>
      </c>
      <c r="J26" s="22" t="s">
        <v>55</v>
      </c>
      <c r="K26" s="4">
        <f t="shared" ca="1" si="0"/>
        <v>45720.544508796294</v>
      </c>
      <c r="L26"/>
    </row>
    <row r="27" spans="1:12" x14ac:dyDescent="0.25">
      <c r="A27">
        <v>182</v>
      </c>
      <c r="B27" s="2">
        <v>45674</v>
      </c>
      <c r="C27" s="21">
        <v>3720</v>
      </c>
      <c r="D27" t="s">
        <v>8</v>
      </c>
      <c r="E27" t="s">
        <v>12</v>
      </c>
      <c r="F27" s="2">
        <v>45734</v>
      </c>
      <c r="G27" s="23">
        <v>818.4</v>
      </c>
      <c r="H27" t="s">
        <v>24</v>
      </c>
      <c r="I27" s="21">
        <v>4538.3999999999996</v>
      </c>
      <c r="J27" s="22" t="s">
        <v>51</v>
      </c>
      <c r="K27" s="4">
        <f t="shared" ca="1" si="0"/>
        <v>45720.544508796294</v>
      </c>
      <c r="L27"/>
    </row>
    <row r="28" spans="1:12" x14ac:dyDescent="0.25">
      <c r="A28">
        <v>96</v>
      </c>
      <c r="B28" s="2">
        <v>45674</v>
      </c>
      <c r="C28" s="21">
        <v>2000</v>
      </c>
      <c r="D28" t="s">
        <v>23</v>
      </c>
      <c r="E28" t="s">
        <v>11</v>
      </c>
      <c r="F28" s="2">
        <v>45734</v>
      </c>
      <c r="G28" s="23">
        <v>440</v>
      </c>
      <c r="H28" t="s">
        <v>24</v>
      </c>
      <c r="I28" s="21">
        <v>2440</v>
      </c>
      <c r="J28" s="22" t="s">
        <v>55</v>
      </c>
      <c r="K28" s="4">
        <f t="shared" ca="1" si="0"/>
        <v>45720.544508796294</v>
      </c>
      <c r="L28"/>
    </row>
    <row r="29" spans="1:12" x14ac:dyDescent="0.25">
      <c r="A29">
        <v>11</v>
      </c>
      <c r="B29" s="2">
        <v>45674</v>
      </c>
      <c r="C29" s="21">
        <v>300</v>
      </c>
      <c r="D29" t="s">
        <v>23</v>
      </c>
      <c r="E29" t="s">
        <v>13</v>
      </c>
      <c r="F29" s="2">
        <v>45734</v>
      </c>
      <c r="G29" s="23">
        <v>66</v>
      </c>
      <c r="H29" t="s">
        <v>24</v>
      </c>
      <c r="I29" s="21">
        <v>366</v>
      </c>
      <c r="J29" s="22" t="s">
        <v>55</v>
      </c>
      <c r="K29" s="4">
        <f t="shared" ca="1" si="0"/>
        <v>45720.544508796294</v>
      </c>
      <c r="L29"/>
    </row>
    <row r="30" spans="1:12" x14ac:dyDescent="0.25">
      <c r="A30">
        <v>279</v>
      </c>
      <c r="B30" s="2">
        <v>45673</v>
      </c>
      <c r="C30" s="21">
        <v>5660</v>
      </c>
      <c r="D30" t="s">
        <v>3</v>
      </c>
      <c r="E30" t="s">
        <v>12</v>
      </c>
      <c r="F30" s="2">
        <v>45733</v>
      </c>
      <c r="G30" s="23">
        <v>1245.2</v>
      </c>
      <c r="H30" t="s">
        <v>24</v>
      </c>
      <c r="I30" s="21">
        <v>6905.2</v>
      </c>
      <c r="J30" s="22" t="s">
        <v>50</v>
      </c>
      <c r="K30" s="4">
        <f t="shared" ca="1" si="0"/>
        <v>45720.544508796294</v>
      </c>
      <c r="L30"/>
    </row>
    <row r="31" spans="1:12" x14ac:dyDescent="0.25">
      <c r="A31">
        <v>438</v>
      </c>
      <c r="B31" s="2">
        <v>45673</v>
      </c>
      <c r="C31" s="21">
        <v>6650</v>
      </c>
      <c r="D31" t="s">
        <v>4</v>
      </c>
      <c r="E31" t="s">
        <v>14</v>
      </c>
      <c r="F31" s="2">
        <v>45733</v>
      </c>
      <c r="G31" s="23">
        <v>1463</v>
      </c>
      <c r="H31" t="s">
        <v>24</v>
      </c>
      <c r="I31" s="21">
        <v>8113</v>
      </c>
      <c r="J31" s="22" t="s">
        <v>52</v>
      </c>
      <c r="K31" s="4">
        <f t="shared" ca="1" si="0"/>
        <v>45720.544508796294</v>
      </c>
      <c r="L31"/>
    </row>
    <row r="32" spans="1:12" x14ac:dyDescent="0.25">
      <c r="A32">
        <v>368</v>
      </c>
      <c r="B32" s="2">
        <v>45673</v>
      </c>
      <c r="C32" s="21">
        <v>3150</v>
      </c>
      <c r="D32" t="s">
        <v>23</v>
      </c>
      <c r="E32" t="s">
        <v>14</v>
      </c>
      <c r="F32" s="2">
        <v>45733</v>
      </c>
      <c r="G32" s="23">
        <v>693</v>
      </c>
      <c r="H32" t="s">
        <v>24</v>
      </c>
      <c r="I32" s="21">
        <v>3843</v>
      </c>
      <c r="J32" s="22" t="s">
        <v>55</v>
      </c>
      <c r="K32" s="4">
        <f t="shared" ca="1" si="0"/>
        <v>45720.544508796294</v>
      </c>
      <c r="L32"/>
    </row>
    <row r="33" spans="1:12" x14ac:dyDescent="0.25">
      <c r="A33">
        <v>297</v>
      </c>
      <c r="B33" s="2">
        <v>45673</v>
      </c>
      <c r="C33" s="21">
        <v>700</v>
      </c>
      <c r="D33" t="s">
        <v>6</v>
      </c>
      <c r="E33" t="s">
        <v>13</v>
      </c>
      <c r="F33" s="2">
        <v>45733</v>
      </c>
      <c r="G33" s="23">
        <v>154</v>
      </c>
      <c r="H33" t="s">
        <v>24</v>
      </c>
      <c r="I33" s="21">
        <v>854</v>
      </c>
      <c r="J33" s="22" t="s">
        <v>52</v>
      </c>
      <c r="K33" s="4">
        <f t="shared" ca="1" si="0"/>
        <v>45720.544508796294</v>
      </c>
      <c r="L33"/>
    </row>
    <row r="34" spans="1:12" x14ac:dyDescent="0.25">
      <c r="A34">
        <v>93</v>
      </c>
      <c r="B34" s="2">
        <v>45673</v>
      </c>
      <c r="C34" s="21">
        <v>1940</v>
      </c>
      <c r="D34" t="s">
        <v>6</v>
      </c>
      <c r="E34" t="s">
        <v>13</v>
      </c>
      <c r="F34" s="2">
        <v>45733</v>
      </c>
      <c r="G34" s="23">
        <v>426.8</v>
      </c>
      <c r="H34" t="s">
        <v>24</v>
      </c>
      <c r="I34" s="21">
        <v>2366.8000000000002</v>
      </c>
      <c r="J34" s="22" t="s">
        <v>52</v>
      </c>
      <c r="K34" s="4">
        <f t="shared" ca="1" si="0"/>
        <v>45720.544508796294</v>
      </c>
      <c r="L34"/>
    </row>
    <row r="35" spans="1:12" x14ac:dyDescent="0.25">
      <c r="A35">
        <v>360</v>
      </c>
      <c r="B35" s="2">
        <v>45673</v>
      </c>
      <c r="C35" s="21">
        <v>2750</v>
      </c>
      <c r="D35" t="s">
        <v>5</v>
      </c>
      <c r="E35" t="s">
        <v>13</v>
      </c>
      <c r="F35" s="2">
        <v>45733</v>
      </c>
      <c r="G35" s="23">
        <v>605</v>
      </c>
      <c r="H35" t="s">
        <v>24</v>
      </c>
      <c r="I35" s="21">
        <v>3355</v>
      </c>
      <c r="J35" s="22" t="s">
        <v>56</v>
      </c>
      <c r="K35" s="4">
        <f t="shared" ca="1" si="0"/>
        <v>45720.544508796294</v>
      </c>
      <c r="L35"/>
    </row>
    <row r="36" spans="1:12" x14ac:dyDescent="0.25">
      <c r="A36">
        <v>89</v>
      </c>
      <c r="B36" s="2">
        <v>45673</v>
      </c>
      <c r="C36" s="21">
        <v>1860</v>
      </c>
      <c r="D36" t="s">
        <v>6</v>
      </c>
      <c r="E36" t="s">
        <v>12</v>
      </c>
      <c r="F36" s="2">
        <v>45733</v>
      </c>
      <c r="G36" s="23">
        <v>409.2</v>
      </c>
      <c r="H36" t="s">
        <v>24</v>
      </c>
      <c r="I36" s="21">
        <v>2269.1999999999998</v>
      </c>
      <c r="J36" s="22" t="s">
        <v>52</v>
      </c>
      <c r="K36" s="4">
        <f t="shared" ca="1" si="0"/>
        <v>45720.544508796294</v>
      </c>
      <c r="L36"/>
    </row>
    <row r="37" spans="1:12" x14ac:dyDescent="0.25">
      <c r="A37">
        <v>362</v>
      </c>
      <c r="B37" s="2">
        <v>45673</v>
      </c>
      <c r="C37" s="21">
        <v>2850</v>
      </c>
      <c r="D37" t="s">
        <v>3</v>
      </c>
      <c r="E37" t="s">
        <v>11</v>
      </c>
      <c r="F37" s="2">
        <v>45733</v>
      </c>
      <c r="G37" s="23">
        <v>627</v>
      </c>
      <c r="H37" t="s">
        <v>24</v>
      </c>
      <c r="I37" s="21">
        <v>3477</v>
      </c>
      <c r="J37" s="22" t="s">
        <v>50</v>
      </c>
      <c r="K37" s="4">
        <f t="shared" ca="1" si="0"/>
        <v>45720.544508796294</v>
      </c>
      <c r="L37"/>
    </row>
    <row r="38" spans="1:12" x14ac:dyDescent="0.25">
      <c r="A38">
        <v>108</v>
      </c>
      <c r="B38" s="2">
        <v>45673</v>
      </c>
      <c r="C38" s="21">
        <v>2240</v>
      </c>
      <c r="D38" t="s">
        <v>7</v>
      </c>
      <c r="E38" t="s">
        <v>13</v>
      </c>
      <c r="F38" s="2">
        <v>45733</v>
      </c>
      <c r="G38" s="23">
        <v>492.8</v>
      </c>
      <c r="H38" t="s">
        <v>24</v>
      </c>
      <c r="I38" s="21">
        <v>2732.8</v>
      </c>
      <c r="J38" s="22" t="s">
        <v>54</v>
      </c>
      <c r="K38" s="4">
        <f t="shared" ca="1" si="0"/>
        <v>45720.544508796294</v>
      </c>
      <c r="L38"/>
    </row>
    <row r="39" spans="1:12" x14ac:dyDescent="0.25">
      <c r="A39">
        <v>100</v>
      </c>
      <c r="B39" s="2">
        <v>45673</v>
      </c>
      <c r="C39" s="21">
        <v>2080</v>
      </c>
      <c r="D39" t="s">
        <v>8</v>
      </c>
      <c r="E39" t="s">
        <v>12</v>
      </c>
      <c r="F39" s="2">
        <v>45733</v>
      </c>
      <c r="G39" s="23">
        <v>457.6</v>
      </c>
      <c r="H39" t="s">
        <v>24</v>
      </c>
      <c r="I39" s="21">
        <v>2537.6</v>
      </c>
      <c r="J39" s="22" t="s">
        <v>51</v>
      </c>
      <c r="K39" s="4">
        <f t="shared" ca="1" si="0"/>
        <v>45720.544508796294</v>
      </c>
      <c r="L39"/>
    </row>
    <row r="40" spans="1:12" x14ac:dyDescent="0.25">
      <c r="A40">
        <v>377</v>
      </c>
      <c r="B40" s="2">
        <v>45673</v>
      </c>
      <c r="C40" s="21">
        <v>3600</v>
      </c>
      <c r="D40" t="s">
        <v>5</v>
      </c>
      <c r="E40" t="s">
        <v>12</v>
      </c>
      <c r="F40" s="2">
        <v>45733</v>
      </c>
      <c r="G40" s="23">
        <v>792</v>
      </c>
      <c r="H40" t="s">
        <v>24</v>
      </c>
      <c r="I40" s="21">
        <v>4392</v>
      </c>
      <c r="J40" s="22" t="s">
        <v>56</v>
      </c>
      <c r="K40" s="4">
        <f t="shared" ca="1" si="0"/>
        <v>45720.544508796294</v>
      </c>
      <c r="L40"/>
    </row>
    <row r="41" spans="1:12" x14ac:dyDescent="0.25">
      <c r="A41">
        <v>353</v>
      </c>
      <c r="B41" s="2">
        <v>45673</v>
      </c>
      <c r="C41" s="21">
        <v>2400</v>
      </c>
      <c r="D41" t="s">
        <v>4</v>
      </c>
      <c r="E41" t="s">
        <v>13</v>
      </c>
      <c r="F41" s="2">
        <v>45733</v>
      </c>
      <c r="G41" s="23">
        <v>528</v>
      </c>
      <c r="H41" t="s">
        <v>24</v>
      </c>
      <c r="I41" s="21">
        <v>2928</v>
      </c>
      <c r="J41" s="22" t="s">
        <v>52</v>
      </c>
      <c r="K41" s="4">
        <f t="shared" ca="1" si="0"/>
        <v>45720.544508796294</v>
      </c>
      <c r="L41"/>
    </row>
    <row r="42" spans="1:12" x14ac:dyDescent="0.25">
      <c r="A42">
        <v>310</v>
      </c>
      <c r="B42" s="2">
        <v>45673</v>
      </c>
      <c r="C42" s="21">
        <v>250</v>
      </c>
      <c r="D42" t="s">
        <v>6</v>
      </c>
      <c r="E42" t="s">
        <v>12</v>
      </c>
      <c r="F42" s="2">
        <v>45733</v>
      </c>
      <c r="G42" s="23">
        <v>55</v>
      </c>
      <c r="H42" t="s">
        <v>24</v>
      </c>
      <c r="I42" s="21">
        <v>305</v>
      </c>
      <c r="J42" s="22" t="s">
        <v>52</v>
      </c>
      <c r="K42" s="4">
        <f t="shared" ca="1" si="0"/>
        <v>45720.544508796294</v>
      </c>
      <c r="L42"/>
    </row>
    <row r="43" spans="1:12" x14ac:dyDescent="0.25">
      <c r="A43">
        <v>414</v>
      </c>
      <c r="B43" s="2">
        <v>45673</v>
      </c>
      <c r="C43" s="21">
        <v>5450</v>
      </c>
      <c r="D43" t="s">
        <v>7</v>
      </c>
      <c r="E43" t="s">
        <v>11</v>
      </c>
      <c r="F43" s="2">
        <v>45733</v>
      </c>
      <c r="G43" s="23">
        <v>1199</v>
      </c>
      <c r="H43" t="s">
        <v>24</v>
      </c>
      <c r="I43" s="21">
        <v>6649</v>
      </c>
      <c r="J43" s="22" t="s">
        <v>54</v>
      </c>
      <c r="K43" s="4">
        <f t="shared" ca="1" si="0"/>
        <v>45720.544508796294</v>
      </c>
      <c r="L43"/>
    </row>
    <row r="44" spans="1:12" x14ac:dyDescent="0.25">
      <c r="A44">
        <v>164</v>
      </c>
      <c r="B44" s="2">
        <v>45673</v>
      </c>
      <c r="C44" s="21">
        <v>3360</v>
      </c>
      <c r="D44" t="s">
        <v>23</v>
      </c>
      <c r="E44" t="s">
        <v>13</v>
      </c>
      <c r="F44" s="2">
        <v>45733</v>
      </c>
      <c r="G44" s="23">
        <v>739.2</v>
      </c>
      <c r="H44" t="s">
        <v>24</v>
      </c>
      <c r="I44" s="21">
        <v>4099.2</v>
      </c>
      <c r="J44" s="22" t="s">
        <v>55</v>
      </c>
      <c r="K44" s="4">
        <f t="shared" ca="1" si="0"/>
        <v>45720.544508796294</v>
      </c>
      <c r="L44"/>
    </row>
    <row r="45" spans="1:12" x14ac:dyDescent="0.25">
      <c r="A45">
        <v>153</v>
      </c>
      <c r="B45" s="2">
        <v>45673</v>
      </c>
      <c r="C45" s="21">
        <v>3140</v>
      </c>
      <c r="D45" t="s">
        <v>9</v>
      </c>
      <c r="E45" t="s">
        <v>12</v>
      </c>
      <c r="F45" s="2">
        <v>45733</v>
      </c>
      <c r="G45" s="23">
        <v>690.8</v>
      </c>
      <c r="H45" t="s">
        <v>24</v>
      </c>
      <c r="I45" s="21">
        <v>3830.8</v>
      </c>
      <c r="J45" s="22" t="s">
        <v>53</v>
      </c>
      <c r="K45" s="4">
        <f t="shared" ca="1" si="0"/>
        <v>45720.544508796294</v>
      </c>
      <c r="L45"/>
    </row>
    <row r="46" spans="1:12" x14ac:dyDescent="0.25">
      <c r="A46">
        <v>130</v>
      </c>
      <c r="B46" s="2">
        <v>45673</v>
      </c>
      <c r="C46" s="21">
        <v>2680</v>
      </c>
      <c r="D46" t="s">
        <v>23</v>
      </c>
      <c r="E46" t="s">
        <v>14</v>
      </c>
      <c r="F46" s="2">
        <v>45733</v>
      </c>
      <c r="G46" s="23">
        <v>589.6</v>
      </c>
      <c r="H46" t="s">
        <v>24</v>
      </c>
      <c r="I46" s="21">
        <v>3269.6</v>
      </c>
      <c r="J46" s="22" t="s">
        <v>55</v>
      </c>
      <c r="K46" s="4">
        <f t="shared" ca="1" si="0"/>
        <v>45720.544508796294</v>
      </c>
      <c r="L46"/>
    </row>
    <row r="47" spans="1:12" x14ac:dyDescent="0.25">
      <c r="A47">
        <v>388</v>
      </c>
      <c r="B47" s="2">
        <v>45673</v>
      </c>
      <c r="C47" s="21">
        <v>4150</v>
      </c>
      <c r="D47" t="s">
        <v>5</v>
      </c>
      <c r="E47" t="s">
        <v>13</v>
      </c>
      <c r="F47" s="2">
        <v>45733</v>
      </c>
      <c r="G47" s="23">
        <v>913</v>
      </c>
      <c r="H47" t="s">
        <v>24</v>
      </c>
      <c r="I47" s="21">
        <v>5063</v>
      </c>
      <c r="J47" s="22" t="s">
        <v>56</v>
      </c>
      <c r="K47" s="4">
        <f t="shared" ca="1" si="0"/>
        <v>45720.544508796294</v>
      </c>
      <c r="L47"/>
    </row>
    <row r="48" spans="1:12" x14ac:dyDescent="0.25">
      <c r="A48">
        <v>391</v>
      </c>
      <c r="B48" s="2">
        <v>45673</v>
      </c>
      <c r="C48" s="21">
        <v>4300</v>
      </c>
      <c r="D48" t="s">
        <v>9</v>
      </c>
      <c r="E48" t="s">
        <v>12</v>
      </c>
      <c r="F48" s="2">
        <v>45733</v>
      </c>
      <c r="G48" s="23">
        <v>946</v>
      </c>
      <c r="H48" t="s">
        <v>24</v>
      </c>
      <c r="I48" s="21">
        <v>5246</v>
      </c>
      <c r="J48" s="22" t="s">
        <v>53</v>
      </c>
      <c r="K48" s="4">
        <f t="shared" ca="1" si="0"/>
        <v>45720.544508796294</v>
      </c>
      <c r="L48"/>
    </row>
    <row r="49" spans="1:12" x14ac:dyDescent="0.25">
      <c r="A49">
        <v>48</v>
      </c>
      <c r="B49" s="2">
        <v>45673</v>
      </c>
      <c r="C49" s="21">
        <v>1040</v>
      </c>
      <c r="D49" t="s">
        <v>5</v>
      </c>
      <c r="E49" t="s">
        <v>12</v>
      </c>
      <c r="F49" s="2">
        <v>45733</v>
      </c>
      <c r="G49" s="23">
        <v>228.8</v>
      </c>
      <c r="H49" t="s">
        <v>24</v>
      </c>
      <c r="I49" s="21">
        <v>1268.8</v>
      </c>
      <c r="J49" s="22" t="s">
        <v>56</v>
      </c>
      <c r="K49" s="4">
        <f t="shared" ca="1" si="0"/>
        <v>45720.544508796294</v>
      </c>
      <c r="L49"/>
    </row>
    <row r="50" spans="1:12" x14ac:dyDescent="0.25">
      <c r="A50">
        <v>12</v>
      </c>
      <c r="B50" s="2">
        <v>45673</v>
      </c>
      <c r="C50" s="21">
        <v>320</v>
      </c>
      <c r="D50" t="s">
        <v>8</v>
      </c>
      <c r="E50" t="s">
        <v>11</v>
      </c>
      <c r="F50" s="2">
        <v>45733</v>
      </c>
      <c r="G50" s="23">
        <v>70.400000000000006</v>
      </c>
      <c r="H50" t="s">
        <v>24</v>
      </c>
      <c r="I50" s="21">
        <v>390.4</v>
      </c>
      <c r="J50" s="22" t="s">
        <v>51</v>
      </c>
      <c r="K50" s="4">
        <f t="shared" ca="1" si="0"/>
        <v>45720.544508796294</v>
      </c>
      <c r="L50"/>
    </row>
    <row r="51" spans="1:12" x14ac:dyDescent="0.25">
      <c r="A51">
        <v>29</v>
      </c>
      <c r="B51" s="2">
        <v>45673</v>
      </c>
      <c r="C51" s="21">
        <v>660</v>
      </c>
      <c r="D51" t="s">
        <v>8</v>
      </c>
      <c r="E51" t="s">
        <v>11</v>
      </c>
      <c r="F51" s="2">
        <v>45733</v>
      </c>
      <c r="G51" s="23">
        <v>145.19999999999999</v>
      </c>
      <c r="H51" t="s">
        <v>24</v>
      </c>
      <c r="I51" s="21">
        <v>805.2</v>
      </c>
      <c r="J51" s="22" t="s">
        <v>51</v>
      </c>
      <c r="K51" s="4">
        <f t="shared" ca="1" si="0"/>
        <v>45720.544508796294</v>
      </c>
      <c r="L51"/>
    </row>
    <row r="52" spans="1:12" x14ac:dyDescent="0.25">
      <c r="A52">
        <v>453</v>
      </c>
      <c r="B52" s="2">
        <v>45673</v>
      </c>
      <c r="C52" s="21">
        <v>7400</v>
      </c>
      <c r="D52" t="s">
        <v>23</v>
      </c>
      <c r="E52" t="s">
        <v>12</v>
      </c>
      <c r="F52" s="2">
        <v>45733</v>
      </c>
      <c r="G52" s="23">
        <v>1628</v>
      </c>
      <c r="H52" t="s">
        <v>24</v>
      </c>
      <c r="I52" s="21">
        <v>9028</v>
      </c>
      <c r="J52" s="22" t="s">
        <v>55</v>
      </c>
      <c r="K52" s="4">
        <f t="shared" ca="1" si="0"/>
        <v>45720.544508796294</v>
      </c>
      <c r="L52"/>
    </row>
    <row r="53" spans="1:12" x14ac:dyDescent="0.25">
      <c r="A53">
        <v>224</v>
      </c>
      <c r="B53" s="2">
        <v>45673</v>
      </c>
      <c r="C53" s="21">
        <v>4560</v>
      </c>
      <c r="D53" t="s">
        <v>5</v>
      </c>
      <c r="E53" t="s">
        <v>12</v>
      </c>
      <c r="F53" s="2">
        <v>45733</v>
      </c>
      <c r="G53" s="23">
        <v>1003.2</v>
      </c>
      <c r="H53" t="s">
        <v>24</v>
      </c>
      <c r="I53" s="21">
        <v>5563.2</v>
      </c>
      <c r="J53" s="22" t="s">
        <v>56</v>
      </c>
      <c r="K53" s="4">
        <f t="shared" ca="1" si="0"/>
        <v>45720.544508796294</v>
      </c>
      <c r="L53"/>
    </row>
    <row r="54" spans="1:12" x14ac:dyDescent="0.25">
      <c r="A54">
        <v>28</v>
      </c>
      <c r="B54" s="2">
        <v>45673</v>
      </c>
      <c r="C54" s="21">
        <v>640</v>
      </c>
      <c r="D54" t="s">
        <v>23</v>
      </c>
      <c r="E54" t="s">
        <v>12</v>
      </c>
      <c r="F54" s="2">
        <v>45733</v>
      </c>
      <c r="G54" s="23">
        <v>140.80000000000001</v>
      </c>
      <c r="H54" t="s">
        <v>24</v>
      </c>
      <c r="I54" s="21">
        <v>780.8</v>
      </c>
      <c r="J54" s="22" t="s">
        <v>55</v>
      </c>
      <c r="K54" s="4">
        <f t="shared" ca="1" si="0"/>
        <v>45720.544508796294</v>
      </c>
      <c r="L54"/>
    </row>
    <row r="55" spans="1:12" x14ac:dyDescent="0.25">
      <c r="A55">
        <v>457</v>
      </c>
      <c r="B55" s="2">
        <v>45673</v>
      </c>
      <c r="C55" s="21">
        <v>2350</v>
      </c>
      <c r="D55" t="s">
        <v>8</v>
      </c>
      <c r="E55" t="s">
        <v>13</v>
      </c>
      <c r="F55" s="2">
        <v>45733</v>
      </c>
      <c r="G55" s="23">
        <v>517</v>
      </c>
      <c r="H55" t="s">
        <v>24</v>
      </c>
      <c r="I55" s="21">
        <v>2867</v>
      </c>
      <c r="J55" s="22" t="s">
        <v>51</v>
      </c>
      <c r="K55" s="4">
        <f t="shared" ca="1" si="0"/>
        <v>45720.544508796294</v>
      </c>
      <c r="L55"/>
    </row>
    <row r="56" spans="1:12" x14ac:dyDescent="0.25">
      <c r="A56">
        <v>499</v>
      </c>
      <c r="B56" s="2">
        <v>45673</v>
      </c>
      <c r="C56" s="21">
        <v>4100</v>
      </c>
      <c r="D56" t="s">
        <v>7</v>
      </c>
      <c r="E56" t="s">
        <v>13</v>
      </c>
      <c r="F56" s="2">
        <v>45733</v>
      </c>
      <c r="G56" s="23">
        <v>902</v>
      </c>
      <c r="H56" t="s">
        <v>24</v>
      </c>
      <c r="I56" s="21">
        <v>5002</v>
      </c>
      <c r="J56" s="22" t="s">
        <v>54</v>
      </c>
      <c r="K56" s="4">
        <f t="shared" ca="1" si="0"/>
        <v>45720.544508796294</v>
      </c>
      <c r="L56"/>
    </row>
    <row r="57" spans="1:12" x14ac:dyDescent="0.25">
      <c r="A57">
        <v>188</v>
      </c>
      <c r="B57" s="2">
        <v>45673</v>
      </c>
      <c r="C57" s="21">
        <v>3840</v>
      </c>
      <c r="D57" t="s">
        <v>3</v>
      </c>
      <c r="E57" t="s">
        <v>12</v>
      </c>
      <c r="F57" s="2">
        <v>45733</v>
      </c>
      <c r="G57" s="23">
        <v>844.8</v>
      </c>
      <c r="H57" t="s">
        <v>24</v>
      </c>
      <c r="I57" s="21">
        <v>4684.8</v>
      </c>
      <c r="J57" s="22" t="s">
        <v>50</v>
      </c>
      <c r="K57" s="4">
        <f t="shared" ca="1" si="0"/>
        <v>45720.544508796294</v>
      </c>
      <c r="L57"/>
    </row>
    <row r="58" spans="1:12" x14ac:dyDescent="0.25">
      <c r="A58">
        <v>209</v>
      </c>
      <c r="B58" s="2">
        <v>45673</v>
      </c>
      <c r="C58" s="21">
        <v>4260</v>
      </c>
      <c r="D58" t="s">
        <v>3</v>
      </c>
      <c r="E58" t="s">
        <v>12</v>
      </c>
      <c r="F58" s="2">
        <v>45733</v>
      </c>
      <c r="G58" s="23">
        <v>937.2</v>
      </c>
      <c r="H58" t="s">
        <v>24</v>
      </c>
      <c r="I58" s="21">
        <v>5197.2</v>
      </c>
      <c r="J58" s="22" t="s">
        <v>50</v>
      </c>
      <c r="K58" s="4">
        <f t="shared" ca="1" si="0"/>
        <v>45720.544508796294</v>
      </c>
      <c r="L58"/>
    </row>
    <row r="59" spans="1:12" x14ac:dyDescent="0.25">
      <c r="A59">
        <v>117</v>
      </c>
      <c r="B59" s="2">
        <v>45672</v>
      </c>
      <c r="C59" s="21">
        <v>2420</v>
      </c>
      <c r="D59" t="s">
        <v>8</v>
      </c>
      <c r="E59" t="s">
        <v>12</v>
      </c>
      <c r="F59" s="2">
        <v>45732</v>
      </c>
      <c r="G59" s="23">
        <v>532.4</v>
      </c>
      <c r="H59" t="s">
        <v>24</v>
      </c>
      <c r="I59" s="21">
        <v>2952.4</v>
      </c>
      <c r="J59" s="22" t="s">
        <v>51</v>
      </c>
      <c r="K59" s="4">
        <f t="shared" ca="1" si="0"/>
        <v>45720.544508796294</v>
      </c>
      <c r="L59"/>
    </row>
    <row r="60" spans="1:12" x14ac:dyDescent="0.25">
      <c r="A60">
        <v>411</v>
      </c>
      <c r="B60" s="2">
        <v>45672</v>
      </c>
      <c r="C60" s="21">
        <v>5300</v>
      </c>
      <c r="D60" t="s">
        <v>5</v>
      </c>
      <c r="E60" t="s">
        <v>12</v>
      </c>
      <c r="F60" s="2">
        <v>45732</v>
      </c>
      <c r="G60" s="23">
        <v>1166</v>
      </c>
      <c r="H60" t="s">
        <v>24</v>
      </c>
      <c r="I60" s="21">
        <v>6466</v>
      </c>
      <c r="J60" s="22" t="s">
        <v>56</v>
      </c>
      <c r="K60" s="4">
        <f t="shared" ca="1" si="0"/>
        <v>45720.544508796294</v>
      </c>
      <c r="L60"/>
    </row>
    <row r="61" spans="1:12" x14ac:dyDescent="0.25">
      <c r="A61">
        <v>244</v>
      </c>
      <c r="B61" s="2">
        <v>45672</v>
      </c>
      <c r="C61" s="21">
        <v>4960</v>
      </c>
      <c r="D61" t="s">
        <v>7</v>
      </c>
      <c r="E61" t="s">
        <v>12</v>
      </c>
      <c r="F61" s="2">
        <v>45732</v>
      </c>
      <c r="G61" s="23">
        <v>1091.2</v>
      </c>
      <c r="H61" t="s">
        <v>24</v>
      </c>
      <c r="I61" s="21">
        <v>6051.2</v>
      </c>
      <c r="J61" s="22" t="s">
        <v>54</v>
      </c>
      <c r="K61" s="4">
        <f t="shared" ca="1" si="0"/>
        <v>45720.544508796294</v>
      </c>
      <c r="L61"/>
    </row>
    <row r="62" spans="1:12" x14ac:dyDescent="0.25">
      <c r="A62">
        <v>483</v>
      </c>
      <c r="B62" s="2">
        <v>45672</v>
      </c>
      <c r="C62" s="21">
        <v>5700</v>
      </c>
      <c r="D62" t="s">
        <v>3</v>
      </c>
      <c r="E62" t="s">
        <v>14</v>
      </c>
      <c r="F62" s="2">
        <v>45732</v>
      </c>
      <c r="G62" s="23">
        <v>1254</v>
      </c>
      <c r="H62" t="s">
        <v>24</v>
      </c>
      <c r="I62" s="21">
        <v>6954</v>
      </c>
      <c r="J62" s="22" t="s">
        <v>50</v>
      </c>
      <c r="K62" s="4">
        <f t="shared" ca="1" si="0"/>
        <v>45720.544508796294</v>
      </c>
      <c r="L62"/>
    </row>
    <row r="63" spans="1:12" x14ac:dyDescent="0.25">
      <c r="A63">
        <v>339</v>
      </c>
      <c r="B63" s="2">
        <v>45672</v>
      </c>
      <c r="C63" s="21">
        <v>1700</v>
      </c>
      <c r="D63" t="s">
        <v>23</v>
      </c>
      <c r="E63" t="s">
        <v>13</v>
      </c>
      <c r="F63" s="2">
        <v>45732</v>
      </c>
      <c r="G63" s="23">
        <v>374</v>
      </c>
      <c r="H63" t="s">
        <v>24</v>
      </c>
      <c r="I63" s="21">
        <v>2074</v>
      </c>
      <c r="J63" s="22" t="s">
        <v>55</v>
      </c>
      <c r="K63" s="4">
        <f t="shared" ca="1" si="0"/>
        <v>45720.544508796294</v>
      </c>
      <c r="L63"/>
    </row>
    <row r="64" spans="1:12" x14ac:dyDescent="0.25">
      <c r="A64">
        <v>251</v>
      </c>
      <c r="B64" s="2">
        <v>45672</v>
      </c>
      <c r="C64" s="21">
        <v>5100</v>
      </c>
      <c r="D64" t="s">
        <v>4</v>
      </c>
      <c r="E64" t="s">
        <v>12</v>
      </c>
      <c r="F64" s="2">
        <v>45732</v>
      </c>
      <c r="G64" s="23">
        <v>1122</v>
      </c>
      <c r="H64" t="s">
        <v>24</v>
      </c>
      <c r="I64" s="21">
        <v>6222</v>
      </c>
      <c r="J64" s="22" t="s">
        <v>52</v>
      </c>
      <c r="K64" s="4">
        <f t="shared" ca="1" si="0"/>
        <v>45720.544508796294</v>
      </c>
      <c r="L64"/>
    </row>
    <row r="65" spans="1:12" x14ac:dyDescent="0.25">
      <c r="A65">
        <v>141</v>
      </c>
      <c r="B65" s="2">
        <v>45672</v>
      </c>
      <c r="C65" s="21">
        <v>2900</v>
      </c>
      <c r="D65" t="s">
        <v>3</v>
      </c>
      <c r="E65" t="s">
        <v>11</v>
      </c>
      <c r="F65" s="2">
        <v>45732</v>
      </c>
      <c r="G65" s="23">
        <v>638</v>
      </c>
      <c r="H65" t="s">
        <v>24</v>
      </c>
      <c r="I65" s="21">
        <v>3538</v>
      </c>
      <c r="J65" s="22" t="s">
        <v>50</v>
      </c>
      <c r="K65" s="4">
        <f t="shared" ca="1" si="0"/>
        <v>45720.544508796294</v>
      </c>
      <c r="L65"/>
    </row>
    <row r="66" spans="1:12" x14ac:dyDescent="0.25">
      <c r="A66">
        <v>242</v>
      </c>
      <c r="B66" s="2">
        <v>45672</v>
      </c>
      <c r="C66" s="21">
        <v>4920</v>
      </c>
      <c r="D66" t="s">
        <v>6</v>
      </c>
      <c r="E66" t="s">
        <v>14</v>
      </c>
      <c r="F66" s="2">
        <v>45732</v>
      </c>
      <c r="G66" s="23">
        <v>1082.4000000000001</v>
      </c>
      <c r="H66" t="s">
        <v>24</v>
      </c>
      <c r="I66" s="21">
        <v>6002.4</v>
      </c>
      <c r="J66" s="22" t="s">
        <v>52</v>
      </c>
      <c r="K66" s="4">
        <f t="shared" ref="K66:K129" ca="1" si="1">NOW()</f>
        <v>45720.544508796294</v>
      </c>
      <c r="L66"/>
    </row>
    <row r="67" spans="1:12" x14ac:dyDescent="0.25">
      <c r="A67">
        <v>152</v>
      </c>
      <c r="B67" s="2">
        <v>45672</v>
      </c>
      <c r="C67" s="21">
        <v>3120</v>
      </c>
      <c r="D67" t="s">
        <v>23</v>
      </c>
      <c r="E67" t="s">
        <v>11</v>
      </c>
      <c r="F67" s="2">
        <v>45732</v>
      </c>
      <c r="G67" s="23">
        <v>686.4</v>
      </c>
      <c r="H67" t="s">
        <v>24</v>
      </c>
      <c r="I67" s="21">
        <v>3806.4</v>
      </c>
      <c r="J67" s="22" t="s">
        <v>55</v>
      </c>
      <c r="K67" s="4">
        <f t="shared" ca="1" si="1"/>
        <v>45720.544508796294</v>
      </c>
      <c r="L67"/>
    </row>
    <row r="68" spans="1:12" x14ac:dyDescent="0.25">
      <c r="A68">
        <v>223</v>
      </c>
      <c r="B68" s="2">
        <v>45672</v>
      </c>
      <c r="C68" s="21">
        <v>4540</v>
      </c>
      <c r="D68" t="s">
        <v>4</v>
      </c>
      <c r="E68" t="s">
        <v>12</v>
      </c>
      <c r="F68" s="2">
        <v>45732</v>
      </c>
      <c r="G68" s="23">
        <v>998.8</v>
      </c>
      <c r="H68" t="s">
        <v>24</v>
      </c>
      <c r="I68" s="21">
        <v>5538.8</v>
      </c>
      <c r="J68" s="22" t="s">
        <v>52</v>
      </c>
      <c r="K68" s="4">
        <f t="shared" ca="1" si="1"/>
        <v>45720.544508796294</v>
      </c>
      <c r="L68"/>
    </row>
    <row r="69" spans="1:12" x14ac:dyDescent="0.25">
      <c r="A69">
        <v>427</v>
      </c>
      <c r="B69" s="2">
        <v>45672</v>
      </c>
      <c r="C69" s="21">
        <v>6100</v>
      </c>
      <c r="D69" t="s">
        <v>4</v>
      </c>
      <c r="E69" t="s">
        <v>14</v>
      </c>
      <c r="F69" s="2">
        <v>45732</v>
      </c>
      <c r="G69" s="23">
        <v>1342</v>
      </c>
      <c r="H69" t="s">
        <v>24</v>
      </c>
      <c r="I69" s="21">
        <v>7442</v>
      </c>
      <c r="J69" s="22" t="s">
        <v>52</v>
      </c>
      <c r="K69" s="4">
        <f t="shared" ca="1" si="1"/>
        <v>45720.544508796294</v>
      </c>
      <c r="L69"/>
    </row>
    <row r="70" spans="1:12" x14ac:dyDescent="0.25">
      <c r="A70">
        <v>187</v>
      </c>
      <c r="B70" s="2">
        <v>45672</v>
      </c>
      <c r="C70" s="21">
        <v>3820</v>
      </c>
      <c r="D70" t="s">
        <v>9</v>
      </c>
      <c r="E70" t="s">
        <v>12</v>
      </c>
      <c r="F70" s="2">
        <v>45732</v>
      </c>
      <c r="G70" s="23">
        <v>840.4</v>
      </c>
      <c r="H70" t="s">
        <v>24</v>
      </c>
      <c r="I70" s="21">
        <v>4660.3999999999996</v>
      </c>
      <c r="J70" s="22" t="s">
        <v>53</v>
      </c>
      <c r="K70" s="4">
        <f t="shared" ca="1" si="1"/>
        <v>45720.544508796294</v>
      </c>
      <c r="L70"/>
    </row>
    <row r="71" spans="1:12" x14ac:dyDescent="0.25">
      <c r="A71">
        <v>292</v>
      </c>
      <c r="B71" s="2">
        <v>45672</v>
      </c>
      <c r="C71" s="21">
        <v>5920</v>
      </c>
      <c r="D71" t="s">
        <v>5</v>
      </c>
      <c r="E71" t="s">
        <v>11</v>
      </c>
      <c r="F71" s="2">
        <v>45732</v>
      </c>
      <c r="G71" s="23">
        <v>1302.4000000000001</v>
      </c>
      <c r="H71" t="s">
        <v>24</v>
      </c>
      <c r="I71" s="21">
        <v>7222.4</v>
      </c>
      <c r="J71" s="22" t="s">
        <v>56</v>
      </c>
      <c r="K71" s="4">
        <f t="shared" ca="1" si="1"/>
        <v>45720.544508796294</v>
      </c>
      <c r="L71"/>
    </row>
    <row r="72" spans="1:12" x14ac:dyDescent="0.25">
      <c r="A72">
        <v>445</v>
      </c>
      <c r="B72" s="2">
        <v>45672</v>
      </c>
      <c r="C72" s="21">
        <v>7000</v>
      </c>
      <c r="D72" t="s">
        <v>5</v>
      </c>
      <c r="E72" t="s">
        <v>13</v>
      </c>
      <c r="F72" s="2">
        <v>45732</v>
      </c>
      <c r="G72" s="23">
        <v>1540</v>
      </c>
      <c r="H72" t="s">
        <v>24</v>
      </c>
      <c r="I72" s="21">
        <v>8540</v>
      </c>
      <c r="J72" s="22" t="s">
        <v>56</v>
      </c>
      <c r="K72" s="4">
        <f t="shared" ca="1" si="1"/>
        <v>45720.544508796294</v>
      </c>
      <c r="L72"/>
    </row>
    <row r="73" spans="1:12" x14ac:dyDescent="0.25">
      <c r="A73">
        <v>270</v>
      </c>
      <c r="B73" s="2">
        <v>45672</v>
      </c>
      <c r="C73" s="21">
        <v>5480</v>
      </c>
      <c r="D73" t="s">
        <v>8</v>
      </c>
      <c r="E73" t="s">
        <v>14</v>
      </c>
      <c r="F73" s="2">
        <v>45732</v>
      </c>
      <c r="G73" s="23">
        <v>1205.5999999999999</v>
      </c>
      <c r="H73" t="s">
        <v>24</v>
      </c>
      <c r="I73" s="21">
        <v>6685.6</v>
      </c>
      <c r="J73" s="22" t="s">
        <v>51</v>
      </c>
      <c r="K73" s="4">
        <f t="shared" ca="1" si="1"/>
        <v>45720.544508796294</v>
      </c>
      <c r="L73"/>
    </row>
    <row r="74" spans="1:12" x14ac:dyDescent="0.25">
      <c r="A74">
        <v>448</v>
      </c>
      <c r="B74" s="2">
        <v>45672</v>
      </c>
      <c r="C74" s="21">
        <v>7150</v>
      </c>
      <c r="D74" t="s">
        <v>7</v>
      </c>
      <c r="E74" t="s">
        <v>12</v>
      </c>
      <c r="F74" s="2">
        <v>45732</v>
      </c>
      <c r="G74" s="23">
        <v>1573</v>
      </c>
      <c r="H74" t="s">
        <v>24</v>
      </c>
      <c r="I74" s="21">
        <v>8723</v>
      </c>
      <c r="J74" s="22" t="s">
        <v>54</v>
      </c>
      <c r="K74" s="4">
        <f t="shared" ca="1" si="1"/>
        <v>45720.544508796294</v>
      </c>
      <c r="L74"/>
    </row>
    <row r="75" spans="1:12" x14ac:dyDescent="0.25">
      <c r="A75">
        <v>9</v>
      </c>
      <c r="B75" s="2">
        <v>45672</v>
      </c>
      <c r="C75" s="21">
        <v>260</v>
      </c>
      <c r="D75" t="s">
        <v>8</v>
      </c>
      <c r="E75" t="s">
        <v>13</v>
      </c>
      <c r="F75" s="2">
        <v>45732</v>
      </c>
      <c r="G75" s="23">
        <v>57.2</v>
      </c>
      <c r="H75" t="s">
        <v>24</v>
      </c>
      <c r="I75" s="21">
        <v>317.2</v>
      </c>
      <c r="J75" s="22" t="s">
        <v>51</v>
      </c>
      <c r="K75" s="4">
        <f t="shared" ca="1" si="1"/>
        <v>45720.544508796294</v>
      </c>
      <c r="L75"/>
    </row>
    <row r="76" spans="1:12" x14ac:dyDescent="0.25">
      <c r="A76">
        <v>484</v>
      </c>
      <c r="B76" s="2">
        <v>45672</v>
      </c>
      <c r="C76" s="21">
        <v>5600</v>
      </c>
      <c r="D76" t="s">
        <v>6</v>
      </c>
      <c r="E76" t="s">
        <v>11</v>
      </c>
      <c r="F76" s="2">
        <v>45732</v>
      </c>
      <c r="G76" s="23">
        <v>1232</v>
      </c>
      <c r="H76" t="s">
        <v>24</v>
      </c>
      <c r="I76" s="21">
        <v>6832</v>
      </c>
      <c r="J76" s="22" t="s">
        <v>52</v>
      </c>
      <c r="K76" s="4">
        <f t="shared" ca="1" si="1"/>
        <v>45720.544508796294</v>
      </c>
      <c r="L76"/>
    </row>
    <row r="77" spans="1:12" x14ac:dyDescent="0.25">
      <c r="A77">
        <v>374</v>
      </c>
      <c r="B77" s="2">
        <v>45672</v>
      </c>
      <c r="C77" s="21">
        <v>3450</v>
      </c>
      <c r="D77" t="s">
        <v>9</v>
      </c>
      <c r="E77" t="s">
        <v>13</v>
      </c>
      <c r="F77" s="2">
        <v>45732</v>
      </c>
      <c r="G77" s="23">
        <v>759</v>
      </c>
      <c r="H77" t="s">
        <v>24</v>
      </c>
      <c r="I77" s="21">
        <v>4209</v>
      </c>
      <c r="J77" s="22" t="s">
        <v>53</v>
      </c>
      <c r="K77" s="4">
        <f t="shared" ca="1" si="1"/>
        <v>45720.544508796294</v>
      </c>
      <c r="L77"/>
    </row>
    <row r="78" spans="1:12" x14ac:dyDescent="0.25">
      <c r="A78">
        <v>285</v>
      </c>
      <c r="B78" s="2">
        <v>45671</v>
      </c>
      <c r="C78" s="21">
        <v>5780</v>
      </c>
      <c r="D78" t="s">
        <v>4</v>
      </c>
      <c r="E78" t="s">
        <v>12</v>
      </c>
      <c r="F78" s="2">
        <v>45731</v>
      </c>
      <c r="G78" s="23">
        <v>1271.5999999999999</v>
      </c>
      <c r="H78" t="s">
        <v>24</v>
      </c>
      <c r="I78" s="21">
        <v>7051.6</v>
      </c>
      <c r="J78" s="22" t="s">
        <v>52</v>
      </c>
      <c r="K78" s="4">
        <f t="shared" ca="1" si="1"/>
        <v>45720.544508796294</v>
      </c>
      <c r="L78"/>
    </row>
    <row r="79" spans="1:12" x14ac:dyDescent="0.25">
      <c r="A79">
        <v>231</v>
      </c>
      <c r="B79" s="2">
        <v>45671</v>
      </c>
      <c r="C79" s="21">
        <v>4700</v>
      </c>
      <c r="D79" t="s">
        <v>23</v>
      </c>
      <c r="E79" t="s">
        <v>14</v>
      </c>
      <c r="F79" s="2">
        <v>45731</v>
      </c>
      <c r="G79" s="23">
        <v>1034</v>
      </c>
      <c r="H79" t="s">
        <v>24</v>
      </c>
      <c r="I79" s="21">
        <v>5734</v>
      </c>
      <c r="J79" s="22" t="s">
        <v>55</v>
      </c>
      <c r="K79" s="4">
        <f t="shared" ca="1" si="1"/>
        <v>45720.544508796294</v>
      </c>
      <c r="L79"/>
    </row>
    <row r="80" spans="1:12" x14ac:dyDescent="0.25">
      <c r="A80">
        <v>119</v>
      </c>
      <c r="B80" s="2">
        <v>45671</v>
      </c>
      <c r="C80" s="21">
        <v>2460</v>
      </c>
      <c r="D80" t="s">
        <v>9</v>
      </c>
      <c r="E80" t="s">
        <v>14</v>
      </c>
      <c r="F80" s="2">
        <v>45731</v>
      </c>
      <c r="G80" s="23">
        <v>541.20000000000005</v>
      </c>
      <c r="H80" t="s">
        <v>24</v>
      </c>
      <c r="I80" s="21">
        <v>3001.2</v>
      </c>
      <c r="J80" s="22" t="s">
        <v>53</v>
      </c>
      <c r="K80" s="4">
        <f t="shared" ca="1" si="1"/>
        <v>45720.544508796294</v>
      </c>
      <c r="L80"/>
    </row>
    <row r="81" spans="1:12" x14ac:dyDescent="0.25">
      <c r="A81">
        <v>233</v>
      </c>
      <c r="B81" s="2">
        <v>45671</v>
      </c>
      <c r="C81" s="21">
        <v>4740</v>
      </c>
      <c r="D81" t="s">
        <v>8</v>
      </c>
      <c r="E81" t="s">
        <v>13</v>
      </c>
      <c r="F81" s="2">
        <v>45731</v>
      </c>
      <c r="G81" s="23">
        <v>1042.8</v>
      </c>
      <c r="H81" t="s">
        <v>24</v>
      </c>
      <c r="I81" s="21">
        <v>5782.8</v>
      </c>
      <c r="J81" s="22" t="s">
        <v>51</v>
      </c>
      <c r="K81" s="4">
        <f t="shared" ca="1" si="1"/>
        <v>45720.544508796294</v>
      </c>
      <c r="L81"/>
    </row>
    <row r="82" spans="1:12" x14ac:dyDescent="0.25">
      <c r="A82">
        <v>110</v>
      </c>
      <c r="B82" s="2">
        <v>45671</v>
      </c>
      <c r="C82" s="21">
        <v>2280</v>
      </c>
      <c r="D82" t="s">
        <v>6</v>
      </c>
      <c r="E82" t="s">
        <v>11</v>
      </c>
      <c r="F82" s="2">
        <v>45731</v>
      </c>
      <c r="G82" s="23">
        <v>501.6</v>
      </c>
      <c r="H82" t="s">
        <v>24</v>
      </c>
      <c r="I82" s="21">
        <v>2781.6</v>
      </c>
      <c r="J82" s="22" t="s">
        <v>52</v>
      </c>
      <c r="K82" s="4">
        <f t="shared" ca="1" si="1"/>
        <v>45720.544508796294</v>
      </c>
      <c r="L82"/>
    </row>
    <row r="83" spans="1:12" x14ac:dyDescent="0.25">
      <c r="A83">
        <v>361</v>
      </c>
      <c r="B83" s="2">
        <v>45671</v>
      </c>
      <c r="C83" s="21">
        <v>2800</v>
      </c>
      <c r="D83" t="s">
        <v>6</v>
      </c>
      <c r="E83" t="s">
        <v>13</v>
      </c>
      <c r="F83" s="2">
        <v>45731</v>
      </c>
      <c r="G83" s="23">
        <v>616</v>
      </c>
      <c r="H83" t="s">
        <v>24</v>
      </c>
      <c r="I83" s="21">
        <v>3416</v>
      </c>
      <c r="J83" s="22" t="s">
        <v>52</v>
      </c>
      <c r="K83" s="4">
        <f t="shared" ca="1" si="1"/>
        <v>45720.544508796294</v>
      </c>
      <c r="L83"/>
    </row>
    <row r="84" spans="1:12" x14ac:dyDescent="0.25">
      <c r="A84">
        <v>222</v>
      </c>
      <c r="B84" s="2">
        <v>45671</v>
      </c>
      <c r="C84" s="21">
        <v>4520</v>
      </c>
      <c r="D84" t="s">
        <v>3</v>
      </c>
      <c r="E84" t="s">
        <v>11</v>
      </c>
      <c r="F84" s="2">
        <v>45731</v>
      </c>
      <c r="G84" s="23">
        <v>994.4</v>
      </c>
      <c r="H84" t="s">
        <v>24</v>
      </c>
      <c r="I84" s="21">
        <v>5514.4</v>
      </c>
      <c r="J84" s="22" t="s">
        <v>50</v>
      </c>
      <c r="K84" s="4">
        <f t="shared" ca="1" si="1"/>
        <v>45720.544508796294</v>
      </c>
      <c r="L84"/>
    </row>
    <row r="85" spans="1:12" x14ac:dyDescent="0.25">
      <c r="A85">
        <v>240</v>
      </c>
      <c r="B85" s="2">
        <v>45671</v>
      </c>
      <c r="C85" s="21">
        <v>4880</v>
      </c>
      <c r="D85" t="s">
        <v>4</v>
      </c>
      <c r="E85" t="s">
        <v>12</v>
      </c>
      <c r="F85" s="2">
        <v>45731</v>
      </c>
      <c r="G85" s="23">
        <v>1073.5999999999999</v>
      </c>
      <c r="H85" t="s">
        <v>24</v>
      </c>
      <c r="I85" s="21">
        <v>5953.6</v>
      </c>
      <c r="J85" s="22" t="s">
        <v>52</v>
      </c>
      <c r="K85" s="4">
        <f t="shared" ca="1" si="1"/>
        <v>45720.544508796294</v>
      </c>
      <c r="L85"/>
    </row>
    <row r="86" spans="1:12" x14ac:dyDescent="0.25">
      <c r="A86">
        <v>238</v>
      </c>
      <c r="B86" s="2">
        <v>45671</v>
      </c>
      <c r="C86" s="21">
        <v>4840</v>
      </c>
      <c r="D86" t="s">
        <v>9</v>
      </c>
      <c r="E86" t="s">
        <v>12</v>
      </c>
      <c r="F86" s="2">
        <v>45731</v>
      </c>
      <c r="G86" s="23">
        <v>1064.8</v>
      </c>
      <c r="H86" t="s">
        <v>24</v>
      </c>
      <c r="I86" s="21">
        <v>5904.8</v>
      </c>
      <c r="J86" s="22" t="s">
        <v>53</v>
      </c>
      <c r="K86" s="4">
        <f t="shared" ca="1" si="1"/>
        <v>45720.544508796294</v>
      </c>
      <c r="L86"/>
    </row>
    <row r="87" spans="1:12" x14ac:dyDescent="0.25">
      <c r="A87">
        <v>162</v>
      </c>
      <c r="B87" s="2">
        <v>45671</v>
      </c>
      <c r="C87" s="21">
        <v>3320</v>
      </c>
      <c r="D87" t="s">
        <v>8</v>
      </c>
      <c r="E87" t="s">
        <v>11</v>
      </c>
      <c r="F87" s="2">
        <v>45731</v>
      </c>
      <c r="G87" s="23">
        <v>730.4</v>
      </c>
      <c r="H87" t="s">
        <v>24</v>
      </c>
      <c r="I87" s="21">
        <v>4050.4</v>
      </c>
      <c r="J87" s="22" t="s">
        <v>51</v>
      </c>
      <c r="K87" s="4">
        <f t="shared" ca="1" si="1"/>
        <v>45720.544508796294</v>
      </c>
      <c r="L87"/>
    </row>
    <row r="88" spans="1:12" x14ac:dyDescent="0.25">
      <c r="A88">
        <v>257</v>
      </c>
      <c r="B88" s="2">
        <v>45671</v>
      </c>
      <c r="C88" s="21">
        <v>5220</v>
      </c>
      <c r="D88" t="s">
        <v>4</v>
      </c>
      <c r="E88" t="s">
        <v>12</v>
      </c>
      <c r="F88" s="2">
        <v>45731</v>
      </c>
      <c r="G88" s="23">
        <v>1148.4000000000001</v>
      </c>
      <c r="H88" t="s">
        <v>24</v>
      </c>
      <c r="I88" s="21">
        <v>6368.4</v>
      </c>
      <c r="J88" s="22" t="s">
        <v>52</v>
      </c>
      <c r="K88" s="4">
        <f t="shared" ca="1" si="1"/>
        <v>45720.544508796294</v>
      </c>
      <c r="L88"/>
    </row>
    <row r="89" spans="1:12" x14ac:dyDescent="0.25">
      <c r="A89">
        <v>160</v>
      </c>
      <c r="B89" s="2">
        <v>45671</v>
      </c>
      <c r="C89" s="21">
        <v>3280</v>
      </c>
      <c r="D89" t="s">
        <v>3</v>
      </c>
      <c r="E89" t="s">
        <v>12</v>
      </c>
      <c r="F89" s="2">
        <v>45731</v>
      </c>
      <c r="G89" s="23">
        <v>721.6</v>
      </c>
      <c r="H89" t="s">
        <v>24</v>
      </c>
      <c r="I89" s="21">
        <v>4001.6</v>
      </c>
      <c r="J89" s="22" t="s">
        <v>50</v>
      </c>
      <c r="K89" s="4">
        <f t="shared" ca="1" si="1"/>
        <v>45720.544508796294</v>
      </c>
      <c r="L89"/>
    </row>
    <row r="90" spans="1:12" x14ac:dyDescent="0.25">
      <c r="A90">
        <v>301</v>
      </c>
      <c r="B90" s="2">
        <v>45671</v>
      </c>
      <c r="C90" s="21">
        <v>1500</v>
      </c>
      <c r="D90" t="s">
        <v>8</v>
      </c>
      <c r="E90" t="s">
        <v>14</v>
      </c>
      <c r="F90" s="2">
        <v>45731</v>
      </c>
      <c r="G90" s="23">
        <v>330</v>
      </c>
      <c r="H90" t="s">
        <v>24</v>
      </c>
      <c r="I90" s="21">
        <v>1830</v>
      </c>
      <c r="J90" s="22" t="s">
        <v>51</v>
      </c>
      <c r="K90" s="4">
        <f t="shared" ca="1" si="1"/>
        <v>45720.544508796294</v>
      </c>
      <c r="L90"/>
    </row>
    <row r="91" spans="1:12" x14ac:dyDescent="0.25">
      <c r="A91">
        <v>256</v>
      </c>
      <c r="B91" s="2">
        <v>45671</v>
      </c>
      <c r="C91" s="21">
        <v>5200</v>
      </c>
      <c r="D91" t="s">
        <v>3</v>
      </c>
      <c r="E91" t="s">
        <v>14</v>
      </c>
      <c r="F91" s="2">
        <v>45731</v>
      </c>
      <c r="G91" s="23">
        <v>1144</v>
      </c>
      <c r="H91" t="s">
        <v>24</v>
      </c>
      <c r="I91" s="21">
        <v>6344</v>
      </c>
      <c r="J91" s="22" t="s">
        <v>50</v>
      </c>
      <c r="K91" s="4">
        <f t="shared" ca="1" si="1"/>
        <v>45720.544508796294</v>
      </c>
      <c r="L91"/>
    </row>
    <row r="92" spans="1:12" x14ac:dyDescent="0.25">
      <c r="A92">
        <v>192</v>
      </c>
      <c r="B92" s="2">
        <v>45671</v>
      </c>
      <c r="C92" s="21">
        <v>3920</v>
      </c>
      <c r="D92" t="s">
        <v>3</v>
      </c>
      <c r="E92" t="s">
        <v>13</v>
      </c>
      <c r="F92" s="2">
        <v>45731</v>
      </c>
      <c r="G92" s="23">
        <v>862.4</v>
      </c>
      <c r="H92" t="s">
        <v>24</v>
      </c>
      <c r="I92" s="21">
        <v>4782.3999999999996</v>
      </c>
      <c r="J92" s="22" t="s">
        <v>50</v>
      </c>
      <c r="K92" s="4">
        <f t="shared" ca="1" si="1"/>
        <v>45720.544508796294</v>
      </c>
      <c r="L92"/>
    </row>
    <row r="93" spans="1:12" x14ac:dyDescent="0.25">
      <c r="A93">
        <v>177</v>
      </c>
      <c r="B93" s="2">
        <v>45671</v>
      </c>
      <c r="C93" s="21">
        <v>3620</v>
      </c>
      <c r="D93" t="s">
        <v>3</v>
      </c>
      <c r="E93" t="s">
        <v>13</v>
      </c>
      <c r="F93" s="2">
        <v>45731</v>
      </c>
      <c r="G93" s="23">
        <v>796.4</v>
      </c>
      <c r="H93" t="s">
        <v>24</v>
      </c>
      <c r="I93" s="21">
        <v>4416.3999999999996</v>
      </c>
      <c r="J93" s="22" t="s">
        <v>50</v>
      </c>
      <c r="K93" s="4">
        <f t="shared" ca="1" si="1"/>
        <v>45720.544508796294</v>
      </c>
      <c r="L93"/>
    </row>
    <row r="94" spans="1:12" x14ac:dyDescent="0.25">
      <c r="A94">
        <v>199</v>
      </c>
      <c r="B94" s="2">
        <v>45671</v>
      </c>
      <c r="C94" s="21">
        <v>4060</v>
      </c>
      <c r="D94" t="s">
        <v>8</v>
      </c>
      <c r="E94" t="s">
        <v>13</v>
      </c>
      <c r="F94" s="2">
        <v>45731</v>
      </c>
      <c r="G94" s="23">
        <v>893.2</v>
      </c>
      <c r="H94" t="s">
        <v>24</v>
      </c>
      <c r="I94" s="21">
        <v>4953.2</v>
      </c>
      <c r="J94" s="22" t="s">
        <v>51</v>
      </c>
      <c r="K94" s="4">
        <f t="shared" ca="1" si="1"/>
        <v>45720.544508796294</v>
      </c>
      <c r="L94"/>
    </row>
    <row r="95" spans="1:12" x14ac:dyDescent="0.25">
      <c r="A95">
        <v>258</v>
      </c>
      <c r="B95" s="2">
        <v>45671</v>
      </c>
      <c r="C95" s="21">
        <v>5240</v>
      </c>
      <c r="D95" t="s">
        <v>5</v>
      </c>
      <c r="E95" t="s">
        <v>12</v>
      </c>
      <c r="F95" s="2">
        <v>45731</v>
      </c>
      <c r="G95" s="23">
        <v>1152.8</v>
      </c>
      <c r="H95" t="s">
        <v>24</v>
      </c>
      <c r="I95" s="21">
        <v>6392.8</v>
      </c>
      <c r="J95" s="22" t="s">
        <v>56</v>
      </c>
      <c r="K95" s="4">
        <f t="shared" ca="1" si="1"/>
        <v>45720.544508796294</v>
      </c>
      <c r="L95"/>
    </row>
    <row r="96" spans="1:12" x14ac:dyDescent="0.25">
      <c r="A96">
        <v>293</v>
      </c>
      <c r="B96" s="2">
        <v>45671</v>
      </c>
      <c r="C96" s="21">
        <v>5940</v>
      </c>
      <c r="D96" t="s">
        <v>6</v>
      </c>
      <c r="E96" t="s">
        <v>12</v>
      </c>
      <c r="F96" s="2">
        <v>45731</v>
      </c>
      <c r="G96" s="23">
        <v>1306.8</v>
      </c>
      <c r="H96" t="s">
        <v>24</v>
      </c>
      <c r="I96" s="21">
        <v>7246.8</v>
      </c>
      <c r="J96" s="22" t="s">
        <v>52</v>
      </c>
      <c r="K96" s="4">
        <f t="shared" ca="1" si="1"/>
        <v>45720.544508796294</v>
      </c>
      <c r="L96"/>
    </row>
    <row r="97" spans="1:12" x14ac:dyDescent="0.25">
      <c r="A97">
        <v>139</v>
      </c>
      <c r="B97" s="2">
        <v>45671</v>
      </c>
      <c r="C97" s="21">
        <v>2860</v>
      </c>
      <c r="D97" t="s">
        <v>5</v>
      </c>
      <c r="E97" t="s">
        <v>12</v>
      </c>
      <c r="F97" s="2">
        <v>45731</v>
      </c>
      <c r="G97" s="23">
        <v>629.20000000000005</v>
      </c>
      <c r="H97" t="s">
        <v>24</v>
      </c>
      <c r="I97" s="21">
        <v>3489.2</v>
      </c>
      <c r="J97" s="22" t="s">
        <v>56</v>
      </c>
      <c r="K97" s="4">
        <f t="shared" ca="1" si="1"/>
        <v>45720.544508796294</v>
      </c>
      <c r="L97"/>
    </row>
    <row r="98" spans="1:12" x14ac:dyDescent="0.25">
      <c r="A98">
        <v>324</v>
      </c>
      <c r="B98" s="2">
        <v>45671</v>
      </c>
      <c r="C98" s="21">
        <v>950</v>
      </c>
      <c r="D98" t="s">
        <v>3</v>
      </c>
      <c r="E98" t="s">
        <v>12</v>
      </c>
      <c r="F98" s="2">
        <v>45731</v>
      </c>
      <c r="G98" s="23">
        <v>209</v>
      </c>
      <c r="H98" t="s">
        <v>24</v>
      </c>
      <c r="I98" s="21">
        <v>1159</v>
      </c>
      <c r="J98" s="22" t="s">
        <v>50</v>
      </c>
      <c r="K98" s="4">
        <f t="shared" ca="1" si="1"/>
        <v>45720.544508796294</v>
      </c>
      <c r="L98"/>
    </row>
    <row r="99" spans="1:12" x14ac:dyDescent="0.25">
      <c r="A99">
        <v>249</v>
      </c>
      <c r="B99" s="2">
        <v>45671</v>
      </c>
      <c r="C99" s="21">
        <v>5060</v>
      </c>
      <c r="D99" t="s">
        <v>23</v>
      </c>
      <c r="E99" t="s">
        <v>13</v>
      </c>
      <c r="F99" s="2">
        <v>45731</v>
      </c>
      <c r="G99" s="23">
        <v>1113.2</v>
      </c>
      <c r="H99" t="s">
        <v>24</v>
      </c>
      <c r="I99" s="21">
        <v>6173.2</v>
      </c>
      <c r="J99" s="22" t="s">
        <v>55</v>
      </c>
      <c r="K99" s="4">
        <f t="shared" ca="1" si="1"/>
        <v>45720.544508796294</v>
      </c>
      <c r="L99"/>
    </row>
    <row r="100" spans="1:12" x14ac:dyDescent="0.25">
      <c r="A100">
        <v>347</v>
      </c>
      <c r="B100" s="2">
        <v>45671</v>
      </c>
      <c r="C100" s="21">
        <v>2100</v>
      </c>
      <c r="D100" t="s">
        <v>3</v>
      </c>
      <c r="E100" t="s">
        <v>13</v>
      </c>
      <c r="F100" s="2">
        <v>45731</v>
      </c>
      <c r="G100" s="23">
        <v>462</v>
      </c>
      <c r="H100" t="s">
        <v>24</v>
      </c>
      <c r="I100" s="21">
        <v>2562</v>
      </c>
      <c r="J100" s="22" t="s">
        <v>50</v>
      </c>
      <c r="K100" s="4">
        <f t="shared" ca="1" si="1"/>
        <v>45720.544508796294</v>
      </c>
      <c r="L100"/>
    </row>
    <row r="101" spans="1:12" x14ac:dyDescent="0.25">
      <c r="A101">
        <v>248</v>
      </c>
      <c r="B101" s="2">
        <v>45671</v>
      </c>
      <c r="C101" s="21">
        <v>5040</v>
      </c>
      <c r="D101" t="s">
        <v>23</v>
      </c>
      <c r="E101" t="s">
        <v>13</v>
      </c>
      <c r="F101" s="2">
        <v>45731</v>
      </c>
      <c r="G101" s="23">
        <v>1108.8</v>
      </c>
      <c r="H101" t="s">
        <v>24</v>
      </c>
      <c r="I101" s="21">
        <v>6148.8</v>
      </c>
      <c r="J101" s="22" t="s">
        <v>55</v>
      </c>
      <c r="K101" s="4">
        <f t="shared" ca="1" si="1"/>
        <v>45720.544508796294</v>
      </c>
      <c r="L101"/>
    </row>
    <row r="102" spans="1:12" x14ac:dyDescent="0.25">
      <c r="A102">
        <v>205</v>
      </c>
      <c r="B102" s="2">
        <v>45671</v>
      </c>
      <c r="C102" s="21">
        <v>4180</v>
      </c>
      <c r="D102" t="s">
        <v>3</v>
      </c>
      <c r="E102" t="s">
        <v>13</v>
      </c>
      <c r="F102" s="2">
        <v>45731</v>
      </c>
      <c r="G102" s="23">
        <v>919.6</v>
      </c>
      <c r="H102" t="s">
        <v>24</v>
      </c>
      <c r="I102" s="21">
        <v>5099.6000000000004</v>
      </c>
      <c r="J102" s="22" t="s">
        <v>50</v>
      </c>
      <c r="K102" s="4">
        <f t="shared" ca="1" si="1"/>
        <v>45720.544508796294</v>
      </c>
      <c r="L102"/>
    </row>
    <row r="103" spans="1:12" x14ac:dyDescent="0.25">
      <c r="A103">
        <v>309</v>
      </c>
      <c r="B103" s="2">
        <v>45671</v>
      </c>
      <c r="C103" s="21">
        <v>200</v>
      </c>
      <c r="D103" t="s">
        <v>5</v>
      </c>
      <c r="E103" t="s">
        <v>11</v>
      </c>
      <c r="F103" s="2">
        <v>45731</v>
      </c>
      <c r="G103" s="23">
        <v>44</v>
      </c>
      <c r="H103" t="s">
        <v>24</v>
      </c>
      <c r="I103" s="21">
        <v>244</v>
      </c>
      <c r="J103" s="22" t="s">
        <v>56</v>
      </c>
      <c r="K103" s="4">
        <f t="shared" ca="1" si="1"/>
        <v>45720.544508796294</v>
      </c>
      <c r="L103"/>
    </row>
    <row r="104" spans="1:12" x14ac:dyDescent="0.25">
      <c r="A104">
        <v>206</v>
      </c>
      <c r="B104" s="2">
        <v>45671</v>
      </c>
      <c r="C104" s="21">
        <v>4200</v>
      </c>
      <c r="D104" t="s">
        <v>4</v>
      </c>
      <c r="E104" t="s">
        <v>13</v>
      </c>
      <c r="F104" s="2">
        <v>45731</v>
      </c>
      <c r="G104" s="23">
        <v>924</v>
      </c>
      <c r="H104" t="s">
        <v>24</v>
      </c>
      <c r="I104" s="21">
        <v>5124</v>
      </c>
      <c r="J104" s="22" t="s">
        <v>52</v>
      </c>
      <c r="K104" s="4">
        <f t="shared" ca="1" si="1"/>
        <v>45720.544508796294</v>
      </c>
      <c r="L104"/>
    </row>
    <row r="105" spans="1:12" x14ac:dyDescent="0.25">
      <c r="A105">
        <v>318</v>
      </c>
      <c r="B105" s="2">
        <v>45671</v>
      </c>
      <c r="C105" s="21">
        <v>650</v>
      </c>
      <c r="D105" t="s">
        <v>8</v>
      </c>
      <c r="E105" t="s">
        <v>13</v>
      </c>
      <c r="F105" s="2">
        <v>45731</v>
      </c>
      <c r="G105" s="23">
        <v>143</v>
      </c>
      <c r="H105" t="s">
        <v>24</v>
      </c>
      <c r="I105" s="21">
        <v>793</v>
      </c>
      <c r="J105" s="22" t="s">
        <v>51</v>
      </c>
      <c r="K105" s="4">
        <f t="shared" ca="1" si="1"/>
        <v>45720.544508796294</v>
      </c>
      <c r="L105"/>
    </row>
    <row r="106" spans="1:12" x14ac:dyDescent="0.25">
      <c r="A106">
        <v>254</v>
      </c>
      <c r="B106" s="2">
        <v>45671</v>
      </c>
      <c r="C106" s="21">
        <v>5160</v>
      </c>
      <c r="D106" t="s">
        <v>23</v>
      </c>
      <c r="E106" t="s">
        <v>12</v>
      </c>
      <c r="F106" s="2">
        <v>45731</v>
      </c>
      <c r="G106" s="23">
        <v>1135.2</v>
      </c>
      <c r="H106" t="s">
        <v>24</v>
      </c>
      <c r="I106" s="21">
        <v>6295.2</v>
      </c>
      <c r="J106" s="22" t="s">
        <v>55</v>
      </c>
      <c r="K106" s="4">
        <f t="shared" ca="1" si="1"/>
        <v>45720.544508796294</v>
      </c>
      <c r="L106"/>
    </row>
    <row r="107" spans="1:12" x14ac:dyDescent="0.25">
      <c r="A107">
        <v>379</v>
      </c>
      <c r="B107" s="2">
        <v>45671</v>
      </c>
      <c r="C107" s="21">
        <v>3700</v>
      </c>
      <c r="D107" t="s">
        <v>3</v>
      </c>
      <c r="E107" t="s">
        <v>11</v>
      </c>
      <c r="F107" s="2">
        <v>45731</v>
      </c>
      <c r="G107" s="23">
        <v>814</v>
      </c>
      <c r="H107" t="s">
        <v>24</v>
      </c>
      <c r="I107" s="21">
        <v>4514</v>
      </c>
      <c r="J107" s="22" t="s">
        <v>50</v>
      </c>
      <c r="K107" s="4">
        <f t="shared" ca="1" si="1"/>
        <v>45720.544508796294</v>
      </c>
      <c r="L107"/>
    </row>
    <row r="108" spans="1:12" x14ac:dyDescent="0.25">
      <c r="A108">
        <v>72</v>
      </c>
      <c r="B108" s="2">
        <v>45671</v>
      </c>
      <c r="C108" s="21">
        <v>1520</v>
      </c>
      <c r="D108" t="s">
        <v>6</v>
      </c>
      <c r="E108" t="s">
        <v>12</v>
      </c>
      <c r="F108" s="2">
        <v>45731</v>
      </c>
      <c r="G108" s="23">
        <v>334.4</v>
      </c>
      <c r="H108" t="s">
        <v>24</v>
      </c>
      <c r="I108" s="21">
        <v>1854.4</v>
      </c>
      <c r="J108" s="22" t="s">
        <v>52</v>
      </c>
      <c r="K108" s="4">
        <f t="shared" ca="1" si="1"/>
        <v>45720.544508796294</v>
      </c>
      <c r="L108"/>
    </row>
    <row r="109" spans="1:12" x14ac:dyDescent="0.25">
      <c r="A109">
        <v>406</v>
      </c>
      <c r="B109" s="2">
        <v>45671</v>
      </c>
      <c r="C109" s="21">
        <v>5050</v>
      </c>
      <c r="D109" t="s">
        <v>8</v>
      </c>
      <c r="E109" t="s">
        <v>12</v>
      </c>
      <c r="F109" s="2">
        <v>45731</v>
      </c>
      <c r="G109" s="23">
        <v>1111</v>
      </c>
      <c r="H109" t="s">
        <v>24</v>
      </c>
      <c r="I109" s="21">
        <v>6161</v>
      </c>
      <c r="J109" s="22" t="s">
        <v>51</v>
      </c>
      <c r="K109" s="4">
        <f t="shared" ca="1" si="1"/>
        <v>45720.544508796294</v>
      </c>
      <c r="L109"/>
    </row>
    <row r="110" spans="1:12" x14ac:dyDescent="0.25">
      <c r="A110">
        <v>393</v>
      </c>
      <c r="B110" s="2">
        <v>45671</v>
      </c>
      <c r="C110" s="21">
        <v>4400</v>
      </c>
      <c r="D110" t="s">
        <v>4</v>
      </c>
      <c r="E110" t="s">
        <v>11</v>
      </c>
      <c r="F110" s="2">
        <v>45731</v>
      </c>
      <c r="G110" s="23">
        <v>968</v>
      </c>
      <c r="H110" t="s">
        <v>24</v>
      </c>
      <c r="I110" s="21">
        <v>5368</v>
      </c>
      <c r="J110" s="22" t="s">
        <v>52</v>
      </c>
      <c r="K110" s="4">
        <f t="shared" ca="1" si="1"/>
        <v>45720.544508796294</v>
      </c>
      <c r="L110"/>
    </row>
    <row r="111" spans="1:12" x14ac:dyDescent="0.25">
      <c r="A111">
        <v>23</v>
      </c>
      <c r="B111" s="2">
        <v>45671</v>
      </c>
      <c r="C111" s="21">
        <v>540</v>
      </c>
      <c r="D111" t="s">
        <v>7</v>
      </c>
      <c r="E111" t="s">
        <v>13</v>
      </c>
      <c r="F111" s="2">
        <v>45731</v>
      </c>
      <c r="G111" s="23">
        <v>118.8</v>
      </c>
      <c r="H111" t="s">
        <v>24</v>
      </c>
      <c r="I111" s="21">
        <v>658.8</v>
      </c>
      <c r="J111" s="22" t="s">
        <v>54</v>
      </c>
      <c r="K111" s="4">
        <f t="shared" ca="1" si="1"/>
        <v>45720.544508796294</v>
      </c>
      <c r="L111"/>
    </row>
    <row r="112" spans="1:12" x14ac:dyDescent="0.25">
      <c r="A112">
        <v>401</v>
      </c>
      <c r="B112" s="2">
        <v>45671</v>
      </c>
      <c r="C112" s="21">
        <v>4800</v>
      </c>
      <c r="D112" t="s">
        <v>23</v>
      </c>
      <c r="E112" t="s">
        <v>13</v>
      </c>
      <c r="F112" s="2">
        <v>45731</v>
      </c>
      <c r="G112" s="23">
        <v>1056</v>
      </c>
      <c r="H112" t="s">
        <v>24</v>
      </c>
      <c r="I112" s="21">
        <v>5856</v>
      </c>
      <c r="J112" s="22" t="s">
        <v>55</v>
      </c>
      <c r="K112" s="4">
        <f t="shared" ca="1" si="1"/>
        <v>45720.544508796294</v>
      </c>
      <c r="L112"/>
    </row>
    <row r="113" spans="1:12" x14ac:dyDescent="0.25">
      <c r="A113">
        <v>30</v>
      </c>
      <c r="B113" s="2">
        <v>45671</v>
      </c>
      <c r="C113" s="21">
        <v>680</v>
      </c>
      <c r="D113" t="s">
        <v>4</v>
      </c>
      <c r="E113" t="s">
        <v>12</v>
      </c>
      <c r="F113" s="2">
        <v>45731</v>
      </c>
      <c r="G113" s="23">
        <v>149.6</v>
      </c>
      <c r="H113" t="s">
        <v>24</v>
      </c>
      <c r="I113" s="21">
        <v>829.6</v>
      </c>
      <c r="J113" s="22" t="s">
        <v>52</v>
      </c>
      <c r="K113" s="4">
        <f t="shared" ca="1" si="1"/>
        <v>45720.544508796294</v>
      </c>
      <c r="L113"/>
    </row>
    <row r="114" spans="1:12" x14ac:dyDescent="0.25">
      <c r="A114">
        <v>385</v>
      </c>
      <c r="B114" s="2">
        <v>45671</v>
      </c>
      <c r="C114" s="21">
        <v>4000</v>
      </c>
      <c r="D114" t="s">
        <v>23</v>
      </c>
      <c r="E114" t="s">
        <v>14</v>
      </c>
      <c r="F114" s="2">
        <v>45731</v>
      </c>
      <c r="G114" s="23">
        <v>880</v>
      </c>
      <c r="H114" t="s">
        <v>24</v>
      </c>
      <c r="I114" s="21">
        <v>4880</v>
      </c>
      <c r="J114" s="22" t="s">
        <v>55</v>
      </c>
      <c r="K114" s="4">
        <f t="shared" ca="1" si="1"/>
        <v>45720.544508796294</v>
      </c>
      <c r="L114"/>
    </row>
    <row r="115" spans="1:12" x14ac:dyDescent="0.25">
      <c r="A115">
        <v>51</v>
      </c>
      <c r="B115" s="2">
        <v>45671</v>
      </c>
      <c r="C115" s="21">
        <v>1100</v>
      </c>
      <c r="D115" t="s">
        <v>9</v>
      </c>
      <c r="E115" t="s">
        <v>13</v>
      </c>
      <c r="F115" s="2">
        <v>45731</v>
      </c>
      <c r="G115" s="23">
        <v>242</v>
      </c>
      <c r="H115" t="s">
        <v>24</v>
      </c>
      <c r="I115" s="21">
        <v>1342</v>
      </c>
      <c r="J115" s="22" t="s">
        <v>53</v>
      </c>
      <c r="K115" s="4">
        <f t="shared" ca="1" si="1"/>
        <v>45720.544508796294</v>
      </c>
      <c r="L115"/>
    </row>
    <row r="116" spans="1:12" x14ac:dyDescent="0.25">
      <c r="A116">
        <v>95</v>
      </c>
      <c r="B116" s="2">
        <v>45671</v>
      </c>
      <c r="C116" s="21">
        <v>1980</v>
      </c>
      <c r="D116" t="s">
        <v>23</v>
      </c>
      <c r="E116" t="s">
        <v>13</v>
      </c>
      <c r="F116" s="2">
        <v>45731</v>
      </c>
      <c r="G116" s="23">
        <v>435.6</v>
      </c>
      <c r="H116" t="s">
        <v>24</v>
      </c>
      <c r="I116" s="21">
        <v>2415.6</v>
      </c>
      <c r="J116" s="22" t="s">
        <v>55</v>
      </c>
      <c r="K116" s="4">
        <f t="shared" ca="1" si="1"/>
        <v>45720.544508796294</v>
      </c>
      <c r="L116"/>
    </row>
    <row r="117" spans="1:12" x14ac:dyDescent="0.25">
      <c r="A117">
        <v>495</v>
      </c>
      <c r="B117" s="2">
        <v>45671</v>
      </c>
      <c r="C117" s="21">
        <v>4500</v>
      </c>
      <c r="D117" t="s">
        <v>4</v>
      </c>
      <c r="E117" t="s">
        <v>12</v>
      </c>
      <c r="F117" s="2">
        <v>45731</v>
      </c>
      <c r="G117" s="23">
        <v>990</v>
      </c>
      <c r="H117" t="s">
        <v>24</v>
      </c>
      <c r="I117" s="21">
        <v>5490</v>
      </c>
      <c r="J117" s="22" t="s">
        <v>52</v>
      </c>
      <c r="K117" s="4">
        <f t="shared" ca="1" si="1"/>
        <v>45720.544508796294</v>
      </c>
      <c r="L117"/>
    </row>
    <row r="118" spans="1:12" x14ac:dyDescent="0.25">
      <c r="A118">
        <v>101</v>
      </c>
      <c r="B118" s="2">
        <v>45671</v>
      </c>
      <c r="C118" s="21">
        <v>2100</v>
      </c>
      <c r="D118" t="s">
        <v>23</v>
      </c>
      <c r="E118" t="s">
        <v>13</v>
      </c>
      <c r="F118" s="2">
        <v>45731</v>
      </c>
      <c r="G118" s="23">
        <v>462</v>
      </c>
      <c r="H118" t="s">
        <v>24</v>
      </c>
      <c r="I118" s="21">
        <v>2562</v>
      </c>
      <c r="J118" s="22" t="s">
        <v>55</v>
      </c>
      <c r="K118" s="4">
        <f t="shared" ca="1" si="1"/>
        <v>45720.544508796294</v>
      </c>
      <c r="L118"/>
    </row>
    <row r="119" spans="1:12" x14ac:dyDescent="0.25">
      <c r="A119">
        <v>15</v>
      </c>
      <c r="B119" s="2">
        <v>45671</v>
      </c>
      <c r="C119" s="21">
        <v>380</v>
      </c>
      <c r="D119" t="s">
        <v>8</v>
      </c>
      <c r="E119" t="s">
        <v>11</v>
      </c>
      <c r="F119" s="2">
        <v>45731</v>
      </c>
      <c r="G119" s="23">
        <v>83.6</v>
      </c>
      <c r="H119" t="s">
        <v>24</v>
      </c>
      <c r="I119" s="21">
        <v>463.6</v>
      </c>
      <c r="J119" s="22" t="s">
        <v>51</v>
      </c>
      <c r="K119" s="4">
        <f t="shared" ca="1" si="1"/>
        <v>45720.544508796294</v>
      </c>
      <c r="L119"/>
    </row>
    <row r="120" spans="1:12" x14ac:dyDescent="0.25">
      <c r="A120">
        <v>3</v>
      </c>
      <c r="B120" s="2">
        <v>45671</v>
      </c>
      <c r="C120" s="21">
        <v>140</v>
      </c>
      <c r="D120" t="s">
        <v>5</v>
      </c>
      <c r="E120" t="s">
        <v>13</v>
      </c>
      <c r="F120" s="2">
        <v>45731</v>
      </c>
      <c r="G120" s="23">
        <v>30.8</v>
      </c>
      <c r="H120" t="s">
        <v>24</v>
      </c>
      <c r="I120" s="21">
        <v>170.8</v>
      </c>
      <c r="J120" s="22" t="s">
        <v>56</v>
      </c>
      <c r="K120" s="4">
        <f t="shared" ca="1" si="1"/>
        <v>45720.544508796294</v>
      </c>
      <c r="L120"/>
    </row>
    <row r="121" spans="1:12" x14ac:dyDescent="0.25">
      <c r="A121">
        <v>424</v>
      </c>
      <c r="B121" s="2">
        <v>45671</v>
      </c>
      <c r="C121" s="21">
        <v>5950</v>
      </c>
      <c r="D121" t="s">
        <v>23</v>
      </c>
      <c r="E121" t="s">
        <v>14</v>
      </c>
      <c r="F121" s="2">
        <v>45731</v>
      </c>
      <c r="G121" s="23">
        <v>1309</v>
      </c>
      <c r="H121" t="s">
        <v>24</v>
      </c>
      <c r="I121" s="21">
        <v>7259</v>
      </c>
      <c r="J121" s="22" t="s">
        <v>55</v>
      </c>
      <c r="K121" s="4">
        <f t="shared" ca="1" si="1"/>
        <v>45720.544508796294</v>
      </c>
      <c r="L121"/>
    </row>
    <row r="122" spans="1:12" x14ac:dyDescent="0.25">
      <c r="A122">
        <v>43</v>
      </c>
      <c r="B122" s="2">
        <v>45671</v>
      </c>
      <c r="C122" s="21">
        <v>940</v>
      </c>
      <c r="D122" t="s">
        <v>8</v>
      </c>
      <c r="E122" t="s">
        <v>11</v>
      </c>
      <c r="F122" s="2">
        <v>45731</v>
      </c>
      <c r="G122" s="23">
        <v>206.8</v>
      </c>
      <c r="H122" t="s">
        <v>24</v>
      </c>
      <c r="I122" s="21">
        <v>1146.8</v>
      </c>
      <c r="J122" s="22" t="s">
        <v>51</v>
      </c>
      <c r="K122" s="4">
        <f t="shared" ca="1" si="1"/>
        <v>45720.544508796294</v>
      </c>
      <c r="L122"/>
    </row>
    <row r="123" spans="1:12" x14ac:dyDescent="0.25">
      <c r="A123">
        <v>376</v>
      </c>
      <c r="B123" s="2">
        <v>45671</v>
      </c>
      <c r="C123" s="21">
        <v>3550</v>
      </c>
      <c r="D123" t="s">
        <v>4</v>
      </c>
      <c r="E123" t="s">
        <v>11</v>
      </c>
      <c r="F123" s="2">
        <v>45731</v>
      </c>
      <c r="G123" s="23">
        <v>781</v>
      </c>
      <c r="H123" t="s">
        <v>24</v>
      </c>
      <c r="I123" s="21">
        <v>4331</v>
      </c>
      <c r="J123" s="22" t="s">
        <v>52</v>
      </c>
      <c r="K123" s="4">
        <f t="shared" ca="1" si="1"/>
        <v>45720.544508796294</v>
      </c>
      <c r="L123"/>
    </row>
    <row r="124" spans="1:12" x14ac:dyDescent="0.25">
      <c r="A124">
        <v>329</v>
      </c>
      <c r="B124" s="2">
        <v>45670</v>
      </c>
      <c r="C124" s="21">
        <v>1200</v>
      </c>
      <c r="D124" t="s">
        <v>7</v>
      </c>
      <c r="E124" t="s">
        <v>14</v>
      </c>
      <c r="F124" s="2">
        <v>45730</v>
      </c>
      <c r="G124" s="23">
        <v>264</v>
      </c>
      <c r="H124" t="s">
        <v>24</v>
      </c>
      <c r="I124" s="21">
        <v>1464</v>
      </c>
      <c r="J124" s="22" t="s">
        <v>54</v>
      </c>
      <c r="K124" s="4">
        <f t="shared" ca="1" si="1"/>
        <v>45720.544508796294</v>
      </c>
      <c r="L124"/>
    </row>
    <row r="125" spans="1:12" x14ac:dyDescent="0.25">
      <c r="A125">
        <v>84</v>
      </c>
      <c r="B125" s="2">
        <v>45670</v>
      </c>
      <c r="C125" s="21">
        <v>1760</v>
      </c>
      <c r="D125" t="s">
        <v>23</v>
      </c>
      <c r="E125" t="s">
        <v>12</v>
      </c>
      <c r="F125" s="2">
        <v>45730</v>
      </c>
      <c r="G125" s="23">
        <v>387.2</v>
      </c>
      <c r="H125" t="s">
        <v>24</v>
      </c>
      <c r="I125" s="21">
        <v>2147.1999999999998</v>
      </c>
      <c r="J125" s="22" t="s">
        <v>55</v>
      </c>
      <c r="K125" s="4">
        <f t="shared" ca="1" si="1"/>
        <v>45720.544508796294</v>
      </c>
      <c r="L125"/>
    </row>
    <row r="126" spans="1:12" x14ac:dyDescent="0.25">
      <c r="A126">
        <v>330</v>
      </c>
      <c r="B126" s="2">
        <v>45670</v>
      </c>
      <c r="C126" s="21">
        <v>1250</v>
      </c>
      <c r="D126" t="s">
        <v>3</v>
      </c>
      <c r="E126" t="s">
        <v>11</v>
      </c>
      <c r="F126" s="2">
        <v>45730</v>
      </c>
      <c r="G126" s="23">
        <v>275</v>
      </c>
      <c r="H126" t="s">
        <v>24</v>
      </c>
      <c r="I126" s="21">
        <v>1525</v>
      </c>
      <c r="J126" s="22" t="s">
        <v>50</v>
      </c>
      <c r="K126" s="4">
        <f t="shared" ca="1" si="1"/>
        <v>45720.544508796294</v>
      </c>
      <c r="L126"/>
    </row>
    <row r="127" spans="1:12" x14ac:dyDescent="0.25">
      <c r="A127">
        <v>140</v>
      </c>
      <c r="B127" s="2">
        <v>45670</v>
      </c>
      <c r="C127" s="21">
        <v>2880</v>
      </c>
      <c r="D127" t="s">
        <v>6</v>
      </c>
      <c r="E127" t="s">
        <v>12</v>
      </c>
      <c r="F127" s="2">
        <v>45730</v>
      </c>
      <c r="G127" s="23">
        <v>633.6</v>
      </c>
      <c r="H127" t="s">
        <v>24</v>
      </c>
      <c r="I127" s="21">
        <v>3513.6</v>
      </c>
      <c r="J127" s="22" t="s">
        <v>52</v>
      </c>
      <c r="K127" s="4">
        <f t="shared" ca="1" si="1"/>
        <v>45720.544508796294</v>
      </c>
      <c r="L127"/>
    </row>
    <row r="128" spans="1:12" x14ac:dyDescent="0.25">
      <c r="A128">
        <v>78</v>
      </c>
      <c r="B128" s="2">
        <v>45670</v>
      </c>
      <c r="C128" s="21">
        <v>1640</v>
      </c>
      <c r="D128" t="s">
        <v>23</v>
      </c>
      <c r="E128" t="s">
        <v>11</v>
      </c>
      <c r="F128" s="2">
        <v>45730</v>
      </c>
      <c r="G128" s="23">
        <v>360.8</v>
      </c>
      <c r="H128" t="s">
        <v>24</v>
      </c>
      <c r="I128" s="21">
        <v>2000.8</v>
      </c>
      <c r="J128" s="22" t="s">
        <v>55</v>
      </c>
      <c r="K128" s="4">
        <f t="shared" ca="1" si="1"/>
        <v>45720.544508796294</v>
      </c>
      <c r="L128"/>
    </row>
    <row r="129" spans="1:12" x14ac:dyDescent="0.25">
      <c r="A129">
        <v>331</v>
      </c>
      <c r="B129" s="2">
        <v>45670</v>
      </c>
      <c r="C129" s="21">
        <v>1300</v>
      </c>
      <c r="D129" t="s">
        <v>6</v>
      </c>
      <c r="E129" t="s">
        <v>13</v>
      </c>
      <c r="F129" s="2">
        <v>45730</v>
      </c>
      <c r="G129" s="23">
        <v>286</v>
      </c>
      <c r="H129" t="s">
        <v>24</v>
      </c>
      <c r="I129" s="21">
        <v>1586</v>
      </c>
      <c r="J129" s="22" t="s">
        <v>52</v>
      </c>
      <c r="K129" s="4">
        <f t="shared" ca="1" si="1"/>
        <v>45720.544508796294</v>
      </c>
      <c r="L129"/>
    </row>
    <row r="130" spans="1:12" x14ac:dyDescent="0.25">
      <c r="A130">
        <v>288</v>
      </c>
      <c r="B130" s="2">
        <v>45670</v>
      </c>
      <c r="C130" s="21">
        <v>5840</v>
      </c>
      <c r="D130" t="s">
        <v>23</v>
      </c>
      <c r="E130" t="s">
        <v>11</v>
      </c>
      <c r="F130" s="2">
        <v>45730</v>
      </c>
      <c r="G130" s="23">
        <v>1284.8</v>
      </c>
      <c r="H130" t="s">
        <v>24</v>
      </c>
      <c r="I130" s="21">
        <v>7124.8</v>
      </c>
      <c r="J130" s="22" t="s">
        <v>55</v>
      </c>
      <c r="K130" s="4">
        <f t="shared" ref="K130:K193" ca="1" si="2">NOW()</f>
        <v>45720.544508796294</v>
      </c>
      <c r="L130"/>
    </row>
    <row r="131" spans="1:12" x14ac:dyDescent="0.25">
      <c r="A131">
        <v>287</v>
      </c>
      <c r="B131" s="2">
        <v>45670</v>
      </c>
      <c r="C131" s="21">
        <v>5820</v>
      </c>
      <c r="D131" t="s">
        <v>8</v>
      </c>
      <c r="E131" t="s">
        <v>14</v>
      </c>
      <c r="F131" s="2">
        <v>45730</v>
      </c>
      <c r="G131" s="23">
        <v>1280.4000000000001</v>
      </c>
      <c r="H131" t="s">
        <v>24</v>
      </c>
      <c r="I131" s="21">
        <v>7100.4</v>
      </c>
      <c r="J131" s="22" t="s">
        <v>51</v>
      </c>
      <c r="K131" s="4">
        <f t="shared" ca="1" si="2"/>
        <v>45720.544508796294</v>
      </c>
      <c r="L131"/>
    </row>
    <row r="132" spans="1:12" x14ac:dyDescent="0.25">
      <c r="A132">
        <v>60</v>
      </c>
      <c r="B132" s="2">
        <v>45670</v>
      </c>
      <c r="C132" s="21">
        <v>1280</v>
      </c>
      <c r="D132" t="s">
        <v>8</v>
      </c>
      <c r="E132" t="s">
        <v>14</v>
      </c>
      <c r="F132" s="2">
        <v>45730</v>
      </c>
      <c r="G132" s="23">
        <v>281.60000000000002</v>
      </c>
      <c r="H132" t="s">
        <v>24</v>
      </c>
      <c r="I132" s="21">
        <v>1561.6</v>
      </c>
      <c r="J132" s="22" t="s">
        <v>51</v>
      </c>
      <c r="K132" s="4">
        <f t="shared" ca="1" si="2"/>
        <v>45720.544508796294</v>
      </c>
      <c r="L132"/>
    </row>
    <row r="133" spans="1:12" x14ac:dyDescent="0.25">
      <c r="A133">
        <v>418</v>
      </c>
      <c r="B133" s="2">
        <v>45670</v>
      </c>
      <c r="C133" s="21">
        <v>5650</v>
      </c>
      <c r="D133" t="s">
        <v>23</v>
      </c>
      <c r="E133" t="s">
        <v>11</v>
      </c>
      <c r="F133" s="2">
        <v>45730</v>
      </c>
      <c r="G133" s="23">
        <v>1243</v>
      </c>
      <c r="H133" t="s">
        <v>24</v>
      </c>
      <c r="I133" s="21">
        <v>6893</v>
      </c>
      <c r="J133" s="22" t="s">
        <v>55</v>
      </c>
      <c r="K133" s="4">
        <f t="shared" ca="1" si="2"/>
        <v>45720.544508796294</v>
      </c>
      <c r="L133"/>
    </row>
    <row r="134" spans="1:12" x14ac:dyDescent="0.25">
      <c r="A134">
        <v>439</v>
      </c>
      <c r="B134" s="2">
        <v>45670</v>
      </c>
      <c r="C134" s="21">
        <v>6700</v>
      </c>
      <c r="D134" t="s">
        <v>5</v>
      </c>
      <c r="E134" t="s">
        <v>12</v>
      </c>
      <c r="F134" s="2">
        <v>45730</v>
      </c>
      <c r="G134" s="23">
        <v>1474</v>
      </c>
      <c r="H134" t="s">
        <v>24</v>
      </c>
      <c r="I134" s="21">
        <v>8174</v>
      </c>
      <c r="J134" s="22" t="s">
        <v>56</v>
      </c>
      <c r="K134" s="4">
        <f t="shared" ca="1" si="2"/>
        <v>45720.544508796294</v>
      </c>
      <c r="L134"/>
    </row>
    <row r="135" spans="1:12" x14ac:dyDescent="0.25">
      <c r="A135">
        <v>277</v>
      </c>
      <c r="B135" s="2">
        <v>45670</v>
      </c>
      <c r="C135" s="21">
        <v>5620</v>
      </c>
      <c r="D135" t="s">
        <v>3</v>
      </c>
      <c r="E135" t="s">
        <v>13</v>
      </c>
      <c r="F135" s="2">
        <v>45730</v>
      </c>
      <c r="G135" s="23">
        <v>1236.4000000000001</v>
      </c>
      <c r="H135" t="s">
        <v>24</v>
      </c>
      <c r="I135" s="21">
        <v>6856.4</v>
      </c>
      <c r="J135" s="22" t="s">
        <v>50</v>
      </c>
      <c r="K135" s="4">
        <f t="shared" ca="1" si="2"/>
        <v>45720.544508796294</v>
      </c>
      <c r="L135"/>
    </row>
    <row r="136" spans="1:12" x14ac:dyDescent="0.25">
      <c r="A136">
        <v>283</v>
      </c>
      <c r="B136" s="2">
        <v>45670</v>
      </c>
      <c r="C136" s="21">
        <v>5740</v>
      </c>
      <c r="D136" t="s">
        <v>23</v>
      </c>
      <c r="E136" t="s">
        <v>13</v>
      </c>
      <c r="F136" s="2">
        <v>45730</v>
      </c>
      <c r="G136" s="23">
        <v>1262.8</v>
      </c>
      <c r="H136" t="s">
        <v>24</v>
      </c>
      <c r="I136" s="21">
        <v>7002.8</v>
      </c>
      <c r="J136" s="22" t="s">
        <v>55</v>
      </c>
      <c r="K136" s="4">
        <f t="shared" ca="1" si="2"/>
        <v>45720.544508796294</v>
      </c>
      <c r="L136"/>
    </row>
    <row r="137" spans="1:12" x14ac:dyDescent="0.25">
      <c r="A137">
        <v>151</v>
      </c>
      <c r="B137" s="2">
        <v>45670</v>
      </c>
      <c r="C137" s="21">
        <v>3100</v>
      </c>
      <c r="D137" t="s">
        <v>8</v>
      </c>
      <c r="E137" t="s">
        <v>13</v>
      </c>
      <c r="F137" s="2">
        <v>45730</v>
      </c>
      <c r="G137" s="23">
        <v>682</v>
      </c>
      <c r="H137" t="s">
        <v>24</v>
      </c>
      <c r="I137" s="21">
        <v>3782</v>
      </c>
      <c r="J137" s="22" t="s">
        <v>51</v>
      </c>
      <c r="K137" s="4">
        <f t="shared" ca="1" si="2"/>
        <v>45720.544508796294</v>
      </c>
      <c r="L137"/>
    </row>
    <row r="138" spans="1:12" x14ac:dyDescent="0.25">
      <c r="A138">
        <v>123</v>
      </c>
      <c r="B138" s="2">
        <v>45670</v>
      </c>
      <c r="C138" s="21">
        <v>2540</v>
      </c>
      <c r="D138" t="s">
        <v>6</v>
      </c>
      <c r="E138" t="s">
        <v>13</v>
      </c>
      <c r="F138" s="2">
        <v>45730</v>
      </c>
      <c r="G138" s="23">
        <v>558.79999999999995</v>
      </c>
      <c r="H138" t="s">
        <v>24</v>
      </c>
      <c r="I138" s="21">
        <v>3098.8</v>
      </c>
      <c r="J138" s="22" t="s">
        <v>52</v>
      </c>
      <c r="K138" s="4">
        <f t="shared" ca="1" si="2"/>
        <v>45720.544508796294</v>
      </c>
      <c r="L138"/>
    </row>
    <row r="139" spans="1:12" x14ac:dyDescent="0.25">
      <c r="A139">
        <v>88</v>
      </c>
      <c r="B139" s="2">
        <v>45670</v>
      </c>
      <c r="C139" s="21">
        <v>1840</v>
      </c>
      <c r="D139" t="s">
        <v>5</v>
      </c>
      <c r="E139" t="s">
        <v>14</v>
      </c>
      <c r="F139" s="2">
        <v>45730</v>
      </c>
      <c r="G139" s="23">
        <v>404.8</v>
      </c>
      <c r="H139" t="s">
        <v>24</v>
      </c>
      <c r="I139" s="21">
        <v>2244.8000000000002</v>
      </c>
      <c r="J139" s="22" t="s">
        <v>56</v>
      </c>
      <c r="K139" s="4">
        <f t="shared" ca="1" si="2"/>
        <v>45720.544508796294</v>
      </c>
      <c r="L139"/>
    </row>
    <row r="140" spans="1:12" x14ac:dyDescent="0.25">
      <c r="A140">
        <v>349</v>
      </c>
      <c r="B140" s="2">
        <v>45670</v>
      </c>
      <c r="C140" s="21">
        <v>2200</v>
      </c>
      <c r="D140" t="s">
        <v>8</v>
      </c>
      <c r="E140" t="s">
        <v>12</v>
      </c>
      <c r="F140" s="2">
        <v>45730</v>
      </c>
      <c r="G140" s="23">
        <v>484</v>
      </c>
      <c r="H140" t="s">
        <v>24</v>
      </c>
      <c r="I140" s="21">
        <v>2684</v>
      </c>
      <c r="J140" s="22" t="s">
        <v>51</v>
      </c>
      <c r="K140" s="4">
        <f t="shared" ca="1" si="2"/>
        <v>45720.544508796294</v>
      </c>
      <c r="L140"/>
    </row>
    <row r="141" spans="1:12" x14ac:dyDescent="0.25">
      <c r="A141">
        <v>458</v>
      </c>
      <c r="B141" s="2">
        <v>45670</v>
      </c>
      <c r="C141" s="21">
        <v>190</v>
      </c>
      <c r="D141" t="s">
        <v>23</v>
      </c>
      <c r="E141" t="s">
        <v>13</v>
      </c>
      <c r="F141" s="2">
        <v>45730</v>
      </c>
      <c r="G141" s="23">
        <v>41.8</v>
      </c>
      <c r="H141" t="s">
        <v>24</v>
      </c>
      <c r="I141" s="21">
        <v>231.8</v>
      </c>
      <c r="J141" s="22" t="s">
        <v>55</v>
      </c>
      <c r="K141" s="4">
        <f t="shared" ca="1" si="2"/>
        <v>45720.544508796294</v>
      </c>
      <c r="L141"/>
    </row>
    <row r="142" spans="1:12" x14ac:dyDescent="0.25">
      <c r="A142">
        <v>14</v>
      </c>
      <c r="B142" s="2">
        <v>45670</v>
      </c>
      <c r="C142" s="21">
        <v>360</v>
      </c>
      <c r="D142" t="s">
        <v>5</v>
      </c>
      <c r="E142" t="s">
        <v>12</v>
      </c>
      <c r="F142" s="2">
        <v>45730</v>
      </c>
      <c r="G142" s="23">
        <v>79.2</v>
      </c>
      <c r="H142" t="s">
        <v>24</v>
      </c>
      <c r="I142" s="21">
        <v>439.2</v>
      </c>
      <c r="J142" s="22" t="s">
        <v>56</v>
      </c>
      <c r="K142" s="4">
        <f t="shared" ca="1" si="2"/>
        <v>45720.544508796294</v>
      </c>
      <c r="L142"/>
    </row>
    <row r="143" spans="1:12" x14ac:dyDescent="0.25">
      <c r="A143">
        <v>370</v>
      </c>
      <c r="B143" s="2">
        <v>45670</v>
      </c>
      <c r="C143" s="21">
        <v>3250</v>
      </c>
      <c r="D143" t="s">
        <v>4</v>
      </c>
      <c r="E143" t="s">
        <v>12</v>
      </c>
      <c r="F143" s="2">
        <v>45730</v>
      </c>
      <c r="G143" s="23">
        <v>715</v>
      </c>
      <c r="H143" t="s">
        <v>24</v>
      </c>
      <c r="I143" s="21">
        <v>3965</v>
      </c>
      <c r="J143" s="22" t="s">
        <v>52</v>
      </c>
      <c r="K143" s="4">
        <f t="shared" ca="1" si="2"/>
        <v>45720.544508796294</v>
      </c>
      <c r="L143"/>
    </row>
    <row r="144" spans="1:12" x14ac:dyDescent="0.25">
      <c r="A144">
        <v>167</v>
      </c>
      <c r="B144" s="2">
        <v>45670</v>
      </c>
      <c r="C144" s="21">
        <v>3420</v>
      </c>
      <c r="D144" t="s">
        <v>5</v>
      </c>
      <c r="E144" t="s">
        <v>12</v>
      </c>
      <c r="F144" s="2">
        <v>45730</v>
      </c>
      <c r="G144" s="23">
        <v>752.4</v>
      </c>
      <c r="H144" t="s">
        <v>24</v>
      </c>
      <c r="I144" s="21">
        <v>4172.3999999999996</v>
      </c>
      <c r="J144" s="22" t="s">
        <v>56</v>
      </c>
      <c r="K144" s="4">
        <f t="shared" ca="1" si="2"/>
        <v>45720.544508796294</v>
      </c>
      <c r="L144"/>
    </row>
    <row r="145" spans="1:12" x14ac:dyDescent="0.25">
      <c r="A145">
        <v>97</v>
      </c>
      <c r="B145" s="2">
        <v>45670</v>
      </c>
      <c r="C145" s="21">
        <v>2020</v>
      </c>
      <c r="D145" t="s">
        <v>8</v>
      </c>
      <c r="E145" t="s">
        <v>12</v>
      </c>
      <c r="F145" s="2">
        <v>45730</v>
      </c>
      <c r="G145" s="23">
        <v>444.4</v>
      </c>
      <c r="H145" t="s">
        <v>24</v>
      </c>
      <c r="I145" s="21">
        <v>2464.4</v>
      </c>
      <c r="J145" s="22" t="s">
        <v>51</v>
      </c>
      <c r="K145" s="4">
        <f t="shared" ca="1" si="2"/>
        <v>45720.544508796294</v>
      </c>
      <c r="L145"/>
    </row>
    <row r="146" spans="1:12" x14ac:dyDescent="0.25">
      <c r="A146">
        <v>10</v>
      </c>
      <c r="B146" s="2">
        <v>45670</v>
      </c>
      <c r="C146" s="21">
        <v>280</v>
      </c>
      <c r="D146" t="s">
        <v>23</v>
      </c>
      <c r="E146" t="s">
        <v>13</v>
      </c>
      <c r="F146" s="2">
        <v>45730</v>
      </c>
      <c r="G146" s="23">
        <v>61.6</v>
      </c>
      <c r="H146" t="s">
        <v>24</v>
      </c>
      <c r="I146" s="21">
        <v>341.6</v>
      </c>
      <c r="J146" s="22" t="s">
        <v>55</v>
      </c>
      <c r="K146" s="4">
        <f t="shared" ca="1" si="2"/>
        <v>45720.544508796294</v>
      </c>
      <c r="L146"/>
    </row>
    <row r="147" spans="1:12" x14ac:dyDescent="0.25">
      <c r="A147">
        <v>194</v>
      </c>
      <c r="B147" s="2">
        <v>45670</v>
      </c>
      <c r="C147" s="21">
        <v>3960</v>
      </c>
      <c r="D147" t="s">
        <v>3</v>
      </c>
      <c r="E147" t="s">
        <v>11</v>
      </c>
      <c r="F147" s="2">
        <v>45730</v>
      </c>
      <c r="G147" s="23">
        <v>871.2</v>
      </c>
      <c r="H147" t="s">
        <v>24</v>
      </c>
      <c r="I147" s="21">
        <v>4831.2</v>
      </c>
      <c r="J147" s="22" t="s">
        <v>50</v>
      </c>
      <c r="K147" s="4">
        <f t="shared" ca="1" si="2"/>
        <v>45720.544508796294</v>
      </c>
      <c r="L147"/>
    </row>
    <row r="148" spans="1:12" x14ac:dyDescent="0.25">
      <c r="A148">
        <v>34</v>
      </c>
      <c r="B148" s="2">
        <v>45670</v>
      </c>
      <c r="C148" s="21">
        <v>760</v>
      </c>
      <c r="D148" t="s">
        <v>9</v>
      </c>
      <c r="E148" t="s">
        <v>12</v>
      </c>
      <c r="F148" s="2">
        <v>45730</v>
      </c>
      <c r="G148" s="23">
        <v>167.2</v>
      </c>
      <c r="H148" t="s">
        <v>24</v>
      </c>
      <c r="I148" s="21">
        <v>927.2</v>
      </c>
      <c r="J148" s="22" t="s">
        <v>53</v>
      </c>
      <c r="K148" s="4">
        <f t="shared" ca="1" si="2"/>
        <v>45720.544508796294</v>
      </c>
      <c r="L148"/>
    </row>
    <row r="149" spans="1:12" x14ac:dyDescent="0.25">
      <c r="A149">
        <v>36</v>
      </c>
      <c r="B149" s="2">
        <v>45670</v>
      </c>
      <c r="C149" s="21">
        <v>800</v>
      </c>
      <c r="D149" t="s">
        <v>4</v>
      </c>
      <c r="E149" t="s">
        <v>11</v>
      </c>
      <c r="F149" s="2">
        <v>45730</v>
      </c>
      <c r="G149" s="23">
        <v>176</v>
      </c>
      <c r="H149" t="s">
        <v>24</v>
      </c>
      <c r="I149" s="21">
        <v>976</v>
      </c>
      <c r="J149" s="22" t="s">
        <v>52</v>
      </c>
      <c r="K149" s="4">
        <f t="shared" ca="1" si="2"/>
        <v>45720.544508796294</v>
      </c>
      <c r="L149"/>
    </row>
    <row r="150" spans="1:12" x14ac:dyDescent="0.25">
      <c r="A150">
        <v>35</v>
      </c>
      <c r="B150" s="2">
        <v>45670</v>
      </c>
      <c r="C150" s="21">
        <v>780</v>
      </c>
      <c r="D150" t="s">
        <v>3</v>
      </c>
      <c r="E150" t="s">
        <v>14</v>
      </c>
      <c r="F150" s="2">
        <v>45730</v>
      </c>
      <c r="G150" s="23">
        <v>171.6</v>
      </c>
      <c r="H150" t="s">
        <v>24</v>
      </c>
      <c r="I150" s="21">
        <v>951.6</v>
      </c>
      <c r="J150" s="22" t="s">
        <v>50</v>
      </c>
      <c r="K150" s="4">
        <f t="shared" ca="1" si="2"/>
        <v>45720.544508796294</v>
      </c>
      <c r="L150"/>
    </row>
    <row r="151" spans="1:12" x14ac:dyDescent="0.25">
      <c r="A151">
        <v>32</v>
      </c>
      <c r="B151" s="2">
        <v>45670</v>
      </c>
      <c r="C151" s="21">
        <v>720</v>
      </c>
      <c r="D151" t="s">
        <v>8</v>
      </c>
      <c r="E151" t="s">
        <v>14</v>
      </c>
      <c r="F151" s="2">
        <v>45730</v>
      </c>
      <c r="G151" s="23">
        <v>158.4</v>
      </c>
      <c r="H151" t="s">
        <v>24</v>
      </c>
      <c r="I151" s="21">
        <v>878.4</v>
      </c>
      <c r="J151" s="22" t="s">
        <v>51</v>
      </c>
      <c r="K151" s="4">
        <f t="shared" ca="1" si="2"/>
        <v>45720.544508796294</v>
      </c>
      <c r="L151"/>
    </row>
    <row r="152" spans="1:12" x14ac:dyDescent="0.25">
      <c r="A152">
        <v>197</v>
      </c>
      <c r="B152" s="2">
        <v>45670</v>
      </c>
      <c r="C152" s="21">
        <v>4020</v>
      </c>
      <c r="D152" t="s">
        <v>23</v>
      </c>
      <c r="E152" t="s">
        <v>11</v>
      </c>
      <c r="F152" s="2">
        <v>45730</v>
      </c>
      <c r="G152" s="23">
        <v>884.4</v>
      </c>
      <c r="H152" t="s">
        <v>24</v>
      </c>
      <c r="I152" s="21">
        <v>4904.3999999999996</v>
      </c>
      <c r="J152" s="22" t="s">
        <v>55</v>
      </c>
      <c r="K152" s="4">
        <f t="shared" ca="1" si="2"/>
        <v>45720.544508796294</v>
      </c>
      <c r="L152"/>
    </row>
    <row r="153" spans="1:12" x14ac:dyDescent="0.25">
      <c r="A153">
        <v>55</v>
      </c>
      <c r="B153" s="2">
        <v>45669</v>
      </c>
      <c r="C153" s="21">
        <v>1180</v>
      </c>
      <c r="D153" t="s">
        <v>6</v>
      </c>
      <c r="E153" t="s">
        <v>12</v>
      </c>
      <c r="F153" s="2">
        <v>45729</v>
      </c>
      <c r="G153" s="23">
        <v>259.60000000000002</v>
      </c>
      <c r="H153" t="s">
        <v>24</v>
      </c>
      <c r="I153" s="21">
        <v>1439.6</v>
      </c>
      <c r="J153" s="22" t="s">
        <v>52</v>
      </c>
      <c r="K153" s="4">
        <f t="shared" ca="1" si="2"/>
        <v>45720.544508796294</v>
      </c>
      <c r="L153"/>
    </row>
    <row r="154" spans="1:12" x14ac:dyDescent="0.25">
      <c r="A154">
        <v>221</v>
      </c>
      <c r="B154" s="2">
        <v>45669</v>
      </c>
      <c r="C154" s="21">
        <v>4500</v>
      </c>
      <c r="D154" t="s">
        <v>9</v>
      </c>
      <c r="E154" t="s">
        <v>13</v>
      </c>
      <c r="F154" s="2">
        <v>45729</v>
      </c>
      <c r="G154" s="23">
        <v>990</v>
      </c>
      <c r="H154" t="s">
        <v>24</v>
      </c>
      <c r="I154" s="21">
        <v>5490</v>
      </c>
      <c r="J154" s="22" t="s">
        <v>53</v>
      </c>
      <c r="K154" s="4">
        <f t="shared" ca="1" si="2"/>
        <v>45720.544508796294</v>
      </c>
      <c r="L154"/>
    </row>
    <row r="155" spans="1:12" x14ac:dyDescent="0.25">
      <c r="A155">
        <v>173</v>
      </c>
      <c r="B155" s="2">
        <v>45669</v>
      </c>
      <c r="C155" s="21">
        <v>3540</v>
      </c>
      <c r="D155" t="s">
        <v>5</v>
      </c>
      <c r="E155" t="s">
        <v>12</v>
      </c>
      <c r="F155" s="2">
        <v>45729</v>
      </c>
      <c r="G155" s="23">
        <v>778.8</v>
      </c>
      <c r="H155" t="s">
        <v>24</v>
      </c>
      <c r="I155" s="21">
        <v>4318.8</v>
      </c>
      <c r="J155" s="22" t="s">
        <v>56</v>
      </c>
      <c r="K155" s="4">
        <f t="shared" ca="1" si="2"/>
        <v>45720.544508796294</v>
      </c>
      <c r="L155"/>
    </row>
    <row r="156" spans="1:12" x14ac:dyDescent="0.25">
      <c r="A156">
        <v>273</v>
      </c>
      <c r="B156" s="2">
        <v>45669</v>
      </c>
      <c r="C156" s="21">
        <v>5540</v>
      </c>
      <c r="D156" t="s">
        <v>3</v>
      </c>
      <c r="E156" t="s">
        <v>14</v>
      </c>
      <c r="F156" s="2">
        <v>45729</v>
      </c>
      <c r="G156" s="23">
        <v>1218.8</v>
      </c>
      <c r="H156" t="s">
        <v>24</v>
      </c>
      <c r="I156" s="21">
        <v>6758.8</v>
      </c>
      <c r="J156" s="22" t="s">
        <v>50</v>
      </c>
      <c r="K156" s="4">
        <f t="shared" ca="1" si="2"/>
        <v>45720.544508796294</v>
      </c>
      <c r="L156"/>
    </row>
    <row r="157" spans="1:12" x14ac:dyDescent="0.25">
      <c r="A157">
        <v>46</v>
      </c>
      <c r="B157" s="2">
        <v>45669</v>
      </c>
      <c r="C157" s="21">
        <v>1000</v>
      </c>
      <c r="D157" t="s">
        <v>8</v>
      </c>
      <c r="E157" t="s">
        <v>14</v>
      </c>
      <c r="F157" s="2">
        <v>45729</v>
      </c>
      <c r="G157" s="23">
        <v>220</v>
      </c>
      <c r="H157" t="s">
        <v>24</v>
      </c>
      <c r="I157" s="21">
        <v>1220</v>
      </c>
      <c r="J157" s="22" t="s">
        <v>51</v>
      </c>
      <c r="K157" s="4">
        <f t="shared" ca="1" si="2"/>
        <v>45720.544508796294</v>
      </c>
      <c r="L157"/>
    </row>
    <row r="158" spans="1:12" x14ac:dyDescent="0.25">
      <c r="A158">
        <v>171</v>
      </c>
      <c r="B158" s="2">
        <v>45669</v>
      </c>
      <c r="C158" s="21">
        <v>3500</v>
      </c>
      <c r="D158" t="s">
        <v>3</v>
      </c>
      <c r="E158" t="s">
        <v>13</v>
      </c>
      <c r="F158" s="2">
        <v>45729</v>
      </c>
      <c r="G158" s="23">
        <v>770</v>
      </c>
      <c r="H158" t="s">
        <v>24</v>
      </c>
      <c r="I158" s="21">
        <v>4270</v>
      </c>
      <c r="J158" s="22" t="s">
        <v>50</v>
      </c>
      <c r="K158" s="4">
        <f t="shared" ca="1" si="2"/>
        <v>45720.544508796294</v>
      </c>
      <c r="L158"/>
    </row>
    <row r="159" spans="1:12" x14ac:dyDescent="0.25">
      <c r="A159">
        <v>169</v>
      </c>
      <c r="B159" s="2">
        <v>45669</v>
      </c>
      <c r="C159" s="21">
        <v>3460</v>
      </c>
      <c r="D159" t="s">
        <v>23</v>
      </c>
      <c r="E159" t="s">
        <v>11</v>
      </c>
      <c r="F159" s="2">
        <v>45729</v>
      </c>
      <c r="G159" s="23">
        <v>761.2</v>
      </c>
      <c r="H159" t="s">
        <v>24</v>
      </c>
      <c r="I159" s="21">
        <v>4221.2</v>
      </c>
      <c r="J159" s="22" t="s">
        <v>55</v>
      </c>
      <c r="K159" s="4">
        <f t="shared" ca="1" si="2"/>
        <v>45720.544508796294</v>
      </c>
      <c r="L159"/>
    </row>
    <row r="160" spans="1:12" x14ac:dyDescent="0.25">
      <c r="A160">
        <v>198</v>
      </c>
      <c r="B160" s="2">
        <v>45669</v>
      </c>
      <c r="C160" s="21">
        <v>4040</v>
      </c>
      <c r="D160" t="s">
        <v>23</v>
      </c>
      <c r="E160" t="s">
        <v>12</v>
      </c>
      <c r="F160" s="2">
        <v>45729</v>
      </c>
      <c r="G160" s="23">
        <v>888.8</v>
      </c>
      <c r="H160" t="s">
        <v>24</v>
      </c>
      <c r="I160" s="21">
        <v>4928.8</v>
      </c>
      <c r="J160" s="22" t="s">
        <v>55</v>
      </c>
      <c r="K160" s="4">
        <f t="shared" ca="1" si="2"/>
        <v>45720.544508796294</v>
      </c>
      <c r="L160"/>
    </row>
    <row r="161" spans="1:12" x14ac:dyDescent="0.25">
      <c r="A161">
        <v>210</v>
      </c>
      <c r="B161" s="2">
        <v>45669</v>
      </c>
      <c r="C161" s="21">
        <v>4280</v>
      </c>
      <c r="D161" t="s">
        <v>7</v>
      </c>
      <c r="E161" t="s">
        <v>12</v>
      </c>
      <c r="F161" s="2">
        <v>45729</v>
      </c>
      <c r="G161" s="23">
        <v>941.6</v>
      </c>
      <c r="H161" t="s">
        <v>24</v>
      </c>
      <c r="I161" s="21">
        <v>5221.6000000000004</v>
      </c>
      <c r="J161" s="22" t="s">
        <v>54</v>
      </c>
      <c r="K161" s="4">
        <f t="shared" ca="1" si="2"/>
        <v>45720.544508796294</v>
      </c>
      <c r="L161"/>
    </row>
    <row r="162" spans="1:12" x14ac:dyDescent="0.25">
      <c r="A162">
        <v>27</v>
      </c>
      <c r="B162" s="2">
        <v>45669</v>
      </c>
      <c r="C162" s="21">
        <v>620</v>
      </c>
      <c r="D162" t="s">
        <v>23</v>
      </c>
      <c r="E162" t="s">
        <v>12</v>
      </c>
      <c r="F162" s="2">
        <v>45729</v>
      </c>
      <c r="G162" s="23">
        <v>136.4</v>
      </c>
      <c r="H162" t="s">
        <v>24</v>
      </c>
      <c r="I162" s="21">
        <v>756.4</v>
      </c>
      <c r="J162" s="22" t="s">
        <v>55</v>
      </c>
      <c r="K162" s="4">
        <f t="shared" ca="1" si="2"/>
        <v>45720.544508796294</v>
      </c>
      <c r="L162"/>
    </row>
    <row r="163" spans="1:12" x14ac:dyDescent="0.25">
      <c r="A163">
        <v>262</v>
      </c>
      <c r="B163" s="2">
        <v>45669</v>
      </c>
      <c r="C163" s="21">
        <v>5320</v>
      </c>
      <c r="D163" t="s">
        <v>3</v>
      </c>
      <c r="E163" t="s">
        <v>13</v>
      </c>
      <c r="F163" s="2">
        <v>45729</v>
      </c>
      <c r="G163" s="23">
        <v>1170.4000000000001</v>
      </c>
      <c r="H163" t="s">
        <v>24</v>
      </c>
      <c r="I163" s="21">
        <v>6490.4</v>
      </c>
      <c r="J163" s="22" t="s">
        <v>50</v>
      </c>
      <c r="K163" s="4">
        <f t="shared" ca="1" si="2"/>
        <v>45720.544508796294</v>
      </c>
      <c r="L163"/>
    </row>
    <row r="164" spans="1:12" x14ac:dyDescent="0.25">
      <c r="A164">
        <v>443</v>
      </c>
      <c r="B164" s="2">
        <v>45669</v>
      </c>
      <c r="C164" s="21">
        <v>6900</v>
      </c>
      <c r="D164" t="s">
        <v>3</v>
      </c>
      <c r="E164" t="s">
        <v>13</v>
      </c>
      <c r="F164" s="2">
        <v>45729</v>
      </c>
      <c r="G164" s="23">
        <v>1518</v>
      </c>
      <c r="H164" t="s">
        <v>24</v>
      </c>
      <c r="I164" s="21">
        <v>8418</v>
      </c>
      <c r="J164" s="22" t="s">
        <v>50</v>
      </c>
      <c r="K164" s="4">
        <f t="shared" ca="1" si="2"/>
        <v>45720.544508796294</v>
      </c>
      <c r="L164"/>
    </row>
    <row r="165" spans="1:12" x14ac:dyDescent="0.25">
      <c r="A165">
        <v>433</v>
      </c>
      <c r="B165" s="2">
        <v>45669</v>
      </c>
      <c r="C165" s="21">
        <v>6400</v>
      </c>
      <c r="D165" t="s">
        <v>6</v>
      </c>
      <c r="E165" t="s">
        <v>12</v>
      </c>
      <c r="F165" s="2">
        <v>45729</v>
      </c>
      <c r="G165" s="23">
        <v>1408</v>
      </c>
      <c r="H165" t="s">
        <v>24</v>
      </c>
      <c r="I165" s="21">
        <v>7808</v>
      </c>
      <c r="J165" s="22" t="s">
        <v>52</v>
      </c>
      <c r="K165" s="4">
        <f t="shared" ca="1" si="2"/>
        <v>45720.544508796294</v>
      </c>
      <c r="L165"/>
    </row>
    <row r="166" spans="1:12" x14ac:dyDescent="0.25">
      <c r="A166">
        <v>19</v>
      </c>
      <c r="B166" s="2">
        <v>45669</v>
      </c>
      <c r="C166" s="21">
        <v>460</v>
      </c>
      <c r="D166" t="s">
        <v>4</v>
      </c>
      <c r="E166" t="s">
        <v>12</v>
      </c>
      <c r="F166" s="2">
        <v>45729</v>
      </c>
      <c r="G166" s="23">
        <v>101.2</v>
      </c>
      <c r="H166" t="s">
        <v>24</v>
      </c>
      <c r="I166" s="21">
        <v>561.20000000000005</v>
      </c>
      <c r="J166" s="22" t="s">
        <v>52</v>
      </c>
      <c r="K166" s="4">
        <f t="shared" ca="1" si="2"/>
        <v>45720.544508796294</v>
      </c>
      <c r="L166"/>
    </row>
    <row r="167" spans="1:12" x14ac:dyDescent="0.25">
      <c r="A167">
        <v>53</v>
      </c>
      <c r="B167" s="2">
        <v>45669</v>
      </c>
      <c r="C167" s="21">
        <v>1140</v>
      </c>
      <c r="D167" t="s">
        <v>4</v>
      </c>
      <c r="E167" t="s">
        <v>13</v>
      </c>
      <c r="F167" s="2">
        <v>45729</v>
      </c>
      <c r="G167" s="23">
        <v>250.8</v>
      </c>
      <c r="H167" t="s">
        <v>24</v>
      </c>
      <c r="I167" s="21">
        <v>1390.8</v>
      </c>
      <c r="J167" s="22" t="s">
        <v>52</v>
      </c>
      <c r="K167" s="4">
        <f t="shared" ca="1" si="2"/>
        <v>45720.544508796294</v>
      </c>
      <c r="L167"/>
    </row>
    <row r="168" spans="1:12" x14ac:dyDescent="0.25">
      <c r="A168">
        <v>115</v>
      </c>
      <c r="B168" s="2">
        <v>45669</v>
      </c>
      <c r="C168" s="21">
        <v>2380</v>
      </c>
      <c r="D168" t="s">
        <v>4</v>
      </c>
      <c r="E168" t="s">
        <v>13</v>
      </c>
      <c r="F168" s="2">
        <v>45729</v>
      </c>
      <c r="G168" s="23">
        <v>523.6</v>
      </c>
      <c r="H168" t="s">
        <v>24</v>
      </c>
      <c r="I168" s="21">
        <v>2903.6</v>
      </c>
      <c r="J168" s="22" t="s">
        <v>52</v>
      </c>
      <c r="K168" s="4">
        <f t="shared" ca="1" si="2"/>
        <v>45720.544508796294</v>
      </c>
      <c r="L168"/>
    </row>
    <row r="169" spans="1:12" x14ac:dyDescent="0.25">
      <c r="A169">
        <v>147</v>
      </c>
      <c r="B169" s="2">
        <v>45669</v>
      </c>
      <c r="C169" s="21">
        <v>3020</v>
      </c>
      <c r="D169" t="s">
        <v>23</v>
      </c>
      <c r="E169" t="s">
        <v>14</v>
      </c>
      <c r="F169" s="2">
        <v>45729</v>
      </c>
      <c r="G169" s="23">
        <v>664.4</v>
      </c>
      <c r="H169" t="s">
        <v>24</v>
      </c>
      <c r="I169" s="21">
        <v>3684.4</v>
      </c>
      <c r="J169" s="22" t="s">
        <v>55</v>
      </c>
      <c r="K169" s="4">
        <f t="shared" ca="1" si="2"/>
        <v>45720.544508796294</v>
      </c>
      <c r="L169"/>
    </row>
    <row r="170" spans="1:12" x14ac:dyDescent="0.25">
      <c r="A170">
        <v>351</v>
      </c>
      <c r="B170" s="2">
        <v>45669</v>
      </c>
      <c r="C170" s="21">
        <v>2300</v>
      </c>
      <c r="D170" t="s">
        <v>23</v>
      </c>
      <c r="E170" t="s">
        <v>11</v>
      </c>
      <c r="F170" s="2">
        <v>45729</v>
      </c>
      <c r="G170" s="23">
        <v>506</v>
      </c>
      <c r="H170" t="s">
        <v>24</v>
      </c>
      <c r="I170" s="21">
        <v>2806</v>
      </c>
      <c r="J170" s="22" t="s">
        <v>55</v>
      </c>
      <c r="K170" s="4">
        <f t="shared" ca="1" si="2"/>
        <v>45720.544508796294</v>
      </c>
      <c r="L170"/>
    </row>
    <row r="171" spans="1:12" x14ac:dyDescent="0.25">
      <c r="A171">
        <v>380</v>
      </c>
      <c r="B171" s="2">
        <v>45669</v>
      </c>
      <c r="C171" s="21">
        <v>3750</v>
      </c>
      <c r="D171" t="s">
        <v>7</v>
      </c>
      <c r="E171" t="s">
        <v>12</v>
      </c>
      <c r="F171" s="2">
        <v>45729</v>
      </c>
      <c r="G171" s="23">
        <v>825</v>
      </c>
      <c r="H171" t="s">
        <v>24</v>
      </c>
      <c r="I171" s="21">
        <v>4575</v>
      </c>
      <c r="J171" s="22" t="s">
        <v>54</v>
      </c>
      <c r="K171" s="4">
        <f t="shared" ca="1" si="2"/>
        <v>45720.544508796294</v>
      </c>
      <c r="L171"/>
    </row>
    <row r="172" spans="1:12" x14ac:dyDescent="0.25">
      <c r="A172">
        <v>402</v>
      </c>
      <c r="B172" s="2">
        <v>45669</v>
      </c>
      <c r="C172" s="21">
        <v>4850</v>
      </c>
      <c r="D172" t="s">
        <v>23</v>
      </c>
      <c r="E172" t="s">
        <v>13</v>
      </c>
      <c r="F172" s="2">
        <v>45729</v>
      </c>
      <c r="G172" s="23">
        <v>1067</v>
      </c>
      <c r="H172" t="s">
        <v>24</v>
      </c>
      <c r="I172" s="21">
        <v>5917</v>
      </c>
      <c r="J172" s="22" t="s">
        <v>55</v>
      </c>
      <c r="K172" s="4">
        <f t="shared" ca="1" si="2"/>
        <v>45720.544508796294</v>
      </c>
      <c r="L172"/>
    </row>
    <row r="173" spans="1:12" x14ac:dyDescent="0.25">
      <c r="A173">
        <v>383</v>
      </c>
      <c r="B173" s="2">
        <v>45669</v>
      </c>
      <c r="C173" s="21">
        <v>3900</v>
      </c>
      <c r="D173" t="s">
        <v>8</v>
      </c>
      <c r="E173" t="s">
        <v>12</v>
      </c>
      <c r="F173" s="2">
        <v>45729</v>
      </c>
      <c r="G173" s="23">
        <v>858</v>
      </c>
      <c r="H173" t="s">
        <v>24</v>
      </c>
      <c r="I173" s="21">
        <v>4758</v>
      </c>
      <c r="J173" s="22" t="s">
        <v>51</v>
      </c>
      <c r="K173" s="4">
        <f t="shared" ca="1" si="2"/>
        <v>45720.544508796294</v>
      </c>
      <c r="L173"/>
    </row>
    <row r="174" spans="1:12" x14ac:dyDescent="0.25">
      <c r="A174">
        <v>342</v>
      </c>
      <c r="B174" s="2">
        <v>45669</v>
      </c>
      <c r="C174" s="21">
        <v>1850</v>
      </c>
      <c r="D174" t="s">
        <v>4</v>
      </c>
      <c r="E174" t="s">
        <v>12</v>
      </c>
      <c r="F174" s="2">
        <v>45729</v>
      </c>
      <c r="G174" s="23">
        <v>407</v>
      </c>
      <c r="H174" t="s">
        <v>24</v>
      </c>
      <c r="I174" s="21">
        <v>2257</v>
      </c>
      <c r="J174" s="22" t="s">
        <v>52</v>
      </c>
      <c r="K174" s="4">
        <f t="shared" ca="1" si="2"/>
        <v>45720.544508796294</v>
      </c>
      <c r="L174"/>
    </row>
    <row r="175" spans="1:12" x14ac:dyDescent="0.25">
      <c r="A175">
        <v>344</v>
      </c>
      <c r="B175" s="2">
        <v>45669</v>
      </c>
      <c r="C175" s="21">
        <v>1950</v>
      </c>
      <c r="D175" t="s">
        <v>6</v>
      </c>
      <c r="E175" t="s">
        <v>11</v>
      </c>
      <c r="F175" s="2">
        <v>45729</v>
      </c>
      <c r="G175" s="23">
        <v>429</v>
      </c>
      <c r="H175" t="s">
        <v>24</v>
      </c>
      <c r="I175" s="21">
        <v>2379</v>
      </c>
      <c r="J175" s="22" t="s">
        <v>52</v>
      </c>
      <c r="K175" s="4">
        <f t="shared" ca="1" si="2"/>
        <v>45720.544508796294</v>
      </c>
      <c r="L175"/>
    </row>
    <row r="176" spans="1:12" x14ac:dyDescent="0.25">
      <c r="A176">
        <v>341</v>
      </c>
      <c r="B176" s="2">
        <v>45669</v>
      </c>
      <c r="C176" s="21">
        <v>1800</v>
      </c>
      <c r="D176" t="s">
        <v>3</v>
      </c>
      <c r="E176" t="s">
        <v>12</v>
      </c>
      <c r="F176" s="2">
        <v>45729</v>
      </c>
      <c r="G176" s="23">
        <v>396</v>
      </c>
      <c r="H176" t="s">
        <v>24</v>
      </c>
      <c r="I176" s="21">
        <v>2196</v>
      </c>
      <c r="J176" s="22" t="s">
        <v>50</v>
      </c>
      <c r="K176" s="4">
        <f t="shared" ca="1" si="2"/>
        <v>45720.544508796294</v>
      </c>
      <c r="L176"/>
    </row>
    <row r="177" spans="1:12" x14ac:dyDescent="0.25">
      <c r="A177">
        <v>350</v>
      </c>
      <c r="B177" s="2">
        <v>45669</v>
      </c>
      <c r="C177" s="21">
        <v>2250</v>
      </c>
      <c r="D177" t="s">
        <v>23</v>
      </c>
      <c r="E177" t="s">
        <v>12</v>
      </c>
      <c r="F177" s="2">
        <v>45729</v>
      </c>
      <c r="G177" s="23">
        <v>495</v>
      </c>
      <c r="H177" t="s">
        <v>24</v>
      </c>
      <c r="I177" s="21">
        <v>2745</v>
      </c>
      <c r="J177" s="22" t="s">
        <v>55</v>
      </c>
      <c r="K177" s="4">
        <f t="shared" ca="1" si="2"/>
        <v>45720.544508796294</v>
      </c>
      <c r="L177"/>
    </row>
    <row r="178" spans="1:12" x14ac:dyDescent="0.25">
      <c r="A178">
        <v>340</v>
      </c>
      <c r="B178" s="2">
        <v>45669</v>
      </c>
      <c r="C178" s="21">
        <v>1750</v>
      </c>
      <c r="D178" t="s">
        <v>9</v>
      </c>
      <c r="E178" t="s">
        <v>14</v>
      </c>
      <c r="F178" s="2">
        <v>45729</v>
      </c>
      <c r="G178" s="23">
        <v>385</v>
      </c>
      <c r="H178" t="s">
        <v>24</v>
      </c>
      <c r="I178" s="21">
        <v>2135</v>
      </c>
      <c r="J178" s="22" t="s">
        <v>53</v>
      </c>
      <c r="K178" s="4">
        <f t="shared" ca="1" si="2"/>
        <v>45720.544508796294</v>
      </c>
      <c r="L178"/>
    </row>
    <row r="179" spans="1:12" x14ac:dyDescent="0.25">
      <c r="A179">
        <v>157</v>
      </c>
      <c r="B179" s="2">
        <v>45669</v>
      </c>
      <c r="C179" s="21">
        <v>3220</v>
      </c>
      <c r="D179" t="s">
        <v>6</v>
      </c>
      <c r="E179" t="s">
        <v>13</v>
      </c>
      <c r="F179" s="2">
        <v>45729</v>
      </c>
      <c r="G179" s="23">
        <v>708.4</v>
      </c>
      <c r="H179" t="s">
        <v>24</v>
      </c>
      <c r="I179" s="21">
        <v>3928.4</v>
      </c>
      <c r="J179" s="22" t="s">
        <v>52</v>
      </c>
      <c r="K179" s="4">
        <f t="shared" ca="1" si="2"/>
        <v>45720.544508796294</v>
      </c>
      <c r="L179"/>
    </row>
    <row r="180" spans="1:12" x14ac:dyDescent="0.25">
      <c r="A180">
        <v>364</v>
      </c>
      <c r="B180" s="2">
        <v>45669</v>
      </c>
      <c r="C180" s="21">
        <v>2950</v>
      </c>
      <c r="D180" t="s">
        <v>3</v>
      </c>
      <c r="E180" t="s">
        <v>12</v>
      </c>
      <c r="F180" s="2">
        <v>45729</v>
      </c>
      <c r="G180" s="23">
        <v>649</v>
      </c>
      <c r="H180" t="s">
        <v>24</v>
      </c>
      <c r="I180" s="21">
        <v>3599</v>
      </c>
      <c r="J180" s="22" t="s">
        <v>50</v>
      </c>
      <c r="K180" s="4">
        <f t="shared" ca="1" si="2"/>
        <v>45720.544508796294</v>
      </c>
      <c r="L180"/>
    </row>
    <row r="181" spans="1:12" x14ac:dyDescent="0.25">
      <c r="A181">
        <v>363</v>
      </c>
      <c r="B181" s="2">
        <v>45669</v>
      </c>
      <c r="C181" s="21">
        <v>2900</v>
      </c>
      <c r="D181" t="s">
        <v>7</v>
      </c>
      <c r="E181" t="s">
        <v>12</v>
      </c>
      <c r="F181" s="2">
        <v>45729</v>
      </c>
      <c r="G181" s="23">
        <v>638</v>
      </c>
      <c r="H181" t="s">
        <v>24</v>
      </c>
      <c r="I181" s="21">
        <v>3538</v>
      </c>
      <c r="J181" s="22" t="s">
        <v>54</v>
      </c>
      <c r="K181" s="4">
        <f t="shared" ca="1" si="2"/>
        <v>45720.544508796294</v>
      </c>
      <c r="L181"/>
    </row>
    <row r="182" spans="1:12" x14ac:dyDescent="0.25">
      <c r="A182">
        <v>299</v>
      </c>
      <c r="B182" s="2">
        <v>45669</v>
      </c>
      <c r="C182" s="21">
        <v>1100</v>
      </c>
      <c r="D182" t="s">
        <v>23</v>
      </c>
      <c r="E182" t="s">
        <v>12</v>
      </c>
      <c r="F182" s="2">
        <v>45729</v>
      </c>
      <c r="G182" s="23">
        <v>242</v>
      </c>
      <c r="H182" t="s">
        <v>24</v>
      </c>
      <c r="I182" s="21">
        <v>1342</v>
      </c>
      <c r="J182" s="22" t="s">
        <v>55</v>
      </c>
      <c r="K182" s="4">
        <f t="shared" ca="1" si="2"/>
        <v>45720.544508796294</v>
      </c>
      <c r="L182"/>
    </row>
    <row r="183" spans="1:12" x14ac:dyDescent="0.25">
      <c r="A183">
        <v>116</v>
      </c>
      <c r="B183" s="2">
        <v>45669</v>
      </c>
      <c r="C183" s="21">
        <v>2400</v>
      </c>
      <c r="D183" t="s">
        <v>5</v>
      </c>
      <c r="E183" t="s">
        <v>14</v>
      </c>
      <c r="F183" s="2">
        <v>45729</v>
      </c>
      <c r="G183" s="23">
        <v>528</v>
      </c>
      <c r="H183" t="s">
        <v>24</v>
      </c>
      <c r="I183" s="21">
        <v>2928</v>
      </c>
      <c r="J183" s="22" t="s">
        <v>56</v>
      </c>
      <c r="K183" s="4">
        <f t="shared" ca="1" si="2"/>
        <v>45720.544508796294</v>
      </c>
      <c r="L183"/>
    </row>
    <row r="184" spans="1:12" x14ac:dyDescent="0.25">
      <c r="A184">
        <v>86</v>
      </c>
      <c r="B184" s="2">
        <v>45669</v>
      </c>
      <c r="C184" s="21">
        <v>1800</v>
      </c>
      <c r="D184" t="s">
        <v>3</v>
      </c>
      <c r="E184" t="s">
        <v>12</v>
      </c>
      <c r="F184" s="2">
        <v>45729</v>
      </c>
      <c r="G184" s="23">
        <v>396</v>
      </c>
      <c r="H184" t="s">
        <v>24</v>
      </c>
      <c r="I184" s="21">
        <v>2196</v>
      </c>
      <c r="J184" s="22" t="s">
        <v>50</v>
      </c>
      <c r="K184" s="4">
        <f t="shared" ca="1" si="2"/>
        <v>45720.544508796294</v>
      </c>
      <c r="L184"/>
    </row>
    <row r="185" spans="1:12" x14ac:dyDescent="0.25">
      <c r="A185">
        <v>352</v>
      </c>
      <c r="B185" s="2">
        <v>45668</v>
      </c>
      <c r="C185" s="21">
        <v>2350</v>
      </c>
      <c r="D185" t="s">
        <v>8</v>
      </c>
      <c r="E185" t="s">
        <v>12</v>
      </c>
      <c r="F185" s="2">
        <v>45728</v>
      </c>
      <c r="G185" s="23">
        <v>517</v>
      </c>
      <c r="H185" t="s">
        <v>24</v>
      </c>
      <c r="I185" s="21">
        <v>2867</v>
      </c>
      <c r="J185" s="22" t="s">
        <v>51</v>
      </c>
      <c r="K185" s="4">
        <f t="shared" ca="1" si="2"/>
        <v>45720.544508796294</v>
      </c>
      <c r="L185"/>
    </row>
    <row r="186" spans="1:12" x14ac:dyDescent="0.25">
      <c r="A186">
        <v>493</v>
      </c>
      <c r="B186" s="2">
        <v>45668</v>
      </c>
      <c r="C186" s="21">
        <v>4700</v>
      </c>
      <c r="D186" t="s">
        <v>9</v>
      </c>
      <c r="E186" t="s">
        <v>13</v>
      </c>
      <c r="F186" s="2">
        <v>45728</v>
      </c>
      <c r="G186" s="23">
        <v>1034</v>
      </c>
      <c r="H186" t="s">
        <v>24</v>
      </c>
      <c r="I186" s="21">
        <v>5734</v>
      </c>
      <c r="J186" s="22" t="s">
        <v>53</v>
      </c>
      <c r="K186" s="4">
        <f t="shared" ca="1" si="2"/>
        <v>45720.544508796294</v>
      </c>
      <c r="L186"/>
    </row>
    <row r="187" spans="1:12" x14ac:dyDescent="0.25">
      <c r="A187">
        <v>5</v>
      </c>
      <c r="B187" s="2">
        <v>45668</v>
      </c>
      <c r="C187" s="21">
        <v>180</v>
      </c>
      <c r="D187" t="s">
        <v>3</v>
      </c>
      <c r="E187" t="s">
        <v>12</v>
      </c>
      <c r="F187" s="2">
        <v>45728</v>
      </c>
      <c r="G187" s="23">
        <v>39.6</v>
      </c>
      <c r="H187" t="s">
        <v>24</v>
      </c>
      <c r="I187" s="21">
        <v>219.6</v>
      </c>
      <c r="J187" s="22" t="s">
        <v>50</v>
      </c>
      <c r="K187" s="4">
        <f t="shared" ca="1" si="2"/>
        <v>45720.544508796294</v>
      </c>
      <c r="L187"/>
    </row>
    <row r="188" spans="1:12" x14ac:dyDescent="0.25">
      <c r="A188">
        <v>261</v>
      </c>
      <c r="B188" s="2">
        <v>45668</v>
      </c>
      <c r="C188" s="21">
        <v>5300</v>
      </c>
      <c r="D188" t="s">
        <v>7</v>
      </c>
      <c r="E188" t="s">
        <v>13</v>
      </c>
      <c r="F188" s="2">
        <v>45728</v>
      </c>
      <c r="G188" s="23">
        <v>1166</v>
      </c>
      <c r="H188" t="s">
        <v>24</v>
      </c>
      <c r="I188" s="21">
        <v>6466</v>
      </c>
      <c r="J188" s="22" t="s">
        <v>54</v>
      </c>
      <c r="K188" s="4">
        <f t="shared" ca="1" si="2"/>
        <v>45720.544508796294</v>
      </c>
      <c r="L188"/>
    </row>
    <row r="189" spans="1:12" x14ac:dyDescent="0.25">
      <c r="A189">
        <v>246</v>
      </c>
      <c r="B189" s="2">
        <v>45668</v>
      </c>
      <c r="C189" s="21">
        <v>5000</v>
      </c>
      <c r="D189" t="s">
        <v>6</v>
      </c>
      <c r="E189" t="s">
        <v>11</v>
      </c>
      <c r="F189" s="2">
        <v>45728</v>
      </c>
      <c r="G189" s="23">
        <v>1100</v>
      </c>
      <c r="H189" t="s">
        <v>24</v>
      </c>
      <c r="I189" s="21">
        <v>6100</v>
      </c>
      <c r="J189" s="22" t="s">
        <v>52</v>
      </c>
      <c r="K189" s="4">
        <f t="shared" ca="1" si="2"/>
        <v>45720.544508796294</v>
      </c>
      <c r="L189"/>
    </row>
    <row r="190" spans="1:12" x14ac:dyDescent="0.25">
      <c r="A190">
        <v>372</v>
      </c>
      <c r="B190" s="2">
        <v>45668</v>
      </c>
      <c r="C190" s="21">
        <v>3350</v>
      </c>
      <c r="D190" t="s">
        <v>8</v>
      </c>
      <c r="E190" t="s">
        <v>11</v>
      </c>
      <c r="F190" s="2">
        <v>45728</v>
      </c>
      <c r="G190" s="23">
        <v>737</v>
      </c>
      <c r="H190" t="s">
        <v>24</v>
      </c>
      <c r="I190" s="21">
        <v>4087</v>
      </c>
      <c r="J190" s="22" t="s">
        <v>51</v>
      </c>
      <c r="K190" s="4">
        <f t="shared" ca="1" si="2"/>
        <v>45720.544508796294</v>
      </c>
      <c r="L190"/>
    </row>
    <row r="191" spans="1:12" x14ac:dyDescent="0.25">
      <c r="A191">
        <v>107</v>
      </c>
      <c r="B191" s="2">
        <v>45668</v>
      </c>
      <c r="C191" s="21">
        <v>2220</v>
      </c>
      <c r="D191" t="s">
        <v>3</v>
      </c>
      <c r="E191" t="s">
        <v>13</v>
      </c>
      <c r="F191" s="2">
        <v>45728</v>
      </c>
      <c r="G191" s="23">
        <v>488.4</v>
      </c>
      <c r="H191" t="s">
        <v>24</v>
      </c>
      <c r="I191" s="21">
        <v>2708.4</v>
      </c>
      <c r="J191" s="22" t="s">
        <v>50</v>
      </c>
      <c r="K191" s="4">
        <f t="shared" ca="1" si="2"/>
        <v>45720.544508796294</v>
      </c>
      <c r="L191"/>
    </row>
    <row r="192" spans="1:12" x14ac:dyDescent="0.25">
      <c r="A192">
        <v>91</v>
      </c>
      <c r="B192" s="2">
        <v>45668</v>
      </c>
      <c r="C192" s="21">
        <v>1900</v>
      </c>
      <c r="D192" t="s">
        <v>7</v>
      </c>
      <c r="E192" t="s">
        <v>14</v>
      </c>
      <c r="F192" s="2">
        <v>45728</v>
      </c>
      <c r="G192" s="23">
        <v>418</v>
      </c>
      <c r="H192" t="s">
        <v>24</v>
      </c>
      <c r="I192" s="21">
        <v>2318</v>
      </c>
      <c r="J192" s="22" t="s">
        <v>54</v>
      </c>
      <c r="K192" s="4">
        <f t="shared" ca="1" si="2"/>
        <v>45720.544508796294</v>
      </c>
      <c r="L192"/>
    </row>
    <row r="193" spans="1:12" x14ac:dyDescent="0.25">
      <c r="A193">
        <v>481</v>
      </c>
      <c r="B193" s="2">
        <v>45668</v>
      </c>
      <c r="C193" s="21">
        <v>5900</v>
      </c>
      <c r="D193" t="s">
        <v>3</v>
      </c>
      <c r="E193" t="s">
        <v>12</v>
      </c>
      <c r="F193" s="2">
        <v>45728</v>
      </c>
      <c r="G193" s="23">
        <v>1298</v>
      </c>
      <c r="H193" t="s">
        <v>24</v>
      </c>
      <c r="I193" s="21">
        <v>7198</v>
      </c>
      <c r="J193" s="22" t="s">
        <v>50</v>
      </c>
      <c r="K193" s="4">
        <f t="shared" ca="1" si="2"/>
        <v>45720.544508796294</v>
      </c>
      <c r="L193"/>
    </row>
    <row r="194" spans="1:12" x14ac:dyDescent="0.25">
      <c r="A194">
        <v>219</v>
      </c>
      <c r="B194" s="2">
        <v>45668</v>
      </c>
      <c r="C194" s="21">
        <v>4460</v>
      </c>
      <c r="D194" t="s">
        <v>8</v>
      </c>
      <c r="E194" t="s">
        <v>13</v>
      </c>
      <c r="F194" s="2">
        <v>45728</v>
      </c>
      <c r="G194" s="23">
        <v>981.2</v>
      </c>
      <c r="H194" t="s">
        <v>24</v>
      </c>
      <c r="I194" s="21">
        <v>5441.2</v>
      </c>
      <c r="J194" s="22" t="s">
        <v>51</v>
      </c>
      <c r="K194" s="4">
        <f t="shared" ref="K194:K257" ca="1" si="3">NOW()</f>
        <v>45720.544508796294</v>
      </c>
      <c r="L194"/>
    </row>
    <row r="195" spans="1:12" x14ac:dyDescent="0.25">
      <c r="A195">
        <v>218</v>
      </c>
      <c r="B195" s="2">
        <v>45668</v>
      </c>
      <c r="C195" s="21">
        <v>4440</v>
      </c>
      <c r="D195" t="s">
        <v>5</v>
      </c>
      <c r="E195" t="s">
        <v>11</v>
      </c>
      <c r="F195" s="2">
        <v>45728</v>
      </c>
      <c r="G195" s="23">
        <v>976.8</v>
      </c>
      <c r="H195" t="s">
        <v>24</v>
      </c>
      <c r="I195" s="21">
        <v>5416.8</v>
      </c>
      <c r="J195" s="22" t="s">
        <v>56</v>
      </c>
      <c r="K195" s="4">
        <f t="shared" ca="1" si="3"/>
        <v>45720.544508796294</v>
      </c>
      <c r="L195"/>
    </row>
    <row r="196" spans="1:12" x14ac:dyDescent="0.25">
      <c r="A196">
        <v>479</v>
      </c>
      <c r="B196" s="2">
        <v>45668</v>
      </c>
      <c r="C196" s="21">
        <v>6100</v>
      </c>
      <c r="D196" t="s">
        <v>5</v>
      </c>
      <c r="E196" t="s">
        <v>13</v>
      </c>
      <c r="F196" s="2">
        <v>45728</v>
      </c>
      <c r="G196" s="23">
        <v>1342</v>
      </c>
      <c r="H196" t="s">
        <v>24</v>
      </c>
      <c r="I196" s="21">
        <v>7442</v>
      </c>
      <c r="J196" s="22" t="s">
        <v>56</v>
      </c>
      <c r="K196" s="4">
        <f t="shared" ca="1" si="3"/>
        <v>45720.544508796294</v>
      </c>
      <c r="L196"/>
    </row>
    <row r="197" spans="1:12" x14ac:dyDescent="0.25">
      <c r="A197">
        <v>463</v>
      </c>
      <c r="B197" s="2">
        <v>45668</v>
      </c>
      <c r="C197" s="21">
        <v>7700</v>
      </c>
      <c r="D197" t="s">
        <v>6</v>
      </c>
      <c r="E197" t="s">
        <v>11</v>
      </c>
      <c r="F197" s="2">
        <v>45728</v>
      </c>
      <c r="G197" s="23">
        <v>1694</v>
      </c>
      <c r="H197" t="s">
        <v>24</v>
      </c>
      <c r="I197" s="21">
        <v>9394</v>
      </c>
      <c r="J197" s="22" t="s">
        <v>52</v>
      </c>
      <c r="K197" s="4">
        <f t="shared" ca="1" si="3"/>
        <v>45720.544508796294</v>
      </c>
      <c r="L197"/>
    </row>
    <row r="198" spans="1:12" x14ac:dyDescent="0.25">
      <c r="A198">
        <v>459</v>
      </c>
      <c r="B198" s="2">
        <v>45668</v>
      </c>
      <c r="C198" s="21">
        <v>2345</v>
      </c>
      <c r="D198" t="s">
        <v>9</v>
      </c>
      <c r="E198" t="s">
        <v>13</v>
      </c>
      <c r="F198" s="2">
        <v>45728</v>
      </c>
      <c r="G198" s="23">
        <v>515.9</v>
      </c>
      <c r="H198" t="s">
        <v>24</v>
      </c>
      <c r="I198" s="21">
        <v>2860.9</v>
      </c>
      <c r="J198" s="22" t="s">
        <v>53</v>
      </c>
      <c r="K198" s="4">
        <f t="shared" ca="1" si="3"/>
        <v>45720.544508796294</v>
      </c>
      <c r="L198"/>
    </row>
    <row r="199" spans="1:12" x14ac:dyDescent="0.25">
      <c r="A199">
        <v>13</v>
      </c>
      <c r="B199" s="2">
        <v>45668</v>
      </c>
      <c r="C199" s="21">
        <v>340</v>
      </c>
      <c r="D199" t="s">
        <v>4</v>
      </c>
      <c r="E199" t="s">
        <v>12</v>
      </c>
      <c r="F199" s="2">
        <v>45728</v>
      </c>
      <c r="G199" s="23">
        <v>74.8</v>
      </c>
      <c r="H199" t="s">
        <v>24</v>
      </c>
      <c r="I199" s="21">
        <v>414.8</v>
      </c>
      <c r="J199" s="22" t="s">
        <v>52</v>
      </c>
      <c r="K199" s="4">
        <f t="shared" ca="1" si="3"/>
        <v>45720.544508796294</v>
      </c>
      <c r="L199"/>
    </row>
    <row r="200" spans="1:12" x14ac:dyDescent="0.25">
      <c r="A200">
        <v>208</v>
      </c>
      <c r="B200" s="2">
        <v>45668</v>
      </c>
      <c r="C200" s="21">
        <v>4240</v>
      </c>
      <c r="D200" t="s">
        <v>6</v>
      </c>
      <c r="E200" t="s">
        <v>11</v>
      </c>
      <c r="F200" s="2">
        <v>45728</v>
      </c>
      <c r="G200" s="23">
        <v>932.8</v>
      </c>
      <c r="H200" t="s">
        <v>24</v>
      </c>
      <c r="I200" s="21">
        <v>5172.8</v>
      </c>
      <c r="J200" s="22" t="s">
        <v>52</v>
      </c>
      <c r="K200" s="4">
        <f t="shared" ca="1" si="3"/>
        <v>45720.544508796294</v>
      </c>
      <c r="L200"/>
    </row>
    <row r="201" spans="1:12" x14ac:dyDescent="0.25">
      <c r="A201">
        <v>129</v>
      </c>
      <c r="B201" s="2">
        <v>45668</v>
      </c>
      <c r="C201" s="21">
        <v>2660</v>
      </c>
      <c r="D201" t="s">
        <v>23</v>
      </c>
      <c r="E201" t="s">
        <v>13</v>
      </c>
      <c r="F201" s="2">
        <v>45728</v>
      </c>
      <c r="G201" s="23">
        <v>585.20000000000005</v>
      </c>
      <c r="H201" t="s">
        <v>24</v>
      </c>
      <c r="I201" s="21">
        <v>3245.2</v>
      </c>
      <c r="J201" s="22" t="s">
        <v>55</v>
      </c>
      <c r="K201" s="4">
        <f t="shared" ca="1" si="3"/>
        <v>45720.544508796294</v>
      </c>
      <c r="L201"/>
    </row>
    <row r="202" spans="1:12" x14ac:dyDescent="0.25">
      <c r="A202">
        <v>73</v>
      </c>
      <c r="B202" s="2">
        <v>45668</v>
      </c>
      <c r="C202" s="21">
        <v>1540</v>
      </c>
      <c r="D202" t="s">
        <v>3</v>
      </c>
      <c r="E202" t="s">
        <v>13</v>
      </c>
      <c r="F202" s="2">
        <v>45728</v>
      </c>
      <c r="G202" s="23">
        <v>338.8</v>
      </c>
      <c r="H202" t="s">
        <v>24</v>
      </c>
      <c r="I202" s="21">
        <v>1878.8</v>
      </c>
      <c r="J202" s="22" t="s">
        <v>50</v>
      </c>
      <c r="K202" s="4">
        <f t="shared" ca="1" si="3"/>
        <v>45720.544508796294</v>
      </c>
      <c r="L202"/>
    </row>
    <row r="203" spans="1:12" x14ac:dyDescent="0.25">
      <c r="A203">
        <v>403</v>
      </c>
      <c r="B203" s="2">
        <v>45668</v>
      </c>
      <c r="C203" s="21">
        <v>4900</v>
      </c>
      <c r="D203" t="s">
        <v>8</v>
      </c>
      <c r="E203" t="s">
        <v>13</v>
      </c>
      <c r="F203" s="2">
        <v>45728</v>
      </c>
      <c r="G203" s="23">
        <v>1078</v>
      </c>
      <c r="H203" t="s">
        <v>24</v>
      </c>
      <c r="I203" s="21">
        <v>5978</v>
      </c>
      <c r="J203" s="22" t="s">
        <v>51</v>
      </c>
      <c r="K203" s="4">
        <f t="shared" ca="1" si="3"/>
        <v>45720.544508796294</v>
      </c>
      <c r="L203"/>
    </row>
    <row r="204" spans="1:12" x14ac:dyDescent="0.25">
      <c r="A204">
        <v>68</v>
      </c>
      <c r="B204" s="2">
        <v>45668</v>
      </c>
      <c r="C204" s="21">
        <v>1440</v>
      </c>
      <c r="D204" t="s">
        <v>9</v>
      </c>
      <c r="E204" t="s">
        <v>11</v>
      </c>
      <c r="F204" s="2">
        <v>45728</v>
      </c>
      <c r="G204" s="23">
        <v>316.8</v>
      </c>
      <c r="H204" t="s">
        <v>24</v>
      </c>
      <c r="I204" s="21">
        <v>1756.8</v>
      </c>
      <c r="J204" s="22" t="s">
        <v>53</v>
      </c>
      <c r="K204" s="4">
        <f t="shared" ca="1" si="3"/>
        <v>45720.544508796294</v>
      </c>
      <c r="L204"/>
    </row>
    <row r="205" spans="1:12" x14ac:dyDescent="0.25">
      <c r="A205">
        <v>149</v>
      </c>
      <c r="B205" s="2">
        <v>45668</v>
      </c>
      <c r="C205" s="21">
        <v>3060</v>
      </c>
      <c r="D205" t="s">
        <v>4</v>
      </c>
      <c r="E205" t="s">
        <v>13</v>
      </c>
      <c r="F205" s="2">
        <v>45728</v>
      </c>
      <c r="G205" s="23">
        <v>673.2</v>
      </c>
      <c r="H205" t="s">
        <v>24</v>
      </c>
      <c r="I205" s="21">
        <v>3733.2</v>
      </c>
      <c r="J205" s="22" t="s">
        <v>52</v>
      </c>
      <c r="K205" s="4">
        <f t="shared" ca="1" si="3"/>
        <v>45720.544508796294</v>
      </c>
      <c r="L205"/>
    </row>
    <row r="206" spans="1:12" x14ac:dyDescent="0.25">
      <c r="A206">
        <v>183</v>
      </c>
      <c r="B206" s="2">
        <v>45668</v>
      </c>
      <c r="C206" s="21">
        <v>3740</v>
      </c>
      <c r="D206" t="s">
        <v>4</v>
      </c>
      <c r="E206" t="s">
        <v>11</v>
      </c>
      <c r="F206" s="2">
        <v>45728</v>
      </c>
      <c r="G206" s="23">
        <v>822.8</v>
      </c>
      <c r="H206" t="s">
        <v>24</v>
      </c>
      <c r="I206" s="21">
        <v>4562.8</v>
      </c>
      <c r="J206" s="22" t="s">
        <v>52</v>
      </c>
      <c r="K206" s="4">
        <f t="shared" ca="1" si="3"/>
        <v>45720.544508796294</v>
      </c>
      <c r="L206"/>
    </row>
    <row r="207" spans="1:12" x14ac:dyDescent="0.25">
      <c r="A207">
        <v>181</v>
      </c>
      <c r="B207" s="2">
        <v>45668</v>
      </c>
      <c r="C207" s="21">
        <v>3700</v>
      </c>
      <c r="D207" t="s">
        <v>23</v>
      </c>
      <c r="E207" t="s">
        <v>12</v>
      </c>
      <c r="F207" s="2">
        <v>45728</v>
      </c>
      <c r="G207" s="23">
        <v>814</v>
      </c>
      <c r="H207" t="s">
        <v>24</v>
      </c>
      <c r="I207" s="21">
        <v>4514</v>
      </c>
      <c r="J207" s="22" t="s">
        <v>55</v>
      </c>
      <c r="K207" s="4">
        <f t="shared" ca="1" si="3"/>
        <v>45720.544508796294</v>
      </c>
      <c r="L207"/>
    </row>
    <row r="208" spans="1:12" x14ac:dyDescent="0.25">
      <c r="A208">
        <v>415</v>
      </c>
      <c r="B208" s="2">
        <v>45668</v>
      </c>
      <c r="C208" s="21">
        <v>5500</v>
      </c>
      <c r="D208" t="s">
        <v>3</v>
      </c>
      <c r="E208" t="s">
        <v>13</v>
      </c>
      <c r="F208" s="2">
        <v>45728</v>
      </c>
      <c r="G208" s="23">
        <v>1210</v>
      </c>
      <c r="H208" t="s">
        <v>24</v>
      </c>
      <c r="I208" s="21">
        <v>6710</v>
      </c>
      <c r="J208" s="22" t="s">
        <v>50</v>
      </c>
      <c r="K208" s="4">
        <f t="shared" ca="1" si="3"/>
        <v>45720.544508796294</v>
      </c>
      <c r="L208"/>
    </row>
    <row r="209" spans="1:12" x14ac:dyDescent="0.25">
      <c r="A209">
        <v>56</v>
      </c>
      <c r="B209" s="2">
        <v>45668</v>
      </c>
      <c r="C209" s="21">
        <v>1200</v>
      </c>
      <c r="D209" t="s">
        <v>3</v>
      </c>
      <c r="E209" t="s">
        <v>12</v>
      </c>
      <c r="F209" s="2">
        <v>45728</v>
      </c>
      <c r="G209" s="23">
        <v>264</v>
      </c>
      <c r="H209" t="s">
        <v>24</v>
      </c>
      <c r="I209" s="21">
        <v>1464</v>
      </c>
      <c r="J209" s="22" t="s">
        <v>50</v>
      </c>
      <c r="K209" s="4">
        <f t="shared" ca="1" si="3"/>
        <v>45720.544508796294</v>
      </c>
      <c r="L209"/>
    </row>
    <row r="210" spans="1:12" x14ac:dyDescent="0.25">
      <c r="A210">
        <v>298</v>
      </c>
      <c r="B210" s="2">
        <v>45668</v>
      </c>
      <c r="C210" s="21">
        <v>900</v>
      </c>
      <c r="D210" t="s">
        <v>8</v>
      </c>
      <c r="E210" t="s">
        <v>14</v>
      </c>
      <c r="F210" s="2">
        <v>45728</v>
      </c>
      <c r="G210" s="23">
        <v>198</v>
      </c>
      <c r="H210" t="s">
        <v>24</v>
      </c>
      <c r="I210" s="21">
        <v>1098</v>
      </c>
      <c r="J210" s="22" t="s">
        <v>51</v>
      </c>
      <c r="K210" s="4">
        <f t="shared" ca="1" si="3"/>
        <v>45720.544508796294</v>
      </c>
      <c r="L210"/>
    </row>
    <row r="211" spans="1:12" x14ac:dyDescent="0.25">
      <c r="A211">
        <v>412</v>
      </c>
      <c r="B211" s="2">
        <v>45668</v>
      </c>
      <c r="C211" s="21">
        <v>5350</v>
      </c>
      <c r="D211" t="s">
        <v>6</v>
      </c>
      <c r="E211" t="s">
        <v>12</v>
      </c>
      <c r="F211" s="2">
        <v>45728</v>
      </c>
      <c r="G211" s="23">
        <v>1177</v>
      </c>
      <c r="H211" t="s">
        <v>24</v>
      </c>
      <c r="I211" s="21">
        <v>6527</v>
      </c>
      <c r="J211" s="22" t="s">
        <v>52</v>
      </c>
      <c r="K211" s="4">
        <f t="shared" ca="1" si="3"/>
        <v>45720.544508796294</v>
      </c>
      <c r="L211"/>
    </row>
    <row r="212" spans="1:12" x14ac:dyDescent="0.25">
      <c r="A212">
        <v>291</v>
      </c>
      <c r="B212" s="2">
        <v>45668</v>
      </c>
      <c r="C212" s="21">
        <v>5900</v>
      </c>
      <c r="D212" t="s">
        <v>4</v>
      </c>
      <c r="E212" t="s">
        <v>13</v>
      </c>
      <c r="F212" s="2">
        <v>45728</v>
      </c>
      <c r="G212" s="23">
        <v>1298</v>
      </c>
      <c r="H212" t="s">
        <v>24</v>
      </c>
      <c r="I212" s="21">
        <v>7198</v>
      </c>
      <c r="J212" s="22" t="s">
        <v>52</v>
      </c>
      <c r="K212" s="4">
        <f t="shared" ca="1" si="3"/>
        <v>45720.544508796294</v>
      </c>
      <c r="L212"/>
    </row>
    <row r="213" spans="1:12" x14ac:dyDescent="0.25">
      <c r="A213">
        <v>65</v>
      </c>
      <c r="B213" s="2">
        <v>45668</v>
      </c>
      <c r="C213" s="21">
        <v>1380</v>
      </c>
      <c r="D213" t="s">
        <v>5</v>
      </c>
      <c r="E213" t="s">
        <v>13</v>
      </c>
      <c r="F213" s="2">
        <v>45728</v>
      </c>
      <c r="G213" s="23">
        <v>303.60000000000002</v>
      </c>
      <c r="H213" t="s">
        <v>24</v>
      </c>
      <c r="I213" s="21">
        <v>1683.6</v>
      </c>
      <c r="J213" s="22" t="s">
        <v>56</v>
      </c>
      <c r="K213" s="4">
        <f t="shared" ca="1" si="3"/>
        <v>45720.544508796294</v>
      </c>
      <c r="L213"/>
    </row>
    <row r="214" spans="1:12" x14ac:dyDescent="0.25">
      <c r="A214">
        <v>441</v>
      </c>
      <c r="B214" s="2">
        <v>45668</v>
      </c>
      <c r="C214" s="21">
        <v>6800</v>
      </c>
      <c r="D214" t="s">
        <v>23</v>
      </c>
      <c r="E214" t="s">
        <v>14</v>
      </c>
      <c r="F214" s="2">
        <v>45728</v>
      </c>
      <c r="G214" s="23">
        <v>1496</v>
      </c>
      <c r="H214" t="s">
        <v>24</v>
      </c>
      <c r="I214" s="21">
        <v>8296</v>
      </c>
      <c r="J214" s="22" t="s">
        <v>55</v>
      </c>
      <c r="K214" s="4">
        <f t="shared" ca="1" si="3"/>
        <v>45720.544508796294</v>
      </c>
      <c r="L214"/>
    </row>
    <row r="215" spans="1:12" x14ac:dyDescent="0.25">
      <c r="A215">
        <v>263</v>
      </c>
      <c r="B215" s="2">
        <v>45668</v>
      </c>
      <c r="C215" s="21">
        <v>5340</v>
      </c>
      <c r="D215" t="s">
        <v>6</v>
      </c>
      <c r="E215" t="s">
        <v>13</v>
      </c>
      <c r="F215" s="2">
        <v>45728</v>
      </c>
      <c r="G215" s="23">
        <v>1174.8</v>
      </c>
      <c r="H215" t="s">
        <v>24</v>
      </c>
      <c r="I215" s="21">
        <v>6514.8</v>
      </c>
      <c r="J215" s="22" t="s">
        <v>52</v>
      </c>
      <c r="K215" s="4">
        <f t="shared" ca="1" si="3"/>
        <v>45720.544508796294</v>
      </c>
      <c r="L215"/>
    </row>
    <row r="216" spans="1:12" x14ac:dyDescent="0.25">
      <c r="A216">
        <v>41</v>
      </c>
      <c r="B216" s="2">
        <v>45668</v>
      </c>
      <c r="C216" s="21">
        <v>900</v>
      </c>
      <c r="D216" t="s">
        <v>3</v>
      </c>
      <c r="E216" t="s">
        <v>12</v>
      </c>
      <c r="F216" s="2">
        <v>45728</v>
      </c>
      <c r="G216" s="23">
        <v>198</v>
      </c>
      <c r="H216" t="s">
        <v>24</v>
      </c>
      <c r="I216" s="21">
        <v>1098</v>
      </c>
      <c r="J216" s="22" t="s">
        <v>50</v>
      </c>
      <c r="K216" s="4">
        <f t="shared" ca="1" si="3"/>
        <v>45720.544508796294</v>
      </c>
      <c r="L216"/>
    </row>
    <row r="217" spans="1:12" x14ac:dyDescent="0.25">
      <c r="A217">
        <v>39</v>
      </c>
      <c r="B217" s="2">
        <v>45668</v>
      </c>
      <c r="C217" s="21">
        <v>860</v>
      </c>
      <c r="D217" t="s">
        <v>3</v>
      </c>
      <c r="E217" t="s">
        <v>13</v>
      </c>
      <c r="F217" s="2">
        <v>45728</v>
      </c>
      <c r="G217" s="23">
        <v>189.2</v>
      </c>
      <c r="H217" t="s">
        <v>24</v>
      </c>
      <c r="I217" s="21">
        <v>1049.2</v>
      </c>
      <c r="J217" s="22" t="s">
        <v>50</v>
      </c>
      <c r="K217" s="4">
        <f t="shared" ca="1" si="3"/>
        <v>45720.544508796294</v>
      </c>
      <c r="L217"/>
    </row>
    <row r="218" spans="1:12" x14ac:dyDescent="0.25">
      <c r="A218">
        <v>79</v>
      </c>
      <c r="B218" s="2">
        <v>45668</v>
      </c>
      <c r="C218" s="21">
        <v>1660</v>
      </c>
      <c r="D218" t="s">
        <v>23</v>
      </c>
      <c r="E218" t="s">
        <v>13</v>
      </c>
      <c r="F218" s="2">
        <v>45728</v>
      </c>
      <c r="G218" s="23">
        <v>365.2</v>
      </c>
      <c r="H218" t="s">
        <v>24</v>
      </c>
      <c r="I218" s="21">
        <v>2025.2</v>
      </c>
      <c r="J218" s="22" t="s">
        <v>55</v>
      </c>
      <c r="K218" s="4">
        <f t="shared" ca="1" si="3"/>
        <v>45720.544508796294</v>
      </c>
      <c r="L218"/>
    </row>
    <row r="219" spans="1:12" x14ac:dyDescent="0.25">
      <c r="A219">
        <v>82</v>
      </c>
      <c r="B219" s="2">
        <v>45668</v>
      </c>
      <c r="C219" s="21">
        <v>1720</v>
      </c>
      <c r="D219" t="s">
        <v>5</v>
      </c>
      <c r="E219" t="s">
        <v>11</v>
      </c>
      <c r="F219" s="2">
        <v>45728</v>
      </c>
      <c r="G219" s="23">
        <v>378.4</v>
      </c>
      <c r="H219" t="s">
        <v>24</v>
      </c>
      <c r="I219" s="21">
        <v>2098.4</v>
      </c>
      <c r="J219" s="22" t="s">
        <v>56</v>
      </c>
      <c r="K219" s="4">
        <f t="shared" ca="1" si="3"/>
        <v>45720.544508796294</v>
      </c>
      <c r="L219"/>
    </row>
    <row r="220" spans="1:12" x14ac:dyDescent="0.25">
      <c r="A220">
        <v>106</v>
      </c>
      <c r="B220" s="2">
        <v>45668</v>
      </c>
      <c r="C220" s="21">
        <v>2200</v>
      </c>
      <c r="D220" t="s">
        <v>6</v>
      </c>
      <c r="E220" t="s">
        <v>11</v>
      </c>
      <c r="F220" s="2">
        <v>45728</v>
      </c>
      <c r="G220" s="23">
        <v>484</v>
      </c>
      <c r="H220" t="s">
        <v>24</v>
      </c>
      <c r="I220" s="21">
        <v>2684</v>
      </c>
      <c r="J220" s="22" t="s">
        <v>52</v>
      </c>
      <c r="K220" s="4">
        <f t="shared" ca="1" si="3"/>
        <v>45720.544508796294</v>
      </c>
      <c r="L220"/>
    </row>
    <row r="221" spans="1:12" x14ac:dyDescent="0.25">
      <c r="A221">
        <v>237</v>
      </c>
      <c r="B221" s="2">
        <v>45667</v>
      </c>
      <c r="C221" s="21">
        <v>4820</v>
      </c>
      <c r="D221" t="s">
        <v>23</v>
      </c>
      <c r="E221" t="s">
        <v>12</v>
      </c>
      <c r="F221" s="2">
        <v>45727</v>
      </c>
      <c r="G221" s="23">
        <v>1060.4000000000001</v>
      </c>
      <c r="H221" t="s">
        <v>24</v>
      </c>
      <c r="I221" s="21">
        <v>5880.4</v>
      </c>
      <c r="J221" s="22" t="s">
        <v>55</v>
      </c>
      <c r="K221" s="4">
        <f t="shared" ca="1" si="3"/>
        <v>45720.544508796294</v>
      </c>
      <c r="L221"/>
    </row>
    <row r="222" spans="1:12" x14ac:dyDescent="0.25">
      <c r="A222">
        <v>348</v>
      </c>
      <c r="B222" s="2">
        <v>45667</v>
      </c>
      <c r="C222" s="21">
        <v>2150</v>
      </c>
      <c r="D222" t="s">
        <v>6</v>
      </c>
      <c r="E222" t="s">
        <v>11</v>
      </c>
      <c r="F222" s="2">
        <v>45727</v>
      </c>
      <c r="G222" s="23">
        <v>473</v>
      </c>
      <c r="H222" t="s">
        <v>24</v>
      </c>
      <c r="I222" s="21">
        <v>2623</v>
      </c>
      <c r="J222" s="22" t="s">
        <v>52</v>
      </c>
      <c r="K222" s="4">
        <f t="shared" ca="1" si="3"/>
        <v>45720.544508796294</v>
      </c>
      <c r="L222"/>
    </row>
    <row r="223" spans="1:12" x14ac:dyDescent="0.25">
      <c r="A223">
        <v>419</v>
      </c>
      <c r="B223" s="2">
        <v>45667</v>
      </c>
      <c r="C223" s="21">
        <v>5700</v>
      </c>
      <c r="D223" t="s">
        <v>23</v>
      </c>
      <c r="E223" t="s">
        <v>12</v>
      </c>
      <c r="F223" s="2">
        <v>45727</v>
      </c>
      <c r="G223" s="23">
        <v>1254</v>
      </c>
      <c r="H223" t="s">
        <v>24</v>
      </c>
      <c r="I223" s="21">
        <v>6954</v>
      </c>
      <c r="J223" s="22" t="s">
        <v>55</v>
      </c>
      <c r="K223" s="4">
        <f t="shared" ca="1" si="3"/>
        <v>45720.544508796294</v>
      </c>
      <c r="L223"/>
    </row>
    <row r="224" spans="1:12" x14ac:dyDescent="0.25">
      <c r="A224">
        <v>378</v>
      </c>
      <c r="B224" s="2">
        <v>45667</v>
      </c>
      <c r="C224" s="21">
        <v>3650</v>
      </c>
      <c r="D224" t="s">
        <v>6</v>
      </c>
      <c r="E224" t="s">
        <v>12</v>
      </c>
      <c r="F224" s="2">
        <v>45727</v>
      </c>
      <c r="G224" s="23">
        <v>803</v>
      </c>
      <c r="H224" t="s">
        <v>24</v>
      </c>
      <c r="I224" s="21">
        <v>4453</v>
      </c>
      <c r="J224" s="22" t="s">
        <v>52</v>
      </c>
      <c r="K224" s="4">
        <f t="shared" ca="1" si="3"/>
        <v>45720.544508796294</v>
      </c>
      <c r="L224"/>
    </row>
    <row r="225" spans="1:12" x14ac:dyDescent="0.25">
      <c r="A225">
        <v>357</v>
      </c>
      <c r="B225" s="2">
        <v>45667</v>
      </c>
      <c r="C225" s="21">
        <v>2600</v>
      </c>
      <c r="D225" t="s">
        <v>9</v>
      </c>
      <c r="E225" t="s">
        <v>14</v>
      </c>
      <c r="F225" s="2">
        <v>45727</v>
      </c>
      <c r="G225" s="23">
        <v>572</v>
      </c>
      <c r="H225" t="s">
        <v>24</v>
      </c>
      <c r="I225" s="21">
        <v>3172</v>
      </c>
      <c r="J225" s="22" t="s">
        <v>53</v>
      </c>
      <c r="K225" s="4">
        <f t="shared" ca="1" si="3"/>
        <v>45720.544508796294</v>
      </c>
      <c r="L225"/>
    </row>
    <row r="226" spans="1:12" x14ac:dyDescent="0.25">
      <c r="A226">
        <v>395</v>
      </c>
      <c r="B226" s="2">
        <v>45667</v>
      </c>
      <c r="C226" s="21">
        <v>4500</v>
      </c>
      <c r="D226" t="s">
        <v>6</v>
      </c>
      <c r="E226" t="s">
        <v>13</v>
      </c>
      <c r="F226" s="2">
        <v>45727</v>
      </c>
      <c r="G226" s="23">
        <v>990</v>
      </c>
      <c r="H226" t="s">
        <v>24</v>
      </c>
      <c r="I226" s="21">
        <v>5490</v>
      </c>
      <c r="J226" s="22" t="s">
        <v>52</v>
      </c>
      <c r="K226" s="4">
        <f t="shared" ca="1" si="3"/>
        <v>45720.544508796294</v>
      </c>
      <c r="L226"/>
    </row>
    <row r="227" spans="1:12" x14ac:dyDescent="0.25">
      <c r="A227">
        <v>464</v>
      </c>
      <c r="B227" s="2">
        <v>45667</v>
      </c>
      <c r="C227" s="21">
        <v>7600</v>
      </c>
      <c r="D227" t="s">
        <v>3</v>
      </c>
      <c r="E227" t="s">
        <v>12</v>
      </c>
      <c r="F227" s="2">
        <v>45727</v>
      </c>
      <c r="G227" s="23">
        <v>1672</v>
      </c>
      <c r="H227" t="s">
        <v>24</v>
      </c>
      <c r="I227" s="21">
        <v>9272</v>
      </c>
      <c r="J227" s="22" t="s">
        <v>50</v>
      </c>
      <c r="K227" s="4">
        <f t="shared" ca="1" si="3"/>
        <v>45720.544508796294</v>
      </c>
      <c r="L227"/>
    </row>
    <row r="228" spans="1:12" x14ac:dyDescent="0.25">
      <c r="A228">
        <v>290</v>
      </c>
      <c r="B228" s="2">
        <v>45667</v>
      </c>
      <c r="C228" s="21">
        <v>5880</v>
      </c>
      <c r="D228" t="s">
        <v>3</v>
      </c>
      <c r="E228" t="s">
        <v>13</v>
      </c>
      <c r="F228" s="2">
        <v>45727</v>
      </c>
      <c r="G228" s="23">
        <v>1293.5999999999999</v>
      </c>
      <c r="H228" t="s">
        <v>24</v>
      </c>
      <c r="I228" s="21">
        <v>7173.6</v>
      </c>
      <c r="J228" s="22" t="s">
        <v>50</v>
      </c>
      <c r="K228" s="4">
        <f t="shared" ca="1" si="3"/>
        <v>45720.544508796294</v>
      </c>
      <c r="L228"/>
    </row>
    <row r="229" spans="1:12" x14ac:dyDescent="0.25">
      <c r="A229">
        <v>250</v>
      </c>
      <c r="B229" s="2">
        <v>45667</v>
      </c>
      <c r="C229" s="21">
        <v>5080</v>
      </c>
      <c r="D229" t="s">
        <v>8</v>
      </c>
      <c r="E229" t="s">
        <v>11</v>
      </c>
      <c r="F229" s="2">
        <v>45727</v>
      </c>
      <c r="G229" s="23">
        <v>1117.5999999999999</v>
      </c>
      <c r="H229" t="s">
        <v>24</v>
      </c>
      <c r="I229" s="21">
        <v>6197.6</v>
      </c>
      <c r="J229" s="22" t="s">
        <v>51</v>
      </c>
      <c r="K229" s="4">
        <f t="shared" ca="1" si="3"/>
        <v>45720.544508796294</v>
      </c>
      <c r="L229"/>
    </row>
    <row r="230" spans="1:12" x14ac:dyDescent="0.25">
      <c r="A230">
        <v>321</v>
      </c>
      <c r="B230" s="2">
        <v>45667</v>
      </c>
      <c r="C230" s="21">
        <v>800</v>
      </c>
      <c r="D230" t="s">
        <v>8</v>
      </c>
      <c r="E230" t="s">
        <v>12</v>
      </c>
      <c r="F230" s="2">
        <v>45727</v>
      </c>
      <c r="G230" s="23">
        <v>176</v>
      </c>
      <c r="H230" t="s">
        <v>24</v>
      </c>
      <c r="I230" s="21">
        <v>976</v>
      </c>
      <c r="J230" s="22" t="s">
        <v>51</v>
      </c>
      <c r="K230" s="4">
        <f t="shared" ca="1" si="3"/>
        <v>45720.544508796294</v>
      </c>
      <c r="L230"/>
    </row>
    <row r="231" spans="1:12" x14ac:dyDescent="0.25">
      <c r="A231">
        <v>62</v>
      </c>
      <c r="B231" s="2">
        <v>45667</v>
      </c>
      <c r="C231" s="21">
        <v>1320</v>
      </c>
      <c r="D231" t="s">
        <v>23</v>
      </c>
      <c r="E231" t="s">
        <v>12</v>
      </c>
      <c r="F231" s="2">
        <v>45727</v>
      </c>
      <c r="G231" s="23">
        <v>290.39999999999998</v>
      </c>
      <c r="H231" t="s">
        <v>24</v>
      </c>
      <c r="I231" s="21">
        <v>1610.4</v>
      </c>
      <c r="J231" s="22" t="s">
        <v>55</v>
      </c>
      <c r="K231" s="4">
        <f t="shared" ca="1" si="3"/>
        <v>45720.544508796294</v>
      </c>
      <c r="L231"/>
    </row>
    <row r="232" spans="1:12" x14ac:dyDescent="0.25">
      <c r="A232">
        <v>216</v>
      </c>
      <c r="B232" s="2">
        <v>45667</v>
      </c>
      <c r="C232" s="21">
        <v>4400</v>
      </c>
      <c r="D232" t="s">
        <v>8</v>
      </c>
      <c r="E232" t="s">
        <v>12</v>
      </c>
      <c r="F232" s="2">
        <v>45727</v>
      </c>
      <c r="G232" s="23">
        <v>968</v>
      </c>
      <c r="H232" t="s">
        <v>24</v>
      </c>
      <c r="I232" s="21">
        <v>5368</v>
      </c>
      <c r="J232" s="22" t="s">
        <v>51</v>
      </c>
      <c r="K232" s="4">
        <f t="shared" ca="1" si="3"/>
        <v>45720.544508796294</v>
      </c>
      <c r="L232"/>
    </row>
    <row r="233" spans="1:12" x14ac:dyDescent="0.25">
      <c r="A233">
        <v>144</v>
      </c>
      <c r="B233" s="2">
        <v>45667</v>
      </c>
      <c r="C233" s="21">
        <v>2960</v>
      </c>
      <c r="D233" t="s">
        <v>6</v>
      </c>
      <c r="E233" t="s">
        <v>14</v>
      </c>
      <c r="F233" s="2">
        <v>45727</v>
      </c>
      <c r="G233" s="23">
        <v>651.20000000000005</v>
      </c>
      <c r="H233" t="s">
        <v>24</v>
      </c>
      <c r="I233" s="21">
        <v>3611.2</v>
      </c>
      <c r="J233" s="22" t="s">
        <v>52</v>
      </c>
      <c r="K233" s="4">
        <f t="shared" ca="1" si="3"/>
        <v>45720.544508796294</v>
      </c>
      <c r="L233"/>
    </row>
    <row r="234" spans="1:12" x14ac:dyDescent="0.25">
      <c r="A234">
        <v>31</v>
      </c>
      <c r="B234" s="2">
        <v>45667</v>
      </c>
      <c r="C234" s="21">
        <v>700</v>
      </c>
      <c r="D234" t="s">
        <v>5</v>
      </c>
      <c r="E234" t="s">
        <v>13</v>
      </c>
      <c r="F234" s="2">
        <v>45727</v>
      </c>
      <c r="G234" s="23">
        <v>154</v>
      </c>
      <c r="H234" t="s">
        <v>24</v>
      </c>
      <c r="I234" s="21">
        <v>854</v>
      </c>
      <c r="J234" s="22" t="s">
        <v>56</v>
      </c>
      <c r="K234" s="4">
        <f t="shared" ca="1" si="3"/>
        <v>45720.544508796294</v>
      </c>
      <c r="L234"/>
    </row>
    <row r="235" spans="1:12" x14ac:dyDescent="0.25">
      <c r="A235">
        <v>63</v>
      </c>
      <c r="B235" s="2">
        <v>45667</v>
      </c>
      <c r="C235" s="21">
        <v>1340</v>
      </c>
      <c r="D235" t="s">
        <v>8</v>
      </c>
      <c r="E235" t="s">
        <v>14</v>
      </c>
      <c r="F235" s="2">
        <v>45727</v>
      </c>
      <c r="G235" s="23">
        <v>294.8</v>
      </c>
      <c r="H235" t="s">
        <v>24</v>
      </c>
      <c r="I235" s="21">
        <v>1634.8</v>
      </c>
      <c r="J235" s="22" t="s">
        <v>51</v>
      </c>
      <c r="K235" s="4">
        <f t="shared" ca="1" si="3"/>
        <v>45720.544508796294</v>
      </c>
      <c r="L235"/>
    </row>
    <row r="236" spans="1:12" x14ac:dyDescent="0.25">
      <c r="A236">
        <v>204</v>
      </c>
      <c r="B236" s="2">
        <v>45667</v>
      </c>
      <c r="C236" s="21">
        <v>4160</v>
      </c>
      <c r="D236" t="s">
        <v>9</v>
      </c>
      <c r="E236" t="s">
        <v>11</v>
      </c>
      <c r="F236" s="2">
        <v>45727</v>
      </c>
      <c r="G236" s="23">
        <v>915.2</v>
      </c>
      <c r="H236" t="s">
        <v>24</v>
      </c>
      <c r="I236" s="21">
        <v>5075.2</v>
      </c>
      <c r="J236" s="22" t="s">
        <v>53</v>
      </c>
      <c r="K236" s="4">
        <f t="shared" ca="1" si="3"/>
        <v>45720.544508796294</v>
      </c>
      <c r="L236"/>
    </row>
    <row r="237" spans="1:12" x14ac:dyDescent="0.25">
      <c r="A237">
        <v>81</v>
      </c>
      <c r="B237" s="2">
        <v>45667</v>
      </c>
      <c r="C237" s="21">
        <v>1700</v>
      </c>
      <c r="D237" t="s">
        <v>4</v>
      </c>
      <c r="E237" t="s">
        <v>13</v>
      </c>
      <c r="F237" s="2">
        <v>45727</v>
      </c>
      <c r="G237" s="23">
        <v>374</v>
      </c>
      <c r="H237" t="s">
        <v>24</v>
      </c>
      <c r="I237" s="21">
        <v>2074</v>
      </c>
      <c r="J237" s="22" t="s">
        <v>52</v>
      </c>
      <c r="K237" s="4">
        <f t="shared" ca="1" si="3"/>
        <v>45720.544508796294</v>
      </c>
      <c r="L237"/>
    </row>
    <row r="238" spans="1:12" x14ac:dyDescent="0.25">
      <c r="A238">
        <v>134</v>
      </c>
      <c r="B238" s="2">
        <v>45667</v>
      </c>
      <c r="C238" s="21">
        <v>2760</v>
      </c>
      <c r="D238" t="s">
        <v>8</v>
      </c>
      <c r="E238" t="s">
        <v>11</v>
      </c>
      <c r="F238" s="2">
        <v>45727</v>
      </c>
      <c r="G238" s="23">
        <v>607.20000000000005</v>
      </c>
      <c r="H238" t="s">
        <v>24</v>
      </c>
      <c r="I238" s="21">
        <v>3367.2</v>
      </c>
      <c r="J238" s="22" t="s">
        <v>51</v>
      </c>
      <c r="K238" s="4">
        <f t="shared" ca="1" si="3"/>
        <v>45720.544508796294</v>
      </c>
      <c r="L238"/>
    </row>
    <row r="239" spans="1:12" x14ac:dyDescent="0.25">
      <c r="A239">
        <v>25</v>
      </c>
      <c r="B239" s="2">
        <v>45667</v>
      </c>
      <c r="C239" s="21">
        <v>580</v>
      </c>
      <c r="D239" t="s">
        <v>6</v>
      </c>
      <c r="E239" t="s">
        <v>13</v>
      </c>
      <c r="F239" s="2">
        <v>45727</v>
      </c>
      <c r="G239" s="23">
        <v>127.6</v>
      </c>
      <c r="H239" t="s">
        <v>24</v>
      </c>
      <c r="I239" s="21">
        <v>707.6</v>
      </c>
      <c r="J239" s="22" t="s">
        <v>52</v>
      </c>
      <c r="K239" s="4">
        <f t="shared" ca="1" si="3"/>
        <v>45720.544508796294</v>
      </c>
      <c r="L239"/>
    </row>
    <row r="240" spans="1:12" x14ac:dyDescent="0.25">
      <c r="A240">
        <v>201</v>
      </c>
      <c r="B240" s="2">
        <v>45667</v>
      </c>
      <c r="C240" s="21">
        <v>4100</v>
      </c>
      <c r="D240" t="s">
        <v>5</v>
      </c>
      <c r="E240" t="s">
        <v>12</v>
      </c>
      <c r="F240" s="2">
        <v>45727</v>
      </c>
      <c r="G240" s="23">
        <v>902</v>
      </c>
      <c r="H240" t="s">
        <v>24</v>
      </c>
      <c r="I240" s="21">
        <v>5002</v>
      </c>
      <c r="J240" s="22" t="s">
        <v>56</v>
      </c>
      <c r="K240" s="4">
        <f t="shared" ca="1" si="3"/>
        <v>45720.544508796294</v>
      </c>
      <c r="L240"/>
    </row>
    <row r="241" spans="1:12" x14ac:dyDescent="0.25">
      <c r="A241">
        <v>47</v>
      </c>
      <c r="B241" s="2">
        <v>45667</v>
      </c>
      <c r="C241" s="21">
        <v>1020</v>
      </c>
      <c r="D241" t="s">
        <v>4</v>
      </c>
      <c r="E241" t="s">
        <v>12</v>
      </c>
      <c r="F241" s="2">
        <v>45727</v>
      </c>
      <c r="G241" s="23">
        <v>224.4</v>
      </c>
      <c r="H241" t="s">
        <v>24</v>
      </c>
      <c r="I241" s="21">
        <v>1244.4000000000001</v>
      </c>
      <c r="J241" s="22" t="s">
        <v>52</v>
      </c>
      <c r="K241" s="4">
        <f t="shared" ca="1" si="3"/>
        <v>45720.544508796294</v>
      </c>
      <c r="L241"/>
    </row>
    <row r="242" spans="1:12" x14ac:dyDescent="0.25">
      <c r="A242">
        <v>168</v>
      </c>
      <c r="B242" s="2">
        <v>45667</v>
      </c>
      <c r="C242" s="21">
        <v>3440</v>
      </c>
      <c r="D242" t="s">
        <v>8</v>
      </c>
      <c r="E242" t="s">
        <v>12</v>
      </c>
      <c r="F242" s="2">
        <v>45727</v>
      </c>
      <c r="G242" s="23">
        <v>756.8</v>
      </c>
      <c r="H242" t="s">
        <v>24</v>
      </c>
      <c r="I242" s="21">
        <v>4196.8</v>
      </c>
      <c r="J242" s="22" t="s">
        <v>51</v>
      </c>
      <c r="K242" s="4">
        <f t="shared" ca="1" si="3"/>
        <v>45720.544508796294</v>
      </c>
      <c r="L242"/>
    </row>
    <row r="243" spans="1:12" x14ac:dyDescent="0.25">
      <c r="A243">
        <v>155</v>
      </c>
      <c r="B243" s="2">
        <v>45667</v>
      </c>
      <c r="C243" s="21">
        <v>3180</v>
      </c>
      <c r="D243" t="s">
        <v>4</v>
      </c>
      <c r="E243" t="s">
        <v>11</v>
      </c>
      <c r="F243" s="2">
        <v>45727</v>
      </c>
      <c r="G243" s="23">
        <v>699.6</v>
      </c>
      <c r="H243" t="s">
        <v>24</v>
      </c>
      <c r="I243" s="21">
        <v>3879.6</v>
      </c>
      <c r="J243" s="22" t="s">
        <v>52</v>
      </c>
      <c r="K243" s="4">
        <f t="shared" ca="1" si="3"/>
        <v>45720.544508796294</v>
      </c>
      <c r="L243"/>
    </row>
    <row r="244" spans="1:12" x14ac:dyDescent="0.25">
      <c r="A244">
        <v>268</v>
      </c>
      <c r="B244" s="2">
        <v>45666</v>
      </c>
      <c r="C244" s="21">
        <v>5440</v>
      </c>
      <c r="D244" t="s">
        <v>4</v>
      </c>
      <c r="E244" t="s">
        <v>12</v>
      </c>
      <c r="F244" s="2">
        <v>45726</v>
      </c>
      <c r="G244" s="23">
        <v>1196.8</v>
      </c>
      <c r="H244" t="s">
        <v>24</v>
      </c>
      <c r="I244" s="21">
        <v>6636.8</v>
      </c>
      <c r="J244" s="22" t="s">
        <v>52</v>
      </c>
      <c r="K244" s="4">
        <f t="shared" ca="1" si="3"/>
        <v>45720.544508796294</v>
      </c>
      <c r="L244"/>
    </row>
    <row r="245" spans="1:12" x14ac:dyDescent="0.25">
      <c r="A245">
        <v>122</v>
      </c>
      <c r="B245" s="2">
        <v>45666</v>
      </c>
      <c r="C245" s="21">
        <v>2520</v>
      </c>
      <c r="D245" t="s">
        <v>5</v>
      </c>
      <c r="E245" t="s">
        <v>13</v>
      </c>
      <c r="F245" s="2">
        <v>45726</v>
      </c>
      <c r="G245" s="23">
        <v>554.4</v>
      </c>
      <c r="H245" t="s">
        <v>24</v>
      </c>
      <c r="I245" s="21">
        <v>3074.4</v>
      </c>
      <c r="J245" s="22" t="s">
        <v>56</v>
      </c>
      <c r="K245" s="4">
        <f t="shared" ca="1" si="3"/>
        <v>45720.544508796294</v>
      </c>
      <c r="L245"/>
    </row>
    <row r="246" spans="1:12" x14ac:dyDescent="0.25">
      <c r="A246">
        <v>358</v>
      </c>
      <c r="B246" s="2">
        <v>45666</v>
      </c>
      <c r="C246" s="21">
        <v>2650</v>
      </c>
      <c r="D246" t="s">
        <v>3</v>
      </c>
      <c r="E246" t="s">
        <v>11</v>
      </c>
      <c r="F246" s="2">
        <v>45726</v>
      </c>
      <c r="G246" s="23">
        <v>583</v>
      </c>
      <c r="H246" t="s">
        <v>24</v>
      </c>
      <c r="I246" s="21">
        <v>3233</v>
      </c>
      <c r="J246" s="22" t="s">
        <v>50</v>
      </c>
      <c r="K246" s="4">
        <f t="shared" ca="1" si="3"/>
        <v>45720.544508796294</v>
      </c>
      <c r="L246"/>
    </row>
    <row r="247" spans="1:12" x14ac:dyDescent="0.25">
      <c r="A247">
        <v>446</v>
      </c>
      <c r="B247" s="2">
        <v>45666</v>
      </c>
      <c r="C247" s="21">
        <v>7050</v>
      </c>
      <c r="D247" t="s">
        <v>6</v>
      </c>
      <c r="E247" t="s">
        <v>11</v>
      </c>
      <c r="F247" s="2">
        <v>45726</v>
      </c>
      <c r="G247" s="23">
        <v>1551</v>
      </c>
      <c r="H247" t="s">
        <v>24</v>
      </c>
      <c r="I247" s="21">
        <v>8601</v>
      </c>
      <c r="J247" s="22" t="s">
        <v>52</v>
      </c>
      <c r="K247" s="4">
        <f t="shared" ca="1" si="3"/>
        <v>45720.544508796294</v>
      </c>
      <c r="L247"/>
    </row>
    <row r="248" spans="1:12" x14ac:dyDescent="0.25">
      <c r="A248">
        <v>317</v>
      </c>
      <c r="B248" s="2">
        <v>45666</v>
      </c>
      <c r="C248" s="21">
        <v>600</v>
      </c>
      <c r="D248" t="s">
        <v>23</v>
      </c>
      <c r="E248" t="s">
        <v>13</v>
      </c>
      <c r="F248" s="2">
        <v>45726</v>
      </c>
      <c r="G248" s="23">
        <v>132</v>
      </c>
      <c r="H248" t="s">
        <v>24</v>
      </c>
      <c r="I248" s="21">
        <v>732</v>
      </c>
      <c r="J248" s="22" t="s">
        <v>55</v>
      </c>
      <c r="K248" s="4">
        <f t="shared" ca="1" si="3"/>
        <v>45720.544508796294</v>
      </c>
      <c r="L248"/>
    </row>
    <row r="249" spans="1:12" x14ac:dyDescent="0.25">
      <c r="A249">
        <v>266</v>
      </c>
      <c r="B249" s="2">
        <v>45666</v>
      </c>
      <c r="C249" s="21">
        <v>5400</v>
      </c>
      <c r="D249" t="s">
        <v>23</v>
      </c>
      <c r="E249" t="s">
        <v>12</v>
      </c>
      <c r="F249" s="2">
        <v>45726</v>
      </c>
      <c r="G249" s="23">
        <v>1188</v>
      </c>
      <c r="H249" t="s">
        <v>24</v>
      </c>
      <c r="I249" s="21">
        <v>6588</v>
      </c>
      <c r="J249" s="22" t="s">
        <v>55</v>
      </c>
      <c r="K249" s="4">
        <f t="shared" ca="1" si="3"/>
        <v>45720.544508796294</v>
      </c>
      <c r="L249"/>
    </row>
    <row r="250" spans="1:12" x14ac:dyDescent="0.25">
      <c r="A250">
        <v>469</v>
      </c>
      <c r="B250" s="2">
        <v>45666</v>
      </c>
      <c r="C250" s="21">
        <v>7100</v>
      </c>
      <c r="D250" t="s">
        <v>23</v>
      </c>
      <c r="E250" t="s">
        <v>14</v>
      </c>
      <c r="F250" s="2">
        <v>45726</v>
      </c>
      <c r="G250" s="23">
        <v>1562</v>
      </c>
      <c r="H250" t="s">
        <v>24</v>
      </c>
      <c r="I250" s="21">
        <v>8662</v>
      </c>
      <c r="J250" s="22" t="s">
        <v>55</v>
      </c>
      <c r="K250" s="4">
        <f t="shared" ca="1" si="3"/>
        <v>45720.544508796294</v>
      </c>
      <c r="L250"/>
    </row>
    <row r="251" spans="1:12" x14ac:dyDescent="0.25">
      <c r="A251">
        <v>166</v>
      </c>
      <c r="B251" s="2">
        <v>45666</v>
      </c>
      <c r="C251" s="21">
        <v>3400</v>
      </c>
      <c r="D251" t="s">
        <v>4</v>
      </c>
      <c r="E251" t="s">
        <v>11</v>
      </c>
      <c r="F251" s="2">
        <v>45726</v>
      </c>
      <c r="G251" s="23">
        <v>748</v>
      </c>
      <c r="H251" t="s">
        <v>24</v>
      </c>
      <c r="I251" s="21">
        <v>4148</v>
      </c>
      <c r="J251" s="22" t="s">
        <v>52</v>
      </c>
      <c r="K251" s="4">
        <f t="shared" ca="1" si="3"/>
        <v>45720.544508796294</v>
      </c>
      <c r="L251"/>
    </row>
    <row r="252" spans="1:12" x14ac:dyDescent="0.25">
      <c r="A252">
        <v>17</v>
      </c>
      <c r="B252" s="2">
        <v>45666</v>
      </c>
      <c r="C252" s="21">
        <v>420</v>
      </c>
      <c r="D252" t="s">
        <v>9</v>
      </c>
      <c r="E252" t="s">
        <v>13</v>
      </c>
      <c r="F252" s="2">
        <v>45726</v>
      </c>
      <c r="G252" s="23">
        <v>92.4</v>
      </c>
      <c r="H252" t="s">
        <v>24</v>
      </c>
      <c r="I252" s="21">
        <v>512.4</v>
      </c>
      <c r="J252" s="22" t="s">
        <v>53</v>
      </c>
      <c r="K252" s="4">
        <f t="shared" ca="1" si="3"/>
        <v>45720.544508796294</v>
      </c>
      <c r="L252"/>
    </row>
    <row r="253" spans="1:12" x14ac:dyDescent="0.25">
      <c r="A253">
        <v>159</v>
      </c>
      <c r="B253" s="2">
        <v>45666</v>
      </c>
      <c r="C253" s="21">
        <v>3260</v>
      </c>
      <c r="D253" t="s">
        <v>7</v>
      </c>
      <c r="E253" t="s">
        <v>12</v>
      </c>
      <c r="F253" s="2">
        <v>45726</v>
      </c>
      <c r="G253" s="23">
        <v>717.2</v>
      </c>
      <c r="H253" t="s">
        <v>24</v>
      </c>
      <c r="I253" s="21">
        <v>3977.2</v>
      </c>
      <c r="J253" s="22" t="s">
        <v>54</v>
      </c>
      <c r="K253" s="4">
        <f t="shared" ca="1" si="3"/>
        <v>45720.544508796294</v>
      </c>
      <c r="L253"/>
    </row>
    <row r="254" spans="1:12" x14ac:dyDescent="0.25">
      <c r="A254">
        <v>143</v>
      </c>
      <c r="B254" s="2">
        <v>45666</v>
      </c>
      <c r="C254" s="21">
        <v>2940</v>
      </c>
      <c r="D254" t="s">
        <v>3</v>
      </c>
      <c r="E254" t="s">
        <v>13</v>
      </c>
      <c r="F254" s="2">
        <v>45726</v>
      </c>
      <c r="G254" s="23">
        <v>646.79999999999995</v>
      </c>
      <c r="H254" t="s">
        <v>24</v>
      </c>
      <c r="I254" s="21">
        <v>3586.8</v>
      </c>
      <c r="J254" s="22" t="s">
        <v>50</v>
      </c>
      <c r="K254" s="4">
        <f t="shared" ca="1" si="3"/>
        <v>45720.544508796294</v>
      </c>
      <c r="L254"/>
    </row>
    <row r="255" spans="1:12" x14ac:dyDescent="0.25">
      <c r="A255">
        <v>280</v>
      </c>
      <c r="B255" s="2">
        <v>45666</v>
      </c>
      <c r="C255" s="21">
        <v>5680</v>
      </c>
      <c r="D255" t="s">
        <v>6</v>
      </c>
      <c r="E255" t="s">
        <v>12</v>
      </c>
      <c r="F255" s="2">
        <v>45726</v>
      </c>
      <c r="G255" s="23">
        <v>1249.5999999999999</v>
      </c>
      <c r="H255" t="s">
        <v>24</v>
      </c>
      <c r="I255" s="21">
        <v>6929.6</v>
      </c>
      <c r="J255" s="22" t="s">
        <v>52</v>
      </c>
      <c r="K255" s="4">
        <f t="shared" ca="1" si="3"/>
        <v>45720.544508796294</v>
      </c>
      <c r="L255"/>
    </row>
    <row r="256" spans="1:12" x14ac:dyDescent="0.25">
      <c r="A256">
        <v>333</v>
      </c>
      <c r="B256" s="2">
        <v>45666</v>
      </c>
      <c r="C256" s="21">
        <v>1400</v>
      </c>
      <c r="D256" t="s">
        <v>23</v>
      </c>
      <c r="E256" t="s">
        <v>13</v>
      </c>
      <c r="F256" s="2">
        <v>45726</v>
      </c>
      <c r="G256" s="23">
        <v>308</v>
      </c>
      <c r="H256" t="s">
        <v>24</v>
      </c>
      <c r="I256" s="21">
        <v>1708</v>
      </c>
      <c r="J256" s="22" t="s">
        <v>55</v>
      </c>
      <c r="K256" s="4">
        <f t="shared" ca="1" si="3"/>
        <v>45720.544508796294</v>
      </c>
      <c r="L256"/>
    </row>
    <row r="257" spans="1:12" x14ac:dyDescent="0.25">
      <c r="A257">
        <v>474</v>
      </c>
      <c r="B257" s="2">
        <v>45666</v>
      </c>
      <c r="C257" s="21">
        <v>6600</v>
      </c>
      <c r="D257" t="s">
        <v>8</v>
      </c>
      <c r="E257" t="s">
        <v>11</v>
      </c>
      <c r="F257" s="2">
        <v>45726</v>
      </c>
      <c r="G257" s="23">
        <v>1452</v>
      </c>
      <c r="H257" t="s">
        <v>24</v>
      </c>
      <c r="I257" s="21">
        <v>8052</v>
      </c>
      <c r="J257" s="22" t="s">
        <v>51</v>
      </c>
      <c r="K257" s="4">
        <f t="shared" ca="1" si="3"/>
        <v>45720.544508796294</v>
      </c>
      <c r="L257"/>
    </row>
    <row r="258" spans="1:12" x14ac:dyDescent="0.25">
      <c r="A258">
        <v>126</v>
      </c>
      <c r="B258" s="2">
        <v>45666</v>
      </c>
      <c r="C258" s="21">
        <v>2600</v>
      </c>
      <c r="D258" t="s">
        <v>3</v>
      </c>
      <c r="E258" t="s">
        <v>12</v>
      </c>
      <c r="F258" s="2">
        <v>45726</v>
      </c>
      <c r="G258" s="23">
        <v>572</v>
      </c>
      <c r="H258" t="s">
        <v>24</v>
      </c>
      <c r="I258" s="21">
        <v>3172</v>
      </c>
      <c r="J258" s="22" t="s">
        <v>50</v>
      </c>
      <c r="K258" s="4">
        <f t="shared" ref="K258:K321" ca="1" si="4">NOW()</f>
        <v>45720.544508796294</v>
      </c>
      <c r="L258"/>
    </row>
    <row r="259" spans="1:12" x14ac:dyDescent="0.25">
      <c r="A259">
        <v>161</v>
      </c>
      <c r="B259" s="2">
        <v>45666</v>
      </c>
      <c r="C259" s="21">
        <v>3300</v>
      </c>
      <c r="D259" t="s">
        <v>6</v>
      </c>
      <c r="E259" t="s">
        <v>14</v>
      </c>
      <c r="F259" s="2">
        <v>45726</v>
      </c>
      <c r="G259" s="23">
        <v>726</v>
      </c>
      <c r="H259" t="s">
        <v>24</v>
      </c>
      <c r="I259" s="21">
        <v>4026</v>
      </c>
      <c r="J259" s="22" t="s">
        <v>52</v>
      </c>
      <c r="K259" s="4">
        <f t="shared" ca="1" si="4"/>
        <v>45720.544508796294</v>
      </c>
      <c r="L259"/>
    </row>
    <row r="260" spans="1:12" x14ac:dyDescent="0.25">
      <c r="A260">
        <v>278</v>
      </c>
      <c r="B260" s="2">
        <v>45666</v>
      </c>
      <c r="C260" s="21">
        <v>5640</v>
      </c>
      <c r="D260" t="s">
        <v>7</v>
      </c>
      <c r="E260" t="s">
        <v>11</v>
      </c>
      <c r="F260" s="2">
        <v>45726</v>
      </c>
      <c r="G260" s="23">
        <v>1240.8</v>
      </c>
      <c r="H260" t="s">
        <v>24</v>
      </c>
      <c r="I260" s="21">
        <v>6880.8</v>
      </c>
      <c r="J260" s="22" t="s">
        <v>54</v>
      </c>
      <c r="K260" s="4">
        <f t="shared" ca="1" si="4"/>
        <v>45720.544508796294</v>
      </c>
      <c r="L260"/>
    </row>
    <row r="261" spans="1:12" x14ac:dyDescent="0.25">
      <c r="A261">
        <v>94</v>
      </c>
      <c r="B261" s="2">
        <v>45666</v>
      </c>
      <c r="C261" s="21">
        <v>1960</v>
      </c>
      <c r="D261" t="s">
        <v>8</v>
      </c>
      <c r="E261" t="s">
        <v>13</v>
      </c>
      <c r="F261" s="2">
        <v>45726</v>
      </c>
      <c r="G261" s="23">
        <v>431.2</v>
      </c>
      <c r="H261" t="s">
        <v>24</v>
      </c>
      <c r="I261" s="21">
        <v>2391.1999999999998</v>
      </c>
      <c r="J261" s="22" t="s">
        <v>51</v>
      </c>
      <c r="K261" s="4">
        <f t="shared" ca="1" si="4"/>
        <v>45720.544508796294</v>
      </c>
      <c r="L261"/>
    </row>
    <row r="262" spans="1:12" x14ac:dyDescent="0.25">
      <c r="A262">
        <v>217</v>
      </c>
      <c r="B262" s="2">
        <v>45666</v>
      </c>
      <c r="C262" s="21">
        <v>4420</v>
      </c>
      <c r="D262" t="s">
        <v>4</v>
      </c>
      <c r="E262" t="s">
        <v>14</v>
      </c>
      <c r="F262" s="2">
        <v>45726</v>
      </c>
      <c r="G262" s="23">
        <v>972.4</v>
      </c>
      <c r="H262" t="s">
        <v>24</v>
      </c>
      <c r="I262" s="21">
        <v>5392.4</v>
      </c>
      <c r="J262" s="22" t="s">
        <v>52</v>
      </c>
      <c r="K262" s="4">
        <f t="shared" ca="1" si="4"/>
        <v>45720.544508796294</v>
      </c>
      <c r="L262"/>
    </row>
    <row r="263" spans="1:12" x14ac:dyDescent="0.25">
      <c r="A263">
        <v>404</v>
      </c>
      <c r="B263" s="2">
        <v>45666</v>
      </c>
      <c r="C263" s="21">
        <v>4950</v>
      </c>
      <c r="D263" t="s">
        <v>4</v>
      </c>
      <c r="E263" t="s">
        <v>11</v>
      </c>
      <c r="F263" s="2">
        <v>45726</v>
      </c>
      <c r="G263" s="23">
        <v>1089</v>
      </c>
      <c r="H263" t="s">
        <v>24</v>
      </c>
      <c r="I263" s="21">
        <v>6039</v>
      </c>
      <c r="J263" s="22" t="s">
        <v>52</v>
      </c>
      <c r="K263" s="4">
        <f t="shared" ca="1" si="4"/>
        <v>45720.544508796294</v>
      </c>
      <c r="L263"/>
    </row>
    <row r="264" spans="1:12" x14ac:dyDescent="0.25">
      <c r="A264">
        <v>498</v>
      </c>
      <c r="B264" s="2">
        <v>45666</v>
      </c>
      <c r="C264" s="21">
        <v>4200</v>
      </c>
      <c r="D264" t="s">
        <v>3</v>
      </c>
      <c r="E264" t="s">
        <v>11</v>
      </c>
      <c r="F264" s="2">
        <v>45726</v>
      </c>
      <c r="G264" s="23">
        <v>924</v>
      </c>
      <c r="H264" t="s">
        <v>24</v>
      </c>
      <c r="I264" s="21">
        <v>5124</v>
      </c>
      <c r="J264" s="22" t="s">
        <v>50</v>
      </c>
      <c r="K264" s="4">
        <f t="shared" ca="1" si="4"/>
        <v>45720.544508796294</v>
      </c>
      <c r="L264"/>
    </row>
    <row r="265" spans="1:12" x14ac:dyDescent="0.25">
      <c r="A265">
        <v>460</v>
      </c>
      <c r="B265" s="2">
        <v>45666</v>
      </c>
      <c r="C265" s="21">
        <v>8000</v>
      </c>
      <c r="D265" t="s">
        <v>3</v>
      </c>
      <c r="E265" t="s">
        <v>11</v>
      </c>
      <c r="F265" s="2">
        <v>45726</v>
      </c>
      <c r="G265" s="23">
        <v>1760</v>
      </c>
      <c r="H265" t="s">
        <v>24</v>
      </c>
      <c r="I265" s="21">
        <v>9760</v>
      </c>
      <c r="J265" s="22" t="s">
        <v>50</v>
      </c>
      <c r="K265" s="4">
        <f t="shared" ca="1" si="4"/>
        <v>45720.544508796294</v>
      </c>
      <c r="L265"/>
    </row>
    <row r="266" spans="1:12" x14ac:dyDescent="0.25">
      <c r="A266">
        <v>245</v>
      </c>
      <c r="B266" s="2">
        <v>45666</v>
      </c>
      <c r="C266" s="21">
        <v>4980</v>
      </c>
      <c r="D266" t="s">
        <v>3</v>
      </c>
      <c r="E266" t="s">
        <v>14</v>
      </c>
      <c r="F266" s="2">
        <v>45726</v>
      </c>
      <c r="G266" s="23">
        <v>1095.5999999999999</v>
      </c>
      <c r="H266" t="s">
        <v>24</v>
      </c>
      <c r="I266" s="21">
        <v>6075.6</v>
      </c>
      <c r="J266" s="22" t="s">
        <v>50</v>
      </c>
      <c r="K266" s="4">
        <f t="shared" ca="1" si="4"/>
        <v>45720.544508796294</v>
      </c>
      <c r="L266"/>
    </row>
    <row r="267" spans="1:12" x14ac:dyDescent="0.25">
      <c r="A267">
        <v>26</v>
      </c>
      <c r="B267" s="2">
        <v>45666</v>
      </c>
      <c r="C267" s="21">
        <v>600</v>
      </c>
      <c r="D267" t="s">
        <v>8</v>
      </c>
      <c r="E267" t="s">
        <v>11</v>
      </c>
      <c r="F267" s="2">
        <v>45726</v>
      </c>
      <c r="G267" s="23">
        <v>132</v>
      </c>
      <c r="H267" t="s">
        <v>24</v>
      </c>
      <c r="I267" s="21">
        <v>732</v>
      </c>
      <c r="J267" s="22" t="s">
        <v>51</v>
      </c>
      <c r="K267" s="4">
        <f t="shared" ca="1" si="4"/>
        <v>45720.544508796294</v>
      </c>
      <c r="L267"/>
    </row>
    <row r="268" spans="1:12" x14ac:dyDescent="0.25">
      <c r="A268">
        <v>410</v>
      </c>
      <c r="B268" s="2">
        <v>45666</v>
      </c>
      <c r="C268" s="21">
        <v>5250</v>
      </c>
      <c r="D268" t="s">
        <v>4</v>
      </c>
      <c r="E268" t="s">
        <v>14</v>
      </c>
      <c r="F268" s="2">
        <v>45726</v>
      </c>
      <c r="G268" s="23">
        <v>1155</v>
      </c>
      <c r="H268" t="s">
        <v>24</v>
      </c>
      <c r="I268" s="21">
        <v>6405</v>
      </c>
      <c r="J268" s="22" t="s">
        <v>52</v>
      </c>
      <c r="K268" s="4">
        <f t="shared" ca="1" si="4"/>
        <v>45720.544508796294</v>
      </c>
      <c r="L268"/>
    </row>
    <row r="269" spans="1:12" x14ac:dyDescent="0.25">
      <c r="A269">
        <v>416</v>
      </c>
      <c r="B269" s="2">
        <v>45666</v>
      </c>
      <c r="C269" s="21">
        <v>5550</v>
      </c>
      <c r="D269" t="s">
        <v>6</v>
      </c>
      <c r="E269" t="s">
        <v>13</v>
      </c>
      <c r="F269" s="2">
        <v>45726</v>
      </c>
      <c r="G269" s="23">
        <v>1221</v>
      </c>
      <c r="H269" t="s">
        <v>24</v>
      </c>
      <c r="I269" s="21">
        <v>6771</v>
      </c>
      <c r="J269" s="22" t="s">
        <v>52</v>
      </c>
      <c r="K269" s="4">
        <f t="shared" ca="1" si="4"/>
        <v>45720.544508796294</v>
      </c>
      <c r="L269"/>
    </row>
    <row r="270" spans="1:12" x14ac:dyDescent="0.25">
      <c r="A270">
        <v>450</v>
      </c>
      <c r="B270" s="2">
        <v>45666</v>
      </c>
      <c r="C270" s="21">
        <v>7250</v>
      </c>
      <c r="D270" t="s">
        <v>6</v>
      </c>
      <c r="E270" t="s">
        <v>12</v>
      </c>
      <c r="F270" s="2">
        <v>45726</v>
      </c>
      <c r="G270" s="23">
        <v>1595</v>
      </c>
      <c r="H270" t="s">
        <v>24</v>
      </c>
      <c r="I270" s="21">
        <v>8845</v>
      </c>
      <c r="J270" s="22" t="s">
        <v>52</v>
      </c>
      <c r="K270" s="4">
        <f t="shared" ca="1" si="4"/>
        <v>45720.544508796294</v>
      </c>
      <c r="L270"/>
    </row>
    <row r="271" spans="1:12" x14ac:dyDescent="0.25">
      <c r="A271">
        <v>50</v>
      </c>
      <c r="B271" s="2">
        <v>45666</v>
      </c>
      <c r="C271" s="21">
        <v>1080</v>
      </c>
      <c r="D271" t="s">
        <v>23</v>
      </c>
      <c r="E271" t="s">
        <v>11</v>
      </c>
      <c r="F271" s="2">
        <v>45726</v>
      </c>
      <c r="G271" s="23">
        <v>237.6</v>
      </c>
      <c r="H271" t="s">
        <v>24</v>
      </c>
      <c r="I271" s="21">
        <v>1317.6</v>
      </c>
      <c r="J271" s="22" t="s">
        <v>55</v>
      </c>
      <c r="K271" s="4">
        <f t="shared" ca="1" si="4"/>
        <v>45720.544508796294</v>
      </c>
      <c r="L271"/>
    </row>
    <row r="272" spans="1:12" x14ac:dyDescent="0.25">
      <c r="A272">
        <v>423</v>
      </c>
      <c r="B272" s="2">
        <v>45665</v>
      </c>
      <c r="C272" s="21">
        <v>5900</v>
      </c>
      <c r="D272" t="s">
        <v>8</v>
      </c>
      <c r="E272" t="s">
        <v>13</v>
      </c>
      <c r="F272" s="2">
        <v>45725</v>
      </c>
      <c r="G272" s="23">
        <v>1298</v>
      </c>
      <c r="H272" t="s">
        <v>24</v>
      </c>
      <c r="I272" s="21">
        <v>7198</v>
      </c>
      <c r="J272" s="22" t="s">
        <v>51</v>
      </c>
      <c r="K272" s="4">
        <f t="shared" ca="1" si="4"/>
        <v>45720.544508796294</v>
      </c>
      <c r="L272"/>
    </row>
    <row r="273" spans="1:12" x14ac:dyDescent="0.25">
      <c r="A273">
        <v>444</v>
      </c>
      <c r="B273" s="2">
        <v>45665</v>
      </c>
      <c r="C273" s="21">
        <v>6950</v>
      </c>
      <c r="D273" t="s">
        <v>4</v>
      </c>
      <c r="E273" t="s">
        <v>13</v>
      </c>
      <c r="F273" s="2">
        <v>45725</v>
      </c>
      <c r="G273" s="23">
        <v>1529</v>
      </c>
      <c r="H273" t="s">
        <v>24</v>
      </c>
      <c r="I273" s="21">
        <v>8479</v>
      </c>
      <c r="J273" s="22" t="s">
        <v>52</v>
      </c>
      <c r="K273" s="4">
        <f t="shared" ca="1" si="4"/>
        <v>45720.544508796294</v>
      </c>
      <c r="L273"/>
    </row>
    <row r="274" spans="1:12" x14ac:dyDescent="0.25">
      <c r="A274">
        <v>158</v>
      </c>
      <c r="B274" s="2">
        <v>45665</v>
      </c>
      <c r="C274" s="21">
        <v>3240</v>
      </c>
      <c r="D274" t="s">
        <v>3</v>
      </c>
      <c r="E274" t="s">
        <v>14</v>
      </c>
      <c r="F274" s="2">
        <v>45725</v>
      </c>
      <c r="G274" s="23">
        <v>712.8</v>
      </c>
      <c r="H274" t="s">
        <v>24</v>
      </c>
      <c r="I274" s="21">
        <v>3952.8</v>
      </c>
      <c r="J274" s="22" t="s">
        <v>50</v>
      </c>
      <c r="K274" s="4">
        <f t="shared" ca="1" si="4"/>
        <v>45720.544508796294</v>
      </c>
      <c r="L274"/>
    </row>
    <row r="275" spans="1:12" x14ac:dyDescent="0.25">
      <c r="A275">
        <v>476</v>
      </c>
      <c r="B275" s="2">
        <v>45665</v>
      </c>
      <c r="C275" s="21">
        <v>6400</v>
      </c>
      <c r="D275" t="s">
        <v>9</v>
      </c>
      <c r="E275" t="s">
        <v>12</v>
      </c>
      <c r="F275" s="2">
        <v>45725</v>
      </c>
      <c r="G275" s="23">
        <v>1408</v>
      </c>
      <c r="H275" t="s">
        <v>24</v>
      </c>
      <c r="I275" s="21">
        <v>7808</v>
      </c>
      <c r="J275" s="22" t="s">
        <v>53</v>
      </c>
      <c r="K275" s="4">
        <f t="shared" ca="1" si="4"/>
        <v>45720.544508796294</v>
      </c>
      <c r="L275"/>
    </row>
    <row r="276" spans="1:12" x14ac:dyDescent="0.25">
      <c r="A276">
        <v>428</v>
      </c>
      <c r="B276" s="2">
        <v>45665</v>
      </c>
      <c r="C276" s="21">
        <v>6150</v>
      </c>
      <c r="D276" t="s">
        <v>5</v>
      </c>
      <c r="E276" t="s">
        <v>11</v>
      </c>
      <c r="F276" s="2">
        <v>45725</v>
      </c>
      <c r="G276" s="23">
        <v>1353</v>
      </c>
      <c r="H276" t="s">
        <v>24</v>
      </c>
      <c r="I276" s="21">
        <v>7503</v>
      </c>
      <c r="J276" s="22" t="s">
        <v>56</v>
      </c>
      <c r="K276" s="4">
        <f t="shared" ca="1" si="4"/>
        <v>45720.544508796294</v>
      </c>
      <c r="L276"/>
    </row>
    <row r="277" spans="1:12" x14ac:dyDescent="0.25">
      <c r="A277">
        <v>480</v>
      </c>
      <c r="B277" s="2">
        <v>45665</v>
      </c>
      <c r="C277" s="21">
        <v>6000</v>
      </c>
      <c r="D277" t="s">
        <v>6</v>
      </c>
      <c r="E277" t="s">
        <v>14</v>
      </c>
      <c r="F277" s="2">
        <v>45725</v>
      </c>
      <c r="G277" s="23">
        <v>1320</v>
      </c>
      <c r="H277" t="s">
        <v>24</v>
      </c>
      <c r="I277" s="21">
        <v>7320</v>
      </c>
      <c r="J277" s="22" t="s">
        <v>52</v>
      </c>
      <c r="K277" s="4">
        <f t="shared" ca="1" si="4"/>
        <v>45720.544508796294</v>
      </c>
      <c r="L277"/>
    </row>
    <row r="278" spans="1:12" x14ac:dyDescent="0.25">
      <c r="A278">
        <v>451</v>
      </c>
      <c r="B278" s="2">
        <v>45665</v>
      </c>
      <c r="C278" s="21">
        <v>7300</v>
      </c>
      <c r="D278" t="s">
        <v>8</v>
      </c>
      <c r="E278" t="s">
        <v>13</v>
      </c>
      <c r="F278" s="2">
        <v>45725</v>
      </c>
      <c r="G278" s="23">
        <v>1606</v>
      </c>
      <c r="H278" t="s">
        <v>24</v>
      </c>
      <c r="I278" s="21">
        <v>8906</v>
      </c>
      <c r="J278" s="22" t="s">
        <v>51</v>
      </c>
      <c r="K278" s="4">
        <f t="shared" ca="1" si="4"/>
        <v>45720.544508796294</v>
      </c>
      <c r="L278"/>
    </row>
    <row r="279" spans="1:12" x14ac:dyDescent="0.25">
      <c r="A279">
        <v>425</v>
      </c>
      <c r="B279" s="2">
        <v>45665</v>
      </c>
      <c r="C279" s="21">
        <v>6000</v>
      </c>
      <c r="D279" t="s">
        <v>9</v>
      </c>
      <c r="E279" t="s">
        <v>12</v>
      </c>
      <c r="F279" s="2">
        <v>45725</v>
      </c>
      <c r="G279" s="23">
        <v>1320</v>
      </c>
      <c r="H279" t="s">
        <v>24</v>
      </c>
      <c r="I279" s="21">
        <v>7320</v>
      </c>
      <c r="J279" s="22" t="s">
        <v>53</v>
      </c>
      <c r="K279" s="4">
        <f t="shared" ca="1" si="4"/>
        <v>45720.544508796294</v>
      </c>
      <c r="L279"/>
    </row>
    <row r="280" spans="1:12" x14ac:dyDescent="0.25">
      <c r="A280">
        <v>426</v>
      </c>
      <c r="B280" s="2">
        <v>45665</v>
      </c>
      <c r="C280" s="21">
        <v>6050</v>
      </c>
      <c r="D280" t="s">
        <v>3</v>
      </c>
      <c r="E280" t="s">
        <v>12</v>
      </c>
      <c r="F280" s="2">
        <v>45725</v>
      </c>
      <c r="G280" s="23">
        <v>1331</v>
      </c>
      <c r="H280" t="s">
        <v>24</v>
      </c>
      <c r="I280" s="21">
        <v>7381</v>
      </c>
      <c r="J280" s="22" t="s">
        <v>50</v>
      </c>
      <c r="K280" s="4">
        <f t="shared" ca="1" si="4"/>
        <v>45720.544508796294</v>
      </c>
      <c r="L280"/>
    </row>
    <row r="281" spans="1:12" x14ac:dyDescent="0.25">
      <c r="A281">
        <v>20</v>
      </c>
      <c r="B281" s="2">
        <v>45665</v>
      </c>
      <c r="C281" s="21">
        <v>480</v>
      </c>
      <c r="D281" t="s">
        <v>5</v>
      </c>
      <c r="E281" t="s">
        <v>12</v>
      </c>
      <c r="F281" s="2">
        <v>45725</v>
      </c>
      <c r="G281" s="23">
        <v>105.6</v>
      </c>
      <c r="H281" t="s">
        <v>24</v>
      </c>
      <c r="I281" s="21">
        <v>585.6</v>
      </c>
      <c r="J281" s="22" t="s">
        <v>56</v>
      </c>
      <c r="K281" s="4">
        <f t="shared" ca="1" si="4"/>
        <v>45720.544508796294</v>
      </c>
      <c r="L281"/>
    </row>
    <row r="282" spans="1:12" x14ac:dyDescent="0.25">
      <c r="A282">
        <v>365</v>
      </c>
      <c r="B282" s="2">
        <v>45665</v>
      </c>
      <c r="C282" s="21">
        <v>3000</v>
      </c>
      <c r="D282" t="s">
        <v>6</v>
      </c>
      <c r="E282" t="s">
        <v>11</v>
      </c>
      <c r="F282" s="2">
        <v>45725</v>
      </c>
      <c r="G282" s="23">
        <v>660</v>
      </c>
      <c r="H282" t="s">
        <v>24</v>
      </c>
      <c r="I282" s="21">
        <v>3660</v>
      </c>
      <c r="J282" s="22" t="s">
        <v>52</v>
      </c>
      <c r="K282" s="4">
        <f t="shared" ca="1" si="4"/>
        <v>45720.544508796294</v>
      </c>
      <c r="L282"/>
    </row>
    <row r="283" spans="1:12" x14ac:dyDescent="0.25">
      <c r="A283">
        <v>76</v>
      </c>
      <c r="B283" s="2">
        <v>45665</v>
      </c>
      <c r="C283" s="21">
        <v>1600</v>
      </c>
      <c r="D283" t="s">
        <v>6</v>
      </c>
      <c r="E283" t="s">
        <v>12</v>
      </c>
      <c r="F283" s="2">
        <v>45725</v>
      </c>
      <c r="G283" s="23">
        <v>352</v>
      </c>
      <c r="H283" t="s">
        <v>24</v>
      </c>
      <c r="I283" s="21">
        <v>1952</v>
      </c>
      <c r="J283" s="22" t="s">
        <v>52</v>
      </c>
      <c r="K283" s="4">
        <f t="shared" ca="1" si="4"/>
        <v>45720.544508796294</v>
      </c>
      <c r="L283"/>
    </row>
    <row r="284" spans="1:12" x14ac:dyDescent="0.25">
      <c r="A284">
        <v>399</v>
      </c>
      <c r="B284" s="2">
        <v>45665</v>
      </c>
      <c r="C284" s="21">
        <v>4700</v>
      </c>
      <c r="D284" t="s">
        <v>6</v>
      </c>
      <c r="E284" t="s">
        <v>14</v>
      </c>
      <c r="F284" s="2">
        <v>45725</v>
      </c>
      <c r="G284" s="23">
        <v>1034</v>
      </c>
      <c r="H284" t="s">
        <v>24</v>
      </c>
      <c r="I284" s="21">
        <v>5734</v>
      </c>
      <c r="J284" s="22" t="s">
        <v>52</v>
      </c>
      <c r="K284" s="4">
        <f t="shared" ca="1" si="4"/>
        <v>45720.544508796294</v>
      </c>
      <c r="L284"/>
    </row>
    <row r="285" spans="1:12" x14ac:dyDescent="0.25">
      <c r="A285">
        <v>371</v>
      </c>
      <c r="B285" s="2">
        <v>45665</v>
      </c>
      <c r="C285" s="21">
        <v>3300</v>
      </c>
      <c r="D285" t="s">
        <v>5</v>
      </c>
      <c r="E285" t="s">
        <v>14</v>
      </c>
      <c r="F285" s="2">
        <v>45725</v>
      </c>
      <c r="G285" s="23">
        <v>726</v>
      </c>
      <c r="H285" t="s">
        <v>24</v>
      </c>
      <c r="I285" s="21">
        <v>4026</v>
      </c>
      <c r="J285" s="22" t="s">
        <v>56</v>
      </c>
      <c r="K285" s="4">
        <f t="shared" ca="1" si="4"/>
        <v>45720.544508796294</v>
      </c>
      <c r="L285"/>
    </row>
    <row r="286" spans="1:12" x14ac:dyDescent="0.25">
      <c r="A286">
        <v>465</v>
      </c>
      <c r="B286" s="2">
        <v>45665</v>
      </c>
      <c r="C286" s="21">
        <v>7500</v>
      </c>
      <c r="D286" t="s">
        <v>7</v>
      </c>
      <c r="E286" t="s">
        <v>13</v>
      </c>
      <c r="F286" s="2">
        <v>45725</v>
      </c>
      <c r="G286" s="23">
        <v>1650</v>
      </c>
      <c r="H286" t="s">
        <v>24</v>
      </c>
      <c r="I286" s="21">
        <v>9150</v>
      </c>
      <c r="J286" s="22" t="s">
        <v>54</v>
      </c>
      <c r="K286" s="4">
        <f t="shared" ca="1" si="4"/>
        <v>45720.544508796294</v>
      </c>
      <c r="L286"/>
    </row>
    <row r="287" spans="1:12" x14ac:dyDescent="0.25">
      <c r="A287">
        <v>466</v>
      </c>
      <c r="B287" s="2">
        <v>45665</v>
      </c>
      <c r="C287" s="21">
        <v>7400</v>
      </c>
      <c r="D287" t="s">
        <v>3</v>
      </c>
      <c r="E287" t="s">
        <v>14</v>
      </c>
      <c r="F287" s="2">
        <v>45725</v>
      </c>
      <c r="G287" s="23">
        <v>1628</v>
      </c>
      <c r="H287" t="s">
        <v>24</v>
      </c>
      <c r="I287" s="21">
        <v>9028</v>
      </c>
      <c r="J287" s="22" t="s">
        <v>50</v>
      </c>
      <c r="K287" s="4">
        <f t="shared" ca="1" si="4"/>
        <v>45720.544508796294</v>
      </c>
      <c r="L287"/>
    </row>
    <row r="288" spans="1:12" x14ac:dyDescent="0.25">
      <c r="A288">
        <v>400</v>
      </c>
      <c r="B288" s="2">
        <v>45665</v>
      </c>
      <c r="C288" s="21">
        <v>4750</v>
      </c>
      <c r="D288" t="s">
        <v>8</v>
      </c>
      <c r="E288" t="s">
        <v>11</v>
      </c>
      <c r="F288" s="2">
        <v>45725</v>
      </c>
      <c r="G288" s="23">
        <v>1045</v>
      </c>
      <c r="H288" t="s">
        <v>24</v>
      </c>
      <c r="I288" s="21">
        <v>5795</v>
      </c>
      <c r="J288" s="22" t="s">
        <v>51</v>
      </c>
      <c r="K288" s="4">
        <f t="shared" ca="1" si="4"/>
        <v>45720.544508796294</v>
      </c>
      <c r="L288"/>
    </row>
    <row r="289" spans="1:12" x14ac:dyDescent="0.25">
      <c r="A289">
        <v>343</v>
      </c>
      <c r="B289" s="2">
        <v>45665</v>
      </c>
      <c r="C289" s="21">
        <v>1900</v>
      </c>
      <c r="D289" t="s">
        <v>5</v>
      </c>
      <c r="E289" t="s">
        <v>14</v>
      </c>
      <c r="F289" s="2">
        <v>45725</v>
      </c>
      <c r="G289" s="23">
        <v>418</v>
      </c>
      <c r="H289" t="s">
        <v>24</v>
      </c>
      <c r="I289" s="21">
        <v>2318</v>
      </c>
      <c r="J289" s="22" t="s">
        <v>56</v>
      </c>
      <c r="K289" s="4">
        <f t="shared" ca="1" si="4"/>
        <v>45720.544508796294</v>
      </c>
      <c r="L289"/>
    </row>
    <row r="290" spans="1:12" x14ac:dyDescent="0.25">
      <c r="A290">
        <v>138</v>
      </c>
      <c r="B290" s="2">
        <v>45665</v>
      </c>
      <c r="C290" s="21">
        <v>2840</v>
      </c>
      <c r="D290" t="s">
        <v>4</v>
      </c>
      <c r="E290" t="s">
        <v>11</v>
      </c>
      <c r="F290" s="2">
        <v>45725</v>
      </c>
      <c r="G290" s="23">
        <v>624.79999999999995</v>
      </c>
      <c r="H290" t="s">
        <v>24</v>
      </c>
      <c r="I290" s="21">
        <v>3464.8</v>
      </c>
      <c r="J290" s="22" t="s">
        <v>52</v>
      </c>
      <c r="K290" s="4">
        <f t="shared" ca="1" si="4"/>
        <v>45720.544508796294</v>
      </c>
      <c r="L290"/>
    </row>
    <row r="291" spans="1:12" x14ac:dyDescent="0.25">
      <c r="A291">
        <v>24</v>
      </c>
      <c r="B291" s="2">
        <v>45665</v>
      </c>
      <c r="C291" s="21">
        <v>560</v>
      </c>
      <c r="D291" t="s">
        <v>3</v>
      </c>
      <c r="E291" t="s">
        <v>13</v>
      </c>
      <c r="F291" s="2">
        <v>45725</v>
      </c>
      <c r="G291" s="23">
        <v>123.2</v>
      </c>
      <c r="H291" t="s">
        <v>24</v>
      </c>
      <c r="I291" s="21">
        <v>683.2</v>
      </c>
      <c r="J291" s="22" t="s">
        <v>50</v>
      </c>
      <c r="K291" s="4">
        <f t="shared" ca="1" si="4"/>
        <v>45720.544508796294</v>
      </c>
      <c r="L291"/>
    </row>
    <row r="292" spans="1:12" x14ac:dyDescent="0.25">
      <c r="A292">
        <v>405</v>
      </c>
      <c r="B292" s="2">
        <v>45665</v>
      </c>
      <c r="C292" s="21">
        <v>5000</v>
      </c>
      <c r="D292" t="s">
        <v>5</v>
      </c>
      <c r="E292" t="s">
        <v>12</v>
      </c>
      <c r="F292" s="2">
        <v>45725</v>
      </c>
      <c r="G292" s="23">
        <v>1100</v>
      </c>
      <c r="H292" t="s">
        <v>24</v>
      </c>
      <c r="I292" s="21">
        <v>6100</v>
      </c>
      <c r="J292" s="22" t="s">
        <v>56</v>
      </c>
      <c r="K292" s="4">
        <f t="shared" ca="1" si="4"/>
        <v>45720.544508796294</v>
      </c>
      <c r="L292"/>
    </row>
    <row r="293" spans="1:12" x14ac:dyDescent="0.25">
      <c r="A293">
        <v>125</v>
      </c>
      <c r="B293" s="2">
        <v>45665</v>
      </c>
      <c r="C293" s="21">
        <v>2580</v>
      </c>
      <c r="D293" t="s">
        <v>7</v>
      </c>
      <c r="E293" t="s">
        <v>12</v>
      </c>
      <c r="F293" s="2">
        <v>45725</v>
      </c>
      <c r="G293" s="23">
        <v>567.6</v>
      </c>
      <c r="H293" t="s">
        <v>24</v>
      </c>
      <c r="I293" s="21">
        <v>3147.6</v>
      </c>
      <c r="J293" s="22" t="s">
        <v>54</v>
      </c>
      <c r="K293" s="4">
        <f t="shared" ca="1" si="4"/>
        <v>45720.544508796294</v>
      </c>
      <c r="L293"/>
    </row>
    <row r="294" spans="1:12" x14ac:dyDescent="0.25">
      <c r="A294">
        <v>133</v>
      </c>
      <c r="B294" s="2">
        <v>45665</v>
      </c>
      <c r="C294" s="21">
        <v>2740</v>
      </c>
      <c r="D294" t="s">
        <v>5</v>
      </c>
      <c r="E294" t="s">
        <v>14</v>
      </c>
      <c r="F294" s="2">
        <v>45725</v>
      </c>
      <c r="G294" s="23">
        <v>602.79999999999995</v>
      </c>
      <c r="H294" t="s">
        <v>24</v>
      </c>
      <c r="I294" s="21">
        <v>3342.8</v>
      </c>
      <c r="J294" s="22" t="s">
        <v>56</v>
      </c>
      <c r="K294" s="4">
        <f t="shared" ca="1" si="4"/>
        <v>45720.544508796294</v>
      </c>
      <c r="L294"/>
    </row>
    <row r="295" spans="1:12" x14ac:dyDescent="0.25">
      <c r="A295">
        <v>494</v>
      </c>
      <c r="B295" s="2">
        <v>45665</v>
      </c>
      <c r="C295" s="21">
        <v>4600</v>
      </c>
      <c r="D295" t="s">
        <v>3</v>
      </c>
      <c r="E295" t="s">
        <v>14</v>
      </c>
      <c r="F295" s="2">
        <v>45725</v>
      </c>
      <c r="G295" s="23">
        <v>1012</v>
      </c>
      <c r="H295" t="s">
        <v>24</v>
      </c>
      <c r="I295" s="21">
        <v>5612</v>
      </c>
      <c r="J295" s="22" t="s">
        <v>50</v>
      </c>
      <c r="K295" s="4">
        <f t="shared" ca="1" si="4"/>
        <v>45720.544508796294</v>
      </c>
      <c r="L295"/>
    </row>
    <row r="296" spans="1:12" x14ac:dyDescent="0.25">
      <c r="A296">
        <v>289</v>
      </c>
      <c r="B296" s="2">
        <v>45665</v>
      </c>
      <c r="C296" s="21">
        <v>5860</v>
      </c>
      <c r="D296" t="s">
        <v>9</v>
      </c>
      <c r="E296" t="s">
        <v>13</v>
      </c>
      <c r="F296" s="2">
        <v>45725</v>
      </c>
      <c r="G296" s="23">
        <v>1289.2</v>
      </c>
      <c r="H296" t="s">
        <v>24</v>
      </c>
      <c r="I296" s="21">
        <v>7149.2</v>
      </c>
      <c r="J296" s="22" t="s">
        <v>53</v>
      </c>
      <c r="K296" s="4">
        <f t="shared" ca="1" si="4"/>
        <v>45720.544508796294</v>
      </c>
      <c r="L296"/>
    </row>
    <row r="297" spans="1:12" x14ac:dyDescent="0.25">
      <c r="A297">
        <v>232</v>
      </c>
      <c r="B297" s="2">
        <v>45665</v>
      </c>
      <c r="C297" s="21">
        <v>4720</v>
      </c>
      <c r="D297" t="s">
        <v>23</v>
      </c>
      <c r="E297" t="s">
        <v>11</v>
      </c>
      <c r="F297" s="2">
        <v>45725</v>
      </c>
      <c r="G297" s="23">
        <v>1038.4000000000001</v>
      </c>
      <c r="H297" t="s">
        <v>24</v>
      </c>
      <c r="I297" s="21">
        <v>5758.4</v>
      </c>
      <c r="J297" s="22" t="s">
        <v>55</v>
      </c>
      <c r="K297" s="4">
        <f t="shared" ca="1" si="4"/>
        <v>45720.544508796294</v>
      </c>
      <c r="L297"/>
    </row>
    <row r="298" spans="1:12" x14ac:dyDescent="0.25">
      <c r="A298">
        <v>286</v>
      </c>
      <c r="B298" s="2">
        <v>45665</v>
      </c>
      <c r="C298" s="21">
        <v>5800</v>
      </c>
      <c r="D298" t="s">
        <v>5</v>
      </c>
      <c r="E298" t="s">
        <v>12</v>
      </c>
      <c r="F298" s="2">
        <v>45725</v>
      </c>
      <c r="G298" s="23">
        <v>1276</v>
      </c>
      <c r="H298" t="s">
        <v>24</v>
      </c>
      <c r="I298" s="21">
        <v>7076</v>
      </c>
      <c r="J298" s="22" t="s">
        <v>56</v>
      </c>
      <c r="K298" s="4">
        <f t="shared" ca="1" si="4"/>
        <v>45720.544508796294</v>
      </c>
      <c r="L298"/>
    </row>
    <row r="299" spans="1:12" x14ac:dyDescent="0.25">
      <c r="A299">
        <v>203</v>
      </c>
      <c r="B299" s="2">
        <v>45665</v>
      </c>
      <c r="C299" s="21">
        <v>4140</v>
      </c>
      <c r="D299" t="s">
        <v>23</v>
      </c>
      <c r="E299" t="s">
        <v>14</v>
      </c>
      <c r="F299" s="2">
        <v>45725</v>
      </c>
      <c r="G299" s="23">
        <v>910.8</v>
      </c>
      <c r="H299" t="s">
        <v>24</v>
      </c>
      <c r="I299" s="21">
        <v>5050.8</v>
      </c>
      <c r="J299" s="22" t="s">
        <v>55</v>
      </c>
      <c r="K299" s="4">
        <f t="shared" ca="1" si="4"/>
        <v>45720.544508796294</v>
      </c>
      <c r="L299"/>
    </row>
    <row r="300" spans="1:12" x14ac:dyDescent="0.25">
      <c r="A300">
        <v>112</v>
      </c>
      <c r="B300" s="2">
        <v>45665</v>
      </c>
      <c r="C300" s="21">
        <v>2320</v>
      </c>
      <c r="D300" t="s">
        <v>23</v>
      </c>
      <c r="E300" t="s">
        <v>12</v>
      </c>
      <c r="F300" s="2">
        <v>45725</v>
      </c>
      <c r="G300" s="23">
        <v>510.4</v>
      </c>
      <c r="H300" t="s">
        <v>24</v>
      </c>
      <c r="I300" s="21">
        <v>2830.4</v>
      </c>
      <c r="J300" s="22" t="s">
        <v>55</v>
      </c>
      <c r="K300" s="4">
        <f t="shared" ca="1" si="4"/>
        <v>45720.544508796294</v>
      </c>
      <c r="L300"/>
    </row>
    <row r="301" spans="1:12" x14ac:dyDescent="0.25">
      <c r="A301">
        <v>212</v>
      </c>
      <c r="B301" s="2">
        <v>45665</v>
      </c>
      <c r="C301" s="21">
        <v>4320</v>
      </c>
      <c r="D301" t="s">
        <v>6</v>
      </c>
      <c r="E301" t="s">
        <v>12</v>
      </c>
      <c r="F301" s="2">
        <v>45725</v>
      </c>
      <c r="G301" s="23">
        <v>950.4</v>
      </c>
      <c r="H301" t="s">
        <v>24</v>
      </c>
      <c r="I301" s="21">
        <v>5270.4</v>
      </c>
      <c r="J301" s="22" t="s">
        <v>52</v>
      </c>
      <c r="K301" s="4">
        <f t="shared" ca="1" si="4"/>
        <v>45720.544508796294</v>
      </c>
      <c r="L301"/>
    </row>
    <row r="302" spans="1:12" x14ac:dyDescent="0.25">
      <c r="A302">
        <v>373</v>
      </c>
      <c r="B302" s="2">
        <v>45664</v>
      </c>
      <c r="C302" s="21">
        <v>3400</v>
      </c>
      <c r="D302" t="s">
        <v>23</v>
      </c>
      <c r="E302" t="s">
        <v>13</v>
      </c>
      <c r="F302" s="2">
        <v>45724</v>
      </c>
      <c r="G302" s="23">
        <v>748</v>
      </c>
      <c r="H302" t="s">
        <v>24</v>
      </c>
      <c r="I302" s="21">
        <v>4148</v>
      </c>
      <c r="J302" s="22" t="s">
        <v>55</v>
      </c>
      <c r="K302" s="4">
        <f t="shared" ca="1" si="4"/>
        <v>45720.544508796294</v>
      </c>
      <c r="L302"/>
    </row>
    <row r="303" spans="1:12" x14ac:dyDescent="0.25">
      <c r="A303">
        <v>470</v>
      </c>
      <c r="B303" s="2">
        <v>45664</v>
      </c>
      <c r="C303" s="21">
        <v>7000</v>
      </c>
      <c r="D303" t="s">
        <v>23</v>
      </c>
      <c r="E303" t="s">
        <v>11</v>
      </c>
      <c r="F303" s="2">
        <v>45724</v>
      </c>
      <c r="G303" s="23">
        <v>1540</v>
      </c>
      <c r="H303" t="s">
        <v>24</v>
      </c>
      <c r="I303" s="21">
        <v>8540</v>
      </c>
      <c r="J303" s="22" t="s">
        <v>55</v>
      </c>
      <c r="K303" s="4">
        <f t="shared" ca="1" si="4"/>
        <v>45720.544508796294</v>
      </c>
      <c r="L303"/>
    </row>
    <row r="304" spans="1:12" x14ac:dyDescent="0.25">
      <c r="A304">
        <v>103</v>
      </c>
      <c r="B304" s="2">
        <v>45664</v>
      </c>
      <c r="C304" s="21">
        <v>2140</v>
      </c>
      <c r="D304" t="s">
        <v>3</v>
      </c>
      <c r="E304" t="s">
        <v>12</v>
      </c>
      <c r="F304" s="2">
        <v>45724</v>
      </c>
      <c r="G304" s="23">
        <v>470.8</v>
      </c>
      <c r="H304" t="s">
        <v>24</v>
      </c>
      <c r="I304" s="21">
        <v>2610.8000000000002</v>
      </c>
      <c r="J304" s="22" t="s">
        <v>50</v>
      </c>
      <c r="K304" s="4">
        <f t="shared" ca="1" si="4"/>
        <v>45720.544508796294</v>
      </c>
      <c r="L304"/>
    </row>
    <row r="305" spans="1:12" x14ac:dyDescent="0.25">
      <c r="A305">
        <v>269</v>
      </c>
      <c r="B305" s="2">
        <v>45664</v>
      </c>
      <c r="C305" s="21">
        <v>5460</v>
      </c>
      <c r="D305" t="s">
        <v>5</v>
      </c>
      <c r="E305" t="s">
        <v>13</v>
      </c>
      <c r="F305" s="2">
        <v>45724</v>
      </c>
      <c r="G305" s="23">
        <v>1201.2</v>
      </c>
      <c r="H305" t="s">
        <v>24</v>
      </c>
      <c r="I305" s="21">
        <v>6661.2</v>
      </c>
      <c r="J305" s="22" t="s">
        <v>56</v>
      </c>
      <c r="K305" s="4">
        <f t="shared" ca="1" si="4"/>
        <v>45720.544508796294</v>
      </c>
      <c r="L305"/>
    </row>
    <row r="306" spans="1:12" x14ac:dyDescent="0.25">
      <c r="A306">
        <v>191</v>
      </c>
      <c r="B306" s="2">
        <v>45664</v>
      </c>
      <c r="C306" s="21">
        <v>3900</v>
      </c>
      <c r="D306" t="s">
        <v>6</v>
      </c>
      <c r="E306" t="s">
        <v>13</v>
      </c>
      <c r="F306" s="2">
        <v>45724</v>
      </c>
      <c r="G306" s="23">
        <v>858</v>
      </c>
      <c r="H306" t="s">
        <v>24</v>
      </c>
      <c r="I306" s="21">
        <v>4758</v>
      </c>
      <c r="J306" s="22" t="s">
        <v>52</v>
      </c>
      <c r="K306" s="4">
        <f t="shared" ca="1" si="4"/>
        <v>45720.544508796294</v>
      </c>
      <c r="L306"/>
    </row>
    <row r="307" spans="1:12" x14ac:dyDescent="0.25">
      <c r="A307">
        <v>276</v>
      </c>
      <c r="B307" s="2">
        <v>45664</v>
      </c>
      <c r="C307" s="21">
        <v>5600</v>
      </c>
      <c r="D307" t="s">
        <v>6</v>
      </c>
      <c r="E307" t="s">
        <v>13</v>
      </c>
      <c r="F307" s="2">
        <v>45724</v>
      </c>
      <c r="G307" s="23">
        <v>1232</v>
      </c>
      <c r="H307" t="s">
        <v>24</v>
      </c>
      <c r="I307" s="21">
        <v>6832</v>
      </c>
      <c r="J307" s="22" t="s">
        <v>52</v>
      </c>
      <c r="K307" s="4">
        <f t="shared" ca="1" si="4"/>
        <v>45720.544508796294</v>
      </c>
      <c r="L307"/>
    </row>
    <row r="308" spans="1:12" x14ac:dyDescent="0.25">
      <c r="A308">
        <v>336</v>
      </c>
      <c r="B308" s="2">
        <v>45664</v>
      </c>
      <c r="C308" s="21">
        <v>1550</v>
      </c>
      <c r="D308" t="s">
        <v>4</v>
      </c>
      <c r="E308" t="s">
        <v>12</v>
      </c>
      <c r="F308" s="2">
        <v>45724</v>
      </c>
      <c r="G308" s="23">
        <v>341</v>
      </c>
      <c r="H308" t="s">
        <v>24</v>
      </c>
      <c r="I308" s="21">
        <v>1891</v>
      </c>
      <c r="J308" s="22" t="s">
        <v>52</v>
      </c>
      <c r="K308" s="4">
        <f t="shared" ca="1" si="4"/>
        <v>45720.544508796294</v>
      </c>
      <c r="L308"/>
    </row>
    <row r="309" spans="1:12" x14ac:dyDescent="0.25">
      <c r="A309">
        <v>180</v>
      </c>
      <c r="B309" s="2">
        <v>45664</v>
      </c>
      <c r="C309" s="21">
        <v>3680</v>
      </c>
      <c r="D309" t="s">
        <v>23</v>
      </c>
      <c r="E309" t="s">
        <v>11</v>
      </c>
      <c r="F309" s="2">
        <v>45724</v>
      </c>
      <c r="G309" s="23">
        <v>809.6</v>
      </c>
      <c r="H309" t="s">
        <v>24</v>
      </c>
      <c r="I309" s="21">
        <v>4489.6000000000004</v>
      </c>
      <c r="J309" s="22" t="s">
        <v>55</v>
      </c>
      <c r="K309" s="4">
        <f t="shared" ca="1" si="4"/>
        <v>45720.544508796294</v>
      </c>
      <c r="L309"/>
    </row>
    <row r="310" spans="1:12" x14ac:dyDescent="0.25">
      <c r="A310">
        <v>471</v>
      </c>
      <c r="B310" s="2">
        <v>45664</v>
      </c>
      <c r="C310" s="21">
        <v>6900</v>
      </c>
      <c r="D310" t="s">
        <v>8</v>
      </c>
      <c r="E310" t="s">
        <v>13</v>
      </c>
      <c r="F310" s="2">
        <v>45724</v>
      </c>
      <c r="G310" s="23">
        <v>1518</v>
      </c>
      <c r="H310" t="s">
        <v>24</v>
      </c>
      <c r="I310" s="21">
        <v>8418</v>
      </c>
      <c r="J310" s="22" t="s">
        <v>51</v>
      </c>
      <c r="K310" s="4">
        <f t="shared" ca="1" si="4"/>
        <v>45720.544508796294</v>
      </c>
      <c r="L310"/>
    </row>
    <row r="311" spans="1:12" x14ac:dyDescent="0.25">
      <c r="A311">
        <v>42</v>
      </c>
      <c r="B311" s="2">
        <v>45664</v>
      </c>
      <c r="C311" s="21">
        <v>920</v>
      </c>
      <c r="D311" t="s">
        <v>6</v>
      </c>
      <c r="E311" t="s">
        <v>12</v>
      </c>
      <c r="F311" s="2">
        <v>45724</v>
      </c>
      <c r="G311" s="23">
        <v>202.4</v>
      </c>
      <c r="H311" t="s">
        <v>24</v>
      </c>
      <c r="I311" s="21">
        <v>1122.4000000000001</v>
      </c>
      <c r="J311" s="22" t="s">
        <v>52</v>
      </c>
      <c r="K311" s="4">
        <f t="shared" ca="1" si="4"/>
        <v>45720.544508796294</v>
      </c>
      <c r="L311"/>
    </row>
    <row r="312" spans="1:12" x14ac:dyDescent="0.25">
      <c r="A312">
        <v>135</v>
      </c>
      <c r="B312" s="2">
        <v>45664</v>
      </c>
      <c r="C312" s="21">
        <v>2780</v>
      </c>
      <c r="D312" t="s">
        <v>23</v>
      </c>
      <c r="E312" t="s">
        <v>13</v>
      </c>
      <c r="F312" s="2">
        <v>45724</v>
      </c>
      <c r="G312" s="23">
        <v>611.6</v>
      </c>
      <c r="H312" t="s">
        <v>24</v>
      </c>
      <c r="I312" s="21">
        <v>3391.6</v>
      </c>
      <c r="J312" s="22" t="s">
        <v>55</v>
      </c>
      <c r="K312" s="4">
        <f t="shared" ca="1" si="4"/>
        <v>45720.544508796294</v>
      </c>
      <c r="L312"/>
    </row>
    <row r="313" spans="1:12" x14ac:dyDescent="0.25">
      <c r="A313">
        <v>64</v>
      </c>
      <c r="B313" s="2">
        <v>45664</v>
      </c>
      <c r="C313" s="21">
        <v>1360</v>
      </c>
      <c r="D313" t="s">
        <v>4</v>
      </c>
      <c r="E313" t="s">
        <v>11</v>
      </c>
      <c r="F313" s="2">
        <v>45724</v>
      </c>
      <c r="G313" s="23">
        <v>299.2</v>
      </c>
      <c r="H313" t="s">
        <v>24</v>
      </c>
      <c r="I313" s="21">
        <v>1659.2</v>
      </c>
      <c r="J313" s="22" t="s">
        <v>52</v>
      </c>
      <c r="K313" s="4">
        <f t="shared" ca="1" si="4"/>
        <v>45720.544508796294</v>
      </c>
      <c r="L313"/>
    </row>
    <row r="314" spans="1:12" x14ac:dyDescent="0.25">
      <c r="A314">
        <v>57</v>
      </c>
      <c r="B314" s="2">
        <v>45664</v>
      </c>
      <c r="C314" s="21">
        <v>1220</v>
      </c>
      <c r="D314" t="s">
        <v>7</v>
      </c>
      <c r="E314" t="s">
        <v>11</v>
      </c>
      <c r="F314" s="2">
        <v>45724</v>
      </c>
      <c r="G314" s="23">
        <v>268.39999999999998</v>
      </c>
      <c r="H314" t="s">
        <v>24</v>
      </c>
      <c r="I314" s="21">
        <v>1488.4</v>
      </c>
      <c r="J314" s="22" t="s">
        <v>54</v>
      </c>
      <c r="K314" s="4">
        <f t="shared" ca="1" si="4"/>
        <v>45720.544508796294</v>
      </c>
      <c r="L314"/>
    </row>
    <row r="315" spans="1:12" x14ac:dyDescent="0.25">
      <c r="A315">
        <v>409</v>
      </c>
      <c r="B315" s="2">
        <v>45664</v>
      </c>
      <c r="C315" s="21">
        <v>5200</v>
      </c>
      <c r="D315" t="s">
        <v>3</v>
      </c>
      <c r="E315" t="s">
        <v>13</v>
      </c>
      <c r="F315" s="2">
        <v>45724</v>
      </c>
      <c r="G315" s="23">
        <v>1144</v>
      </c>
      <c r="H315" t="s">
        <v>24</v>
      </c>
      <c r="I315" s="21">
        <v>6344</v>
      </c>
      <c r="J315" s="22" t="s">
        <v>50</v>
      </c>
      <c r="K315" s="4">
        <f t="shared" ca="1" si="4"/>
        <v>45720.544508796294</v>
      </c>
      <c r="L315"/>
    </row>
    <row r="316" spans="1:12" x14ac:dyDescent="0.25">
      <c r="A316">
        <v>220</v>
      </c>
      <c r="B316" s="2">
        <v>45664</v>
      </c>
      <c r="C316" s="21">
        <v>4480</v>
      </c>
      <c r="D316" t="s">
        <v>23</v>
      </c>
      <c r="E316" t="s">
        <v>13</v>
      </c>
      <c r="F316" s="2">
        <v>45724</v>
      </c>
      <c r="G316" s="23">
        <v>985.6</v>
      </c>
      <c r="H316" t="s">
        <v>24</v>
      </c>
      <c r="I316" s="21">
        <v>5465.6</v>
      </c>
      <c r="J316" s="22" t="s">
        <v>55</v>
      </c>
      <c r="K316" s="4">
        <f t="shared" ca="1" si="4"/>
        <v>45720.544508796294</v>
      </c>
      <c r="L316"/>
    </row>
    <row r="317" spans="1:12" x14ac:dyDescent="0.25">
      <c r="A317">
        <v>33</v>
      </c>
      <c r="B317" s="2">
        <v>45664</v>
      </c>
      <c r="C317" s="21">
        <v>740</v>
      </c>
      <c r="D317" t="s">
        <v>23</v>
      </c>
      <c r="E317" t="s">
        <v>12</v>
      </c>
      <c r="F317" s="2">
        <v>45724</v>
      </c>
      <c r="G317" s="23">
        <v>162.80000000000001</v>
      </c>
      <c r="H317" t="s">
        <v>24</v>
      </c>
      <c r="I317" s="21">
        <v>902.8</v>
      </c>
      <c r="J317" s="22" t="s">
        <v>55</v>
      </c>
      <c r="K317" s="4">
        <f t="shared" ca="1" si="4"/>
        <v>45720.544508796294</v>
      </c>
      <c r="L317"/>
    </row>
    <row r="318" spans="1:12" x14ac:dyDescent="0.25">
      <c r="A318">
        <v>431</v>
      </c>
      <c r="B318" s="2">
        <v>45664</v>
      </c>
      <c r="C318" s="21">
        <v>6300</v>
      </c>
      <c r="D318" t="s">
        <v>7</v>
      </c>
      <c r="E318" t="s">
        <v>13</v>
      </c>
      <c r="F318" s="2">
        <v>45724</v>
      </c>
      <c r="G318" s="23">
        <v>1386</v>
      </c>
      <c r="H318" t="s">
        <v>24</v>
      </c>
      <c r="I318" s="21">
        <v>7686</v>
      </c>
      <c r="J318" s="22" t="s">
        <v>54</v>
      </c>
      <c r="K318" s="4">
        <f t="shared" ca="1" si="4"/>
        <v>45720.544508796294</v>
      </c>
      <c r="L318"/>
    </row>
    <row r="319" spans="1:12" x14ac:dyDescent="0.25">
      <c r="A319">
        <v>255</v>
      </c>
      <c r="B319" s="2">
        <v>45664</v>
      </c>
      <c r="C319" s="21">
        <v>5180</v>
      </c>
      <c r="D319" t="s">
        <v>9</v>
      </c>
      <c r="E319" t="s">
        <v>13</v>
      </c>
      <c r="F319" s="2">
        <v>45724</v>
      </c>
      <c r="G319" s="23">
        <v>1139.5999999999999</v>
      </c>
      <c r="H319" t="s">
        <v>24</v>
      </c>
      <c r="I319" s="21">
        <v>6319.6</v>
      </c>
      <c r="J319" s="22" t="s">
        <v>53</v>
      </c>
      <c r="K319" s="4">
        <f t="shared" ca="1" si="4"/>
        <v>45720.544508796294</v>
      </c>
      <c r="L319"/>
    </row>
    <row r="320" spans="1:12" x14ac:dyDescent="0.25">
      <c r="A320">
        <v>384</v>
      </c>
      <c r="B320" s="2">
        <v>45664</v>
      </c>
      <c r="C320" s="21">
        <v>3950</v>
      </c>
      <c r="D320" t="s">
        <v>23</v>
      </c>
      <c r="E320" t="s">
        <v>12</v>
      </c>
      <c r="F320" s="2">
        <v>45724</v>
      </c>
      <c r="G320" s="23">
        <v>869</v>
      </c>
      <c r="H320" t="s">
        <v>24</v>
      </c>
      <c r="I320" s="21">
        <v>4819</v>
      </c>
      <c r="J320" s="22" t="s">
        <v>55</v>
      </c>
      <c r="K320" s="4">
        <f t="shared" ca="1" si="4"/>
        <v>45720.544508796294</v>
      </c>
      <c r="L320"/>
    </row>
    <row r="321" spans="1:12" x14ac:dyDescent="0.25">
      <c r="A321">
        <v>90</v>
      </c>
      <c r="B321" s="2">
        <v>45664</v>
      </c>
      <c r="C321" s="21">
        <v>1880</v>
      </c>
      <c r="D321" t="s">
        <v>3</v>
      </c>
      <c r="E321" t="s">
        <v>12</v>
      </c>
      <c r="F321" s="2">
        <v>45724</v>
      </c>
      <c r="G321" s="23">
        <v>413.6</v>
      </c>
      <c r="H321" t="s">
        <v>24</v>
      </c>
      <c r="I321" s="21">
        <v>2293.6</v>
      </c>
      <c r="J321" s="22" t="s">
        <v>50</v>
      </c>
      <c r="K321" s="4">
        <f t="shared" ca="1" si="4"/>
        <v>45720.544508796294</v>
      </c>
      <c r="L321"/>
    </row>
    <row r="322" spans="1:12" x14ac:dyDescent="0.25">
      <c r="A322">
        <v>452</v>
      </c>
      <c r="B322" s="2">
        <v>45664</v>
      </c>
      <c r="C322" s="21">
        <v>7350</v>
      </c>
      <c r="D322" t="s">
        <v>23</v>
      </c>
      <c r="E322" t="s">
        <v>14</v>
      </c>
      <c r="F322" s="2">
        <v>45724</v>
      </c>
      <c r="G322" s="23">
        <v>1617</v>
      </c>
      <c r="H322" t="s">
        <v>24</v>
      </c>
      <c r="I322" s="21">
        <v>8967</v>
      </c>
      <c r="J322" s="22" t="s">
        <v>55</v>
      </c>
      <c r="K322" s="4">
        <f t="shared" ref="K322:K385" ca="1" si="5">NOW()</f>
        <v>45720.544508796294</v>
      </c>
      <c r="L322"/>
    </row>
    <row r="323" spans="1:12" x14ac:dyDescent="0.25">
      <c r="A323">
        <v>398</v>
      </c>
      <c r="B323" s="2">
        <v>45664</v>
      </c>
      <c r="C323" s="21">
        <v>4650</v>
      </c>
      <c r="D323" t="s">
        <v>3</v>
      </c>
      <c r="E323" t="s">
        <v>12</v>
      </c>
      <c r="F323" s="2">
        <v>45724</v>
      </c>
      <c r="G323" s="23">
        <v>1023</v>
      </c>
      <c r="H323" t="s">
        <v>24</v>
      </c>
      <c r="I323" s="21">
        <v>5673</v>
      </c>
      <c r="J323" s="22" t="s">
        <v>50</v>
      </c>
      <c r="K323" s="4">
        <f t="shared" ca="1" si="5"/>
        <v>45720.544508796294</v>
      </c>
      <c r="L323"/>
    </row>
    <row r="324" spans="1:12" x14ac:dyDescent="0.25">
      <c r="A324">
        <v>389</v>
      </c>
      <c r="B324" s="2">
        <v>45664</v>
      </c>
      <c r="C324" s="21">
        <v>4200</v>
      </c>
      <c r="D324" t="s">
        <v>8</v>
      </c>
      <c r="E324" t="s">
        <v>13</v>
      </c>
      <c r="F324" s="2">
        <v>45724</v>
      </c>
      <c r="G324" s="23">
        <v>924</v>
      </c>
      <c r="H324" t="s">
        <v>24</v>
      </c>
      <c r="I324" s="21">
        <v>5124</v>
      </c>
      <c r="J324" s="22" t="s">
        <v>51</v>
      </c>
      <c r="K324" s="4">
        <f t="shared" ca="1" si="5"/>
        <v>45720.544508796294</v>
      </c>
      <c r="L324"/>
    </row>
    <row r="325" spans="1:12" x14ac:dyDescent="0.25">
      <c r="A325">
        <v>386</v>
      </c>
      <c r="B325" s="2">
        <v>45664</v>
      </c>
      <c r="C325" s="21">
        <v>4050</v>
      </c>
      <c r="D325" t="s">
        <v>8</v>
      </c>
      <c r="E325" t="s">
        <v>11</v>
      </c>
      <c r="F325" s="2">
        <v>45724</v>
      </c>
      <c r="G325" s="23">
        <v>891</v>
      </c>
      <c r="H325" t="s">
        <v>24</v>
      </c>
      <c r="I325" s="21">
        <v>4941</v>
      </c>
      <c r="J325" s="22" t="s">
        <v>51</v>
      </c>
      <c r="K325" s="4">
        <f t="shared" ca="1" si="5"/>
        <v>45720.544508796294</v>
      </c>
      <c r="L325"/>
    </row>
    <row r="326" spans="1:12" x14ac:dyDescent="0.25">
      <c r="A326">
        <v>179</v>
      </c>
      <c r="B326" s="2">
        <v>45664</v>
      </c>
      <c r="C326" s="21">
        <v>3660</v>
      </c>
      <c r="D326" t="s">
        <v>8</v>
      </c>
      <c r="E326" t="s">
        <v>13</v>
      </c>
      <c r="F326" s="2">
        <v>45724</v>
      </c>
      <c r="G326" s="23">
        <v>805.2</v>
      </c>
      <c r="H326" t="s">
        <v>24</v>
      </c>
      <c r="I326" s="21">
        <v>4465.2</v>
      </c>
      <c r="J326" s="22" t="s">
        <v>51</v>
      </c>
      <c r="K326" s="4">
        <f t="shared" ca="1" si="5"/>
        <v>45720.544508796294</v>
      </c>
      <c r="L326"/>
    </row>
    <row r="327" spans="1:12" x14ac:dyDescent="0.25">
      <c r="A327">
        <v>307</v>
      </c>
      <c r="B327" s="2">
        <v>45664</v>
      </c>
      <c r="C327" s="21">
        <v>2700</v>
      </c>
      <c r="D327" t="s">
        <v>3</v>
      </c>
      <c r="E327" t="s">
        <v>12</v>
      </c>
      <c r="F327" s="2">
        <v>45724</v>
      </c>
      <c r="G327" s="23">
        <v>594</v>
      </c>
      <c r="H327" t="s">
        <v>24</v>
      </c>
      <c r="I327" s="21">
        <v>3294</v>
      </c>
      <c r="J327" s="22" t="s">
        <v>50</v>
      </c>
      <c r="K327" s="4">
        <f t="shared" ca="1" si="5"/>
        <v>45720.544508796294</v>
      </c>
      <c r="L327"/>
    </row>
    <row r="328" spans="1:12" x14ac:dyDescent="0.25">
      <c r="A328">
        <v>319</v>
      </c>
      <c r="B328" s="2">
        <v>45664</v>
      </c>
      <c r="C328" s="21">
        <v>700</v>
      </c>
      <c r="D328" t="s">
        <v>4</v>
      </c>
      <c r="E328" t="s">
        <v>13</v>
      </c>
      <c r="F328" s="2">
        <v>45724</v>
      </c>
      <c r="G328" s="23">
        <v>154</v>
      </c>
      <c r="H328" t="s">
        <v>24</v>
      </c>
      <c r="I328" s="21">
        <v>854</v>
      </c>
      <c r="J328" s="22" t="s">
        <v>52</v>
      </c>
      <c r="K328" s="4">
        <f t="shared" ca="1" si="5"/>
        <v>45720.544508796294</v>
      </c>
      <c r="L328"/>
    </row>
    <row r="329" spans="1:12" x14ac:dyDescent="0.25">
      <c r="A329">
        <v>174</v>
      </c>
      <c r="B329" s="2">
        <v>45664</v>
      </c>
      <c r="C329" s="21">
        <v>3560</v>
      </c>
      <c r="D329" t="s">
        <v>6</v>
      </c>
      <c r="E329" t="s">
        <v>12</v>
      </c>
      <c r="F329" s="2">
        <v>45724</v>
      </c>
      <c r="G329" s="23">
        <v>783.2</v>
      </c>
      <c r="H329" t="s">
        <v>24</v>
      </c>
      <c r="I329" s="21">
        <v>4343.2</v>
      </c>
      <c r="J329" s="22" t="s">
        <v>52</v>
      </c>
      <c r="K329" s="4">
        <f t="shared" ca="1" si="5"/>
        <v>45720.544508796294</v>
      </c>
      <c r="L329"/>
    </row>
    <row r="330" spans="1:12" x14ac:dyDescent="0.25">
      <c r="A330">
        <v>303</v>
      </c>
      <c r="B330" s="2">
        <v>45664</v>
      </c>
      <c r="C330" s="21">
        <v>1900</v>
      </c>
      <c r="D330" t="s">
        <v>5</v>
      </c>
      <c r="E330" t="s">
        <v>13</v>
      </c>
      <c r="F330" s="2">
        <v>45724</v>
      </c>
      <c r="G330" s="23">
        <v>418</v>
      </c>
      <c r="H330" t="s">
        <v>24</v>
      </c>
      <c r="I330" s="21">
        <v>2318</v>
      </c>
      <c r="J330" s="22" t="s">
        <v>56</v>
      </c>
      <c r="K330" s="4">
        <f t="shared" ca="1" si="5"/>
        <v>45720.544508796294</v>
      </c>
      <c r="L330"/>
    </row>
    <row r="331" spans="1:12" x14ac:dyDescent="0.25">
      <c r="A331">
        <v>40</v>
      </c>
      <c r="B331" s="2">
        <v>45664</v>
      </c>
      <c r="C331" s="21">
        <v>880</v>
      </c>
      <c r="D331" t="s">
        <v>7</v>
      </c>
      <c r="E331" t="s">
        <v>11</v>
      </c>
      <c r="F331" s="2">
        <v>45724</v>
      </c>
      <c r="G331" s="23">
        <v>193.6</v>
      </c>
      <c r="H331" t="s">
        <v>24</v>
      </c>
      <c r="I331" s="21">
        <v>1073.5999999999999</v>
      </c>
      <c r="J331" s="22" t="s">
        <v>54</v>
      </c>
      <c r="K331" s="4">
        <f t="shared" ca="1" si="5"/>
        <v>45720.544508796294</v>
      </c>
      <c r="L331"/>
    </row>
    <row r="332" spans="1:12" x14ac:dyDescent="0.25">
      <c r="A332">
        <v>449</v>
      </c>
      <c r="B332" s="2">
        <v>45664</v>
      </c>
      <c r="C332" s="21">
        <v>7200</v>
      </c>
      <c r="D332" t="s">
        <v>3</v>
      </c>
      <c r="E332" t="s">
        <v>11</v>
      </c>
      <c r="F332" s="2">
        <v>45724</v>
      </c>
      <c r="G332" s="23">
        <v>1584</v>
      </c>
      <c r="H332" t="s">
        <v>24</v>
      </c>
      <c r="I332" s="21">
        <v>8784</v>
      </c>
      <c r="J332" s="22" t="s">
        <v>50</v>
      </c>
      <c r="K332" s="4">
        <f t="shared" ca="1" si="5"/>
        <v>45720.544508796294</v>
      </c>
      <c r="L332"/>
    </row>
    <row r="333" spans="1:12" x14ac:dyDescent="0.25">
      <c r="A333">
        <v>308</v>
      </c>
      <c r="B333" s="2">
        <v>45663</v>
      </c>
      <c r="C333" s="21">
        <v>2900</v>
      </c>
      <c r="D333" t="s">
        <v>4</v>
      </c>
      <c r="E333" t="s">
        <v>12</v>
      </c>
      <c r="F333" s="2">
        <v>45723</v>
      </c>
      <c r="G333" s="23">
        <v>638</v>
      </c>
      <c r="H333" t="s">
        <v>24</v>
      </c>
      <c r="I333" s="21">
        <v>3538</v>
      </c>
      <c r="J333" s="22" t="s">
        <v>52</v>
      </c>
      <c r="K333" s="4">
        <f t="shared" ca="1" si="5"/>
        <v>45720.544508796294</v>
      </c>
      <c r="L333"/>
    </row>
    <row r="334" spans="1:12" x14ac:dyDescent="0.25">
      <c r="A334">
        <v>121</v>
      </c>
      <c r="B334" s="2">
        <v>45663</v>
      </c>
      <c r="C334" s="21">
        <v>2500</v>
      </c>
      <c r="D334" t="s">
        <v>4</v>
      </c>
      <c r="E334" t="s">
        <v>13</v>
      </c>
      <c r="F334" s="2">
        <v>45723</v>
      </c>
      <c r="G334" s="23">
        <v>550</v>
      </c>
      <c r="H334" t="s">
        <v>24</v>
      </c>
      <c r="I334" s="21">
        <v>3050</v>
      </c>
      <c r="J334" s="22" t="s">
        <v>52</v>
      </c>
      <c r="K334" s="4">
        <f t="shared" ca="1" si="5"/>
        <v>45720.544508796294</v>
      </c>
      <c r="L334"/>
    </row>
    <row r="335" spans="1:12" x14ac:dyDescent="0.25">
      <c r="A335">
        <v>489</v>
      </c>
      <c r="B335" s="2">
        <v>45663</v>
      </c>
      <c r="C335" s="21">
        <v>5100</v>
      </c>
      <c r="D335" t="s">
        <v>4</v>
      </c>
      <c r="E335" t="s">
        <v>12</v>
      </c>
      <c r="F335" s="2">
        <v>45723</v>
      </c>
      <c r="G335" s="23">
        <v>1122</v>
      </c>
      <c r="H335" t="s">
        <v>24</v>
      </c>
      <c r="I335" s="21">
        <v>6222</v>
      </c>
      <c r="J335" s="22" t="s">
        <v>52</v>
      </c>
      <c r="K335" s="4">
        <f t="shared" ca="1" si="5"/>
        <v>45720.544508796294</v>
      </c>
      <c r="L335"/>
    </row>
    <row r="336" spans="1:12" x14ac:dyDescent="0.25">
      <c r="A336">
        <v>99</v>
      </c>
      <c r="B336" s="2">
        <v>45663</v>
      </c>
      <c r="C336" s="21">
        <v>2060</v>
      </c>
      <c r="D336" t="s">
        <v>5</v>
      </c>
      <c r="E336" t="s">
        <v>11</v>
      </c>
      <c r="F336" s="2">
        <v>45723</v>
      </c>
      <c r="G336" s="23">
        <v>453.2</v>
      </c>
      <c r="H336" t="s">
        <v>24</v>
      </c>
      <c r="I336" s="21">
        <v>2513.1999999999998</v>
      </c>
      <c r="J336" s="22" t="s">
        <v>56</v>
      </c>
      <c r="K336" s="4">
        <f t="shared" ca="1" si="5"/>
        <v>45720.544508796294</v>
      </c>
      <c r="L336"/>
    </row>
    <row r="337" spans="1:12" x14ac:dyDescent="0.25">
      <c r="A337">
        <v>392</v>
      </c>
      <c r="B337" s="2">
        <v>45663</v>
      </c>
      <c r="C337" s="21">
        <v>4350</v>
      </c>
      <c r="D337" t="s">
        <v>3</v>
      </c>
      <c r="E337" t="s">
        <v>12</v>
      </c>
      <c r="F337" s="2">
        <v>45723</v>
      </c>
      <c r="G337" s="23">
        <v>957</v>
      </c>
      <c r="H337" t="s">
        <v>24</v>
      </c>
      <c r="I337" s="21">
        <v>5307</v>
      </c>
      <c r="J337" s="22" t="s">
        <v>50</v>
      </c>
      <c r="K337" s="4">
        <f t="shared" ca="1" si="5"/>
        <v>45720.544508796294</v>
      </c>
      <c r="L337"/>
    </row>
    <row r="338" spans="1:12" x14ac:dyDescent="0.25">
      <c r="A338">
        <v>124</v>
      </c>
      <c r="B338" s="2">
        <v>45663</v>
      </c>
      <c r="C338" s="21">
        <v>2560</v>
      </c>
      <c r="D338" t="s">
        <v>3</v>
      </c>
      <c r="E338" t="s">
        <v>11</v>
      </c>
      <c r="F338" s="2">
        <v>45723</v>
      </c>
      <c r="G338" s="23">
        <v>563.20000000000005</v>
      </c>
      <c r="H338" t="s">
        <v>24</v>
      </c>
      <c r="I338" s="21">
        <v>3123.2</v>
      </c>
      <c r="J338" s="22" t="s">
        <v>50</v>
      </c>
      <c r="K338" s="4">
        <f t="shared" ca="1" si="5"/>
        <v>45720.544508796294</v>
      </c>
      <c r="L338"/>
    </row>
    <row r="339" spans="1:12" x14ac:dyDescent="0.25">
      <c r="A339">
        <v>118</v>
      </c>
      <c r="B339" s="2">
        <v>45663</v>
      </c>
      <c r="C339" s="21">
        <v>2440</v>
      </c>
      <c r="D339" t="s">
        <v>23</v>
      </c>
      <c r="E339" t="s">
        <v>12</v>
      </c>
      <c r="F339" s="2">
        <v>45723</v>
      </c>
      <c r="G339" s="23">
        <v>536.79999999999995</v>
      </c>
      <c r="H339" t="s">
        <v>24</v>
      </c>
      <c r="I339" s="21">
        <v>2976.8</v>
      </c>
      <c r="J339" s="22" t="s">
        <v>55</v>
      </c>
      <c r="K339" s="4">
        <f t="shared" ca="1" si="5"/>
        <v>45720.544508796294</v>
      </c>
      <c r="L339"/>
    </row>
    <row r="340" spans="1:12" x14ac:dyDescent="0.25">
      <c r="A340">
        <v>369</v>
      </c>
      <c r="B340" s="2">
        <v>45663</v>
      </c>
      <c r="C340" s="21">
        <v>3200</v>
      </c>
      <c r="D340" t="s">
        <v>8</v>
      </c>
      <c r="E340" t="s">
        <v>12</v>
      </c>
      <c r="F340" s="2">
        <v>45723</v>
      </c>
      <c r="G340" s="23">
        <v>704</v>
      </c>
      <c r="H340" t="s">
        <v>24</v>
      </c>
      <c r="I340" s="21">
        <v>3904</v>
      </c>
      <c r="J340" s="22" t="s">
        <v>51</v>
      </c>
      <c r="K340" s="4">
        <f t="shared" ca="1" si="5"/>
        <v>45720.544508796294</v>
      </c>
      <c r="L340"/>
    </row>
    <row r="341" spans="1:12" x14ac:dyDescent="0.25">
      <c r="A341">
        <v>193</v>
      </c>
      <c r="B341" s="2">
        <v>45663</v>
      </c>
      <c r="C341" s="21">
        <v>3940</v>
      </c>
      <c r="D341" t="s">
        <v>7</v>
      </c>
      <c r="E341" t="s">
        <v>13</v>
      </c>
      <c r="F341" s="2">
        <v>45723</v>
      </c>
      <c r="G341" s="23">
        <v>866.8</v>
      </c>
      <c r="H341" t="s">
        <v>24</v>
      </c>
      <c r="I341" s="21">
        <v>4806.8</v>
      </c>
      <c r="J341" s="22" t="s">
        <v>54</v>
      </c>
      <c r="K341" s="4">
        <f t="shared" ca="1" si="5"/>
        <v>45720.544508796294</v>
      </c>
      <c r="L341"/>
    </row>
    <row r="342" spans="1:12" x14ac:dyDescent="0.25">
      <c r="A342">
        <v>102</v>
      </c>
      <c r="B342" s="2">
        <v>45663</v>
      </c>
      <c r="C342" s="21">
        <v>2120</v>
      </c>
      <c r="D342" t="s">
        <v>9</v>
      </c>
      <c r="E342" t="s">
        <v>14</v>
      </c>
      <c r="F342" s="2">
        <v>45723</v>
      </c>
      <c r="G342" s="23">
        <v>466.4</v>
      </c>
      <c r="H342" t="s">
        <v>24</v>
      </c>
      <c r="I342" s="21">
        <v>2586.4</v>
      </c>
      <c r="J342" s="22" t="s">
        <v>53</v>
      </c>
      <c r="K342" s="4">
        <f t="shared" ca="1" si="5"/>
        <v>45720.544508796294</v>
      </c>
      <c r="L342"/>
    </row>
    <row r="343" spans="1:12" x14ac:dyDescent="0.25">
      <c r="A343">
        <v>260</v>
      </c>
      <c r="B343" s="2">
        <v>45663</v>
      </c>
      <c r="C343" s="21">
        <v>5280</v>
      </c>
      <c r="D343" t="s">
        <v>3</v>
      </c>
      <c r="E343" t="s">
        <v>11</v>
      </c>
      <c r="F343" s="2">
        <v>45723</v>
      </c>
      <c r="G343" s="23">
        <v>1161.5999999999999</v>
      </c>
      <c r="H343" t="s">
        <v>24</v>
      </c>
      <c r="I343" s="21">
        <v>6441.6</v>
      </c>
      <c r="J343" s="22" t="s">
        <v>50</v>
      </c>
      <c r="K343" s="4">
        <f t="shared" ca="1" si="5"/>
        <v>45720.544508796294</v>
      </c>
      <c r="L343"/>
    </row>
    <row r="344" spans="1:12" x14ac:dyDescent="0.25">
      <c r="A344">
        <v>367</v>
      </c>
      <c r="B344" s="2">
        <v>45663</v>
      </c>
      <c r="C344" s="21">
        <v>3100</v>
      </c>
      <c r="D344" t="s">
        <v>23</v>
      </c>
      <c r="E344" t="s">
        <v>13</v>
      </c>
      <c r="F344" s="2">
        <v>45723</v>
      </c>
      <c r="G344" s="23">
        <v>682</v>
      </c>
      <c r="H344" t="s">
        <v>24</v>
      </c>
      <c r="I344" s="21">
        <v>3782</v>
      </c>
      <c r="J344" s="22" t="s">
        <v>55</v>
      </c>
      <c r="K344" s="4">
        <f t="shared" ca="1" si="5"/>
        <v>45720.544508796294</v>
      </c>
      <c r="L344"/>
    </row>
    <row r="345" spans="1:12" x14ac:dyDescent="0.25">
      <c r="A345">
        <v>468</v>
      </c>
      <c r="B345" s="2">
        <v>45663</v>
      </c>
      <c r="C345" s="21">
        <v>7200</v>
      </c>
      <c r="D345" t="s">
        <v>8</v>
      </c>
      <c r="E345" t="s">
        <v>12</v>
      </c>
      <c r="F345" s="2">
        <v>45723</v>
      </c>
      <c r="G345" s="23">
        <v>1584</v>
      </c>
      <c r="H345" t="s">
        <v>24</v>
      </c>
      <c r="I345" s="21">
        <v>8784</v>
      </c>
      <c r="J345" s="22" t="s">
        <v>51</v>
      </c>
      <c r="K345" s="4">
        <f t="shared" ca="1" si="5"/>
        <v>45720.544508796294</v>
      </c>
      <c r="L345"/>
    </row>
    <row r="346" spans="1:12" x14ac:dyDescent="0.25">
      <c r="A346">
        <v>267</v>
      </c>
      <c r="B346" s="2">
        <v>45663</v>
      </c>
      <c r="C346" s="21">
        <v>5420</v>
      </c>
      <c r="D346" t="s">
        <v>8</v>
      </c>
      <c r="E346" t="s">
        <v>11</v>
      </c>
      <c r="F346" s="2">
        <v>45723</v>
      </c>
      <c r="G346" s="23">
        <v>1192.4000000000001</v>
      </c>
      <c r="H346" t="s">
        <v>24</v>
      </c>
      <c r="I346" s="21">
        <v>6612.4</v>
      </c>
      <c r="J346" s="22" t="s">
        <v>51</v>
      </c>
      <c r="K346" s="4">
        <f t="shared" ca="1" si="5"/>
        <v>45720.544508796294</v>
      </c>
      <c r="L346"/>
    </row>
    <row r="347" spans="1:12" x14ac:dyDescent="0.25">
      <c r="A347">
        <v>264</v>
      </c>
      <c r="B347" s="2">
        <v>45663</v>
      </c>
      <c r="C347" s="21">
        <v>5360</v>
      </c>
      <c r="D347" t="s">
        <v>8</v>
      </c>
      <c r="E347" t="s">
        <v>11</v>
      </c>
      <c r="F347" s="2">
        <v>45723</v>
      </c>
      <c r="G347" s="23">
        <v>1179.2</v>
      </c>
      <c r="H347" t="s">
        <v>24</v>
      </c>
      <c r="I347" s="21">
        <v>6539.2</v>
      </c>
      <c r="J347" s="22" t="s">
        <v>51</v>
      </c>
      <c r="K347" s="4">
        <f t="shared" ca="1" si="5"/>
        <v>45720.544508796294</v>
      </c>
      <c r="L347"/>
    </row>
    <row r="348" spans="1:12" x14ac:dyDescent="0.25">
      <c r="A348">
        <v>437</v>
      </c>
      <c r="B348" s="2">
        <v>45663</v>
      </c>
      <c r="C348" s="21">
        <v>6600</v>
      </c>
      <c r="D348" t="s">
        <v>8</v>
      </c>
      <c r="E348" t="s">
        <v>13</v>
      </c>
      <c r="F348" s="2">
        <v>45723</v>
      </c>
      <c r="G348" s="23">
        <v>1452</v>
      </c>
      <c r="H348" t="s">
        <v>24</v>
      </c>
      <c r="I348" s="21">
        <v>8052</v>
      </c>
      <c r="J348" s="22" t="s">
        <v>51</v>
      </c>
      <c r="K348" s="4">
        <f t="shared" ca="1" si="5"/>
        <v>45720.544508796294</v>
      </c>
      <c r="L348"/>
    </row>
    <row r="349" spans="1:12" x14ac:dyDescent="0.25">
      <c r="A349">
        <v>128</v>
      </c>
      <c r="B349" s="2">
        <v>45663</v>
      </c>
      <c r="C349" s="21">
        <v>2640</v>
      </c>
      <c r="D349" t="s">
        <v>8</v>
      </c>
      <c r="E349" t="s">
        <v>12</v>
      </c>
      <c r="F349" s="2">
        <v>45723</v>
      </c>
      <c r="G349" s="23">
        <v>580.79999999999995</v>
      </c>
      <c r="H349" t="s">
        <v>24</v>
      </c>
      <c r="I349" s="21">
        <v>3220.8</v>
      </c>
      <c r="J349" s="22" t="s">
        <v>51</v>
      </c>
      <c r="K349" s="4">
        <f t="shared" ca="1" si="5"/>
        <v>45720.544508796294</v>
      </c>
      <c r="L349"/>
    </row>
    <row r="350" spans="1:12" x14ac:dyDescent="0.25">
      <c r="A350">
        <v>322</v>
      </c>
      <c r="B350" s="2">
        <v>45663</v>
      </c>
      <c r="C350" s="21">
        <v>850</v>
      </c>
      <c r="D350" t="s">
        <v>23</v>
      </c>
      <c r="E350" t="s">
        <v>12</v>
      </c>
      <c r="F350" s="2">
        <v>45723</v>
      </c>
      <c r="G350" s="23">
        <v>187</v>
      </c>
      <c r="H350" t="s">
        <v>24</v>
      </c>
      <c r="I350" s="21">
        <v>1037</v>
      </c>
      <c r="J350" s="22" t="s">
        <v>55</v>
      </c>
      <c r="K350" s="4">
        <f t="shared" ca="1" si="5"/>
        <v>45720.544508796294</v>
      </c>
      <c r="L350"/>
    </row>
    <row r="351" spans="1:12" x14ac:dyDescent="0.25">
      <c r="A351">
        <v>7</v>
      </c>
      <c r="B351" s="2">
        <v>45663</v>
      </c>
      <c r="C351" s="21">
        <v>220</v>
      </c>
      <c r="D351" t="s">
        <v>3</v>
      </c>
      <c r="E351" t="s">
        <v>14</v>
      </c>
      <c r="F351" s="2">
        <v>45723</v>
      </c>
      <c r="G351" s="23">
        <v>48.4</v>
      </c>
      <c r="H351" t="s">
        <v>24</v>
      </c>
      <c r="I351" s="21">
        <v>268.39999999999998</v>
      </c>
      <c r="J351" s="22" t="s">
        <v>50</v>
      </c>
      <c r="K351" s="4">
        <f t="shared" ca="1" si="5"/>
        <v>45720.544508796294</v>
      </c>
      <c r="L351"/>
    </row>
    <row r="352" spans="1:12" x14ac:dyDescent="0.25">
      <c r="A352">
        <v>145</v>
      </c>
      <c r="B352" s="2">
        <v>45663</v>
      </c>
      <c r="C352" s="21">
        <v>2980</v>
      </c>
      <c r="D352" t="s">
        <v>8</v>
      </c>
      <c r="E352" t="s">
        <v>12</v>
      </c>
      <c r="F352" s="2">
        <v>45723</v>
      </c>
      <c r="G352" s="23">
        <v>655.6</v>
      </c>
      <c r="H352" t="s">
        <v>24</v>
      </c>
      <c r="I352" s="21">
        <v>3635.6</v>
      </c>
      <c r="J352" s="22" t="s">
        <v>51</v>
      </c>
      <c r="K352" s="4">
        <f t="shared" ca="1" si="5"/>
        <v>45720.544508796294</v>
      </c>
      <c r="L352"/>
    </row>
    <row r="353" spans="1:12" x14ac:dyDescent="0.25">
      <c r="A353">
        <v>295</v>
      </c>
      <c r="B353" s="2">
        <v>45663</v>
      </c>
      <c r="C353" s="21">
        <v>300</v>
      </c>
      <c r="D353" t="s">
        <v>7</v>
      </c>
      <c r="E353" t="s">
        <v>11</v>
      </c>
      <c r="F353" s="2">
        <v>45723</v>
      </c>
      <c r="G353" s="23">
        <v>66</v>
      </c>
      <c r="H353" t="s">
        <v>24</v>
      </c>
      <c r="I353" s="21">
        <v>366</v>
      </c>
      <c r="J353" s="22" t="s">
        <v>54</v>
      </c>
      <c r="K353" s="4">
        <f t="shared" ca="1" si="5"/>
        <v>45720.544508796294</v>
      </c>
      <c r="L353"/>
    </row>
    <row r="354" spans="1:12" x14ac:dyDescent="0.25">
      <c r="A354">
        <v>4</v>
      </c>
      <c r="B354" s="2">
        <v>45663</v>
      </c>
      <c r="C354" s="21">
        <v>160</v>
      </c>
      <c r="D354" t="s">
        <v>6</v>
      </c>
      <c r="E354" t="s">
        <v>14</v>
      </c>
      <c r="F354" s="2">
        <v>45723</v>
      </c>
      <c r="G354" s="23">
        <v>35.200000000000003</v>
      </c>
      <c r="H354" t="s">
        <v>24</v>
      </c>
      <c r="I354" s="21">
        <v>195.2</v>
      </c>
      <c r="J354" s="22" t="s">
        <v>52</v>
      </c>
      <c r="K354" s="4">
        <f t="shared" ca="1" si="5"/>
        <v>45720.544508796294</v>
      </c>
      <c r="L354"/>
    </row>
    <row r="355" spans="1:12" x14ac:dyDescent="0.25">
      <c r="A355">
        <v>243</v>
      </c>
      <c r="B355" s="2">
        <v>45663</v>
      </c>
      <c r="C355" s="21">
        <v>4940</v>
      </c>
      <c r="D355" t="s">
        <v>3</v>
      </c>
      <c r="E355" t="s">
        <v>12</v>
      </c>
      <c r="F355" s="2">
        <v>45723</v>
      </c>
      <c r="G355" s="23">
        <v>1086.8</v>
      </c>
      <c r="H355" t="s">
        <v>24</v>
      </c>
      <c r="I355" s="21">
        <v>6026.8</v>
      </c>
      <c r="J355" s="22" t="s">
        <v>50</v>
      </c>
      <c r="K355" s="4">
        <f t="shared" ca="1" si="5"/>
        <v>45720.544508796294</v>
      </c>
      <c r="L355"/>
    </row>
    <row r="356" spans="1:12" x14ac:dyDescent="0.25">
      <c r="A356">
        <v>252</v>
      </c>
      <c r="B356" s="2">
        <v>45663</v>
      </c>
      <c r="C356" s="21">
        <v>5120</v>
      </c>
      <c r="D356" t="s">
        <v>5</v>
      </c>
      <c r="E356" t="s">
        <v>12</v>
      </c>
      <c r="F356" s="2">
        <v>45723</v>
      </c>
      <c r="G356" s="23">
        <v>1126.4000000000001</v>
      </c>
      <c r="H356" t="s">
        <v>24</v>
      </c>
      <c r="I356" s="21">
        <v>6246.4</v>
      </c>
      <c r="J356" s="22" t="s">
        <v>56</v>
      </c>
      <c r="K356" s="4">
        <f t="shared" ca="1" si="5"/>
        <v>45720.544508796294</v>
      </c>
      <c r="L356"/>
    </row>
    <row r="357" spans="1:12" x14ac:dyDescent="0.25">
      <c r="A357">
        <v>337</v>
      </c>
      <c r="B357" s="2">
        <v>45663</v>
      </c>
      <c r="C357" s="21">
        <v>1600</v>
      </c>
      <c r="D357" t="s">
        <v>5</v>
      </c>
      <c r="E357" t="s">
        <v>11</v>
      </c>
      <c r="F357" s="2">
        <v>45723</v>
      </c>
      <c r="G357" s="23">
        <v>352</v>
      </c>
      <c r="H357" t="s">
        <v>24</v>
      </c>
      <c r="I357" s="21">
        <v>1952</v>
      </c>
      <c r="J357" s="22" t="s">
        <v>56</v>
      </c>
      <c r="K357" s="4">
        <f t="shared" ca="1" si="5"/>
        <v>45720.544508796294</v>
      </c>
      <c r="L357"/>
    </row>
    <row r="358" spans="1:12" x14ac:dyDescent="0.25">
      <c r="A358">
        <v>345</v>
      </c>
      <c r="B358" s="2">
        <v>45663</v>
      </c>
      <c r="C358" s="21">
        <v>2000</v>
      </c>
      <c r="D358" t="s">
        <v>3</v>
      </c>
      <c r="E358" t="s">
        <v>13</v>
      </c>
      <c r="F358" s="2">
        <v>45723</v>
      </c>
      <c r="G358" s="23">
        <v>440</v>
      </c>
      <c r="H358" t="s">
        <v>24</v>
      </c>
      <c r="I358" s="21">
        <v>2440</v>
      </c>
      <c r="J358" s="22" t="s">
        <v>50</v>
      </c>
      <c r="K358" s="4">
        <f t="shared" ca="1" si="5"/>
        <v>45720.544508796294</v>
      </c>
      <c r="L358"/>
    </row>
    <row r="359" spans="1:12" x14ac:dyDescent="0.25">
      <c r="A359">
        <v>304</v>
      </c>
      <c r="B359" s="2">
        <v>45663</v>
      </c>
      <c r="C359" s="21">
        <v>2100</v>
      </c>
      <c r="D359" t="s">
        <v>8</v>
      </c>
      <c r="E359" t="s">
        <v>13</v>
      </c>
      <c r="F359" s="2">
        <v>45723</v>
      </c>
      <c r="G359" s="23">
        <v>462</v>
      </c>
      <c r="H359" t="s">
        <v>24</v>
      </c>
      <c r="I359" s="21">
        <v>2562</v>
      </c>
      <c r="J359" s="22" t="s">
        <v>51</v>
      </c>
      <c r="K359" s="4">
        <f t="shared" ca="1" si="5"/>
        <v>45720.544508796294</v>
      </c>
      <c r="L359"/>
    </row>
    <row r="360" spans="1:12" x14ac:dyDescent="0.25">
      <c r="A360">
        <v>207</v>
      </c>
      <c r="B360" s="2">
        <v>45663</v>
      </c>
      <c r="C360" s="21">
        <v>4220</v>
      </c>
      <c r="D360" t="s">
        <v>5</v>
      </c>
      <c r="E360" t="s">
        <v>13</v>
      </c>
      <c r="F360" s="2">
        <v>45723</v>
      </c>
      <c r="G360" s="23">
        <v>928.4</v>
      </c>
      <c r="H360" t="s">
        <v>24</v>
      </c>
      <c r="I360" s="21">
        <v>5148.3999999999996</v>
      </c>
      <c r="J360" s="22" t="s">
        <v>56</v>
      </c>
      <c r="K360" s="4">
        <f t="shared" ca="1" si="5"/>
        <v>45720.544508796294</v>
      </c>
      <c r="L360"/>
    </row>
    <row r="361" spans="1:12" x14ac:dyDescent="0.25">
      <c r="A361">
        <v>375</v>
      </c>
      <c r="B361" s="2">
        <v>45663</v>
      </c>
      <c r="C361" s="21">
        <v>3500</v>
      </c>
      <c r="D361" t="s">
        <v>3</v>
      </c>
      <c r="E361" t="s">
        <v>13</v>
      </c>
      <c r="F361" s="2">
        <v>45723</v>
      </c>
      <c r="G361" s="23">
        <v>770</v>
      </c>
      <c r="H361" t="s">
        <v>24</v>
      </c>
      <c r="I361" s="21">
        <v>4270</v>
      </c>
      <c r="J361" s="22" t="s">
        <v>50</v>
      </c>
      <c r="K361" s="4">
        <f t="shared" ca="1" si="5"/>
        <v>45720.544508796294</v>
      </c>
      <c r="L361"/>
    </row>
    <row r="362" spans="1:12" x14ac:dyDescent="0.25">
      <c r="A362">
        <v>311</v>
      </c>
      <c r="B362" s="2">
        <v>45662</v>
      </c>
      <c r="C362" s="21">
        <v>300</v>
      </c>
      <c r="D362" t="s">
        <v>3</v>
      </c>
      <c r="E362" t="s">
        <v>13</v>
      </c>
      <c r="F362" s="2">
        <v>45722</v>
      </c>
      <c r="G362" s="23">
        <v>66</v>
      </c>
      <c r="H362" t="s">
        <v>24</v>
      </c>
      <c r="I362" s="21">
        <v>366</v>
      </c>
      <c r="J362" s="22" t="s">
        <v>50</v>
      </c>
      <c r="K362" s="4">
        <f t="shared" ca="1" si="5"/>
        <v>45720.544508796294</v>
      </c>
      <c r="L362"/>
    </row>
    <row r="363" spans="1:12" x14ac:dyDescent="0.25">
      <c r="A363">
        <v>430</v>
      </c>
      <c r="B363" s="2">
        <v>45662</v>
      </c>
      <c r="C363" s="21">
        <v>6250</v>
      </c>
      <c r="D363" t="s">
        <v>3</v>
      </c>
      <c r="E363" t="s">
        <v>13</v>
      </c>
      <c r="F363" s="2">
        <v>45722</v>
      </c>
      <c r="G363" s="23">
        <v>1375</v>
      </c>
      <c r="H363" t="s">
        <v>24</v>
      </c>
      <c r="I363" s="21">
        <v>7625</v>
      </c>
      <c r="J363" s="22" t="s">
        <v>50</v>
      </c>
      <c r="K363" s="4">
        <f t="shared" ca="1" si="5"/>
        <v>45720.544508796294</v>
      </c>
      <c r="L363"/>
    </row>
    <row r="364" spans="1:12" x14ac:dyDescent="0.25">
      <c r="A364">
        <v>421</v>
      </c>
      <c r="B364" s="2">
        <v>45662</v>
      </c>
      <c r="C364" s="21">
        <v>5800</v>
      </c>
      <c r="D364" t="s">
        <v>4</v>
      </c>
      <c r="E364" t="s">
        <v>11</v>
      </c>
      <c r="F364" s="2">
        <v>45722</v>
      </c>
      <c r="G364" s="23">
        <v>1276</v>
      </c>
      <c r="H364" t="s">
        <v>24</v>
      </c>
      <c r="I364" s="21">
        <v>7076</v>
      </c>
      <c r="J364" s="22" t="s">
        <v>52</v>
      </c>
      <c r="K364" s="4">
        <f t="shared" ca="1" si="5"/>
        <v>45720.544508796294</v>
      </c>
      <c r="L364"/>
    </row>
    <row r="365" spans="1:12" x14ac:dyDescent="0.25">
      <c r="A365">
        <v>306</v>
      </c>
      <c r="B365" s="2">
        <v>45662</v>
      </c>
      <c r="C365" s="21">
        <v>2500</v>
      </c>
      <c r="D365" t="s">
        <v>9</v>
      </c>
      <c r="E365" t="s">
        <v>11</v>
      </c>
      <c r="F365" s="2">
        <v>45722</v>
      </c>
      <c r="G365" s="23">
        <v>550</v>
      </c>
      <c r="H365" t="s">
        <v>24</v>
      </c>
      <c r="I365" s="21">
        <v>3050</v>
      </c>
      <c r="J365" s="22" t="s">
        <v>53</v>
      </c>
      <c r="K365" s="4">
        <f t="shared" ca="1" si="5"/>
        <v>45720.544508796294</v>
      </c>
      <c r="L365"/>
    </row>
    <row r="366" spans="1:12" x14ac:dyDescent="0.25">
      <c r="A366">
        <v>18</v>
      </c>
      <c r="B366" s="2">
        <v>45662</v>
      </c>
      <c r="C366" s="21">
        <v>440</v>
      </c>
      <c r="D366" t="s">
        <v>3</v>
      </c>
      <c r="E366" t="s">
        <v>14</v>
      </c>
      <c r="F366" s="2">
        <v>45722</v>
      </c>
      <c r="G366" s="23">
        <v>96.8</v>
      </c>
      <c r="H366" t="s">
        <v>24</v>
      </c>
      <c r="I366" s="21">
        <v>536.79999999999995</v>
      </c>
      <c r="J366" s="22" t="s">
        <v>50</v>
      </c>
      <c r="K366" s="4">
        <f t="shared" ca="1" si="5"/>
        <v>45720.544508796294</v>
      </c>
      <c r="L366"/>
    </row>
    <row r="367" spans="1:12" x14ac:dyDescent="0.25">
      <c r="A367">
        <v>390</v>
      </c>
      <c r="B367" s="2">
        <v>45662</v>
      </c>
      <c r="C367" s="21">
        <v>4250</v>
      </c>
      <c r="D367" t="s">
        <v>23</v>
      </c>
      <c r="E367" t="s">
        <v>11</v>
      </c>
      <c r="F367" s="2">
        <v>45722</v>
      </c>
      <c r="G367" s="23">
        <v>935</v>
      </c>
      <c r="H367" t="s">
        <v>24</v>
      </c>
      <c r="I367" s="21">
        <v>5185</v>
      </c>
      <c r="J367" s="22" t="s">
        <v>55</v>
      </c>
      <c r="K367" s="4">
        <f t="shared" ca="1" si="5"/>
        <v>45720.544508796294</v>
      </c>
      <c r="L367"/>
    </row>
    <row r="368" spans="1:12" x14ac:dyDescent="0.25">
      <c r="A368">
        <v>74</v>
      </c>
      <c r="B368" s="2">
        <v>45662</v>
      </c>
      <c r="C368" s="21">
        <v>1560</v>
      </c>
      <c r="D368" t="s">
        <v>7</v>
      </c>
      <c r="E368" t="s">
        <v>14</v>
      </c>
      <c r="F368" s="2">
        <v>45722</v>
      </c>
      <c r="G368" s="23">
        <v>343.2</v>
      </c>
      <c r="H368" t="s">
        <v>24</v>
      </c>
      <c r="I368" s="21">
        <v>1903.2</v>
      </c>
      <c r="J368" s="22" t="s">
        <v>54</v>
      </c>
      <c r="K368" s="4">
        <f t="shared" ca="1" si="5"/>
        <v>45720.544508796294</v>
      </c>
      <c r="L368"/>
    </row>
    <row r="369" spans="1:12" x14ac:dyDescent="0.25">
      <c r="A369">
        <v>75</v>
      </c>
      <c r="B369" s="2">
        <v>45662</v>
      </c>
      <c r="C369" s="21">
        <v>1580</v>
      </c>
      <c r="D369" t="s">
        <v>3</v>
      </c>
      <c r="E369" t="s">
        <v>12</v>
      </c>
      <c r="F369" s="2">
        <v>45722</v>
      </c>
      <c r="G369" s="23">
        <v>347.6</v>
      </c>
      <c r="H369" t="s">
        <v>24</v>
      </c>
      <c r="I369" s="21">
        <v>1927.6</v>
      </c>
      <c r="J369" s="22" t="s">
        <v>50</v>
      </c>
      <c r="K369" s="4">
        <f t="shared" ca="1" si="5"/>
        <v>45720.544508796294</v>
      </c>
      <c r="L369"/>
    </row>
    <row r="370" spans="1:12" x14ac:dyDescent="0.25">
      <c r="A370">
        <v>394</v>
      </c>
      <c r="B370" s="2">
        <v>45662</v>
      </c>
      <c r="C370" s="21">
        <v>4450</v>
      </c>
      <c r="D370" t="s">
        <v>5</v>
      </c>
      <c r="E370" t="s">
        <v>12</v>
      </c>
      <c r="F370" s="2">
        <v>45722</v>
      </c>
      <c r="G370" s="23">
        <v>979</v>
      </c>
      <c r="H370" t="s">
        <v>24</v>
      </c>
      <c r="I370" s="21">
        <v>5429</v>
      </c>
      <c r="J370" s="22" t="s">
        <v>56</v>
      </c>
      <c r="K370" s="4">
        <f t="shared" ca="1" si="5"/>
        <v>45720.544508796294</v>
      </c>
      <c r="L370"/>
    </row>
    <row r="371" spans="1:12" x14ac:dyDescent="0.25">
      <c r="A371">
        <v>77</v>
      </c>
      <c r="B371" s="2">
        <v>45662</v>
      </c>
      <c r="C371" s="21">
        <v>1620</v>
      </c>
      <c r="D371" t="s">
        <v>8</v>
      </c>
      <c r="E371" t="s">
        <v>14</v>
      </c>
      <c r="F371" s="2">
        <v>45722</v>
      </c>
      <c r="G371" s="23">
        <v>356.4</v>
      </c>
      <c r="H371" t="s">
        <v>24</v>
      </c>
      <c r="I371" s="21">
        <v>1976.4</v>
      </c>
      <c r="J371" s="22" t="s">
        <v>51</v>
      </c>
      <c r="K371" s="4">
        <f t="shared" ca="1" si="5"/>
        <v>45720.544508796294</v>
      </c>
      <c r="L371"/>
    </row>
    <row r="372" spans="1:12" x14ac:dyDescent="0.25">
      <c r="A372">
        <v>69</v>
      </c>
      <c r="B372" s="2">
        <v>45662</v>
      </c>
      <c r="C372" s="21">
        <v>1460</v>
      </c>
      <c r="D372" t="s">
        <v>3</v>
      </c>
      <c r="E372" t="s">
        <v>12</v>
      </c>
      <c r="F372" s="2">
        <v>45722</v>
      </c>
      <c r="G372" s="23">
        <v>321.2</v>
      </c>
      <c r="H372" t="s">
        <v>24</v>
      </c>
      <c r="I372" s="21">
        <v>1781.2</v>
      </c>
      <c r="J372" s="22" t="s">
        <v>50</v>
      </c>
      <c r="K372" s="4">
        <f t="shared" ca="1" si="5"/>
        <v>45720.544508796294</v>
      </c>
      <c r="L372"/>
    </row>
    <row r="373" spans="1:12" x14ac:dyDescent="0.25">
      <c r="A373">
        <v>382</v>
      </c>
      <c r="B373" s="2">
        <v>45662</v>
      </c>
      <c r="C373" s="21">
        <v>3850</v>
      </c>
      <c r="D373" t="s">
        <v>6</v>
      </c>
      <c r="E373" t="s">
        <v>14</v>
      </c>
      <c r="F373" s="2">
        <v>45722</v>
      </c>
      <c r="G373" s="23">
        <v>847</v>
      </c>
      <c r="H373" t="s">
        <v>24</v>
      </c>
      <c r="I373" s="21">
        <v>4697</v>
      </c>
      <c r="J373" s="22" t="s">
        <v>52</v>
      </c>
      <c r="K373" s="4">
        <f t="shared" ca="1" si="5"/>
        <v>45720.544508796294</v>
      </c>
      <c r="L373"/>
    </row>
    <row r="374" spans="1:12" x14ac:dyDescent="0.25">
      <c r="A374">
        <v>455</v>
      </c>
      <c r="B374" s="2">
        <v>45662</v>
      </c>
      <c r="C374" s="21">
        <v>1000</v>
      </c>
      <c r="D374" t="s">
        <v>4</v>
      </c>
      <c r="E374" t="s">
        <v>14</v>
      </c>
      <c r="F374" s="2">
        <v>45722</v>
      </c>
      <c r="G374" s="23">
        <v>220</v>
      </c>
      <c r="H374" t="s">
        <v>24</v>
      </c>
      <c r="I374" s="21">
        <v>1220</v>
      </c>
      <c r="J374" s="22" t="s">
        <v>52</v>
      </c>
      <c r="K374" s="4">
        <f t="shared" ca="1" si="5"/>
        <v>45720.544508796294</v>
      </c>
      <c r="L374"/>
    </row>
    <row r="375" spans="1:12" x14ac:dyDescent="0.25">
      <c r="A375">
        <v>387</v>
      </c>
      <c r="B375" s="2">
        <v>45662</v>
      </c>
      <c r="C375" s="21">
        <v>4100</v>
      </c>
      <c r="D375" t="s">
        <v>4</v>
      </c>
      <c r="E375" t="s">
        <v>13</v>
      </c>
      <c r="F375" s="2">
        <v>45722</v>
      </c>
      <c r="G375" s="23">
        <v>902</v>
      </c>
      <c r="H375" t="s">
        <v>24</v>
      </c>
      <c r="I375" s="21">
        <v>5002</v>
      </c>
      <c r="J375" s="22" t="s">
        <v>52</v>
      </c>
      <c r="K375" s="4">
        <f t="shared" ca="1" si="5"/>
        <v>45720.544508796294</v>
      </c>
      <c r="L375"/>
    </row>
    <row r="376" spans="1:12" x14ac:dyDescent="0.25">
      <c r="A376">
        <v>253</v>
      </c>
      <c r="B376" s="2">
        <v>45662</v>
      </c>
      <c r="C376" s="21">
        <v>5140</v>
      </c>
      <c r="D376" t="s">
        <v>8</v>
      </c>
      <c r="E376" t="s">
        <v>11</v>
      </c>
      <c r="F376" s="2">
        <v>45722</v>
      </c>
      <c r="G376" s="23">
        <v>1130.8</v>
      </c>
      <c r="H376" t="s">
        <v>24</v>
      </c>
      <c r="I376" s="21">
        <v>6270.8</v>
      </c>
      <c r="J376" s="22" t="s">
        <v>51</v>
      </c>
      <c r="K376" s="4">
        <f t="shared" ca="1" si="5"/>
        <v>45720.544508796294</v>
      </c>
      <c r="L376"/>
    </row>
    <row r="377" spans="1:12" x14ac:dyDescent="0.25">
      <c r="A377">
        <v>21</v>
      </c>
      <c r="B377" s="2">
        <v>45662</v>
      </c>
      <c r="C377" s="21">
        <v>500</v>
      </c>
      <c r="D377" t="s">
        <v>6</v>
      </c>
      <c r="E377" t="s">
        <v>14</v>
      </c>
      <c r="F377" s="2">
        <v>45722</v>
      </c>
      <c r="G377" s="23">
        <v>110</v>
      </c>
      <c r="H377" t="s">
        <v>24</v>
      </c>
      <c r="I377" s="21">
        <v>610</v>
      </c>
      <c r="J377" s="22" t="s">
        <v>52</v>
      </c>
      <c r="K377" s="4">
        <f t="shared" ca="1" si="5"/>
        <v>45720.544508796294</v>
      </c>
      <c r="L377"/>
    </row>
    <row r="378" spans="1:12" x14ac:dyDescent="0.25">
      <c r="A378">
        <v>44</v>
      </c>
      <c r="B378" s="2">
        <v>45662</v>
      </c>
      <c r="C378" s="21">
        <v>960</v>
      </c>
      <c r="D378" t="s">
        <v>23</v>
      </c>
      <c r="E378" t="s">
        <v>12</v>
      </c>
      <c r="F378" s="2">
        <v>45722</v>
      </c>
      <c r="G378" s="23">
        <v>211.2</v>
      </c>
      <c r="H378" t="s">
        <v>24</v>
      </c>
      <c r="I378" s="21">
        <v>1171.2</v>
      </c>
      <c r="J378" s="22" t="s">
        <v>55</v>
      </c>
      <c r="K378" s="4">
        <f t="shared" ca="1" si="5"/>
        <v>45720.544508796294</v>
      </c>
      <c r="L378"/>
    </row>
    <row r="379" spans="1:12" x14ac:dyDescent="0.25">
      <c r="A379">
        <v>332</v>
      </c>
      <c r="B379" s="2">
        <v>45662</v>
      </c>
      <c r="C379" s="21">
        <v>1350</v>
      </c>
      <c r="D379" t="s">
        <v>8</v>
      </c>
      <c r="E379" t="s">
        <v>13</v>
      </c>
      <c r="F379" s="2">
        <v>45722</v>
      </c>
      <c r="G379" s="23">
        <v>297</v>
      </c>
      <c r="H379" t="s">
        <v>24</v>
      </c>
      <c r="I379" s="21">
        <v>1647</v>
      </c>
      <c r="J379" s="22" t="s">
        <v>51</v>
      </c>
      <c r="K379" s="4">
        <f t="shared" ca="1" si="5"/>
        <v>45720.544508796294</v>
      </c>
      <c r="L379"/>
    </row>
    <row r="380" spans="1:12" x14ac:dyDescent="0.25">
      <c r="A380">
        <v>185</v>
      </c>
      <c r="B380" s="2">
        <v>45662</v>
      </c>
      <c r="C380" s="21">
        <v>3780</v>
      </c>
      <c r="D380" t="s">
        <v>8</v>
      </c>
      <c r="E380" t="s">
        <v>13</v>
      </c>
      <c r="F380" s="2">
        <v>45722</v>
      </c>
      <c r="G380" s="23">
        <v>831.6</v>
      </c>
      <c r="H380" t="s">
        <v>24</v>
      </c>
      <c r="I380" s="21">
        <v>4611.6000000000004</v>
      </c>
      <c r="J380" s="22" t="s">
        <v>51</v>
      </c>
      <c r="K380" s="4">
        <f t="shared" ca="1" si="5"/>
        <v>45720.544508796294</v>
      </c>
      <c r="L380"/>
    </row>
    <row r="381" spans="1:12" x14ac:dyDescent="0.25">
      <c r="A381">
        <v>320</v>
      </c>
      <c r="B381" s="2">
        <v>45662</v>
      </c>
      <c r="C381" s="21">
        <v>750</v>
      </c>
      <c r="D381" t="s">
        <v>5</v>
      </c>
      <c r="E381" t="s">
        <v>11</v>
      </c>
      <c r="F381" s="2">
        <v>45722</v>
      </c>
      <c r="G381" s="23">
        <v>165</v>
      </c>
      <c r="H381" t="s">
        <v>24</v>
      </c>
      <c r="I381" s="21">
        <v>915</v>
      </c>
      <c r="J381" s="22" t="s">
        <v>56</v>
      </c>
      <c r="K381" s="4">
        <f t="shared" ca="1" si="5"/>
        <v>45720.544508796294</v>
      </c>
      <c r="L381"/>
    </row>
    <row r="382" spans="1:12" x14ac:dyDescent="0.25">
      <c r="A382">
        <v>229</v>
      </c>
      <c r="B382" s="2">
        <v>45662</v>
      </c>
      <c r="C382" s="21">
        <v>4660</v>
      </c>
      <c r="D382" t="s">
        <v>6</v>
      </c>
      <c r="E382" t="s">
        <v>12</v>
      </c>
      <c r="F382" s="2">
        <v>45722</v>
      </c>
      <c r="G382" s="23">
        <v>1025.2</v>
      </c>
      <c r="H382" t="s">
        <v>24</v>
      </c>
      <c r="I382" s="21">
        <v>5685.2</v>
      </c>
      <c r="J382" s="22" t="s">
        <v>52</v>
      </c>
      <c r="K382" s="4">
        <f t="shared" ca="1" si="5"/>
        <v>45720.544508796294</v>
      </c>
      <c r="L382"/>
    </row>
    <row r="383" spans="1:12" x14ac:dyDescent="0.25">
      <c r="A383">
        <v>272</v>
      </c>
      <c r="B383" s="2">
        <v>45662</v>
      </c>
      <c r="C383" s="21">
        <v>5520</v>
      </c>
      <c r="D383" t="s">
        <v>9</v>
      </c>
      <c r="E383" t="s">
        <v>12</v>
      </c>
      <c r="F383" s="2">
        <v>45722</v>
      </c>
      <c r="G383" s="23">
        <v>1214.4000000000001</v>
      </c>
      <c r="H383" t="s">
        <v>24</v>
      </c>
      <c r="I383" s="21">
        <v>6734.4</v>
      </c>
      <c r="J383" s="22" t="s">
        <v>53</v>
      </c>
      <c r="K383" s="4">
        <f t="shared" ca="1" si="5"/>
        <v>45720.544508796294</v>
      </c>
      <c r="L383"/>
    </row>
    <row r="384" spans="1:12" x14ac:dyDescent="0.25">
      <c r="A384">
        <v>127</v>
      </c>
      <c r="B384" s="2">
        <v>45662</v>
      </c>
      <c r="C384" s="21">
        <v>2620</v>
      </c>
      <c r="D384" t="s">
        <v>6</v>
      </c>
      <c r="E384" t="s">
        <v>11</v>
      </c>
      <c r="F384" s="2">
        <v>45722</v>
      </c>
      <c r="G384" s="23">
        <v>576.4</v>
      </c>
      <c r="H384" t="s">
        <v>24</v>
      </c>
      <c r="I384" s="21">
        <v>3196.4</v>
      </c>
      <c r="J384" s="22" t="s">
        <v>52</v>
      </c>
      <c r="K384" s="4">
        <f t="shared" ca="1" si="5"/>
        <v>45720.544508796294</v>
      </c>
      <c r="L384"/>
    </row>
    <row r="385" spans="1:12" x14ac:dyDescent="0.25">
      <c r="A385">
        <v>234</v>
      </c>
      <c r="B385" s="2">
        <v>45662</v>
      </c>
      <c r="C385" s="21">
        <v>4760</v>
      </c>
      <c r="D385" t="s">
        <v>4</v>
      </c>
      <c r="E385" t="s">
        <v>13</v>
      </c>
      <c r="F385" s="2">
        <v>45722</v>
      </c>
      <c r="G385" s="23">
        <v>1047.2</v>
      </c>
      <c r="H385" t="s">
        <v>24</v>
      </c>
      <c r="I385" s="21">
        <v>5807.2</v>
      </c>
      <c r="J385" s="22" t="s">
        <v>52</v>
      </c>
      <c r="K385" s="4">
        <f t="shared" ca="1" si="5"/>
        <v>45720.544508796294</v>
      </c>
      <c r="L385"/>
    </row>
    <row r="386" spans="1:12" x14ac:dyDescent="0.25">
      <c r="A386">
        <v>323</v>
      </c>
      <c r="B386" s="2">
        <v>45662</v>
      </c>
      <c r="C386" s="21">
        <v>900</v>
      </c>
      <c r="D386" t="s">
        <v>9</v>
      </c>
      <c r="E386" t="s">
        <v>11</v>
      </c>
      <c r="F386" s="2">
        <v>45722</v>
      </c>
      <c r="G386" s="23">
        <v>198</v>
      </c>
      <c r="H386" t="s">
        <v>24</v>
      </c>
      <c r="I386" s="21">
        <v>1098</v>
      </c>
      <c r="J386" s="22" t="s">
        <v>53</v>
      </c>
      <c r="K386" s="4">
        <f t="shared" ref="K386:K449" ca="1" si="6">NOW()</f>
        <v>45720.544508796294</v>
      </c>
      <c r="L386"/>
    </row>
    <row r="387" spans="1:12" x14ac:dyDescent="0.25">
      <c r="A387">
        <v>327</v>
      </c>
      <c r="B387" s="2">
        <v>45662</v>
      </c>
      <c r="C387" s="21">
        <v>1100</v>
      </c>
      <c r="D387" t="s">
        <v>6</v>
      </c>
      <c r="E387" t="s">
        <v>12</v>
      </c>
      <c r="F387" s="2">
        <v>45722</v>
      </c>
      <c r="G387" s="23">
        <v>242</v>
      </c>
      <c r="H387" t="s">
        <v>24</v>
      </c>
      <c r="I387" s="21">
        <v>1342</v>
      </c>
      <c r="J387" s="22" t="s">
        <v>52</v>
      </c>
      <c r="K387" s="4">
        <f t="shared" ca="1" si="6"/>
        <v>45720.544508796294</v>
      </c>
      <c r="L387"/>
    </row>
    <row r="388" spans="1:12" x14ac:dyDescent="0.25">
      <c r="A388">
        <v>312</v>
      </c>
      <c r="B388" s="2">
        <v>45662</v>
      </c>
      <c r="C388" s="21">
        <v>350</v>
      </c>
      <c r="D388" t="s">
        <v>7</v>
      </c>
      <c r="E388" t="s">
        <v>14</v>
      </c>
      <c r="F388" s="2">
        <v>45722</v>
      </c>
      <c r="G388" s="23">
        <v>77</v>
      </c>
      <c r="H388" t="s">
        <v>24</v>
      </c>
      <c r="I388" s="21">
        <v>427</v>
      </c>
      <c r="J388" s="22" t="s">
        <v>54</v>
      </c>
      <c r="K388" s="4">
        <f t="shared" ca="1" si="6"/>
        <v>45720.544508796294</v>
      </c>
      <c r="L388"/>
    </row>
    <row r="389" spans="1:12" x14ac:dyDescent="0.25">
      <c r="A389">
        <v>325</v>
      </c>
      <c r="B389" s="2">
        <v>45662</v>
      </c>
      <c r="C389" s="21">
        <v>1000</v>
      </c>
      <c r="D389" t="s">
        <v>4</v>
      </c>
      <c r="E389" t="s">
        <v>13</v>
      </c>
      <c r="F389" s="2">
        <v>45722</v>
      </c>
      <c r="G389" s="23">
        <v>220</v>
      </c>
      <c r="H389" t="s">
        <v>24</v>
      </c>
      <c r="I389" s="21">
        <v>1220</v>
      </c>
      <c r="J389" s="22" t="s">
        <v>52</v>
      </c>
      <c r="K389" s="4">
        <f t="shared" ca="1" si="6"/>
        <v>45720.544508796294</v>
      </c>
      <c r="L389"/>
    </row>
    <row r="390" spans="1:12" x14ac:dyDescent="0.25">
      <c r="A390">
        <v>58</v>
      </c>
      <c r="B390" s="2">
        <v>45661</v>
      </c>
      <c r="C390" s="21">
        <v>1240</v>
      </c>
      <c r="D390" t="s">
        <v>3</v>
      </c>
      <c r="E390" t="s">
        <v>12</v>
      </c>
      <c r="F390" s="2">
        <v>45721</v>
      </c>
      <c r="G390" s="23">
        <v>272.8</v>
      </c>
      <c r="H390" t="s">
        <v>24</v>
      </c>
      <c r="I390" s="21">
        <v>1512.8</v>
      </c>
      <c r="J390" s="22" t="s">
        <v>50</v>
      </c>
      <c r="K390" s="4">
        <f t="shared" ca="1" si="6"/>
        <v>45720.544508796294</v>
      </c>
      <c r="L390"/>
    </row>
    <row r="391" spans="1:12" x14ac:dyDescent="0.25">
      <c r="A391">
        <v>456</v>
      </c>
      <c r="B391" s="2">
        <v>45661</v>
      </c>
      <c r="C391" s="21">
        <v>1800</v>
      </c>
      <c r="D391" t="s">
        <v>5</v>
      </c>
      <c r="E391" t="s">
        <v>11</v>
      </c>
      <c r="F391" s="2">
        <v>45721</v>
      </c>
      <c r="G391" s="23">
        <v>396</v>
      </c>
      <c r="H391" t="s">
        <v>24</v>
      </c>
      <c r="I391" s="21">
        <v>2196</v>
      </c>
      <c r="J391" s="22" t="s">
        <v>56</v>
      </c>
      <c r="K391" s="4">
        <f t="shared" ca="1" si="6"/>
        <v>45720.544508796294</v>
      </c>
      <c r="L391"/>
    </row>
    <row r="392" spans="1:12" x14ac:dyDescent="0.25">
      <c r="A392">
        <v>8</v>
      </c>
      <c r="B392" s="2">
        <v>45661</v>
      </c>
      <c r="C392" s="21">
        <v>240</v>
      </c>
      <c r="D392" t="s">
        <v>6</v>
      </c>
      <c r="E392" t="s">
        <v>11</v>
      </c>
      <c r="F392" s="2">
        <v>45721</v>
      </c>
      <c r="G392" s="23">
        <v>52.8</v>
      </c>
      <c r="H392" t="s">
        <v>24</v>
      </c>
      <c r="I392" s="21">
        <v>292.8</v>
      </c>
      <c r="J392" s="22" t="s">
        <v>52</v>
      </c>
      <c r="K392" s="4">
        <f t="shared" ca="1" si="6"/>
        <v>45720.544508796294</v>
      </c>
      <c r="L392"/>
    </row>
    <row r="393" spans="1:12" x14ac:dyDescent="0.25">
      <c r="A393">
        <v>485</v>
      </c>
      <c r="B393" s="2">
        <v>45661</v>
      </c>
      <c r="C393" s="21">
        <v>5500</v>
      </c>
      <c r="D393" t="s">
        <v>8</v>
      </c>
      <c r="E393" t="s">
        <v>13</v>
      </c>
      <c r="F393" s="2">
        <v>45721</v>
      </c>
      <c r="G393" s="23">
        <v>1210</v>
      </c>
      <c r="H393" t="s">
        <v>24</v>
      </c>
      <c r="I393" s="21">
        <v>6710</v>
      </c>
      <c r="J393" s="22" t="s">
        <v>51</v>
      </c>
      <c r="K393" s="4">
        <f t="shared" ca="1" si="6"/>
        <v>45720.544508796294</v>
      </c>
      <c r="L393"/>
    </row>
    <row r="394" spans="1:12" x14ac:dyDescent="0.25">
      <c r="A394">
        <v>6</v>
      </c>
      <c r="B394" s="2">
        <v>45661</v>
      </c>
      <c r="C394" s="21">
        <v>200</v>
      </c>
      <c r="D394" t="s">
        <v>7</v>
      </c>
      <c r="E394" t="s">
        <v>12</v>
      </c>
      <c r="F394" s="2">
        <v>45721</v>
      </c>
      <c r="G394" s="23">
        <v>44</v>
      </c>
      <c r="H394" t="s">
        <v>24</v>
      </c>
      <c r="I394" s="21">
        <v>244</v>
      </c>
      <c r="J394" s="22" t="s">
        <v>54</v>
      </c>
      <c r="K394" s="4">
        <f t="shared" ca="1" si="6"/>
        <v>45720.544508796294</v>
      </c>
      <c r="L394"/>
    </row>
    <row r="395" spans="1:12" x14ac:dyDescent="0.25">
      <c r="A395">
        <v>434</v>
      </c>
      <c r="B395" s="2">
        <v>45661</v>
      </c>
      <c r="C395" s="21">
        <v>6450</v>
      </c>
      <c r="D395" t="s">
        <v>8</v>
      </c>
      <c r="E395" t="s">
        <v>12</v>
      </c>
      <c r="F395" s="2">
        <v>45721</v>
      </c>
      <c r="G395" s="23">
        <v>1419</v>
      </c>
      <c r="H395" t="s">
        <v>24</v>
      </c>
      <c r="I395" s="21">
        <v>7869</v>
      </c>
      <c r="J395" s="22" t="s">
        <v>51</v>
      </c>
      <c r="K395" s="4">
        <f t="shared" ca="1" si="6"/>
        <v>45720.544508796294</v>
      </c>
      <c r="L395"/>
    </row>
    <row r="396" spans="1:12" x14ac:dyDescent="0.25">
      <c r="A396">
        <v>475</v>
      </c>
      <c r="B396" s="2">
        <v>45661</v>
      </c>
      <c r="C396" s="21">
        <v>6500</v>
      </c>
      <c r="D396" t="s">
        <v>23</v>
      </c>
      <c r="E396" t="s">
        <v>12</v>
      </c>
      <c r="F396" s="2">
        <v>45721</v>
      </c>
      <c r="G396" s="23">
        <v>1430</v>
      </c>
      <c r="H396" t="s">
        <v>24</v>
      </c>
      <c r="I396" s="21">
        <v>7930</v>
      </c>
      <c r="J396" s="22" t="s">
        <v>55</v>
      </c>
      <c r="K396" s="4">
        <f t="shared" ca="1" si="6"/>
        <v>45720.544508796294</v>
      </c>
      <c r="L396"/>
    </row>
    <row r="397" spans="1:12" x14ac:dyDescent="0.25">
      <c r="A397">
        <v>66</v>
      </c>
      <c r="B397" s="2">
        <v>45661</v>
      </c>
      <c r="C397" s="21">
        <v>1400</v>
      </c>
      <c r="D397" t="s">
        <v>8</v>
      </c>
      <c r="E397" t="s">
        <v>13</v>
      </c>
      <c r="F397" s="2">
        <v>45721</v>
      </c>
      <c r="G397" s="23">
        <v>308</v>
      </c>
      <c r="H397" t="s">
        <v>24</v>
      </c>
      <c r="I397" s="21">
        <v>1708</v>
      </c>
      <c r="J397" s="22" t="s">
        <v>51</v>
      </c>
      <c r="K397" s="4">
        <f t="shared" ca="1" si="6"/>
        <v>45720.544508796294</v>
      </c>
      <c r="L397"/>
    </row>
    <row r="398" spans="1:12" x14ac:dyDescent="0.25">
      <c r="A398">
        <v>296</v>
      </c>
      <c r="B398" s="2">
        <v>45661</v>
      </c>
      <c r="C398" s="21">
        <v>500</v>
      </c>
      <c r="D398" t="s">
        <v>3</v>
      </c>
      <c r="E398" t="s">
        <v>12</v>
      </c>
      <c r="F398" s="2">
        <v>45721</v>
      </c>
      <c r="G398" s="23">
        <v>110</v>
      </c>
      <c r="H398" t="s">
        <v>24</v>
      </c>
      <c r="I398" s="21">
        <v>610</v>
      </c>
      <c r="J398" s="22" t="s">
        <v>50</v>
      </c>
      <c r="K398" s="4">
        <f t="shared" ca="1" si="6"/>
        <v>45720.544508796294</v>
      </c>
      <c r="L398"/>
    </row>
    <row r="399" spans="1:12" x14ac:dyDescent="0.25">
      <c r="A399">
        <v>282</v>
      </c>
      <c r="B399" s="2">
        <v>45661</v>
      </c>
      <c r="C399" s="21">
        <v>5720</v>
      </c>
      <c r="D399" t="s">
        <v>23</v>
      </c>
      <c r="E399" t="s">
        <v>12</v>
      </c>
      <c r="F399" s="2">
        <v>45721</v>
      </c>
      <c r="G399" s="23">
        <v>1258.4000000000001</v>
      </c>
      <c r="H399" t="s">
        <v>24</v>
      </c>
      <c r="I399" s="21">
        <v>6978.4</v>
      </c>
      <c r="J399" s="22" t="s">
        <v>55</v>
      </c>
      <c r="K399" s="4">
        <f t="shared" ca="1" si="6"/>
        <v>45720.544508796294</v>
      </c>
      <c r="L399"/>
    </row>
    <row r="400" spans="1:12" x14ac:dyDescent="0.25">
      <c r="A400">
        <v>300</v>
      </c>
      <c r="B400" s="2">
        <v>45661</v>
      </c>
      <c r="C400" s="21">
        <v>1300</v>
      </c>
      <c r="D400" t="s">
        <v>23</v>
      </c>
      <c r="E400" t="s">
        <v>12</v>
      </c>
      <c r="F400" s="2">
        <v>45721</v>
      </c>
      <c r="G400" s="23">
        <v>286</v>
      </c>
      <c r="H400" t="s">
        <v>24</v>
      </c>
      <c r="I400" s="21">
        <v>1586</v>
      </c>
      <c r="J400" s="22" t="s">
        <v>55</v>
      </c>
      <c r="K400" s="4">
        <f t="shared" ca="1" si="6"/>
        <v>45720.544508796294</v>
      </c>
      <c r="L400"/>
    </row>
    <row r="401" spans="1:12" x14ac:dyDescent="0.25">
      <c r="A401">
        <v>176</v>
      </c>
      <c r="B401" s="2">
        <v>45661</v>
      </c>
      <c r="C401" s="21">
        <v>3600</v>
      </c>
      <c r="D401" t="s">
        <v>7</v>
      </c>
      <c r="E401" t="s">
        <v>11</v>
      </c>
      <c r="F401" s="2">
        <v>45721</v>
      </c>
      <c r="G401" s="23">
        <v>792</v>
      </c>
      <c r="H401" t="s">
        <v>24</v>
      </c>
      <c r="I401" s="21">
        <v>4392</v>
      </c>
      <c r="J401" s="22" t="s">
        <v>54</v>
      </c>
      <c r="K401" s="4">
        <f t="shared" ca="1" si="6"/>
        <v>45720.544508796294</v>
      </c>
      <c r="L401"/>
    </row>
    <row r="402" spans="1:12" x14ac:dyDescent="0.25">
      <c r="A402">
        <v>413</v>
      </c>
      <c r="B402" s="2">
        <v>45661</v>
      </c>
      <c r="C402" s="21">
        <v>5400</v>
      </c>
      <c r="D402" t="s">
        <v>3</v>
      </c>
      <c r="E402" t="s">
        <v>14</v>
      </c>
      <c r="F402" s="2">
        <v>45721</v>
      </c>
      <c r="G402" s="23">
        <v>1188</v>
      </c>
      <c r="H402" t="s">
        <v>24</v>
      </c>
      <c r="I402" s="21">
        <v>6588</v>
      </c>
      <c r="J402" s="22" t="s">
        <v>50</v>
      </c>
      <c r="K402" s="4">
        <f t="shared" ca="1" si="6"/>
        <v>45720.544508796294</v>
      </c>
      <c r="L402"/>
    </row>
    <row r="403" spans="1:12" x14ac:dyDescent="0.25">
      <c r="A403">
        <v>477</v>
      </c>
      <c r="B403" s="2">
        <v>45661</v>
      </c>
      <c r="C403" s="21">
        <v>6300</v>
      </c>
      <c r="D403" t="s">
        <v>3</v>
      </c>
      <c r="E403" t="s">
        <v>11</v>
      </c>
      <c r="F403" s="2">
        <v>45721</v>
      </c>
      <c r="G403" s="23">
        <v>1386</v>
      </c>
      <c r="H403" t="s">
        <v>24</v>
      </c>
      <c r="I403" s="21">
        <v>7686</v>
      </c>
      <c r="J403" s="22" t="s">
        <v>50</v>
      </c>
      <c r="K403" s="4">
        <f t="shared" ca="1" si="6"/>
        <v>45720.544508796294</v>
      </c>
      <c r="L403"/>
    </row>
    <row r="404" spans="1:12" x14ac:dyDescent="0.25">
      <c r="A404">
        <v>150</v>
      </c>
      <c r="B404" s="2">
        <v>45661</v>
      </c>
      <c r="C404" s="21">
        <v>3080</v>
      </c>
      <c r="D404" t="s">
        <v>5</v>
      </c>
      <c r="E404" t="s">
        <v>13</v>
      </c>
      <c r="F404" s="2">
        <v>45721</v>
      </c>
      <c r="G404" s="23">
        <v>677.6</v>
      </c>
      <c r="H404" t="s">
        <v>24</v>
      </c>
      <c r="I404" s="21">
        <v>3757.6</v>
      </c>
      <c r="J404" s="22" t="s">
        <v>56</v>
      </c>
      <c r="K404" s="4">
        <f t="shared" ca="1" si="6"/>
        <v>45720.544508796294</v>
      </c>
      <c r="L404"/>
    </row>
    <row r="405" spans="1:12" x14ac:dyDescent="0.25">
      <c r="A405">
        <v>49</v>
      </c>
      <c r="B405" s="2">
        <v>45661</v>
      </c>
      <c r="C405" s="21">
        <v>1060</v>
      </c>
      <c r="D405" t="s">
        <v>8</v>
      </c>
      <c r="E405" t="s">
        <v>14</v>
      </c>
      <c r="F405" s="2">
        <v>45721</v>
      </c>
      <c r="G405" s="23">
        <v>233.2</v>
      </c>
      <c r="H405" t="s">
        <v>24</v>
      </c>
      <c r="I405" s="21">
        <v>1293.2</v>
      </c>
      <c r="J405" s="22" t="s">
        <v>51</v>
      </c>
      <c r="K405" s="4">
        <f t="shared" ca="1" si="6"/>
        <v>45720.544508796294</v>
      </c>
      <c r="L405"/>
    </row>
    <row r="406" spans="1:12" x14ac:dyDescent="0.25">
      <c r="A406">
        <v>356</v>
      </c>
      <c r="B406" s="2">
        <v>45661</v>
      </c>
      <c r="C406" s="21">
        <v>2550</v>
      </c>
      <c r="D406" t="s">
        <v>23</v>
      </c>
      <c r="E406" t="s">
        <v>12</v>
      </c>
      <c r="F406" s="2">
        <v>45721</v>
      </c>
      <c r="G406" s="23">
        <v>561</v>
      </c>
      <c r="H406" t="s">
        <v>24</v>
      </c>
      <c r="I406" s="21">
        <v>3111</v>
      </c>
      <c r="J406" s="22" t="s">
        <v>55</v>
      </c>
      <c r="K406" s="4">
        <f t="shared" ca="1" si="6"/>
        <v>45720.544508796294</v>
      </c>
      <c r="L406"/>
    </row>
    <row r="407" spans="1:12" x14ac:dyDescent="0.25">
      <c r="A407">
        <v>259</v>
      </c>
      <c r="B407" s="2">
        <v>45661</v>
      </c>
      <c r="C407" s="21">
        <v>5260</v>
      </c>
      <c r="D407" t="s">
        <v>6</v>
      </c>
      <c r="E407" t="s">
        <v>14</v>
      </c>
      <c r="F407" s="2">
        <v>45721</v>
      </c>
      <c r="G407" s="23">
        <v>1157.2</v>
      </c>
      <c r="H407" t="s">
        <v>24</v>
      </c>
      <c r="I407" s="21">
        <v>6417.2</v>
      </c>
      <c r="J407" s="22" t="s">
        <v>52</v>
      </c>
      <c r="K407" s="4">
        <f t="shared" ca="1" si="6"/>
        <v>45720.544508796294</v>
      </c>
      <c r="L407"/>
    </row>
    <row r="408" spans="1:12" x14ac:dyDescent="0.25">
      <c r="A408">
        <v>85</v>
      </c>
      <c r="B408" s="2">
        <v>45661</v>
      </c>
      <c r="C408" s="21">
        <v>1780</v>
      </c>
      <c r="D408" t="s">
        <v>9</v>
      </c>
      <c r="E408" t="s">
        <v>11</v>
      </c>
      <c r="F408" s="2">
        <v>45721</v>
      </c>
      <c r="G408" s="23">
        <v>391.6</v>
      </c>
      <c r="H408" t="s">
        <v>24</v>
      </c>
      <c r="I408" s="21">
        <v>2171.6</v>
      </c>
      <c r="J408" s="22" t="s">
        <v>53</v>
      </c>
      <c r="K408" s="4">
        <f t="shared" ca="1" si="6"/>
        <v>45720.544508796294</v>
      </c>
      <c r="L408"/>
    </row>
    <row r="409" spans="1:12" x14ac:dyDescent="0.25">
      <c r="A409">
        <v>104</v>
      </c>
      <c r="B409" s="2">
        <v>45661</v>
      </c>
      <c r="C409" s="21">
        <v>2160</v>
      </c>
      <c r="D409" t="s">
        <v>4</v>
      </c>
      <c r="E409" t="s">
        <v>12</v>
      </c>
      <c r="F409" s="2">
        <v>45721</v>
      </c>
      <c r="G409" s="23">
        <v>475.2</v>
      </c>
      <c r="H409" t="s">
        <v>24</v>
      </c>
      <c r="I409" s="21">
        <v>2635.2</v>
      </c>
      <c r="J409" s="22" t="s">
        <v>52</v>
      </c>
      <c r="K409" s="4">
        <f t="shared" ca="1" si="6"/>
        <v>45720.544508796294</v>
      </c>
      <c r="L409"/>
    </row>
    <row r="410" spans="1:12" x14ac:dyDescent="0.25">
      <c r="A410">
        <v>92</v>
      </c>
      <c r="B410" s="2">
        <v>45661</v>
      </c>
      <c r="C410" s="21">
        <v>1920</v>
      </c>
      <c r="D410" t="s">
        <v>3</v>
      </c>
      <c r="E410" t="s">
        <v>11</v>
      </c>
      <c r="F410" s="2">
        <v>45721</v>
      </c>
      <c r="G410" s="23">
        <v>422.4</v>
      </c>
      <c r="H410" t="s">
        <v>24</v>
      </c>
      <c r="I410" s="21">
        <v>2342.4</v>
      </c>
      <c r="J410" s="22" t="s">
        <v>50</v>
      </c>
      <c r="K410" s="4">
        <f t="shared" ca="1" si="6"/>
        <v>45720.544508796294</v>
      </c>
      <c r="L410"/>
    </row>
    <row r="411" spans="1:12" x14ac:dyDescent="0.25">
      <c r="A411">
        <v>156</v>
      </c>
      <c r="B411" s="2">
        <v>45661</v>
      </c>
      <c r="C411" s="21">
        <v>3200</v>
      </c>
      <c r="D411" t="s">
        <v>5</v>
      </c>
      <c r="E411" t="s">
        <v>12</v>
      </c>
      <c r="F411" s="2">
        <v>45721</v>
      </c>
      <c r="G411" s="23">
        <v>704</v>
      </c>
      <c r="H411" t="s">
        <v>24</v>
      </c>
      <c r="I411" s="21">
        <v>3904</v>
      </c>
      <c r="J411" s="22" t="s">
        <v>56</v>
      </c>
      <c r="K411" s="4">
        <f t="shared" ca="1" si="6"/>
        <v>45720.544508796294</v>
      </c>
      <c r="L411"/>
    </row>
    <row r="412" spans="1:12" x14ac:dyDescent="0.25">
      <c r="A412">
        <v>22</v>
      </c>
      <c r="B412" s="2">
        <v>45661</v>
      </c>
      <c r="C412" s="21">
        <v>520</v>
      </c>
      <c r="D412" t="s">
        <v>3</v>
      </c>
      <c r="E412" t="s">
        <v>11</v>
      </c>
      <c r="F412" s="2">
        <v>45721</v>
      </c>
      <c r="G412" s="23">
        <v>114.4</v>
      </c>
      <c r="H412" t="s">
        <v>24</v>
      </c>
      <c r="I412" s="21">
        <v>634.4</v>
      </c>
      <c r="J412" s="22" t="s">
        <v>50</v>
      </c>
      <c r="K412" s="4">
        <f t="shared" ca="1" si="6"/>
        <v>45720.544508796294</v>
      </c>
      <c r="L412"/>
    </row>
    <row r="413" spans="1:12" x14ac:dyDescent="0.25">
      <c r="A413">
        <v>202</v>
      </c>
      <c r="B413" s="2">
        <v>45661</v>
      </c>
      <c r="C413" s="21">
        <v>4120</v>
      </c>
      <c r="D413" t="s">
        <v>8</v>
      </c>
      <c r="E413" t="s">
        <v>12</v>
      </c>
      <c r="F413" s="2">
        <v>45721</v>
      </c>
      <c r="G413" s="23">
        <v>906.4</v>
      </c>
      <c r="H413" t="s">
        <v>24</v>
      </c>
      <c r="I413" s="21">
        <v>5026.3999999999996</v>
      </c>
      <c r="J413" s="22" t="s">
        <v>51</v>
      </c>
      <c r="K413" s="4">
        <f t="shared" ca="1" si="6"/>
        <v>45720.544508796294</v>
      </c>
      <c r="L413"/>
    </row>
    <row r="414" spans="1:12" x14ac:dyDescent="0.25">
      <c r="A414">
        <v>227</v>
      </c>
      <c r="B414" s="2">
        <v>45661</v>
      </c>
      <c r="C414" s="21">
        <v>4620</v>
      </c>
      <c r="D414" t="s">
        <v>7</v>
      </c>
      <c r="E414" t="s">
        <v>13</v>
      </c>
      <c r="F414" s="2">
        <v>45721</v>
      </c>
      <c r="G414" s="23">
        <v>1016.4</v>
      </c>
      <c r="H414" t="s">
        <v>24</v>
      </c>
      <c r="I414" s="21">
        <v>5636.4</v>
      </c>
      <c r="J414" s="22" t="s">
        <v>54</v>
      </c>
      <c r="K414" s="4">
        <f t="shared" ca="1" si="6"/>
        <v>45720.544508796294</v>
      </c>
      <c r="L414"/>
    </row>
    <row r="415" spans="1:12" x14ac:dyDescent="0.25">
      <c r="A415">
        <v>284</v>
      </c>
      <c r="B415" s="2">
        <v>45661</v>
      </c>
      <c r="C415" s="21">
        <v>5760</v>
      </c>
      <c r="D415" t="s">
        <v>8</v>
      </c>
      <c r="E415" t="s">
        <v>14</v>
      </c>
      <c r="F415" s="2">
        <v>45721</v>
      </c>
      <c r="G415" s="23">
        <v>1267.2</v>
      </c>
      <c r="H415" t="s">
        <v>24</v>
      </c>
      <c r="I415" s="21">
        <v>7027.2</v>
      </c>
      <c r="J415" s="22" t="s">
        <v>51</v>
      </c>
      <c r="K415" s="4">
        <f t="shared" ca="1" si="6"/>
        <v>45720.544508796294</v>
      </c>
      <c r="L415"/>
    </row>
    <row r="416" spans="1:12" x14ac:dyDescent="0.25">
      <c r="A416">
        <v>487</v>
      </c>
      <c r="B416" s="2">
        <v>45661</v>
      </c>
      <c r="C416" s="21">
        <v>5300</v>
      </c>
      <c r="D416" t="s">
        <v>23</v>
      </c>
      <c r="E416" t="s">
        <v>13</v>
      </c>
      <c r="F416" s="2">
        <v>45721</v>
      </c>
      <c r="G416" s="23">
        <v>1166</v>
      </c>
      <c r="H416" t="s">
        <v>24</v>
      </c>
      <c r="I416" s="21">
        <v>6466</v>
      </c>
      <c r="J416" s="22" t="s">
        <v>55</v>
      </c>
      <c r="K416" s="4">
        <f t="shared" ca="1" si="6"/>
        <v>45720.544508796294</v>
      </c>
      <c r="L416"/>
    </row>
    <row r="417" spans="1:12" x14ac:dyDescent="0.25">
      <c r="A417">
        <v>148</v>
      </c>
      <c r="B417" s="2">
        <v>45661</v>
      </c>
      <c r="C417" s="21">
        <v>3040</v>
      </c>
      <c r="D417" t="s">
        <v>8</v>
      </c>
      <c r="E417" t="s">
        <v>11</v>
      </c>
      <c r="F417" s="2">
        <v>45721</v>
      </c>
      <c r="G417" s="23">
        <v>668.8</v>
      </c>
      <c r="H417" t="s">
        <v>24</v>
      </c>
      <c r="I417" s="21">
        <v>3708.8</v>
      </c>
      <c r="J417" s="22" t="s">
        <v>51</v>
      </c>
      <c r="K417" s="4">
        <f t="shared" ca="1" si="6"/>
        <v>45720.544508796294</v>
      </c>
      <c r="L417"/>
    </row>
    <row r="418" spans="1:12" x14ac:dyDescent="0.25">
      <c r="A418">
        <v>478</v>
      </c>
      <c r="B418" s="2">
        <v>45661</v>
      </c>
      <c r="C418" s="21">
        <v>6200</v>
      </c>
      <c r="D418" t="s">
        <v>4</v>
      </c>
      <c r="E418" t="s">
        <v>12</v>
      </c>
      <c r="F418" s="2">
        <v>45721</v>
      </c>
      <c r="G418" s="23">
        <v>1364</v>
      </c>
      <c r="H418" t="s">
        <v>24</v>
      </c>
      <c r="I418" s="21">
        <v>7564</v>
      </c>
      <c r="J418" s="22" t="s">
        <v>52</v>
      </c>
      <c r="K418" s="4">
        <f t="shared" ca="1" si="6"/>
        <v>45720.544508796294</v>
      </c>
      <c r="L418"/>
    </row>
    <row r="419" spans="1:12" x14ac:dyDescent="0.25">
      <c r="A419">
        <v>354</v>
      </c>
      <c r="B419" s="2">
        <v>45661</v>
      </c>
      <c r="C419" s="21">
        <v>2450</v>
      </c>
      <c r="D419" t="s">
        <v>5</v>
      </c>
      <c r="E419" t="s">
        <v>14</v>
      </c>
      <c r="F419" s="2">
        <v>45721</v>
      </c>
      <c r="G419" s="23">
        <v>539</v>
      </c>
      <c r="H419" t="s">
        <v>24</v>
      </c>
      <c r="I419" s="21">
        <v>2989</v>
      </c>
      <c r="J419" s="22" t="s">
        <v>56</v>
      </c>
      <c r="K419" s="4">
        <f t="shared" ca="1" si="6"/>
        <v>45720.544508796294</v>
      </c>
      <c r="L419"/>
    </row>
    <row r="420" spans="1:12" x14ac:dyDescent="0.25">
      <c r="A420">
        <v>355</v>
      </c>
      <c r="B420" s="2">
        <v>45661</v>
      </c>
      <c r="C420" s="21">
        <v>2500</v>
      </c>
      <c r="D420" t="s">
        <v>8</v>
      </c>
      <c r="E420" t="s">
        <v>12</v>
      </c>
      <c r="F420" s="2">
        <v>45721</v>
      </c>
      <c r="G420" s="23">
        <v>550</v>
      </c>
      <c r="H420" t="s">
        <v>24</v>
      </c>
      <c r="I420" s="21">
        <v>3050</v>
      </c>
      <c r="J420" s="22" t="s">
        <v>51</v>
      </c>
      <c r="K420" s="4">
        <f t="shared" ca="1" si="6"/>
        <v>45720.544508796294</v>
      </c>
      <c r="L420"/>
    </row>
    <row r="421" spans="1:12" x14ac:dyDescent="0.25">
      <c r="A421">
        <v>396</v>
      </c>
      <c r="B421" s="2">
        <v>45661</v>
      </c>
      <c r="C421" s="21">
        <v>4550</v>
      </c>
      <c r="D421" t="s">
        <v>3</v>
      </c>
      <c r="E421" t="s">
        <v>14</v>
      </c>
      <c r="F421" s="2">
        <v>45721</v>
      </c>
      <c r="G421" s="23">
        <v>1001</v>
      </c>
      <c r="H421" t="s">
        <v>24</v>
      </c>
      <c r="I421" s="21">
        <v>5551</v>
      </c>
      <c r="J421" s="22" t="s">
        <v>50</v>
      </c>
      <c r="K421" s="4">
        <f t="shared" ca="1" si="6"/>
        <v>45720.544508796294</v>
      </c>
      <c r="L421"/>
    </row>
    <row r="422" spans="1:12" x14ac:dyDescent="0.25">
      <c r="A422">
        <v>235</v>
      </c>
      <c r="B422" s="2">
        <v>45660</v>
      </c>
      <c r="C422" s="21">
        <v>4780</v>
      </c>
      <c r="D422" t="s">
        <v>5</v>
      </c>
      <c r="E422" t="s">
        <v>13</v>
      </c>
      <c r="F422" s="2">
        <v>45720</v>
      </c>
      <c r="G422" s="23">
        <v>1051.5999999999999</v>
      </c>
      <c r="H422" t="s">
        <v>24</v>
      </c>
      <c r="I422" s="21">
        <v>5831.6</v>
      </c>
      <c r="J422" s="22" t="s">
        <v>56</v>
      </c>
      <c r="K422" s="4">
        <f t="shared" ca="1" si="6"/>
        <v>45720.544508796294</v>
      </c>
      <c r="L422"/>
    </row>
    <row r="423" spans="1:12" x14ac:dyDescent="0.25">
      <c r="A423">
        <v>225</v>
      </c>
      <c r="B423" s="2">
        <v>45660</v>
      </c>
      <c r="C423" s="21">
        <v>4580</v>
      </c>
      <c r="D423" t="s">
        <v>6</v>
      </c>
      <c r="E423" t="s">
        <v>11</v>
      </c>
      <c r="F423" s="2">
        <v>45720</v>
      </c>
      <c r="G423" s="23">
        <v>1007.6</v>
      </c>
      <c r="H423" t="s">
        <v>24</v>
      </c>
      <c r="I423" s="21">
        <v>5587.6</v>
      </c>
      <c r="J423" s="22" t="s">
        <v>52</v>
      </c>
      <c r="K423" s="4">
        <f t="shared" ca="1" si="6"/>
        <v>45720.544508796294</v>
      </c>
      <c r="L423"/>
    </row>
    <row r="424" spans="1:12" x14ac:dyDescent="0.25">
      <c r="A424">
        <v>294</v>
      </c>
      <c r="B424" s="2">
        <v>45660</v>
      </c>
      <c r="C424" s="21">
        <v>5960</v>
      </c>
      <c r="D424" t="s">
        <v>3</v>
      </c>
      <c r="E424" t="s">
        <v>12</v>
      </c>
      <c r="F424" s="2">
        <v>45720</v>
      </c>
      <c r="G424" s="23">
        <v>1311.2</v>
      </c>
      <c r="H424" t="s">
        <v>24</v>
      </c>
      <c r="I424" s="21">
        <v>7271.2</v>
      </c>
      <c r="J424" s="22" t="s">
        <v>50</v>
      </c>
      <c r="K424" s="4">
        <f t="shared" ca="1" si="6"/>
        <v>45720.544508796294</v>
      </c>
      <c r="L424"/>
    </row>
    <row r="425" spans="1:12" x14ac:dyDescent="0.25">
      <c r="A425">
        <v>454</v>
      </c>
      <c r="B425" s="2">
        <v>45660</v>
      </c>
      <c r="C425" s="21">
        <v>7450</v>
      </c>
      <c r="D425" t="s">
        <v>8</v>
      </c>
      <c r="E425" t="s">
        <v>12</v>
      </c>
      <c r="F425" s="2">
        <v>45720</v>
      </c>
      <c r="G425" s="23">
        <v>1639</v>
      </c>
      <c r="H425" t="s">
        <v>24</v>
      </c>
      <c r="I425" s="21">
        <v>9089</v>
      </c>
      <c r="J425" s="22" t="s">
        <v>51</v>
      </c>
      <c r="K425" s="4">
        <f t="shared" ca="1" si="6"/>
        <v>45720.544508796294</v>
      </c>
      <c r="L425"/>
    </row>
    <row r="426" spans="1:12" x14ac:dyDescent="0.25">
      <c r="A426">
        <v>226</v>
      </c>
      <c r="B426" s="2">
        <v>45660</v>
      </c>
      <c r="C426" s="21">
        <v>4600</v>
      </c>
      <c r="D426" t="s">
        <v>3</v>
      </c>
      <c r="E426" t="s">
        <v>12</v>
      </c>
      <c r="F426" s="2">
        <v>45720</v>
      </c>
      <c r="G426" s="23">
        <v>1012</v>
      </c>
      <c r="H426" t="s">
        <v>24</v>
      </c>
      <c r="I426" s="21">
        <v>5612</v>
      </c>
      <c r="J426" s="22" t="s">
        <v>50</v>
      </c>
      <c r="K426" s="4">
        <f t="shared" ca="1" si="6"/>
        <v>45720.544508796294</v>
      </c>
      <c r="L426"/>
    </row>
    <row r="427" spans="1:12" x14ac:dyDescent="0.25">
      <c r="A427">
        <v>265</v>
      </c>
      <c r="B427" s="2">
        <v>45660</v>
      </c>
      <c r="C427" s="21">
        <v>5380</v>
      </c>
      <c r="D427" t="s">
        <v>23</v>
      </c>
      <c r="E427" t="s">
        <v>12</v>
      </c>
      <c r="F427" s="2">
        <v>45720</v>
      </c>
      <c r="G427" s="23">
        <v>1183.5999999999999</v>
      </c>
      <c r="H427" t="s">
        <v>24</v>
      </c>
      <c r="I427" s="21">
        <v>6563.6</v>
      </c>
      <c r="J427" s="22" t="s">
        <v>55</v>
      </c>
      <c r="K427" s="4">
        <f t="shared" ca="1" si="6"/>
        <v>45720.544508796294</v>
      </c>
      <c r="L427"/>
    </row>
    <row r="428" spans="1:12" x14ac:dyDescent="0.25">
      <c r="A428">
        <v>120</v>
      </c>
      <c r="B428" s="2">
        <v>45660</v>
      </c>
      <c r="C428" s="21">
        <v>2480</v>
      </c>
      <c r="D428" t="s">
        <v>3</v>
      </c>
      <c r="E428" t="s">
        <v>11</v>
      </c>
      <c r="F428" s="2">
        <v>45720</v>
      </c>
      <c r="G428" s="23">
        <v>545.6</v>
      </c>
      <c r="H428" t="s">
        <v>24</v>
      </c>
      <c r="I428" s="21">
        <v>3025.6</v>
      </c>
      <c r="J428" s="22" t="s">
        <v>50</v>
      </c>
      <c r="K428" s="4">
        <f t="shared" ca="1" si="6"/>
        <v>45720.544508796294</v>
      </c>
      <c r="L428"/>
    </row>
    <row r="429" spans="1:12" x14ac:dyDescent="0.25">
      <c r="A429">
        <v>491</v>
      </c>
      <c r="B429" s="2">
        <v>45660</v>
      </c>
      <c r="C429" s="21">
        <v>4900</v>
      </c>
      <c r="D429" t="s">
        <v>8</v>
      </c>
      <c r="E429" t="s">
        <v>11</v>
      </c>
      <c r="F429" s="2">
        <v>45720</v>
      </c>
      <c r="G429" s="23">
        <v>1078</v>
      </c>
      <c r="H429" t="s">
        <v>24</v>
      </c>
      <c r="I429" s="21">
        <v>5978</v>
      </c>
      <c r="J429" s="22" t="s">
        <v>51</v>
      </c>
      <c r="K429" s="4">
        <f t="shared" ca="1" si="6"/>
        <v>45720.544508796294</v>
      </c>
      <c r="L429"/>
    </row>
    <row r="430" spans="1:12" x14ac:dyDescent="0.25">
      <c r="A430">
        <v>381</v>
      </c>
      <c r="B430" s="2">
        <v>45660</v>
      </c>
      <c r="C430" s="21">
        <v>3800</v>
      </c>
      <c r="D430" t="s">
        <v>3</v>
      </c>
      <c r="E430" t="s">
        <v>13</v>
      </c>
      <c r="F430" s="2">
        <v>45720</v>
      </c>
      <c r="G430" s="23">
        <v>836</v>
      </c>
      <c r="H430" t="s">
        <v>24</v>
      </c>
      <c r="I430" s="21">
        <v>4636</v>
      </c>
      <c r="J430" s="22" t="s">
        <v>50</v>
      </c>
      <c r="K430" s="4">
        <f t="shared" ca="1" si="6"/>
        <v>45720.544508796294</v>
      </c>
      <c r="L430"/>
    </row>
    <row r="431" spans="1:12" x14ac:dyDescent="0.25">
      <c r="A431">
        <v>98</v>
      </c>
      <c r="B431" s="2">
        <v>45660</v>
      </c>
      <c r="C431" s="21">
        <v>2040</v>
      </c>
      <c r="D431" t="s">
        <v>4</v>
      </c>
      <c r="E431" t="s">
        <v>12</v>
      </c>
      <c r="F431" s="2">
        <v>45720</v>
      </c>
      <c r="G431" s="23">
        <v>448.8</v>
      </c>
      <c r="H431" t="s">
        <v>24</v>
      </c>
      <c r="I431" s="21">
        <v>2488.8000000000002</v>
      </c>
      <c r="J431" s="22" t="s">
        <v>52</v>
      </c>
      <c r="K431" s="4">
        <f t="shared" ca="1" si="6"/>
        <v>45720.544508796294</v>
      </c>
      <c r="L431"/>
    </row>
    <row r="432" spans="1:12" x14ac:dyDescent="0.25">
      <c r="A432">
        <v>488</v>
      </c>
      <c r="B432" s="2">
        <v>45660</v>
      </c>
      <c r="C432" s="21">
        <v>5200</v>
      </c>
      <c r="D432" t="s">
        <v>8</v>
      </c>
      <c r="E432" t="s">
        <v>11</v>
      </c>
      <c r="F432" s="2">
        <v>45720</v>
      </c>
      <c r="G432" s="23">
        <v>1144</v>
      </c>
      <c r="H432" t="s">
        <v>24</v>
      </c>
      <c r="I432" s="21">
        <v>6344</v>
      </c>
      <c r="J432" s="22" t="s">
        <v>51</v>
      </c>
      <c r="K432" s="4">
        <f t="shared" ca="1" si="6"/>
        <v>45720.544508796294</v>
      </c>
      <c r="L432"/>
    </row>
    <row r="433" spans="1:12" x14ac:dyDescent="0.25">
      <c r="A433">
        <v>313</v>
      </c>
      <c r="B433" s="2">
        <v>45660</v>
      </c>
      <c r="C433" s="21">
        <v>400</v>
      </c>
      <c r="D433" t="s">
        <v>3</v>
      </c>
      <c r="E433" t="s">
        <v>12</v>
      </c>
      <c r="F433" s="2">
        <v>45720</v>
      </c>
      <c r="G433" s="23">
        <v>88</v>
      </c>
      <c r="H433" t="s">
        <v>24</v>
      </c>
      <c r="I433" s="21">
        <v>488</v>
      </c>
      <c r="J433" s="22" t="s">
        <v>50</v>
      </c>
      <c r="K433" s="4">
        <f t="shared" ca="1" si="6"/>
        <v>45720.544508796294</v>
      </c>
      <c r="L433"/>
    </row>
    <row r="434" spans="1:12" x14ac:dyDescent="0.25">
      <c r="A434">
        <v>302</v>
      </c>
      <c r="B434" s="2">
        <v>45660</v>
      </c>
      <c r="C434" s="21">
        <v>1700</v>
      </c>
      <c r="D434" t="s">
        <v>4</v>
      </c>
      <c r="E434" t="s">
        <v>11</v>
      </c>
      <c r="F434" s="2">
        <v>45720</v>
      </c>
      <c r="G434" s="23">
        <v>374</v>
      </c>
      <c r="H434" t="s">
        <v>24</v>
      </c>
      <c r="I434" s="21">
        <v>2074</v>
      </c>
      <c r="J434" s="22" t="s">
        <v>52</v>
      </c>
      <c r="K434" s="4">
        <f t="shared" ca="1" si="6"/>
        <v>45720.544508796294</v>
      </c>
      <c r="L434"/>
    </row>
    <row r="435" spans="1:12" x14ac:dyDescent="0.25">
      <c r="A435">
        <v>326</v>
      </c>
      <c r="B435" s="2">
        <v>45660</v>
      </c>
      <c r="C435" s="21">
        <v>1050</v>
      </c>
      <c r="D435" t="s">
        <v>5</v>
      </c>
      <c r="E435" t="s">
        <v>14</v>
      </c>
      <c r="F435" s="2">
        <v>45720</v>
      </c>
      <c r="G435" s="23">
        <v>231</v>
      </c>
      <c r="H435" t="s">
        <v>24</v>
      </c>
      <c r="I435" s="21">
        <v>1281</v>
      </c>
      <c r="J435" s="22" t="s">
        <v>56</v>
      </c>
      <c r="K435" s="4">
        <f t="shared" ca="1" si="6"/>
        <v>45720.544508796294</v>
      </c>
      <c r="L435"/>
    </row>
    <row r="436" spans="1:12" x14ac:dyDescent="0.25">
      <c r="A436">
        <v>335</v>
      </c>
      <c r="B436" s="2">
        <v>45660</v>
      </c>
      <c r="C436" s="21">
        <v>1500</v>
      </c>
      <c r="D436" t="s">
        <v>8</v>
      </c>
      <c r="E436" t="s">
        <v>12</v>
      </c>
      <c r="F436" s="2">
        <v>45720</v>
      </c>
      <c r="G436" s="23">
        <v>330</v>
      </c>
      <c r="H436" t="s">
        <v>24</v>
      </c>
      <c r="I436" s="21">
        <v>1830</v>
      </c>
      <c r="J436" s="22" t="s">
        <v>51</v>
      </c>
      <c r="K436" s="4">
        <f t="shared" ca="1" si="6"/>
        <v>45720.544508796294</v>
      </c>
      <c r="L436"/>
    </row>
    <row r="437" spans="1:12" x14ac:dyDescent="0.25">
      <c r="A437">
        <v>328</v>
      </c>
      <c r="B437" s="2">
        <v>45660</v>
      </c>
      <c r="C437" s="21">
        <v>1150</v>
      </c>
      <c r="D437" t="s">
        <v>3</v>
      </c>
      <c r="E437" t="s">
        <v>12</v>
      </c>
      <c r="F437" s="2">
        <v>45720</v>
      </c>
      <c r="G437" s="23">
        <v>253</v>
      </c>
      <c r="H437" t="s">
        <v>24</v>
      </c>
      <c r="I437" s="21">
        <v>1403</v>
      </c>
      <c r="J437" s="22" t="s">
        <v>50</v>
      </c>
      <c r="K437" s="4">
        <f t="shared" ca="1" si="6"/>
        <v>45720.544508796294</v>
      </c>
      <c r="L437"/>
    </row>
    <row r="438" spans="1:12" x14ac:dyDescent="0.25">
      <c r="A438">
        <v>496</v>
      </c>
      <c r="B438" s="2">
        <v>45660</v>
      </c>
      <c r="C438" s="21">
        <v>4400</v>
      </c>
      <c r="D438" t="s">
        <v>5</v>
      </c>
      <c r="E438" t="s">
        <v>12</v>
      </c>
      <c r="F438" s="2">
        <v>45720</v>
      </c>
      <c r="G438" s="23">
        <v>968</v>
      </c>
      <c r="H438" t="s">
        <v>24</v>
      </c>
      <c r="I438" s="21">
        <v>5368</v>
      </c>
      <c r="J438" s="22" t="s">
        <v>56</v>
      </c>
      <c r="K438" s="4">
        <f t="shared" ca="1" si="6"/>
        <v>45720.544508796294</v>
      </c>
      <c r="L438"/>
    </row>
    <row r="439" spans="1:12" x14ac:dyDescent="0.25">
      <c r="A439">
        <v>247</v>
      </c>
      <c r="B439" s="2">
        <v>45660</v>
      </c>
      <c r="C439" s="21">
        <v>5020</v>
      </c>
      <c r="D439" t="s">
        <v>8</v>
      </c>
      <c r="E439" t="s">
        <v>13</v>
      </c>
      <c r="F439" s="2">
        <v>45720</v>
      </c>
      <c r="G439" s="23">
        <v>1104.4000000000001</v>
      </c>
      <c r="H439" t="s">
        <v>24</v>
      </c>
      <c r="I439" s="21">
        <v>6124.4</v>
      </c>
      <c r="J439" s="22" t="s">
        <v>51</v>
      </c>
      <c r="K439" s="4">
        <f t="shared" ca="1" si="6"/>
        <v>45720.544508796294</v>
      </c>
      <c r="L439"/>
    </row>
    <row r="440" spans="1:12" x14ac:dyDescent="0.25">
      <c r="A440">
        <v>61</v>
      </c>
      <c r="B440" s="2">
        <v>45660</v>
      </c>
      <c r="C440" s="21">
        <v>1300</v>
      </c>
      <c r="D440" t="s">
        <v>23</v>
      </c>
      <c r="E440" t="s">
        <v>12</v>
      </c>
      <c r="F440" s="2">
        <v>45720</v>
      </c>
      <c r="G440" s="23">
        <v>286</v>
      </c>
      <c r="H440" t="s">
        <v>24</v>
      </c>
      <c r="I440" s="21">
        <v>1586</v>
      </c>
      <c r="J440" s="22" t="s">
        <v>55</v>
      </c>
      <c r="K440" s="4">
        <f t="shared" ca="1" si="6"/>
        <v>45720.544508796294</v>
      </c>
      <c r="L440"/>
    </row>
    <row r="441" spans="1:12" x14ac:dyDescent="0.25">
      <c r="A441">
        <v>239</v>
      </c>
      <c r="B441" s="2">
        <v>45660</v>
      </c>
      <c r="C441" s="21">
        <v>4860</v>
      </c>
      <c r="D441" t="s">
        <v>3</v>
      </c>
      <c r="E441" t="s">
        <v>11</v>
      </c>
      <c r="F441" s="2">
        <v>45720</v>
      </c>
      <c r="G441" s="23">
        <v>1069.2</v>
      </c>
      <c r="H441" t="s">
        <v>24</v>
      </c>
      <c r="I441" s="21">
        <v>5929.2</v>
      </c>
      <c r="J441" s="22" t="s">
        <v>50</v>
      </c>
      <c r="K441" s="4">
        <f t="shared" ca="1" si="6"/>
        <v>45720.544508796294</v>
      </c>
      <c r="L441"/>
    </row>
    <row r="442" spans="1:12" x14ac:dyDescent="0.25">
      <c r="A442">
        <v>422</v>
      </c>
      <c r="B442" s="2">
        <v>45660</v>
      </c>
      <c r="C442" s="21">
        <v>5850</v>
      </c>
      <c r="D442" t="s">
        <v>5</v>
      </c>
      <c r="E442" t="s">
        <v>12</v>
      </c>
      <c r="F442" s="2">
        <v>45720</v>
      </c>
      <c r="G442" s="23">
        <v>1287</v>
      </c>
      <c r="H442" t="s">
        <v>24</v>
      </c>
      <c r="I442" s="21">
        <v>7137</v>
      </c>
      <c r="J442" s="22" t="s">
        <v>56</v>
      </c>
      <c r="K442" s="4">
        <f t="shared" ca="1" si="6"/>
        <v>45720.544508796294</v>
      </c>
      <c r="L442"/>
    </row>
    <row r="443" spans="1:12" x14ac:dyDescent="0.25">
      <c r="A443">
        <v>87</v>
      </c>
      <c r="B443" s="2">
        <v>45660</v>
      </c>
      <c r="C443" s="21">
        <v>1820</v>
      </c>
      <c r="D443" t="s">
        <v>4</v>
      </c>
      <c r="E443" t="s">
        <v>13</v>
      </c>
      <c r="F443" s="2">
        <v>45720</v>
      </c>
      <c r="G443" s="23">
        <v>400.4</v>
      </c>
      <c r="H443" t="s">
        <v>24</v>
      </c>
      <c r="I443" s="21">
        <v>2220.4</v>
      </c>
      <c r="J443" s="22" t="s">
        <v>52</v>
      </c>
      <c r="K443" s="4">
        <f t="shared" ca="1" si="6"/>
        <v>45720.544508796294</v>
      </c>
      <c r="L443"/>
    </row>
    <row r="444" spans="1:12" x14ac:dyDescent="0.25">
      <c r="A444">
        <v>407</v>
      </c>
      <c r="B444" s="2">
        <v>45660</v>
      </c>
      <c r="C444" s="21">
        <v>5100</v>
      </c>
      <c r="D444" t="s">
        <v>23</v>
      </c>
      <c r="E444" t="s">
        <v>11</v>
      </c>
      <c r="F444" s="2">
        <v>45720</v>
      </c>
      <c r="G444" s="23">
        <v>1122</v>
      </c>
      <c r="H444" t="s">
        <v>24</v>
      </c>
      <c r="I444" s="21">
        <v>6222</v>
      </c>
      <c r="J444" s="22" t="s">
        <v>55</v>
      </c>
      <c r="K444" s="4">
        <f t="shared" ca="1" si="6"/>
        <v>45720.544508796294</v>
      </c>
      <c r="L444"/>
    </row>
    <row r="445" spans="1:12" x14ac:dyDescent="0.25">
      <c r="A445">
        <v>397</v>
      </c>
      <c r="B445" s="2">
        <v>45660</v>
      </c>
      <c r="C445" s="21">
        <v>4600</v>
      </c>
      <c r="D445" t="s">
        <v>7</v>
      </c>
      <c r="E445" t="s">
        <v>12</v>
      </c>
      <c r="F445" s="2">
        <v>45720</v>
      </c>
      <c r="G445" s="23">
        <v>1012</v>
      </c>
      <c r="H445" t="s">
        <v>24</v>
      </c>
      <c r="I445" s="21">
        <v>5612</v>
      </c>
      <c r="J445" s="22" t="s">
        <v>54</v>
      </c>
      <c r="K445" s="4">
        <f t="shared" ca="1" si="6"/>
        <v>45720.544508796294</v>
      </c>
      <c r="L445"/>
    </row>
    <row r="446" spans="1:12" x14ac:dyDescent="0.25">
      <c r="A446">
        <v>67</v>
      </c>
      <c r="B446" s="2">
        <v>45660</v>
      </c>
      <c r="C446" s="21">
        <v>1420</v>
      </c>
      <c r="D446" t="s">
        <v>23</v>
      </c>
      <c r="E446" t="s">
        <v>13</v>
      </c>
      <c r="F446" s="2">
        <v>45720</v>
      </c>
      <c r="G446" s="23">
        <v>312.39999999999998</v>
      </c>
      <c r="H446" t="s">
        <v>24</v>
      </c>
      <c r="I446" s="21">
        <v>1732.4</v>
      </c>
      <c r="J446" s="22" t="s">
        <v>55</v>
      </c>
      <c r="K446" s="4">
        <f t="shared" ca="1" si="6"/>
        <v>45720.544508796294</v>
      </c>
      <c r="L446"/>
    </row>
    <row r="447" spans="1:12" x14ac:dyDescent="0.25">
      <c r="A447">
        <v>408</v>
      </c>
      <c r="B447" s="2">
        <v>45660</v>
      </c>
      <c r="C447" s="21">
        <v>5150</v>
      </c>
      <c r="D447" t="s">
        <v>9</v>
      </c>
      <c r="E447" t="s">
        <v>12</v>
      </c>
      <c r="F447" s="2">
        <v>45720</v>
      </c>
      <c r="G447" s="23">
        <v>1133</v>
      </c>
      <c r="H447" t="s">
        <v>24</v>
      </c>
      <c r="I447" s="21">
        <v>6283</v>
      </c>
      <c r="J447" s="22" t="s">
        <v>53</v>
      </c>
      <c r="K447" s="4">
        <f t="shared" ca="1" si="6"/>
        <v>45720.544508796294</v>
      </c>
      <c r="L447"/>
    </row>
    <row r="448" spans="1:12" x14ac:dyDescent="0.25">
      <c r="A448">
        <v>472</v>
      </c>
      <c r="B448" s="2">
        <v>45659</v>
      </c>
      <c r="C448" s="21">
        <v>6800</v>
      </c>
      <c r="D448" t="s">
        <v>4</v>
      </c>
      <c r="E448" t="s">
        <v>13</v>
      </c>
      <c r="F448" s="2">
        <v>45719</v>
      </c>
      <c r="G448" s="23">
        <v>1496</v>
      </c>
      <c r="H448" t="s">
        <v>25</v>
      </c>
      <c r="I448" s="21">
        <v>8296</v>
      </c>
      <c r="J448" s="22" t="s">
        <v>52</v>
      </c>
      <c r="K448" s="4">
        <f t="shared" ca="1" si="6"/>
        <v>45720.544508796294</v>
      </c>
      <c r="L448"/>
    </row>
    <row r="449" spans="1:12" x14ac:dyDescent="0.25">
      <c r="A449">
        <v>497</v>
      </c>
      <c r="B449" s="2">
        <v>45659</v>
      </c>
      <c r="C449" s="21">
        <v>4300</v>
      </c>
      <c r="D449" t="s">
        <v>6</v>
      </c>
      <c r="E449" t="s">
        <v>14</v>
      </c>
      <c r="F449" s="2">
        <v>45719</v>
      </c>
      <c r="G449" s="23">
        <v>946</v>
      </c>
      <c r="H449" t="s">
        <v>25</v>
      </c>
      <c r="I449" s="21">
        <v>5246</v>
      </c>
      <c r="J449" s="22" t="s">
        <v>52</v>
      </c>
      <c r="K449" s="4">
        <f t="shared" ca="1" si="6"/>
        <v>45720.544508796294</v>
      </c>
      <c r="L449"/>
    </row>
    <row r="450" spans="1:12" x14ac:dyDescent="0.25">
      <c r="A450">
        <v>473</v>
      </c>
      <c r="B450" s="2">
        <v>45659</v>
      </c>
      <c r="C450" s="21">
        <v>6700</v>
      </c>
      <c r="D450" t="s">
        <v>5</v>
      </c>
      <c r="E450" t="s">
        <v>13</v>
      </c>
      <c r="F450" s="2">
        <v>45719</v>
      </c>
      <c r="G450" s="23">
        <v>1474</v>
      </c>
      <c r="H450" t="s">
        <v>25</v>
      </c>
      <c r="I450" s="21">
        <v>8174</v>
      </c>
      <c r="J450" s="22" t="s">
        <v>56</v>
      </c>
      <c r="K450" s="4">
        <f t="shared" ref="K450:K500" ca="1" si="7">NOW()</f>
        <v>45720.544508796294</v>
      </c>
      <c r="L450"/>
    </row>
    <row r="451" spans="1:12" x14ac:dyDescent="0.25">
      <c r="A451">
        <v>142</v>
      </c>
      <c r="B451" s="2">
        <v>45659</v>
      </c>
      <c r="C451" s="21">
        <v>2920</v>
      </c>
      <c r="D451" t="s">
        <v>7</v>
      </c>
      <c r="E451" t="s">
        <v>12</v>
      </c>
      <c r="F451" s="2">
        <v>45719</v>
      </c>
      <c r="G451" s="23">
        <v>642.4</v>
      </c>
      <c r="H451" t="s">
        <v>25</v>
      </c>
      <c r="I451" s="21">
        <v>3562.4</v>
      </c>
      <c r="J451" s="22" t="s">
        <v>54</v>
      </c>
      <c r="K451" s="4">
        <f t="shared" ca="1" si="7"/>
        <v>45720.544508796294</v>
      </c>
      <c r="L451"/>
    </row>
    <row r="452" spans="1:12" x14ac:dyDescent="0.25">
      <c r="A452">
        <v>334</v>
      </c>
      <c r="B452" s="2">
        <v>45659</v>
      </c>
      <c r="C452" s="21">
        <v>1450</v>
      </c>
      <c r="D452" t="s">
        <v>23</v>
      </c>
      <c r="E452" t="s">
        <v>11</v>
      </c>
      <c r="F452" s="2">
        <v>45719</v>
      </c>
      <c r="G452" s="23">
        <v>319</v>
      </c>
      <c r="H452" t="s">
        <v>25</v>
      </c>
      <c r="I452" s="21">
        <v>1769</v>
      </c>
      <c r="J452" s="22" t="s">
        <v>55</v>
      </c>
      <c r="K452" s="4">
        <f t="shared" ca="1" si="7"/>
        <v>45720.544508796294</v>
      </c>
      <c r="L452"/>
    </row>
    <row r="453" spans="1:12" x14ac:dyDescent="0.25">
      <c r="A453">
        <v>163</v>
      </c>
      <c r="B453" s="2">
        <v>45659</v>
      </c>
      <c r="C453" s="21">
        <v>3340</v>
      </c>
      <c r="D453" t="s">
        <v>23</v>
      </c>
      <c r="E453" t="s">
        <v>13</v>
      </c>
      <c r="F453" s="2">
        <v>45719</v>
      </c>
      <c r="G453" s="23">
        <v>734.8</v>
      </c>
      <c r="H453" t="s">
        <v>25</v>
      </c>
      <c r="I453" s="21">
        <v>4074.8</v>
      </c>
      <c r="J453" s="22" t="s">
        <v>55</v>
      </c>
      <c r="K453" s="4">
        <f t="shared" ca="1" si="7"/>
        <v>45720.544508796294</v>
      </c>
      <c r="L453"/>
    </row>
    <row r="454" spans="1:12" x14ac:dyDescent="0.25">
      <c r="A454">
        <v>146</v>
      </c>
      <c r="B454" s="2">
        <v>45659</v>
      </c>
      <c r="C454" s="21">
        <v>3000</v>
      </c>
      <c r="D454" t="s">
        <v>23</v>
      </c>
      <c r="E454" t="s">
        <v>12</v>
      </c>
      <c r="F454" s="2">
        <v>45719</v>
      </c>
      <c r="G454" s="23">
        <v>660</v>
      </c>
      <c r="H454" t="s">
        <v>25</v>
      </c>
      <c r="I454" s="21">
        <v>3660</v>
      </c>
      <c r="J454" s="22" t="s">
        <v>55</v>
      </c>
      <c r="K454" s="4">
        <f t="shared" ca="1" si="7"/>
        <v>45720.544508796294</v>
      </c>
      <c r="L454"/>
    </row>
    <row r="455" spans="1:12" x14ac:dyDescent="0.25">
      <c r="A455">
        <v>114</v>
      </c>
      <c r="B455" s="2">
        <v>45659</v>
      </c>
      <c r="C455" s="21">
        <v>2360</v>
      </c>
      <c r="D455" t="s">
        <v>8</v>
      </c>
      <c r="E455" t="s">
        <v>12</v>
      </c>
      <c r="F455" s="2">
        <v>45719</v>
      </c>
      <c r="G455" s="23">
        <v>519.20000000000005</v>
      </c>
      <c r="H455" t="s">
        <v>25</v>
      </c>
      <c r="I455" s="21">
        <v>2879.2</v>
      </c>
      <c r="J455" s="22" t="s">
        <v>51</v>
      </c>
      <c r="K455" s="4">
        <f t="shared" ca="1" si="7"/>
        <v>45720.544508796294</v>
      </c>
      <c r="L455"/>
    </row>
    <row r="456" spans="1:12" x14ac:dyDescent="0.25">
      <c r="A456">
        <v>113</v>
      </c>
      <c r="B456" s="2">
        <v>45659</v>
      </c>
      <c r="C456" s="21">
        <v>2340</v>
      </c>
      <c r="D456" t="s">
        <v>23</v>
      </c>
      <c r="E456" t="s">
        <v>11</v>
      </c>
      <c r="F456" s="2">
        <v>45719</v>
      </c>
      <c r="G456" s="23">
        <v>514.79999999999995</v>
      </c>
      <c r="H456" t="s">
        <v>25</v>
      </c>
      <c r="I456" s="21">
        <v>2854.8</v>
      </c>
      <c r="J456" s="22" t="s">
        <v>55</v>
      </c>
      <c r="K456" s="4">
        <f t="shared" ca="1" si="7"/>
        <v>45720.544508796294</v>
      </c>
      <c r="L456"/>
    </row>
    <row r="457" spans="1:12" x14ac:dyDescent="0.25">
      <c r="A457">
        <v>338</v>
      </c>
      <c r="B457" s="2">
        <v>45659</v>
      </c>
      <c r="C457" s="21">
        <v>1650</v>
      </c>
      <c r="D457" t="s">
        <v>8</v>
      </c>
      <c r="E457" t="s">
        <v>12</v>
      </c>
      <c r="F457" s="2">
        <v>45719</v>
      </c>
      <c r="G457" s="23">
        <v>363</v>
      </c>
      <c r="H457" t="s">
        <v>25</v>
      </c>
      <c r="I457" s="21">
        <v>2013</v>
      </c>
      <c r="J457" s="22" t="s">
        <v>51</v>
      </c>
      <c r="K457" s="4">
        <f t="shared" ca="1" si="7"/>
        <v>45720.544508796294</v>
      </c>
      <c r="L457"/>
    </row>
    <row r="458" spans="1:12" x14ac:dyDescent="0.25">
      <c r="A458">
        <v>346</v>
      </c>
      <c r="B458" s="2">
        <v>45659</v>
      </c>
      <c r="C458" s="21">
        <v>2050</v>
      </c>
      <c r="D458" t="s">
        <v>7</v>
      </c>
      <c r="E458" t="s">
        <v>13</v>
      </c>
      <c r="F458" s="2">
        <v>45719</v>
      </c>
      <c r="G458" s="23">
        <v>451</v>
      </c>
      <c r="H458" t="s">
        <v>25</v>
      </c>
      <c r="I458" s="21">
        <v>2501</v>
      </c>
      <c r="J458" s="22" t="s">
        <v>54</v>
      </c>
      <c r="K458" s="4">
        <f t="shared" ca="1" si="7"/>
        <v>45720.544508796294</v>
      </c>
      <c r="L458"/>
    </row>
    <row r="459" spans="1:12" x14ac:dyDescent="0.25">
      <c r="A459">
        <v>165</v>
      </c>
      <c r="B459" s="2">
        <v>45659</v>
      </c>
      <c r="C459" s="21">
        <v>3380</v>
      </c>
      <c r="D459" t="s">
        <v>8</v>
      </c>
      <c r="E459" t="s">
        <v>13</v>
      </c>
      <c r="F459" s="2">
        <v>45719</v>
      </c>
      <c r="G459" s="23">
        <v>743.6</v>
      </c>
      <c r="H459" t="s">
        <v>25</v>
      </c>
      <c r="I459" s="21">
        <v>4123.6000000000004</v>
      </c>
      <c r="J459" s="22" t="s">
        <v>51</v>
      </c>
      <c r="K459" s="4">
        <f t="shared" ca="1" si="7"/>
        <v>45720.544508796294</v>
      </c>
      <c r="L459"/>
    </row>
    <row r="460" spans="1:12" x14ac:dyDescent="0.25">
      <c r="A460">
        <v>189</v>
      </c>
      <c r="B460" s="2">
        <v>45659</v>
      </c>
      <c r="C460" s="21">
        <v>3860</v>
      </c>
      <c r="D460" t="s">
        <v>4</v>
      </c>
      <c r="E460" t="s">
        <v>14</v>
      </c>
      <c r="F460" s="2">
        <v>45719</v>
      </c>
      <c r="G460" s="23">
        <v>849.2</v>
      </c>
      <c r="H460" t="s">
        <v>25</v>
      </c>
      <c r="I460" s="21">
        <v>4709.2</v>
      </c>
      <c r="J460" s="22" t="s">
        <v>52</v>
      </c>
      <c r="K460" s="4">
        <f t="shared" ca="1" si="7"/>
        <v>45720.544508796294</v>
      </c>
      <c r="L460"/>
    </row>
    <row r="461" spans="1:12" x14ac:dyDescent="0.25">
      <c r="A461">
        <v>274</v>
      </c>
      <c r="B461" s="2">
        <v>45659</v>
      </c>
      <c r="C461" s="21">
        <v>5560</v>
      </c>
      <c r="D461" t="s">
        <v>4</v>
      </c>
      <c r="E461" t="s">
        <v>11</v>
      </c>
      <c r="F461" s="2">
        <v>45719</v>
      </c>
      <c r="G461" s="23">
        <v>1223.2</v>
      </c>
      <c r="H461" t="s">
        <v>25</v>
      </c>
      <c r="I461" s="21">
        <v>6783.2</v>
      </c>
      <c r="J461" s="22" t="s">
        <v>52</v>
      </c>
      <c r="K461" s="4">
        <f t="shared" ca="1" si="7"/>
        <v>45720.544508796294</v>
      </c>
      <c r="L461"/>
    </row>
    <row r="462" spans="1:12" x14ac:dyDescent="0.25">
      <c r="A462">
        <v>241</v>
      </c>
      <c r="B462" s="2">
        <v>45659</v>
      </c>
      <c r="C462" s="21">
        <v>4900</v>
      </c>
      <c r="D462" t="s">
        <v>5</v>
      </c>
      <c r="E462" t="s">
        <v>13</v>
      </c>
      <c r="F462" s="2">
        <v>45719</v>
      </c>
      <c r="G462" s="23">
        <v>1078</v>
      </c>
      <c r="H462" t="s">
        <v>25</v>
      </c>
      <c r="I462" s="21">
        <v>5978</v>
      </c>
      <c r="J462" s="22" t="s">
        <v>56</v>
      </c>
      <c r="K462" s="4">
        <f t="shared" ca="1" si="7"/>
        <v>45720.544508796294</v>
      </c>
      <c r="L462"/>
    </row>
    <row r="463" spans="1:12" x14ac:dyDescent="0.25">
      <c r="A463">
        <v>213</v>
      </c>
      <c r="B463" s="2">
        <v>45659</v>
      </c>
      <c r="C463" s="21">
        <v>4340</v>
      </c>
      <c r="D463" t="s">
        <v>8</v>
      </c>
      <c r="E463" t="s">
        <v>13</v>
      </c>
      <c r="F463" s="2">
        <v>45719</v>
      </c>
      <c r="G463" s="23">
        <v>954.8</v>
      </c>
      <c r="H463" t="s">
        <v>25</v>
      </c>
      <c r="I463" s="21">
        <v>5294.8</v>
      </c>
      <c r="J463" s="22" t="s">
        <v>51</v>
      </c>
      <c r="K463" s="4">
        <f t="shared" ca="1" si="7"/>
        <v>45720.544508796294</v>
      </c>
      <c r="L463"/>
    </row>
    <row r="464" spans="1:12" x14ac:dyDescent="0.25">
      <c r="A464">
        <v>178</v>
      </c>
      <c r="B464" s="2">
        <v>45659</v>
      </c>
      <c r="C464" s="21">
        <v>3640</v>
      </c>
      <c r="D464" t="s">
        <v>6</v>
      </c>
      <c r="E464" t="s">
        <v>13</v>
      </c>
      <c r="F464" s="2">
        <v>45719</v>
      </c>
      <c r="G464" s="23">
        <v>800.8</v>
      </c>
      <c r="H464" t="s">
        <v>25</v>
      </c>
      <c r="I464" s="21">
        <v>4440.8</v>
      </c>
      <c r="J464" s="22" t="s">
        <v>52</v>
      </c>
      <c r="K464" s="4">
        <f t="shared" ca="1" si="7"/>
        <v>45720.544508796294</v>
      </c>
      <c r="L464"/>
    </row>
    <row r="465" spans="1:12" x14ac:dyDescent="0.25">
      <c r="A465">
        <v>175</v>
      </c>
      <c r="B465" s="2">
        <v>45659</v>
      </c>
      <c r="C465" s="21">
        <v>3580</v>
      </c>
      <c r="D465" t="s">
        <v>3</v>
      </c>
      <c r="E465" t="s">
        <v>14</v>
      </c>
      <c r="F465" s="2">
        <v>45719</v>
      </c>
      <c r="G465" s="23">
        <v>787.6</v>
      </c>
      <c r="H465" t="s">
        <v>25</v>
      </c>
      <c r="I465" s="21">
        <v>4367.6000000000004</v>
      </c>
      <c r="J465" s="22" t="s">
        <v>50</v>
      </c>
      <c r="K465" s="4">
        <f t="shared" ca="1" si="7"/>
        <v>45720.544508796294</v>
      </c>
      <c r="L465"/>
    </row>
    <row r="466" spans="1:12" x14ac:dyDescent="0.25">
      <c r="A466">
        <v>275</v>
      </c>
      <c r="B466" s="2">
        <v>45659</v>
      </c>
      <c r="C466" s="21">
        <v>5580</v>
      </c>
      <c r="D466" t="s">
        <v>5</v>
      </c>
      <c r="E466" t="s">
        <v>13</v>
      </c>
      <c r="F466" s="2">
        <v>45719</v>
      </c>
      <c r="G466" s="23">
        <v>1227.5999999999999</v>
      </c>
      <c r="H466" t="s">
        <v>25</v>
      </c>
      <c r="I466" s="21">
        <v>6807.6</v>
      </c>
      <c r="J466" s="22" t="s">
        <v>56</v>
      </c>
      <c r="K466" s="4">
        <f t="shared" ca="1" si="7"/>
        <v>45720.544508796294</v>
      </c>
      <c r="L466"/>
    </row>
    <row r="467" spans="1:12" x14ac:dyDescent="0.25">
      <c r="A467">
        <v>186</v>
      </c>
      <c r="B467" s="2">
        <v>45659</v>
      </c>
      <c r="C467" s="21">
        <v>3800</v>
      </c>
      <c r="D467" t="s">
        <v>23</v>
      </c>
      <c r="E467" t="s">
        <v>14</v>
      </c>
      <c r="F467" s="2">
        <v>45719</v>
      </c>
      <c r="G467" s="23">
        <v>836</v>
      </c>
      <c r="H467" t="s">
        <v>25</v>
      </c>
      <c r="I467" s="21">
        <v>4636</v>
      </c>
      <c r="J467" s="22" t="s">
        <v>55</v>
      </c>
      <c r="K467" s="4">
        <f t="shared" ca="1" si="7"/>
        <v>45720.544508796294</v>
      </c>
      <c r="L467"/>
    </row>
    <row r="468" spans="1:12" x14ac:dyDescent="0.25">
      <c r="A468">
        <v>230</v>
      </c>
      <c r="B468" s="2">
        <v>45659</v>
      </c>
      <c r="C468" s="21">
        <v>4680</v>
      </c>
      <c r="D468" t="s">
        <v>8</v>
      </c>
      <c r="E468" t="s">
        <v>12</v>
      </c>
      <c r="F468" s="2">
        <v>45719</v>
      </c>
      <c r="G468" s="23">
        <v>1029.5999999999999</v>
      </c>
      <c r="H468" t="s">
        <v>25</v>
      </c>
      <c r="I468" s="21">
        <v>5709.6</v>
      </c>
      <c r="J468" s="22" t="s">
        <v>51</v>
      </c>
      <c r="K468" s="4">
        <f t="shared" ca="1" si="7"/>
        <v>45720.544508796294</v>
      </c>
      <c r="L468"/>
    </row>
    <row r="469" spans="1:12" x14ac:dyDescent="0.25">
      <c r="A469">
        <v>436</v>
      </c>
      <c r="B469" s="2">
        <v>45659</v>
      </c>
      <c r="C469" s="21">
        <v>6550</v>
      </c>
      <c r="D469" t="s">
        <v>23</v>
      </c>
      <c r="E469" t="s">
        <v>12</v>
      </c>
      <c r="F469" s="2">
        <v>45719</v>
      </c>
      <c r="G469" s="23">
        <v>1441</v>
      </c>
      <c r="H469" t="s">
        <v>25</v>
      </c>
      <c r="I469" s="21">
        <v>7991</v>
      </c>
      <c r="J469" s="22" t="s">
        <v>55</v>
      </c>
      <c r="K469" s="4">
        <f t="shared" ca="1" si="7"/>
        <v>45720.544508796294</v>
      </c>
      <c r="L469"/>
    </row>
    <row r="470" spans="1:12" x14ac:dyDescent="0.25">
      <c r="A470">
        <v>442</v>
      </c>
      <c r="B470" s="2">
        <v>45659</v>
      </c>
      <c r="C470" s="21">
        <v>6850</v>
      </c>
      <c r="D470" t="s">
        <v>9</v>
      </c>
      <c r="E470" t="s">
        <v>11</v>
      </c>
      <c r="F470" s="2">
        <v>45719</v>
      </c>
      <c r="G470" s="23">
        <v>1507</v>
      </c>
      <c r="H470" t="s">
        <v>25</v>
      </c>
      <c r="I470" s="21">
        <v>8357</v>
      </c>
      <c r="J470" s="22" t="s">
        <v>53</v>
      </c>
      <c r="K470" s="4">
        <f t="shared" ca="1" si="7"/>
        <v>45720.544508796294</v>
      </c>
      <c r="L470"/>
    </row>
    <row r="471" spans="1:12" x14ac:dyDescent="0.25">
      <c r="A471">
        <v>429</v>
      </c>
      <c r="B471" s="2">
        <v>45659</v>
      </c>
      <c r="C471" s="21">
        <v>6200</v>
      </c>
      <c r="D471" t="s">
        <v>6</v>
      </c>
      <c r="E471" t="s">
        <v>13</v>
      </c>
      <c r="F471" s="2">
        <v>45719</v>
      </c>
      <c r="G471" s="23">
        <v>1364</v>
      </c>
      <c r="H471" t="s">
        <v>25</v>
      </c>
      <c r="I471" s="21">
        <v>7564</v>
      </c>
      <c r="J471" s="22" t="s">
        <v>52</v>
      </c>
      <c r="K471" s="4">
        <f t="shared" ca="1" si="7"/>
        <v>45720.544508796294</v>
      </c>
      <c r="L471"/>
    </row>
    <row r="472" spans="1:12" x14ac:dyDescent="0.25">
      <c r="A472">
        <v>417</v>
      </c>
      <c r="B472" s="2">
        <v>45659</v>
      </c>
      <c r="C472" s="21">
        <v>5600</v>
      </c>
      <c r="D472" t="s">
        <v>8</v>
      </c>
      <c r="E472" t="s">
        <v>13</v>
      </c>
      <c r="F472" s="2">
        <v>45719</v>
      </c>
      <c r="G472" s="23">
        <v>1232</v>
      </c>
      <c r="H472" t="s">
        <v>25</v>
      </c>
      <c r="I472" s="21">
        <v>6832</v>
      </c>
      <c r="J472" s="22" t="s">
        <v>51</v>
      </c>
      <c r="K472" s="4">
        <f t="shared" ca="1" si="7"/>
        <v>45720.544508796294</v>
      </c>
      <c r="L472"/>
    </row>
    <row r="473" spans="1:12" x14ac:dyDescent="0.25">
      <c r="A473">
        <v>80</v>
      </c>
      <c r="B473" s="2">
        <v>45659</v>
      </c>
      <c r="C473" s="21">
        <v>1680</v>
      </c>
      <c r="D473" t="s">
        <v>8</v>
      </c>
      <c r="E473" t="s">
        <v>13</v>
      </c>
      <c r="F473" s="2">
        <v>45719</v>
      </c>
      <c r="G473" s="23">
        <v>369.6</v>
      </c>
      <c r="H473" t="s">
        <v>25</v>
      </c>
      <c r="I473" s="21">
        <v>2049.6</v>
      </c>
      <c r="J473" s="22" t="s">
        <v>51</v>
      </c>
      <c r="K473" s="4">
        <f t="shared" ca="1" si="7"/>
        <v>45720.544508796294</v>
      </c>
      <c r="L473"/>
    </row>
    <row r="474" spans="1:12" x14ac:dyDescent="0.25">
      <c r="A474">
        <v>54</v>
      </c>
      <c r="B474" s="2">
        <v>45659</v>
      </c>
      <c r="C474" s="21">
        <v>1160</v>
      </c>
      <c r="D474" t="s">
        <v>5</v>
      </c>
      <c r="E474" t="s">
        <v>11</v>
      </c>
      <c r="F474" s="2">
        <v>45719</v>
      </c>
      <c r="G474" s="23">
        <v>255.2</v>
      </c>
      <c r="H474" t="s">
        <v>25</v>
      </c>
      <c r="I474" s="21">
        <v>1415.2</v>
      </c>
      <c r="J474" s="22" t="s">
        <v>56</v>
      </c>
      <c r="K474" s="4">
        <f t="shared" ca="1" si="7"/>
        <v>45720.544508796294</v>
      </c>
      <c r="L474"/>
    </row>
    <row r="475" spans="1:12" x14ac:dyDescent="0.25">
      <c r="A475">
        <v>105</v>
      </c>
      <c r="B475" s="2">
        <v>45659</v>
      </c>
      <c r="C475" s="21">
        <v>2180</v>
      </c>
      <c r="D475" t="s">
        <v>5</v>
      </c>
      <c r="E475" t="s">
        <v>14</v>
      </c>
      <c r="F475" s="2">
        <v>45719</v>
      </c>
      <c r="G475" s="23">
        <v>479.6</v>
      </c>
      <c r="H475" t="s">
        <v>25</v>
      </c>
      <c r="I475" s="21">
        <v>2659.6</v>
      </c>
      <c r="J475" s="22" t="s">
        <v>56</v>
      </c>
      <c r="K475" s="4">
        <f t="shared" ca="1" si="7"/>
        <v>45720.544508796294</v>
      </c>
      <c r="L475"/>
    </row>
    <row r="476" spans="1:12" x14ac:dyDescent="0.25">
      <c r="A476">
        <v>211</v>
      </c>
      <c r="B476" s="2">
        <v>45658</v>
      </c>
      <c r="C476" s="21">
        <v>4300</v>
      </c>
      <c r="D476" t="s">
        <v>3</v>
      </c>
      <c r="E476" t="s">
        <v>11</v>
      </c>
      <c r="F476" s="2">
        <v>45718</v>
      </c>
      <c r="G476" s="23">
        <v>946</v>
      </c>
      <c r="H476" t="s">
        <v>25</v>
      </c>
      <c r="I476" s="21">
        <v>5246</v>
      </c>
      <c r="J476" s="22" t="s">
        <v>50</v>
      </c>
      <c r="K476" s="4">
        <f t="shared" ca="1" si="7"/>
        <v>45720.544508796294</v>
      </c>
      <c r="L476"/>
    </row>
    <row r="477" spans="1:12" x14ac:dyDescent="0.25">
      <c r="A477">
        <v>490</v>
      </c>
      <c r="B477" s="2">
        <v>45658</v>
      </c>
      <c r="C477" s="21">
        <v>5000</v>
      </c>
      <c r="D477" t="s">
        <v>5</v>
      </c>
      <c r="E477" t="s">
        <v>12</v>
      </c>
      <c r="F477" s="2">
        <v>45718</v>
      </c>
      <c r="G477" s="23">
        <v>1100</v>
      </c>
      <c r="H477" t="s">
        <v>25</v>
      </c>
      <c r="I477" s="21">
        <v>6100</v>
      </c>
      <c r="J477" s="22" t="s">
        <v>56</v>
      </c>
      <c r="K477" s="4">
        <f t="shared" ca="1" si="7"/>
        <v>45720.544508796294</v>
      </c>
      <c r="L477"/>
    </row>
    <row r="478" spans="1:12" x14ac:dyDescent="0.25">
      <c r="A478">
        <v>38</v>
      </c>
      <c r="B478" s="2">
        <v>45658</v>
      </c>
      <c r="C478" s="21">
        <v>840</v>
      </c>
      <c r="D478" t="s">
        <v>6</v>
      </c>
      <c r="E478" t="s">
        <v>13</v>
      </c>
      <c r="F478" s="2">
        <v>45718</v>
      </c>
      <c r="G478" s="23">
        <v>184.8</v>
      </c>
      <c r="H478" t="s">
        <v>25</v>
      </c>
      <c r="I478" s="21">
        <v>1024.8</v>
      </c>
      <c r="J478" s="22" t="s">
        <v>52</v>
      </c>
      <c r="K478" s="4">
        <f t="shared" ca="1" si="7"/>
        <v>45720.544508796294</v>
      </c>
      <c r="L478"/>
    </row>
    <row r="479" spans="1:12" x14ac:dyDescent="0.25">
      <c r="A479">
        <v>52</v>
      </c>
      <c r="B479" s="2">
        <v>45658</v>
      </c>
      <c r="C479" s="21">
        <v>1120</v>
      </c>
      <c r="D479" t="s">
        <v>3</v>
      </c>
      <c r="E479" t="s">
        <v>13</v>
      </c>
      <c r="F479" s="2">
        <v>45718</v>
      </c>
      <c r="G479" s="23">
        <v>246.4</v>
      </c>
      <c r="H479" t="s">
        <v>25</v>
      </c>
      <c r="I479" s="21">
        <v>1366.4</v>
      </c>
      <c r="J479" s="22" t="s">
        <v>50</v>
      </c>
      <c r="K479" s="4">
        <f t="shared" ca="1" si="7"/>
        <v>45720.544508796294</v>
      </c>
      <c r="L479"/>
    </row>
    <row r="480" spans="1:12" x14ac:dyDescent="0.25">
      <c r="A480">
        <v>190</v>
      </c>
      <c r="B480" s="2">
        <v>45658</v>
      </c>
      <c r="C480" s="21">
        <v>3880</v>
      </c>
      <c r="D480" t="s">
        <v>5</v>
      </c>
      <c r="E480" t="s">
        <v>11</v>
      </c>
      <c r="F480" s="2">
        <v>45718</v>
      </c>
      <c r="G480" s="23">
        <v>853.6</v>
      </c>
      <c r="H480" t="s">
        <v>25</v>
      </c>
      <c r="I480" s="21">
        <v>4733.6000000000004</v>
      </c>
      <c r="J480" s="22" t="s">
        <v>56</v>
      </c>
      <c r="K480" s="4">
        <f t="shared" ca="1" si="7"/>
        <v>45720.544508796294</v>
      </c>
      <c r="L480"/>
    </row>
    <row r="481" spans="1:12" x14ac:dyDescent="0.25">
      <c r="A481">
        <v>214</v>
      </c>
      <c r="B481" s="2">
        <v>45658</v>
      </c>
      <c r="C481" s="21">
        <v>4360</v>
      </c>
      <c r="D481" t="s">
        <v>23</v>
      </c>
      <c r="E481" t="s">
        <v>14</v>
      </c>
      <c r="F481" s="2">
        <v>45718</v>
      </c>
      <c r="G481" s="23">
        <v>959.2</v>
      </c>
      <c r="H481" t="s">
        <v>25</v>
      </c>
      <c r="I481" s="21">
        <v>5319.2</v>
      </c>
      <c r="J481" s="22" t="s">
        <v>55</v>
      </c>
      <c r="K481" s="4">
        <f t="shared" ca="1" si="7"/>
        <v>45720.544508796294</v>
      </c>
      <c r="L481"/>
    </row>
    <row r="482" spans="1:12" x14ac:dyDescent="0.25">
      <c r="A482">
        <v>215</v>
      </c>
      <c r="B482" s="2">
        <v>45658</v>
      </c>
      <c r="C482" s="21">
        <v>4380</v>
      </c>
      <c r="D482" t="s">
        <v>23</v>
      </c>
      <c r="E482" t="s">
        <v>12</v>
      </c>
      <c r="F482" s="2">
        <v>45718</v>
      </c>
      <c r="G482" s="23">
        <v>963.6</v>
      </c>
      <c r="H482" t="s">
        <v>25</v>
      </c>
      <c r="I482" s="21">
        <v>5343.6</v>
      </c>
      <c r="J482" s="22" t="s">
        <v>55</v>
      </c>
      <c r="K482" s="4">
        <f t="shared" ca="1" si="7"/>
        <v>45720.544508796294</v>
      </c>
      <c r="L482"/>
    </row>
    <row r="483" spans="1:12" x14ac:dyDescent="0.25">
      <c r="A483">
        <v>236</v>
      </c>
      <c r="B483" s="2">
        <v>45658</v>
      </c>
      <c r="C483" s="21">
        <v>4800</v>
      </c>
      <c r="D483" t="s">
        <v>8</v>
      </c>
      <c r="E483" t="s">
        <v>11</v>
      </c>
      <c r="F483" s="2">
        <v>45718</v>
      </c>
      <c r="G483" s="23">
        <v>1056</v>
      </c>
      <c r="H483" t="s">
        <v>25</v>
      </c>
      <c r="I483" s="21">
        <v>5856</v>
      </c>
      <c r="J483" s="22" t="s">
        <v>51</v>
      </c>
      <c r="K483" s="4">
        <f t="shared" ca="1" si="7"/>
        <v>45720.544508796294</v>
      </c>
      <c r="L483"/>
    </row>
    <row r="484" spans="1:12" x14ac:dyDescent="0.25">
      <c r="A484">
        <v>440</v>
      </c>
      <c r="B484" s="2">
        <v>45658</v>
      </c>
      <c r="C484" s="21">
        <v>6750</v>
      </c>
      <c r="D484" t="s">
        <v>8</v>
      </c>
      <c r="E484" t="s">
        <v>12</v>
      </c>
      <c r="F484" s="2">
        <v>45718</v>
      </c>
      <c r="G484" s="23">
        <v>1485</v>
      </c>
      <c r="H484" t="s">
        <v>25</v>
      </c>
      <c r="I484" s="21">
        <v>8235</v>
      </c>
      <c r="J484" s="22" t="s">
        <v>51</v>
      </c>
      <c r="K484" s="4">
        <f t="shared" ca="1" si="7"/>
        <v>45720.544508796294</v>
      </c>
      <c r="L484"/>
    </row>
    <row r="485" spans="1:12" x14ac:dyDescent="0.25">
      <c r="A485">
        <v>200</v>
      </c>
      <c r="B485" s="2">
        <v>45658</v>
      </c>
      <c r="C485" s="21">
        <v>4080</v>
      </c>
      <c r="D485" t="s">
        <v>4</v>
      </c>
      <c r="E485" t="s">
        <v>14</v>
      </c>
      <c r="F485" s="2">
        <v>45718</v>
      </c>
      <c r="G485" s="23">
        <v>897.6</v>
      </c>
      <c r="H485" t="s">
        <v>25</v>
      </c>
      <c r="I485" s="21">
        <v>4977.6000000000004</v>
      </c>
      <c r="J485" s="22" t="s">
        <v>52</v>
      </c>
      <c r="K485" s="4">
        <f t="shared" ca="1" si="7"/>
        <v>45720.544508796294</v>
      </c>
      <c r="L485"/>
    </row>
    <row r="486" spans="1:12" x14ac:dyDescent="0.25">
      <c r="A486">
        <v>492</v>
      </c>
      <c r="B486" s="2">
        <v>45658</v>
      </c>
      <c r="C486" s="21">
        <v>4800</v>
      </c>
      <c r="D486" t="s">
        <v>23</v>
      </c>
      <c r="E486" t="s">
        <v>12</v>
      </c>
      <c r="F486" s="2">
        <v>45718</v>
      </c>
      <c r="G486" s="23">
        <v>1056</v>
      </c>
      <c r="H486" t="s">
        <v>25</v>
      </c>
      <c r="I486" s="21">
        <v>5856</v>
      </c>
      <c r="J486" s="22" t="s">
        <v>55</v>
      </c>
      <c r="K486" s="4">
        <f t="shared" ca="1" si="7"/>
        <v>45720.544508796294</v>
      </c>
      <c r="L486"/>
    </row>
    <row r="487" spans="1:12" x14ac:dyDescent="0.25">
      <c r="A487">
        <v>1</v>
      </c>
      <c r="B487" s="2">
        <v>45658</v>
      </c>
      <c r="C487" s="21">
        <v>100</v>
      </c>
      <c r="D487" t="s">
        <v>3</v>
      </c>
      <c r="E487" t="s">
        <v>11</v>
      </c>
      <c r="F487" s="2">
        <v>45718</v>
      </c>
      <c r="G487" s="23">
        <v>22</v>
      </c>
      <c r="H487" t="s">
        <v>25</v>
      </c>
      <c r="I487" s="21">
        <v>122</v>
      </c>
      <c r="J487" s="22" t="s">
        <v>50</v>
      </c>
      <c r="K487" s="4">
        <f t="shared" ca="1" si="7"/>
        <v>45720.544508796294</v>
      </c>
      <c r="L487"/>
    </row>
    <row r="488" spans="1:12" x14ac:dyDescent="0.25">
      <c r="A488">
        <v>71</v>
      </c>
      <c r="B488" s="2">
        <v>45658</v>
      </c>
      <c r="C488" s="21">
        <v>1500</v>
      </c>
      <c r="D488" t="s">
        <v>5</v>
      </c>
      <c r="E488" t="s">
        <v>11</v>
      </c>
      <c r="F488" s="2">
        <v>45718</v>
      </c>
      <c r="G488" s="23">
        <v>330</v>
      </c>
      <c r="H488" t="s">
        <v>25</v>
      </c>
      <c r="I488" s="21">
        <v>1830</v>
      </c>
      <c r="J488" s="22" t="s">
        <v>56</v>
      </c>
      <c r="K488" s="4">
        <f t="shared" ca="1" si="7"/>
        <v>45720.544508796294</v>
      </c>
      <c r="L488"/>
    </row>
    <row r="489" spans="1:12" x14ac:dyDescent="0.25">
      <c r="A489">
        <v>462</v>
      </c>
      <c r="B489" s="2">
        <v>45658</v>
      </c>
      <c r="C489" s="21">
        <v>7800</v>
      </c>
      <c r="D489" t="s">
        <v>5</v>
      </c>
      <c r="E489" t="s">
        <v>12</v>
      </c>
      <c r="F489" s="2">
        <v>45718</v>
      </c>
      <c r="G489" s="23">
        <v>1716</v>
      </c>
      <c r="H489" t="s">
        <v>25</v>
      </c>
      <c r="I489" s="21">
        <v>9516</v>
      </c>
      <c r="J489" s="22" t="s">
        <v>56</v>
      </c>
      <c r="K489" s="4">
        <f t="shared" ca="1" si="7"/>
        <v>45720.544508796294</v>
      </c>
      <c r="L489"/>
    </row>
    <row r="490" spans="1:12" x14ac:dyDescent="0.25">
      <c r="A490">
        <v>461</v>
      </c>
      <c r="B490" s="2">
        <v>45658</v>
      </c>
      <c r="C490" s="21">
        <v>7900</v>
      </c>
      <c r="D490" t="s">
        <v>4</v>
      </c>
      <c r="E490" t="s">
        <v>12</v>
      </c>
      <c r="F490" s="2">
        <v>45718</v>
      </c>
      <c r="G490" s="23">
        <v>1738</v>
      </c>
      <c r="H490" t="s">
        <v>25</v>
      </c>
      <c r="I490" s="21">
        <v>9638</v>
      </c>
      <c r="J490" s="22" t="s">
        <v>52</v>
      </c>
      <c r="K490" s="4">
        <f t="shared" ca="1" si="7"/>
        <v>45720.544508796294</v>
      </c>
      <c r="L490"/>
    </row>
    <row r="491" spans="1:12" x14ac:dyDescent="0.25">
      <c r="A491">
        <v>359</v>
      </c>
      <c r="B491" s="2">
        <v>45658</v>
      </c>
      <c r="C491" s="21">
        <v>2700</v>
      </c>
      <c r="D491" t="s">
        <v>4</v>
      </c>
      <c r="E491" t="s">
        <v>13</v>
      </c>
      <c r="F491" s="2">
        <v>45718</v>
      </c>
      <c r="G491" s="23">
        <v>594</v>
      </c>
      <c r="H491" t="s">
        <v>25</v>
      </c>
      <c r="I491" s="21">
        <v>3294</v>
      </c>
      <c r="J491" s="22" t="s">
        <v>52</v>
      </c>
      <c r="K491" s="4">
        <f t="shared" ca="1" si="7"/>
        <v>45720.544508796294</v>
      </c>
      <c r="L491"/>
    </row>
    <row r="492" spans="1:12" x14ac:dyDescent="0.25">
      <c r="A492">
        <v>132</v>
      </c>
      <c r="B492" s="2">
        <v>45658</v>
      </c>
      <c r="C492" s="21">
        <v>2720</v>
      </c>
      <c r="D492" t="s">
        <v>4</v>
      </c>
      <c r="E492" t="s">
        <v>12</v>
      </c>
      <c r="F492" s="2">
        <v>45718</v>
      </c>
      <c r="G492" s="23">
        <v>598.4</v>
      </c>
      <c r="H492" t="s">
        <v>25</v>
      </c>
      <c r="I492" s="21">
        <v>3318.4</v>
      </c>
      <c r="J492" s="22" t="s">
        <v>52</v>
      </c>
      <c r="K492" s="4">
        <f t="shared" ca="1" si="7"/>
        <v>45720.544508796294</v>
      </c>
      <c r="L492"/>
    </row>
    <row r="493" spans="1:12" x14ac:dyDescent="0.25">
      <c r="A493">
        <v>136</v>
      </c>
      <c r="B493" s="2">
        <v>45658</v>
      </c>
      <c r="C493" s="21">
        <v>2800</v>
      </c>
      <c r="D493" t="s">
        <v>9</v>
      </c>
      <c r="E493" t="s">
        <v>13</v>
      </c>
      <c r="F493" s="2">
        <v>45718</v>
      </c>
      <c r="G493" s="23">
        <v>616</v>
      </c>
      <c r="H493" t="s">
        <v>25</v>
      </c>
      <c r="I493" s="21">
        <v>3416</v>
      </c>
      <c r="J493" s="22" t="s">
        <v>53</v>
      </c>
      <c r="K493" s="4">
        <f t="shared" ca="1" si="7"/>
        <v>45720.544508796294</v>
      </c>
      <c r="L493"/>
    </row>
    <row r="494" spans="1:12" x14ac:dyDescent="0.25">
      <c r="A494">
        <v>70</v>
      </c>
      <c r="B494" s="2">
        <v>45658</v>
      </c>
      <c r="C494" s="21">
        <v>1480</v>
      </c>
      <c r="D494" t="s">
        <v>4</v>
      </c>
      <c r="E494" t="s">
        <v>12</v>
      </c>
      <c r="F494" s="2">
        <v>45718</v>
      </c>
      <c r="G494" s="23">
        <v>325.60000000000002</v>
      </c>
      <c r="H494" t="s">
        <v>25</v>
      </c>
      <c r="I494" s="21">
        <v>1805.6</v>
      </c>
      <c r="J494" s="22" t="s">
        <v>52</v>
      </c>
      <c r="K494" s="4">
        <f t="shared" ca="1" si="7"/>
        <v>45720.544508796294</v>
      </c>
      <c r="L494"/>
    </row>
    <row r="495" spans="1:12" x14ac:dyDescent="0.25">
      <c r="A495">
        <v>366</v>
      </c>
      <c r="B495" s="2">
        <v>45658</v>
      </c>
      <c r="C495" s="21">
        <v>3050</v>
      </c>
      <c r="D495" t="s">
        <v>8</v>
      </c>
      <c r="E495" t="s">
        <v>12</v>
      </c>
      <c r="F495" s="2">
        <v>45718</v>
      </c>
      <c r="G495" s="23">
        <v>671</v>
      </c>
      <c r="H495" t="s">
        <v>25</v>
      </c>
      <c r="I495" s="21">
        <v>3721</v>
      </c>
      <c r="J495" s="22" t="s">
        <v>51</v>
      </c>
      <c r="K495" s="4">
        <f t="shared" ca="1" si="7"/>
        <v>45720.544508796294</v>
      </c>
      <c r="L495"/>
    </row>
    <row r="496" spans="1:12" x14ac:dyDescent="0.25">
      <c r="A496">
        <v>281</v>
      </c>
      <c r="B496" s="2">
        <v>45658</v>
      </c>
      <c r="C496" s="21">
        <v>5700</v>
      </c>
      <c r="D496" t="s">
        <v>8</v>
      </c>
      <c r="E496" t="s">
        <v>11</v>
      </c>
      <c r="F496" s="2">
        <v>45718</v>
      </c>
      <c r="G496" s="23">
        <v>1254</v>
      </c>
      <c r="H496" t="s">
        <v>25</v>
      </c>
      <c r="I496" s="21">
        <v>6954</v>
      </c>
      <c r="J496" s="22" t="s">
        <v>51</v>
      </c>
      <c r="K496" s="4">
        <f t="shared" ca="1" si="7"/>
        <v>45720.544508796294</v>
      </c>
      <c r="L496"/>
    </row>
    <row r="497" spans="1:12" x14ac:dyDescent="0.25">
      <c r="A497">
        <v>435</v>
      </c>
      <c r="B497" s="2">
        <v>45658</v>
      </c>
      <c r="C497" s="21">
        <v>6500</v>
      </c>
      <c r="D497" t="s">
        <v>23</v>
      </c>
      <c r="E497" t="s">
        <v>11</v>
      </c>
      <c r="F497" s="2">
        <v>45718</v>
      </c>
      <c r="G497" s="23">
        <v>1430</v>
      </c>
      <c r="H497" t="s">
        <v>25</v>
      </c>
      <c r="I497" s="21">
        <v>7930</v>
      </c>
      <c r="J497" s="22" t="s">
        <v>55</v>
      </c>
      <c r="K497" s="4">
        <f t="shared" ca="1" si="7"/>
        <v>45720.544508796294</v>
      </c>
      <c r="L497"/>
    </row>
    <row r="498" spans="1:12" x14ac:dyDescent="0.25">
      <c r="A498">
        <v>316</v>
      </c>
      <c r="B498" s="2">
        <v>45658</v>
      </c>
      <c r="C498" s="21">
        <v>550</v>
      </c>
      <c r="D498" t="s">
        <v>23</v>
      </c>
      <c r="E498" t="s">
        <v>11</v>
      </c>
      <c r="F498" s="2">
        <v>45718</v>
      </c>
      <c r="G498" s="23">
        <v>121</v>
      </c>
      <c r="H498" t="s">
        <v>25</v>
      </c>
      <c r="I498" s="21">
        <v>671</v>
      </c>
      <c r="J498" s="22" t="s">
        <v>55</v>
      </c>
      <c r="K498" s="4">
        <f t="shared" ca="1" si="7"/>
        <v>45720.544508796294</v>
      </c>
      <c r="L498"/>
    </row>
    <row r="499" spans="1:12" x14ac:dyDescent="0.25">
      <c r="A499">
        <v>315</v>
      </c>
      <c r="B499" s="2">
        <v>45658</v>
      </c>
      <c r="C499" s="21">
        <v>500</v>
      </c>
      <c r="D499" t="s">
        <v>8</v>
      </c>
      <c r="E499" t="s">
        <v>14</v>
      </c>
      <c r="F499" s="2">
        <v>45718</v>
      </c>
      <c r="G499" s="23">
        <v>110</v>
      </c>
      <c r="H499" t="s">
        <v>25</v>
      </c>
      <c r="I499" s="21">
        <v>610</v>
      </c>
      <c r="J499" s="22" t="s">
        <v>51</v>
      </c>
      <c r="K499" s="4">
        <f t="shared" ca="1" si="7"/>
        <v>45720.544508796294</v>
      </c>
      <c r="L499"/>
    </row>
    <row r="500" spans="1:12" x14ac:dyDescent="0.25">
      <c r="A500">
        <v>59</v>
      </c>
      <c r="B500" s="2">
        <v>45658</v>
      </c>
      <c r="C500" s="21">
        <v>1260</v>
      </c>
      <c r="D500" t="s">
        <v>6</v>
      </c>
      <c r="E500" t="s">
        <v>13</v>
      </c>
      <c r="F500" s="2">
        <v>45718</v>
      </c>
      <c r="G500" s="23">
        <v>277.2</v>
      </c>
      <c r="H500" t="s">
        <v>25</v>
      </c>
      <c r="I500" s="21">
        <v>1537.2</v>
      </c>
      <c r="J500" s="22" t="s">
        <v>52</v>
      </c>
      <c r="K500" s="4">
        <f t="shared" ca="1" si="7"/>
        <v>45720.544508796294</v>
      </c>
      <c r="L500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E11" sqref="E11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4" x14ac:dyDescent="0.25">
      <c r="C3" s="27" t="s">
        <v>17</v>
      </c>
      <c r="D3" s="25">
        <v>420</v>
      </c>
    </row>
    <row r="4" spans="3:4" x14ac:dyDescent="0.25">
      <c r="C4" s="27" t="s">
        <v>2</v>
      </c>
      <c r="D4" s="28" t="str">
        <f>VLOOKUP(MASCHERA!D3,Tabella1!A:K,4,FALSE)</f>
        <v>ZETA</v>
      </c>
    </row>
    <row r="5" spans="3:4" x14ac:dyDescent="0.25">
      <c r="C5" s="27" t="s">
        <v>18</v>
      </c>
      <c r="D5" s="29">
        <f>VLOOKUP(MASCHERA!D3,Tabella1!A:K,3,FALSE)</f>
        <v>5750</v>
      </c>
    </row>
    <row r="6" spans="3:4" x14ac:dyDescent="0.25">
      <c r="C6" s="27" t="s">
        <v>15</v>
      </c>
      <c r="D6" s="30">
        <f>VLOOKUP(MASCHERA!D3,Tabella1!A:K,6,FALSE)</f>
        <v>45734</v>
      </c>
    </row>
    <row r="7" spans="3:4" x14ac:dyDescent="0.25">
      <c r="C7" s="27" t="s">
        <v>19</v>
      </c>
      <c r="D7" s="29">
        <f>VLOOKUP(MASCHERA!D3,Tabella1!A:K,7,FALSE)</f>
        <v>1265</v>
      </c>
    </row>
    <row r="8" spans="3:4" x14ac:dyDescent="0.25">
      <c r="C8" s="27" t="s">
        <v>20</v>
      </c>
      <c r="D8" s="26">
        <f>VLOOKUP(MASCHERA!D3,Tabella1!A:K,9,FALSE)</f>
        <v>7015</v>
      </c>
    </row>
  </sheetData>
  <sheetProtection autoFilter="0"/>
  <conditionalFormatting sqref="D8">
    <cfRule type="cellIs" dxfId="6" priority="1" operator="greaterThanOrEqual">
      <formula>500</formula>
    </cfRule>
    <cfRule type="cellIs" dxfId="7" priority="2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Title="Digita il numero di fattura" prompt="Inserire solo numeri fattura in elenco" xr:uid="{049413AD-0287-41E7-AD0A-9625E7EEB9DF}">
          <x14:formula1>
            <xm:f>Tabella1!$A:$A</xm:f>
          </x14:formula1>
          <xm:sqref>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9F7E-D21A-4F29-9279-A945896C2F2F}">
  <dimension ref="A1:D9"/>
  <sheetViews>
    <sheetView workbookViewId="0">
      <selection activeCell="F21" sqref="F21"/>
    </sheetView>
  </sheetViews>
  <sheetFormatPr defaultRowHeight="15" x14ac:dyDescent="0.25"/>
  <cols>
    <col min="1" max="1" width="10.28515625" bestFit="1" customWidth="1"/>
    <col min="2" max="2" width="13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2</v>
      </c>
      <c r="B1" t="s">
        <v>30</v>
      </c>
      <c r="C1" t="s">
        <v>31</v>
      </c>
      <c r="D1" t="s">
        <v>32</v>
      </c>
    </row>
    <row r="2" spans="1:4" x14ac:dyDescent="0.25">
      <c r="A2" t="s">
        <v>3</v>
      </c>
      <c r="B2" t="e" vm="1">
        <v>#VALUE!</v>
      </c>
      <c r="C2" t="s">
        <v>33</v>
      </c>
      <c r="D2" t="s">
        <v>34</v>
      </c>
    </row>
    <row r="3" spans="1:4" x14ac:dyDescent="0.25">
      <c r="A3" t="s">
        <v>6</v>
      </c>
      <c r="B3" t="e" vm="2">
        <v>#VALUE!</v>
      </c>
      <c r="C3" t="s">
        <v>35</v>
      </c>
      <c r="D3" t="s">
        <v>36</v>
      </c>
    </row>
    <row r="4" spans="1:4" x14ac:dyDescent="0.25">
      <c r="A4" t="s">
        <v>4</v>
      </c>
      <c r="B4" t="e" vm="2">
        <v>#VALUE!</v>
      </c>
      <c r="C4" t="s">
        <v>37</v>
      </c>
      <c r="D4" t="s">
        <v>38</v>
      </c>
    </row>
    <row r="5" spans="1:4" x14ac:dyDescent="0.25">
      <c r="A5" t="s">
        <v>5</v>
      </c>
      <c r="B5" t="e" vm="3">
        <v>#VALUE!</v>
      </c>
      <c r="C5" t="s">
        <v>39</v>
      </c>
      <c r="D5" t="s">
        <v>40</v>
      </c>
    </row>
    <row r="6" spans="1:4" x14ac:dyDescent="0.25">
      <c r="A6" t="s">
        <v>9</v>
      </c>
      <c r="B6" t="e" vm="4">
        <v>#VALUE!</v>
      </c>
      <c r="C6" t="s">
        <v>41</v>
      </c>
      <c r="D6" t="s">
        <v>42</v>
      </c>
    </row>
    <row r="7" spans="1:4" x14ac:dyDescent="0.25">
      <c r="A7" t="s">
        <v>23</v>
      </c>
      <c r="B7" t="e" vm="5">
        <v>#VALUE!</v>
      </c>
      <c r="C7" t="s">
        <v>43</v>
      </c>
      <c r="D7" t="s">
        <v>44</v>
      </c>
    </row>
    <row r="8" spans="1:4" x14ac:dyDescent="0.25">
      <c r="A8" t="s">
        <v>8</v>
      </c>
      <c r="B8" t="e" vm="6">
        <v>#VALUE!</v>
      </c>
      <c r="C8" t="s">
        <v>45</v>
      </c>
      <c r="D8" t="s">
        <v>46</v>
      </c>
    </row>
    <row r="9" spans="1:4" x14ac:dyDescent="0.25">
      <c r="A9" t="s">
        <v>7</v>
      </c>
      <c r="B9" t="e" vm="7">
        <v>#VALUE!</v>
      </c>
      <c r="C9" t="s">
        <v>47</v>
      </c>
      <c r="D9" t="s">
        <v>48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791F-2C40-4E1D-A1B6-10201355EA55}">
  <dimension ref="C3:E62"/>
  <sheetViews>
    <sheetView workbookViewId="0">
      <selection activeCell="C45" sqref="C45"/>
    </sheetView>
  </sheetViews>
  <sheetFormatPr defaultRowHeight="15" x14ac:dyDescent="0.25"/>
  <cols>
    <col min="2" max="2" width="20.42578125" bestFit="1" customWidth="1"/>
    <col min="3" max="3" width="19" bestFit="1" customWidth="1"/>
    <col min="4" max="4" width="18.28515625" bestFit="1" customWidth="1"/>
    <col min="5" max="5" width="20.42578125" style="18" bestFit="1" customWidth="1"/>
    <col min="6" max="7" width="7" bestFit="1" customWidth="1"/>
    <col min="8" max="8" width="8.7109375" bestFit="1" customWidth="1"/>
    <col min="9" max="9" width="7" bestFit="1" customWidth="1"/>
    <col min="10" max="10" width="8" bestFit="1" customWidth="1"/>
    <col min="11" max="11" width="7.140625" bestFit="1" customWidth="1"/>
    <col min="12" max="12" width="7" bestFit="1" customWidth="1"/>
    <col min="13" max="13" width="18.28515625" bestFit="1" customWidth="1"/>
    <col min="14" max="21" width="10.7109375" bestFit="1" customWidth="1"/>
    <col min="22" max="22" width="18.28515625" bestFit="1" customWidth="1"/>
    <col min="23" max="58" width="4" bestFit="1" customWidth="1"/>
    <col min="59" max="394" width="5" bestFit="1" customWidth="1"/>
    <col min="395" max="395" width="18.28515625" bestFit="1" customWidth="1"/>
  </cols>
  <sheetData>
    <row r="3" spans="4:5" x14ac:dyDescent="0.25">
      <c r="D3" s="14" t="s">
        <v>26</v>
      </c>
      <c r="E3" s="17" t="s">
        <v>28</v>
      </c>
    </row>
    <row r="4" spans="4:5" x14ac:dyDescent="0.25">
      <c r="D4" s="16">
        <v>45658</v>
      </c>
      <c r="E4" s="17">
        <v>88870</v>
      </c>
    </row>
    <row r="5" spans="4:5" x14ac:dyDescent="0.25">
      <c r="D5" s="16">
        <v>45659</v>
      </c>
      <c r="E5" s="17">
        <v>110450</v>
      </c>
    </row>
    <row r="6" spans="4:5" x14ac:dyDescent="0.25">
      <c r="D6" s="16">
        <v>45660</v>
      </c>
      <c r="E6" s="17">
        <v>96490</v>
      </c>
    </row>
    <row r="7" spans="4:5" x14ac:dyDescent="0.25">
      <c r="D7" s="16">
        <v>45661</v>
      </c>
      <c r="E7" s="17">
        <v>106220</v>
      </c>
    </row>
    <row r="8" spans="4:5" x14ac:dyDescent="0.25">
      <c r="D8" s="16">
        <v>45662</v>
      </c>
      <c r="E8" s="17">
        <v>72550</v>
      </c>
    </row>
    <row r="9" spans="4:5" x14ac:dyDescent="0.25">
      <c r="D9" s="16">
        <v>45663</v>
      </c>
      <c r="E9" s="17">
        <v>94760</v>
      </c>
    </row>
    <row r="10" spans="4:5" x14ac:dyDescent="0.25">
      <c r="D10" s="16">
        <v>45664</v>
      </c>
      <c r="E10" s="17">
        <v>114490</v>
      </c>
    </row>
    <row r="11" spans="4:5" x14ac:dyDescent="0.25">
      <c r="D11" s="16">
        <v>45665</v>
      </c>
      <c r="E11" s="17">
        <v>134100</v>
      </c>
    </row>
    <row r="12" spans="4:5" x14ac:dyDescent="0.25">
      <c r="D12" s="16">
        <v>45666</v>
      </c>
      <c r="E12" s="17">
        <v>114240</v>
      </c>
    </row>
    <row r="13" spans="4:5" x14ac:dyDescent="0.25">
      <c r="D13" s="16">
        <v>45667</v>
      </c>
      <c r="E13" s="17">
        <v>74440</v>
      </c>
    </row>
    <row r="14" spans="4:5" x14ac:dyDescent="0.25">
      <c r="D14" s="16">
        <v>45668</v>
      </c>
      <c r="E14" s="17">
        <v>121275</v>
      </c>
    </row>
    <row r="15" spans="4:5" x14ac:dyDescent="0.25">
      <c r="D15" s="16">
        <v>45669</v>
      </c>
      <c r="E15" s="17">
        <v>96050</v>
      </c>
    </row>
    <row r="16" spans="4:5" x14ac:dyDescent="0.25">
      <c r="D16" s="16">
        <v>45670</v>
      </c>
      <c r="E16" s="17">
        <v>76920</v>
      </c>
    </row>
    <row r="17" spans="4:5" x14ac:dyDescent="0.25">
      <c r="D17" s="16">
        <v>45671</v>
      </c>
      <c r="E17" s="17">
        <v>154030</v>
      </c>
    </row>
    <row r="18" spans="4:5" x14ac:dyDescent="0.25">
      <c r="D18" s="16">
        <v>45672</v>
      </c>
      <c r="E18" s="17">
        <v>85440</v>
      </c>
    </row>
    <row r="19" spans="4:5" x14ac:dyDescent="0.25">
      <c r="D19" s="16">
        <v>45673</v>
      </c>
      <c r="E19" s="17">
        <v>88380</v>
      </c>
    </row>
    <row r="20" spans="4:5" x14ac:dyDescent="0.25">
      <c r="D20" s="16">
        <v>45674</v>
      </c>
      <c r="E20" s="17">
        <v>92650</v>
      </c>
    </row>
    <row r="21" spans="4:5" x14ac:dyDescent="0.25">
      <c r="D21" s="15" t="s">
        <v>27</v>
      </c>
      <c r="E21" s="17">
        <v>1721355</v>
      </c>
    </row>
    <row r="45" spans="3:5" x14ac:dyDescent="0.25">
      <c r="C45" s="5"/>
      <c r="D45" s="6"/>
      <c r="E45" s="7"/>
    </row>
    <row r="46" spans="3:5" x14ac:dyDescent="0.25">
      <c r="C46" s="8"/>
      <c r="D46" s="9"/>
      <c r="E46" s="10"/>
    </row>
    <row r="47" spans="3:5" x14ac:dyDescent="0.25">
      <c r="C47" s="8"/>
      <c r="D47" s="9"/>
      <c r="E47" s="10"/>
    </row>
    <row r="48" spans="3:5" x14ac:dyDescent="0.25">
      <c r="C48" s="8"/>
      <c r="D48" s="9"/>
      <c r="E48" s="10"/>
    </row>
    <row r="49" spans="3:5" x14ac:dyDescent="0.25">
      <c r="C49" s="8"/>
      <c r="D49" s="9"/>
      <c r="E49" s="10"/>
    </row>
    <row r="50" spans="3:5" x14ac:dyDescent="0.25">
      <c r="C50" s="8"/>
      <c r="D50" s="9"/>
      <c r="E50" s="10"/>
    </row>
    <row r="51" spans="3:5" x14ac:dyDescent="0.25">
      <c r="C51" s="8"/>
      <c r="D51" s="9"/>
      <c r="E51" s="10"/>
    </row>
    <row r="52" spans="3:5" x14ac:dyDescent="0.25">
      <c r="C52" s="8"/>
      <c r="D52" s="9"/>
      <c r="E52" s="10"/>
    </row>
    <row r="53" spans="3:5" x14ac:dyDescent="0.25">
      <c r="C53" s="8"/>
      <c r="D53" s="9"/>
      <c r="E53" s="10"/>
    </row>
    <row r="54" spans="3:5" x14ac:dyDescent="0.25">
      <c r="C54" s="8"/>
      <c r="D54" s="9"/>
      <c r="E54" s="10"/>
    </row>
    <row r="55" spans="3:5" x14ac:dyDescent="0.25">
      <c r="C55" s="8"/>
      <c r="D55" s="9"/>
      <c r="E55" s="10"/>
    </row>
    <row r="56" spans="3:5" x14ac:dyDescent="0.25">
      <c r="C56" s="8"/>
      <c r="D56" s="9"/>
      <c r="E56" s="10"/>
    </row>
    <row r="57" spans="3:5" x14ac:dyDescent="0.25">
      <c r="C57" s="8"/>
      <c r="D57" s="9"/>
      <c r="E57" s="10"/>
    </row>
    <row r="58" spans="3:5" x14ac:dyDescent="0.25">
      <c r="C58" s="8"/>
      <c r="D58" s="9"/>
      <c r="E58" s="10"/>
    </row>
    <row r="59" spans="3:5" x14ac:dyDescent="0.25">
      <c r="C59" s="8"/>
      <c r="D59" s="9"/>
      <c r="E59" s="10"/>
    </row>
    <row r="60" spans="3:5" x14ac:dyDescent="0.25">
      <c r="C60" s="8"/>
      <c r="D60" s="9"/>
      <c r="E60" s="10"/>
    </row>
    <row r="61" spans="3:5" x14ac:dyDescent="0.25">
      <c r="C61" s="8"/>
      <c r="D61" s="9"/>
      <c r="E61" s="10"/>
    </row>
    <row r="62" spans="3:5" x14ac:dyDescent="0.25">
      <c r="C62" s="11"/>
      <c r="D62" s="12"/>
      <c r="E62" s="13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1018-4DD6-415A-8411-56F02A1648C0}">
  <dimension ref="A3:N9"/>
  <sheetViews>
    <sheetView zoomScale="70" zoomScaleNormal="70" workbookViewId="0">
      <selection activeCell="M43" sqref="M43"/>
    </sheetView>
  </sheetViews>
  <sheetFormatPr defaultRowHeight="15" x14ac:dyDescent="0.25"/>
  <cols>
    <col min="1" max="1" width="18.28515625" bestFit="1" customWidth="1"/>
    <col min="2" max="2" width="19" bestFit="1" customWidth="1"/>
    <col min="3" max="3" width="16.42578125" bestFit="1" customWidth="1"/>
    <col min="13" max="14" width="19" bestFit="1" customWidth="1"/>
  </cols>
  <sheetData>
    <row r="3" spans="1:14" x14ac:dyDescent="0.25">
      <c r="A3" s="14" t="s">
        <v>26</v>
      </c>
      <c r="B3" t="s">
        <v>28</v>
      </c>
    </row>
    <row r="4" spans="1:14" x14ac:dyDescent="0.25">
      <c r="A4" s="15" t="s">
        <v>12</v>
      </c>
      <c r="B4" s="17">
        <v>627200</v>
      </c>
    </row>
    <row r="5" spans="1:14" x14ac:dyDescent="0.25">
      <c r="A5" s="15" t="s">
        <v>11</v>
      </c>
      <c r="B5" s="17">
        <v>368760</v>
      </c>
    </row>
    <row r="6" spans="1:14" x14ac:dyDescent="0.25">
      <c r="A6" s="15" t="s">
        <v>13</v>
      </c>
      <c r="B6" s="17">
        <v>482465</v>
      </c>
    </row>
    <row r="7" spans="1:14" x14ac:dyDescent="0.25">
      <c r="A7" s="15" t="s">
        <v>14</v>
      </c>
      <c r="B7" s="17">
        <v>242930</v>
      </c>
    </row>
    <row r="8" spans="1:14" x14ac:dyDescent="0.25">
      <c r="A8" s="15" t="s">
        <v>27</v>
      </c>
      <c r="B8" s="17">
        <v>1721355</v>
      </c>
      <c r="M8" t="s">
        <v>28</v>
      </c>
      <c r="N8" t="s">
        <v>59</v>
      </c>
    </row>
    <row r="9" spans="1:14" x14ac:dyDescent="0.25">
      <c r="M9" s="17">
        <v>1721355</v>
      </c>
      <c r="N9" s="17">
        <v>378698.1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886E-AF9C-4ED9-85DF-32D91537AA45}">
  <dimension ref="A1:B5"/>
  <sheetViews>
    <sheetView workbookViewId="0">
      <selection activeCell="I28" sqref="I28"/>
    </sheetView>
  </sheetViews>
  <sheetFormatPr defaultRowHeight="15" x14ac:dyDescent="0.25"/>
  <cols>
    <col min="1" max="1" width="13.140625" bestFit="1" customWidth="1"/>
    <col min="2" max="2" width="10.5703125" style="20" bestFit="1" customWidth="1"/>
  </cols>
  <sheetData>
    <row r="1" spans="1:2" x14ac:dyDescent="0.25">
      <c r="A1" t="s">
        <v>10</v>
      </c>
      <c r="B1" s="20" t="s">
        <v>49</v>
      </c>
    </row>
    <row r="2" spans="1:2" x14ac:dyDescent="0.25">
      <c r="A2" t="s">
        <v>11</v>
      </c>
      <c r="B2" s="20">
        <v>15</v>
      </c>
    </row>
    <row r="3" spans="1:2" x14ac:dyDescent="0.25">
      <c r="A3" t="s">
        <v>12</v>
      </c>
      <c r="B3" s="20">
        <v>20</v>
      </c>
    </row>
    <row r="4" spans="1:2" x14ac:dyDescent="0.25">
      <c r="A4" t="s">
        <v>13</v>
      </c>
      <c r="B4" s="20">
        <v>40</v>
      </c>
    </row>
    <row r="5" spans="1:2" x14ac:dyDescent="0.25">
      <c r="A5" t="s">
        <v>14</v>
      </c>
      <c r="B5" s="20">
        <v>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 A T T U A L E 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 I N F O _ C L I E N T I 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 I N F O _ C L I E N T I 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R I F F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 1 9 1 < / i n t > < / v a l u e > < / i t e m > < i t e m > < k e y > < s t r i n g > T A R I F F A < / s t r i n g > < / k e y > < v a l u e > < i n t > 1 7 0 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 T a g s \ T a b l e s \ & l t ; T a b l e s \ I N F O _ C L I E N T I & g t ; 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 T a b l e s \ T a b e l l a 1 _ 2 \ C o l u m n s \ D A T A   A T T U A L E 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 T a b l e s \ T a b e l l a 1 _ 2 \ M e a s u r e s \ S o m m a   d i   L O R D O < / K e y > < / D i a g r a m O b j e c t K e y > < D i a g r a m O b j e c t K e y > < K e y > T a b l e s \ T a b e l l a 1 _ 2 \ S o m m a   d i   L O R D O \ A d d i t i o n a l   I n f o \ M i s u r a   i m p l i c i t a < / K e y > < / D i a g r a m O b j e c t K e y > < D i a g r a m O b j e c t K e y > < K e y > T a b l e s \ I N F O _ C L I E N T I < / K e y > < / D i a g r a m O b j e c t K e y > < D i a g r a m O b j e c t K e y > < K e y > T a b l e s \ I N F O _ C L I E N T I \ C o l u m n s \ C L I E N T E < / K e y > < / D i a g r a m O b j e c t K e y > < D i a g r a m O b j e c t K e y > < K e y > T a b l e s \ I N F O _ C L I E N T I \ C o l u m n s \ C I T T A < / K e y > < / D i a g r a m O b j e c t K e y > < D i a g r a m O b j e c t K e y > < K e y > T a b l e s \ I N F O _ C L I E N T I \ C o l u m n s \ I N D I R I Z Z O < / K e y > < / D i a g r a m O b j e c t K e y > < D i a g r a m O b j e c t K e y > < K e y > T a b l e s \ I N F O _ C L I E N T I \ C o l u m n s \ E M A I L < / K e y > < / D i a g r a m O b j e c t K e y > < D i a g r a m O b j e c t K e y > < K e y > R e l a t i o n s h i p s \ & l t ; T a b l e s \ T a b e l l a 1 _ 2 \ C o l u m n s \ C L I E N T E & g t ; - & l t ; T a b l e s \ I N F O _ C L I E N T I \ C o l u m n s \ C L I E N T E & g t ; < / K e y > < / D i a g r a m O b j e c t K e y > < D i a g r a m O b j e c t K e y > < K e y > R e l a t i o n s h i p s \ & l t ; T a b l e s \ T a b e l l a 1 _ 2 \ C o l u m n s \ C L I E N T E & g t ; - & l t ; T a b l e s \ I N F O _ C L I E N T I \ C o l u m n s \ C L I E N T E & g t ; \ F K < / K e y > < / D i a g r a m O b j e c t K e y > < D i a g r a m O b j e c t K e y > < K e y > R e l a t i o n s h i p s \ & l t ; T a b l e s \ T a b e l l a 1 _ 2 \ C o l u m n s \ C L I E N T E & g t ; - & l t ; T a b l e s \ I N F O _ C L I E N T I \ C o l u m n s \ C L I E N T E & g t ; \ P K < / K e y > < / D i a g r a m O b j e c t K e y > < D i a g r a m O b j e c t K e y > < K e y > R e l a t i o n s h i p s \ & l t ; T a b l e s \ T a b e l l a 1 _ 2 \ C o l u m n s \ C L I E N T E & g t ; - & l t ; T a b l e s \ I N F O _ C L I E N T I \ C o l u m n s \ C L I E N T E & g t ; \ C r o s s F i l t e r < / K e y > < / D i a g r a m O b j e c t K e y > < / A l l K e y s > < S e l e c t e d K e y s > < D i a g r a m O b j e c t K e y > < K e y > R e l a t i o n s h i p s \ & l t ; T a b l e s \ T a b e l l a 1 _ 2 \ C o l u m n s \ C L I E N T E & g t ; - & l t ; T a b l e s \ I N F O _ C L I E N T I \ C o l u m n s \ C L I E N T E & g t ; 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 T a g s \ T a b l e s \ & l t ; T a b l e s \ I N F O _ C L I E N T I & g t ; 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 4 2 9 . 4 1 8 1 8 1 8 1 8 1 8 1 8 9 < / H e i g h t > < I s E x p a n d e d > t r u e < / I s E x p a n d e d > < L a y e d O u t > t r u e < / L a y e d O u t > < L e f t > 3 1 4 < / L e f t > < T o p > 1 6 7 < / T o p > < W i d t h > 4 3 0 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 A T T U A L E 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 T a b l e s \ I N F O _ C L I E N T I < / K e y > < / a : K e y > < a : V a l u e   i : t y p e = " D i a g r a m D i s p l a y N o d e V i e w S t a t e " > < H e i g h t > 3 3 3 < / H e i g h t > < I s E x p a n d e d > t r u e < / I s E x p a n d e d > < L a y e d O u t > t r u e < / L a y e d O u t > < L e f t > 8 6 9 < / L e f t > < T a b I n d e x > 1 < / T a b I n d e x > < T o p > 2 4 1 . 2 0 9 0 9 0 9 0 9 0 9 0 9 5 < / T o p > < W i d t h > 4 7 3 < / W i d t h > < / a : V a l u e > < / a : K e y V a l u e O f D i a g r a m O b j e c t K e y a n y T y p e z b w N T n L X > < a : K e y V a l u e O f D i a g r a m O b j e c t K e y a n y T y p e z b w N T n L X > < a : K e y > < K e y > T a b l e s \ I N F O _ C L I E N T I \ C o l u m n s \ C L I E N T E 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 T a b l e s \ I N F O _ C L I E N T I \ C o l u m n s \ C I T T A 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 T a b l e s \ I N F O _ C L I E N T I \ C o l u m n s \ I N D I R I Z Z O 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 T a b l e s \ I N F O _ C L I E N T I \ C o l u m n s \ E M A I L 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 R e l a t i o n s h i p s \ & l t ; T a b l e s \ T a b e l l a 1 _ 2 \ C o l u m n s \ C L I E N T E & g t ; - & l t ; T a b l e s \ I N F O _ C L I E N T I \ C o l u m n s \ C L I E N T E & g t ; < / K e y > < / a : K e y > < a : V a l u e   i : t y p e = " D i a g r a m D i s p l a y L i n k V i e w S t a t e " > < A u t o m a t i o n P r o p e r t y H e l p e r T e x t > E n d p o i n t   1 :   ( 7 6 0 , 3 8 1 , 7 0 9 0 9 1 ) .   E n d p o i n t   2 :   ( 8 5 3 , 4 0 7 , 7 0 9 0 9 1 ) 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 7 6 0 < / b : _ x > < b : _ y > 3 8 1 . 7 0 9 0 9 1 < / b : _ y > < / b : P o i n t > < b : P o i n t > < b : _ x > 8 0 4 . 5 < / b : _ x > < b : _ y > 3 8 1 . 7 0 9 0 9 1 < / b : _ y > < / b : P o i n t > < b : P o i n t > < b : _ x > 8 0 6 . 5 < / b : _ x > < b : _ y > 3 8 3 . 7 0 9 0 9 1 < / b : _ y > < / b : P o i n t > < b : P o i n t > < b : _ x > 8 0 6 . 5 < / b : _ x > < b : _ y > 4 0 5 . 7 0 9 0 9 1 < / b : _ y > < / b : P o i n t > < b : P o i n t > < b : _ x > 8 0 8 . 5 < / b : _ x > < b : _ y > 4 0 7 . 7 0 9 0 9 1 < / b : _ y > < / b : P o i n t > < b : P o i n t > < b : _ x > 8 5 2 . 9 9 9 9 9 9 9 9 9 9 9 9 8 9 < / b : _ x > < b : _ y > 4 0 7 . 7 0 9 0 9 1 0 0 0 0 0 0 0 6 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 R e l a t i o n s h i p s \ & l t ; T a b l e s \ T a b e l l a 1 _ 2 \ C o l u m n s \ C L I E N T E & g t ; - & l t ; T a b l e s \ I N F O _ C L I E N T I \ C o l u m n s \ C L I E N T E & g t ; \ F K 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 7 4 4 < / b : _ x > < b : _ y > 3 7 3 . 7 0 9 0 9 1 < / b : _ y > < / L a b e l L o c a t i o n > < L o c a t i o n   x m l n s : b = " h t t p : / / s c h e m a s . d a t a c o n t r a c t . o r g / 2 0 0 4 / 0 7 / S y s t e m . W i n d o w s " > < b : _ x > 7 4 4 < / b : _ x > < b : _ y > 3 8 1 . 7 0 9 0 9 1 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 R e l a t i o n s h i p s \ & l t ; T a b l e s \ T a b e l l a 1 _ 2 \ C o l u m n s \ C L I E N T E & g t ; - & l t ; T a b l e s \ I N F O _ C L I E N T I \ C o l u m n s \ C L I E N T E & g t ; \ P K 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 8 5 2 . 9 9 9 9 9 9 9 9 9 9 9 9 8 9 < / b : _ x > < b : _ y > 3 9 9 . 7 0 9 0 9 1 0 0 0 0 0 0 0 6 < / b : _ y > < / L a b e l L o c a t i o n > < L o c a t i o n   x m l n s : b = " h t t p : / / s c h e m a s . d a t a c o n t r a c t . o r g / 2 0 0 4 / 0 7 / S y s t e m . W i n d o w s " > < b : _ x > 8 6 8 . 9 9 9 9 9 9 9 9 9 9 9 9 8 9 < / b : _ x > < b : _ y > 4 0 7 . 7 0 9 0 9 1 0 0 0 0 0 0 0 6 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 R e l a t i o n s h i p s \ & l t ; T a b l e s \ T a b e l l a 1 _ 2 \ C o l u m n s \ C L I E N T E & g t ; - & l t ; T a b l e s \ I N F O _ C L I E N T I \ C o l u m n s \ C L I E N T E & g t ; \ C r o s s F i l t e r 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 7 6 0 < / b : _ x > < b : _ y > 3 8 1 . 7 0 9 0 9 1 < / b : _ y > < / b : P o i n t > < b : P o i n t > < b : _ x > 8 0 4 . 5 < / b : _ x > < b : _ y > 3 8 1 . 7 0 9 0 9 1 < / b : _ y > < / b : P o i n t > < b : P o i n t > < b : _ x > 8 0 6 . 5 < / b : _ x > < b : _ y > 3 8 3 . 7 0 9 0 9 1 < / b : _ y > < / b : P o i n t > < b : P o i n t > < b : _ x > 8 0 6 . 5 < / b : _ x > < b : _ y > 4 0 5 . 7 0 9 0 9 1 < / b : _ y > < / b : P o i n t > < b : P o i n t > < b : _ x > 8 0 8 . 5 < / b : _ x > < b : _ y > 4 0 7 . 7 0 9 0 9 1 < / b : _ y > < / b : P o i n t > < b : P o i n t > < b : _ x > 8 5 2 . 9 9 9 9 9 9 9 9 9 9 9 9 8 9 < / b : _ x > < b : _ y > 4 0 7 . 7 0 9 0 9 1 0 0 0 0 0 0 0 6 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 I N F O _ C L I E N T I 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 I N F O _ C L I E N T I 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 C o l u m n s \ S T A T O < / K e y > < / D i a g r a m O b j e c t K e y > < D i a g r a m O b j e c t K e y > < K e y > C o l u m n s \ L O R D O < / K e y > < / D i a g r a m O b j e c t K e y > < D i a g r a m O b j e c t K e y > < K e y > C o l u m n s \ D A T A   A T T U A L E 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 A T T U A L E 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I N F O _ C L I E N T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 1 7 1 < / i n t > < / v a l u e > < / i t e m > < i t e m > < k e y > < s t r i n g > C I T T A < / s t r i n g > < / k e y > < v a l u e > < i n t > 1 3 5 < / i n t > < / v a l u e > < / i t e m > < i t e m > < k e y > < s t r i n g > I N D I R I Z Z O < / s t r i n g > < / k e y > < v a l u e > < i n t > 1 9 4 < / i n t > < / v a l u e > < / i t e m > < i t e m > < k e y > < s t r i n g > E M A I L < / s t r i n g > < / k e y > < v a l u e > < i n t > 1 3 6 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T a b e l l a 1 _ 2 , I N F O _ C L I E N T I , T A R I F F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 2 0 2 5 - 0 3 - 0 4 T 0 0 : 3 9 : 1 0 . 3 7 2 1 1 1 1 + 0 1 : 0 0 < / L a s t P r o c e s s e d T i m e > < / D a t a M o d e l i n g S a n d b o x . S e r i a l i z e d S a n d b o x E r r o r C a c h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D a t a M a s h u p   s q m i d = " c 5 2 9 2 6 5 c - a e 9 1 - 4 1 4 7 - b d f 6 - b 5 a f 6 9 5 0 5 3 4 1 "   x m l n s = " h t t p : / / s c h e m a s . m i c r o s o f t . c o m / D a t a M a s h u p " > A A A A A N o H A A B Q S w M E F A A C A A g A S V Z k W j c 9 D G u n A A A A 9 w A A A B I A H A B D b 2 5 m a W c v U G F j a 2 F n Z S 5 4 b W w g o h g A K K A U A A A A A A A A A A A A A A A A A A A A A A A A A A A A h Y + x D o I w G I R f h X S n L T A I 5 K c M T i a S m G i M a 1 M q N E I x t F j e z c F H 8 h X E K O r m e H f f J X f 3 6 w 3 y s W 2 8 i + y N 6 n S G A k y R J 7 X o S q W r D A 3 2 6 M c o Z 7 D h 4 s Q r 6 U 2 w N u l o V I Z q a 8 8 p I c 4 5 7 C L c 9 R U J K Q 3 I o V h v R S 1 b 7 i t t L N d C o k + r / N 9 C D P a v M S z E Q Z T g I F 4 k m A K Z X S i U / h L h N P i Z / p i w H B o 7 9 J I p 6 6 9 2 Q G Y J 5 H 2 C P Q B Q S w M E F A A C A A g A S V Z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W Z F r S X G j 1 0 Q Q A A O 4 W A A A T A B w A R m 9 y b X V s Y X M v U 2 V j d G l v b j E u b S C i G A A o o B Q A A A A A A A A A A A A A A A A A A A A A A A A A A A D t W F t v 4 j g U f q / U / 2 B l t B K d y a B N g I 6 0 I x 4 i C L P Z o V B B Z n d V i i o X X G r V i R n H z P Y i / t P 8 h v 1 l 6 9 y I c 0 + R + r Y 8 g P H l n O 8 c f z 7 n 2 B 5 a c U x d M A 9 / t c + n J 6 c n 3 j 1 k a A 1 s e I s I g R r o A 4 L 4 6 Q k Q n y n D G + w i 0 W U + r h B p D 3 a M I Z f / R d n D L a U P r b O X x Q Q 6 q K / E i 5 X l f j G g L h e T l m o o 4 5 1 y Q d f 4 D q 8 g p 4 D j L V W E O D G f o L b N o O v d U e Y M K N k 5 r v 2 0 R V 4 r 0 q m + v C h D w z b A y L D t b z N D U Q E X 4 2 A N O d q r I B q c D 4 y h O b n K j 0 6 / f D F t e x r 3 c / T I g / 7 B 2 D I n t p n r t y 4 u p 7 N k v r t z b h E L R i b / / p Q w W C 4 / 7 7 Z 9 p P v 9 2 c F C Y 7 P B O 5 d D s K K E u i 4 E W 8 Q 8 6 k K C n 5 8 h h 4 n F x n o d 2 t r K u 0 U F i v W n 0 d Z E A 8 H V P f i 1 r e u J i h m m b I 1 d Y V + k B C V S Z 0 i M I R Z K 9 l r 1 e N S s W V l X S / 6 Q X C Z 5 N e f + A 3 a / 4 f + M p 7 N h M H N u G 2 L J X j b F o Z 5 X a I d D f 6 D E j A K b B X J f f k q a S 5 1 S x 7 i C n r L A t G a f Z C n c 8 q Z m 9 k e r 4 W 0 h k k i B E H + J 2 E q c C r h B O f Z k U G n l D s l B E u 4 I / d y c j F o x G 3 M g p C 0 M 6 L i I K L H 8 s B A W L R v r 0 4 v 1 1 a I U + i / l L p o D 8 j 4 D J G O C X u 7 H W s j C r x n l z R 3 c a e R g v Y m B L S 1 y d q m R n a O N 7 B S S J 8 9 h r f F x 6 g R 0 z 9 k U K 9 l X B T O t I p o V Y X q j C J b E K z m C B T N 9 y c b Y r A h k 3 d d E s s C E M s G Z c 6 4 3 C D 0 Z J P 5 O x I a k M 1 1 s V Z j L V 0 9 h O E r n w P S Y D A y x j c i y G H z f I f Y E k I c 2 O 8 y l l D 5 B H k f r P y g u y H A + 5 Z M M L F R a k 9 H 0 J v x v Z Y Y U e U y s 8 y V + x e 6 6 P U Z 3 f L r j i C W g o u I j J U 5 A 2 w p P S a n X f B Q d 6 6 C d p O A S c / L 6 B T j L t g 0 l d J Q 0 1 o 7 6 q 4 6 Q X n 6 E K r H 7 m x i K 9 0 n s N 9 q 6 U p E 5 e l U E z I N S X x K h j a N b t 1 F 0 6 z W J b n U F j n 5 8 h d N 9 k w C R D 2 2 l I a O O I i l v n b 8 m c O i N a q B O 4 6 h 9 X h K 1 h Y q W r v 9 y p r y i 0 O 2 V k S M P r 5 4 f H x b v E h D L K q J 0 j i d K 7 6 0 y S Q h b 5 k Z Z Y q x l S y a M d h p k g 7 y H C j e 5 N M 5 n O P K p c U n a t K r o N u b n p 8 Z V R Q Z K 9 4 i C v R t X 7 P H 2 V X g o u 7 Z X b l I O W U a L 3 w a H 0 3 Z 6 g t 0 q N f K t P Z U 3 K m 7 u h y v 7 C A t 8 0 R X d a y l f f 7 u 2 C H A w B U O G f 6 B r 8 9 I a T I f m 9 Y V + Y / 4 9 M M e i 8 b E b f H 3 U r l c E i 1 W 4 / U i 8 R + V M F b d k Q k R 5 w X Y o 9 s u I b g i m 2 s 3 8 H i E u l E c w X h Y W R 0 5 f i Y Y V 1 U / l f S W Y 5 T 8 Z D M V J T N 4 L x B 1 b V B H w G V M X A 0 i e f e N F j i Y C H y F S r X H J q E M 5 + h 1 B c e K 9 V k q 3 C h b R s E H I f A U J Z F 7 f R 7 o s 5 U s t X W p w B d k 6 W K D l i i 4 R I a z 8 W 0 Q w u R P 3 Q / d J 6 u 6 W T O + l + i V C f i M c O w g I h 9 / 7 3 8 E Z y h 7 b M f T 4 p O j p o X P E 7 b x Q o Z q Y V R B O t u y w I p E 7 f 8 D b o r u 5 d t a Q E V o p J Y o 1 H 8 G N + s t / H c S A H S W P T 6 E k P f 8 o N R l a M + v q K l / E m x e G N S 5 j w m t e R A p e F G Q 8 c d V b F 5 R S M c k 2 Z t Z o Z L 5 5 O O K Q 4 b s 7 9 H 8 4 K g 1 H Z a + g 4 Q 6 V v 2 e K X e H M l 5 c 9 q o i g F Z / R f w q o E 9 d v s v + P O E c Z 1 b 4 V C d p s N p Z J m d P 0 + T 9 Q S w E C L Q A U A A I A C A B J V m R a N z 0 M a 6 c A A A D 3 A A A A E g A A A A A A A A A A A A A A A A A A A A A A Q 2 9 u Z m l n L 1 B h Y 2 t h Z 2 U u e G 1 s U E s B A i 0 A F A A C A A g A S V Z k W g / K 6 a u k A A A A 6 Q A A A B M A A A A A A A A A A A A A A A A A 8 w A A A F t D b 2 5 0 Z W 5 0 X 1 R 5 c G V z X S 5 4 b W x Q S w E C L Q A U A A I A C A B J V m R a 0 l x o 9 d E E A A D u F g A A E w A A A A A A A A A A A A A A A A D k A Q A A R m 9 y b X V s Y X M v U 2 V j d G l v b j E u b V B L B Q Y A A A A A A w A D A M I A A A A C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N w A A A A A A A E U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A o M j I l K S Z x d W 9 0 O y w m c X V v d D t T V E F U T y Z x d W 9 0 O y w m c X V v d D t M T 1 J E T y Z x d W 9 0 O y w m c X V v d D t J T k Z P X 0 N M S U V O V E k u Q 0 l U V E E m c X V v d D t d I i A v P j x F b n R y e S B U e X B l P S J G a W x s Q 2 9 s d W 1 u V H l w Z X M i I F Z h b H V l P S J z Q X d r U k J n W U p F U V l S Q m c 9 P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1 R h Y m V s b G E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U m V j b 3 Z l c n l U Y X J n Z X R T a G V l d C I g V m F s d W U 9 I n N U Y W J l b G x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Q 2 9 1 b n Q i I F Z h b H V l P S J s N D k 5 I i A v P j x F b n R y e S B U e X B l P S J G a W x s R X J y b 3 J D b 3 V u d C I g V m F s d W U 9 I m w w I i A v P j x F b n R y e S B U e X B l P S J G a W x s T G F z d F V w Z G F 0 Z W Q i I F Z h b H V l P S J k M j A y N S 0 w M y 0 w N F Q w O T o 1 M D o x O S 4 z O T Q 0 N D Q z W i I g L z 4 8 R W 5 0 c n k g V H l w Z T 0 i U X V l c n l J R C I g V m F s d W U 9 I n N i M j c 2 O D g 1 M i 1 l N D N k L T Q y N W Y t Y T Y y M y 0 z M G F l N z F i N W V j Y 2 E i I C 8 + P E V u d H J 5 I F R 5 c G U 9 I k Z p b G x P Y m p l Y 3 R U e X B l I i B W Y W x 1 Z T 0 i c 1 R h Y m x l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I C g y M i U p L D Z 9 J n F 1 b 3 Q 7 L C Z x d W 9 0 O 1 N l Y 3 R p b 2 4 x L 1 R h Y m V s b G E x L 0 F 1 d G 9 S Z W 1 v d m V k Q 2 9 s d W 1 u c z E u e 1 N U Q V R P L D d 9 J n F 1 b 3 Q 7 L C Z x d W 9 0 O 1 N l Y 3 R p b 2 4 x L 1 R h Y m V s b G E x L 0 F 1 d G 9 S Z W 1 v d m V k Q 2 9 s d W 1 u c z E u e 0 x P U k R P L D h 9 J n F 1 b 3 Q 7 L C Z x d W 9 0 O 1 N l Y 3 R p b 2 4 x L 1 R h Y m V s b G E x L 0 F 1 d G 9 S Z W 1 v d m V k Q 2 9 s d W 1 u c z E u e 0 l O R k 9 f Q 0 x J R U 5 U S S 5 D S V R U Q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I C g y M i U p L D Z 9 J n F 1 b 3 Q 7 L C Z x d W 9 0 O 1 N l Y 3 R p b 2 4 x L 1 R h Y m V s b G E x L 0 F 1 d G 9 S Z W 1 v d m V k Q 2 9 s d W 1 u c z E u e 1 N U Q V R P L D d 9 J n F 1 b 3 Q 7 L C Z x d W 9 0 O 1 N l Y 3 R p b 2 4 x L 1 R h Y m V s b G E x L 0 F 1 d G 9 S Z W 1 v d m V k Q 2 9 s d W 1 u c z E u e 0 x P U k R P L D h 9 J n F 1 b 3 Q 7 L C Z x d W 9 0 O 1 N l Y 3 R p b 2 4 x L 1 R h Y m V s b G E x L 0 F 1 d G 9 S Z W 1 v d m V k Q 2 9 s d W 1 u c z E u e 0 l O R k 9 f Q 0 x J R U 5 U S S 5 D S V R U Q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9 y Z G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Z P X 0 N M S U V O V E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V i N 2 V i Y y 0 1 N G Z m L T R i Y j I t O D Z i Y S 1 i M z c x N m J k Z G I 2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T k Z P X 0 N M S U V O V E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x N T o 1 O D o z O S 4 0 N D M 5 N z k 5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E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5 G T 1 9 D T E l F T l R J L 0 F 1 d G 9 S Z W 1 v d m V k Q 2 9 s d W 1 u c z E u e 0 N M S U V O V E U s M H 0 m c X V v d D s s J n F 1 b 3 Q 7 U 2 V j d G l v b j E v S U 5 G T 1 9 D T E l F T l R J L 0 F 1 d G 9 S Z W 1 v d m V k Q 2 9 s d W 1 u c z E u e 0 N J V F R B L D F 9 J n F 1 b 3 Q 7 L C Z x d W 9 0 O 1 N l Y 3 R p b 2 4 x L 0 l O R k 9 f Q 0 x J R U 5 U S S 9 B d X R v U m V t b 3 Z l Z E N v b H V t b n M x L n t J T k R J U k l a W k 8 s M n 0 m c X V v d D s s J n F 1 b 3 Q 7 U 2 V j d G l v b j E v S U 5 G T 1 9 D T E l F T l R J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O R k 9 f Q 0 x J R U 5 U S S 9 B d X R v U m V t b 3 Z l Z E N v b H V t b n M x L n t D T E l F T l R F L D B 9 J n F 1 b 3 Q 7 L C Z x d W 9 0 O 1 N l Y 3 R p b 2 4 x L 0 l O R k 9 f Q 0 x J R U 5 U S S 9 B d X R v U m V t b 3 Z l Z E N v b H V t b n M x L n t D S V R U Q S w x f S Z x d W 9 0 O y w m c X V v d D t T Z W N 0 a W 9 u M S 9 J T k Z P X 0 N M S U V O V E k v Q X V 0 b 1 J l b W 9 2 Z W R D b 2 x 1 b W 5 z M S 5 7 S U 5 E S V J J W l p P L D J 9 J n F 1 b 3 Q 7 L C Z x d W 9 0 O 1 N l Y 3 R p b 2 4 x L 0 l O R k 9 f Q 0 x J R U 5 U S S 9 B d X R v U m V t b 3 Z l Z E N v b H V t b n M x L n t F T U F J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5 G T 1 9 D T E l F T l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Z P X 0 N M S U V O V E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O R k 9 f Q 0 x J R U 5 U S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Z P X 0 N M S U V O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Z P X 0 N M S U V O V E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G T 1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G T 1 9 D T E l F T l R J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G T 1 9 D T E l F T l R J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Z P X 0 N M S U V O V E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G T 1 9 D T E l F T l R J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Z T h k N T N j L T k 3 Y T U t N D k y M S 1 h N D M 0 L W E 0 N z k 4 N D g w Y T d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B U k l G R k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1 Q y M j o y M T o y N i 4 x M j E z N j U 0 W i I g L z 4 8 R W 5 0 c n k g V H l w Z T 0 i R m l s b E N v b H V t b l R 5 c G V z I i B W Y W x 1 Z T 0 i c 0 J o R T 0 i I C 8 + P E V u d H J 5 I F R 5 c G U 9 I k Z p b G x D b 2 x 1 b W 5 O Y W 1 l c y I g V m F s d W U 9 I n N b J n F 1 b 3 Q 7 T 0 d H R V R U T y Z x d W 9 0 O y w m c X V v d D t U Q V J J R k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F S S U Z G R S 9 B d X R v U m V t b 3 Z l Z E N v b H V t b n M x L n t P R 0 d F V F R P L D B 9 J n F 1 b 3 Q 7 L C Z x d W 9 0 O 1 N l Y 3 R p b 2 4 x L 1 R B U k l G R k U v Q X V 0 b 1 J l b W 9 2 Z W R D b 2 x 1 b W 5 z M S 5 7 V E F S S U Z G Q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Q V J J R k Z F L 0 F 1 d G 9 S Z W 1 v d m V k Q 2 9 s d W 1 u c z E u e 0 9 H R 0 V U V E 8 s M H 0 m c X V v d D s s J n F 1 b 3 Q 7 U 2 V j d G l v b j E v V E F S S U Z G R S 9 B d X R v U m V t b 3 Z l Z E N v b H V t b n M x L n t U Q V J J R k Z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V J J R k Z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F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F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F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V J J R k Z F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l c m d l J T I w Z G k l M j B x d W V y e S U y M G V z Z W d 1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F i Z W x s Y S U y M E l O R k 9 f Q 0 x J R U 5 U S S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9 y Z G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9 y Z G l u Y X R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l J T I w Y 2 9 s b 2 5 u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6 W q B U 6 H X k 2 5 + 2 v F u Y C 7 x A A A A A A C A A A A A A A Q Z g A A A A E A A C A A A A A 5 e V N z 8 D m V b 2 a v S m M v / 7 M i 5 X C 3 l o O J n D q O n Z s B A U E q s Q A A A A A O g A A A A A I A A C A A A A A 9 v 3 8 i f n w 8 X B P I b Y B y y A Q p l 1 3 b c D g G h C G / + H Z + M S G 3 K 1 A A A A C W J 5 A R g K 1 x O T y W c k o s / C Z g v S c z f X b I t H v 6 h h f m h u Y X r p S + I i t H m z x F x b l s q M b j A h s B C 8 r x a i R g z M P + T X d a y P O x 4 W f x I c 8 X / r S V N F V + J 9 2 O l U A A A A A f y 3 l l j b 9 Y h w X 3 k w h Y e + l z + H 8 E Y 3 q T 1 E g t P w 7 b p K q + R a 2 8 H W 5 P 7 4 8 4 p n s B L S H g m H z p i o s o S r B 0 p C J G N N d R j D g r < / D a t a M a s h u p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 1 8 1 < / i n t > < / v a l u e > < / i t e m > < i t e m > < k e y > < s t r i n g > S T A T O < / s t r i n g > < / k e y > < v a l u e > < i n t > 1 9 1 < / i n t > < / v a l u e > < / i t e m > < i t e m > < k e y > < s t r i n g > D A T A   A T T U A L E < / s t r i n g > < / k e y > < v a l u e > < i n t > 2 5 8 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i t e m > < k e y > < s t r i n g > D A T A   A T T U A L E 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 I N F O _ C L I E N T I 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R I F F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Props1.xml><?xml version="1.0" encoding="utf-8"?>
<ds:datastoreItem xmlns:ds="http://schemas.openxmlformats.org/officeDocument/2006/customXml" ds:itemID="{10C80D18-D105-47A7-9871-0868BB12B9BD}">
  <ds:schemaRefs/>
</ds:datastoreItem>
</file>

<file path=customXml/itemProps10.xml><?xml version="1.0" encoding="utf-8"?>
<ds:datastoreItem xmlns:ds="http://schemas.openxmlformats.org/officeDocument/2006/customXml" ds:itemID="{CDA983B5-5CDF-4644-9209-E1D3C25A85F8}">
  <ds:schemaRefs/>
</ds:datastoreItem>
</file>

<file path=customXml/itemProps11.xml><?xml version="1.0" encoding="utf-8"?>
<ds:datastoreItem xmlns:ds="http://schemas.openxmlformats.org/officeDocument/2006/customXml" ds:itemID="{0DDBCBB0-CB86-4DF8-BE1A-4947B95D9B76}">
  <ds:schemaRefs/>
</ds:datastoreItem>
</file>

<file path=customXml/itemProps12.xml><?xml version="1.0" encoding="utf-8"?>
<ds:datastoreItem xmlns:ds="http://schemas.openxmlformats.org/officeDocument/2006/customXml" ds:itemID="{88E88B13-6529-4CEA-A3B5-26288DE776C7}">
  <ds:schemaRefs/>
</ds:datastoreItem>
</file>

<file path=customXml/itemProps13.xml><?xml version="1.0" encoding="utf-8"?>
<ds:datastoreItem xmlns:ds="http://schemas.openxmlformats.org/officeDocument/2006/customXml" ds:itemID="{0FDAC6A7-9132-43A2-9CEB-8B8DE21315A7}">
  <ds:schemaRefs/>
</ds:datastoreItem>
</file>

<file path=customXml/itemProps14.xml><?xml version="1.0" encoding="utf-8"?>
<ds:datastoreItem xmlns:ds="http://schemas.openxmlformats.org/officeDocument/2006/customXml" ds:itemID="{F4ACD8B2-C1B8-4D2B-9F02-EBA821E19228}">
  <ds:schemaRefs/>
</ds:datastoreItem>
</file>

<file path=customXml/itemProps15.xml><?xml version="1.0" encoding="utf-8"?>
<ds:datastoreItem xmlns:ds="http://schemas.openxmlformats.org/officeDocument/2006/customXml" ds:itemID="{2A4511E1-6710-4CD6-BC49-73EE85F435EC}">
  <ds:schemaRefs/>
</ds:datastoreItem>
</file>

<file path=customXml/itemProps16.xml><?xml version="1.0" encoding="utf-8"?>
<ds:datastoreItem xmlns:ds="http://schemas.openxmlformats.org/officeDocument/2006/customXml" ds:itemID="{BCBCFD9B-432F-4B08-BC81-3CFDF9D4F88F}">
  <ds:schemaRefs/>
</ds:datastoreItem>
</file>

<file path=customXml/itemProps17.xml><?xml version="1.0" encoding="utf-8"?>
<ds:datastoreItem xmlns:ds="http://schemas.openxmlformats.org/officeDocument/2006/customXml" ds:itemID="{AA18333F-CE51-4B81-8A14-82E9FE51E156}">
  <ds:schemaRefs/>
</ds:datastoreItem>
</file>

<file path=customXml/itemProps18.xml><?xml version="1.0" encoding="utf-8"?>
<ds:datastoreItem xmlns:ds="http://schemas.openxmlformats.org/officeDocument/2006/customXml" ds:itemID="{805BD868-69F9-477A-9BF3-502656BCD958}">
  <ds:schemaRefs/>
</ds:datastoreItem>
</file>

<file path=customXml/itemProps19.xml><?xml version="1.0" encoding="utf-8"?>
<ds:datastoreItem xmlns:ds="http://schemas.openxmlformats.org/officeDocument/2006/customXml" ds:itemID="{C3CC8767-ADE9-4705-8C19-67B0B2358188}">
  <ds:schemaRefs/>
</ds:datastoreItem>
</file>

<file path=customXml/itemProps2.xml><?xml version="1.0" encoding="utf-8"?>
<ds:datastoreItem xmlns:ds="http://schemas.openxmlformats.org/officeDocument/2006/customXml" ds:itemID="{6BEADF49-273F-43E9-B583-25315809E964}">
  <ds:schemaRefs/>
</ds:datastoreItem>
</file>

<file path=customXml/itemProps20.xml><?xml version="1.0" encoding="utf-8"?>
<ds:datastoreItem xmlns:ds="http://schemas.openxmlformats.org/officeDocument/2006/customXml" ds:itemID="{1C1088D8-D8A0-4348-A3AE-3EA3ED72E41D}">
  <ds:schemaRefs/>
</ds:datastoreItem>
</file>

<file path=customXml/itemProps21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49AB8AC-BC91-49B4-9575-24444C2B19C1}">
  <ds:schemaRefs/>
</ds:datastoreItem>
</file>

<file path=customXml/itemProps4.xml><?xml version="1.0" encoding="utf-8"?>
<ds:datastoreItem xmlns:ds="http://schemas.openxmlformats.org/officeDocument/2006/customXml" ds:itemID="{4ED29EBE-7BA0-43C7-9679-84EB7C34AF8F}">
  <ds:schemaRefs/>
</ds:datastoreItem>
</file>

<file path=customXml/itemProps5.xml><?xml version="1.0" encoding="utf-8"?>
<ds:datastoreItem xmlns:ds="http://schemas.openxmlformats.org/officeDocument/2006/customXml" ds:itemID="{8BC3D406-1822-4AFB-A185-B1228CDD66BF}">
  <ds:schemaRefs/>
</ds:datastoreItem>
</file>

<file path=customXml/itemProps6.xml><?xml version="1.0" encoding="utf-8"?>
<ds:datastoreItem xmlns:ds="http://schemas.openxmlformats.org/officeDocument/2006/customXml" ds:itemID="{AEEC3ECC-EE80-4388-9075-9FC5BA364EDC}">
  <ds:schemaRefs/>
</ds:datastoreItem>
</file>

<file path=customXml/itemProps7.xml><?xml version="1.0" encoding="utf-8"?>
<ds:datastoreItem xmlns:ds="http://schemas.openxmlformats.org/officeDocument/2006/customXml" ds:itemID="{C21DA26D-249F-400C-8A39-414B4FEE90D1}">
  <ds:schemaRefs/>
</ds:datastoreItem>
</file>

<file path=customXml/itemProps8.xml><?xml version="1.0" encoding="utf-8"?>
<ds:datastoreItem xmlns:ds="http://schemas.openxmlformats.org/officeDocument/2006/customXml" ds:itemID="{0B2C2BBF-3116-40B7-B6CB-0B9F7728530B}">
  <ds:schemaRefs/>
</ds:datastoreItem>
</file>

<file path=customXml/itemProps9.xml><?xml version="1.0" encoding="utf-8"?>
<ds:datastoreItem xmlns:ds="http://schemas.openxmlformats.org/officeDocument/2006/customXml" ds:itemID="{DBE8B7A2-EC8D-4372-BD4A-D951AA56EF8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</vt:i4>
      </vt:variant>
    </vt:vector>
  </HeadingPairs>
  <TitlesOfParts>
    <vt:vector size="9" baseType="lpstr">
      <vt:lpstr>Foglio5</vt:lpstr>
      <vt:lpstr>DASHBOARD</vt:lpstr>
      <vt:lpstr>Tabella1</vt:lpstr>
      <vt:lpstr>MASCHERA</vt:lpstr>
      <vt:lpstr>INFO_CLIENTI</vt:lpstr>
      <vt:lpstr>PIVOT_importo_per_data</vt:lpstr>
      <vt:lpstr>PIVOT_categorie</vt:lpstr>
      <vt:lpstr>TARIFFE</vt:lpstr>
      <vt:lpstr>DASHBOARD!Area_stampa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GAETANO RIZZO 529816</cp:lastModifiedBy>
  <cp:lastPrinted>2025-03-04T12:02:02Z</cp:lastPrinted>
  <dcterms:created xsi:type="dcterms:W3CDTF">2023-03-17T16:06:54Z</dcterms:created>
  <dcterms:modified xsi:type="dcterms:W3CDTF">2025-03-04T12:04:06Z</dcterms:modified>
</cp:coreProperties>
</file>