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esktop\Work\adaptive\"/>
    </mc:Choice>
  </mc:AlternateContent>
  <xr:revisionPtr revIDLastSave="0" documentId="13_ncr:1_{CD42E856-BFBA-4009-B837-EB4055CF6B86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10(2,2) Random" sheetId="1" r:id="rId1"/>
    <sheet name="10(2,2) Smith" sheetId="2" r:id="rId2"/>
    <sheet name="10(1,1) Random" sheetId="3" r:id="rId3"/>
    <sheet name="10(1,1) Smith" sheetId="4" r:id="rId4"/>
    <sheet name="15 (1,1) Smith" sheetId="5" r:id="rId5"/>
    <sheet name="20 (1,1) Smit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H25" i="6" l="1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K13" i="6" s="1"/>
  <c r="G13" i="6"/>
  <c r="J13" i="6" s="1"/>
  <c r="H12" i="6"/>
  <c r="G12" i="6"/>
  <c r="H11" i="6"/>
  <c r="K11" i="6" s="1"/>
  <c r="G11" i="6"/>
  <c r="J11" i="6" s="1"/>
  <c r="H10" i="6"/>
  <c r="G10" i="6"/>
  <c r="H9" i="6"/>
  <c r="G9" i="6"/>
  <c r="H8" i="6"/>
  <c r="K8" i="6" s="1"/>
  <c r="G8" i="6"/>
  <c r="J8" i="6" s="1"/>
  <c r="H7" i="6"/>
  <c r="K7" i="6" s="1"/>
  <c r="G7" i="6"/>
  <c r="J7" i="6" s="1"/>
  <c r="H6" i="6"/>
  <c r="G6" i="6"/>
  <c r="H5" i="6"/>
  <c r="G5" i="6"/>
  <c r="H4" i="6"/>
  <c r="K4" i="6" s="1"/>
  <c r="G4" i="6"/>
  <c r="J4" i="6" s="1"/>
  <c r="H3" i="6"/>
  <c r="K3" i="6" s="1"/>
  <c r="G3" i="6"/>
  <c r="J3" i="6" s="1"/>
  <c r="H2" i="6"/>
  <c r="G2" i="6"/>
  <c r="H25" i="5"/>
  <c r="K25" i="5" s="1"/>
  <c r="G25" i="5"/>
  <c r="J25" i="5" s="1"/>
  <c r="H24" i="5"/>
  <c r="K24" i="5" s="1"/>
  <c r="G24" i="5"/>
  <c r="J24" i="5" s="1"/>
  <c r="H23" i="5"/>
  <c r="K23" i="5" s="1"/>
  <c r="G23" i="5"/>
  <c r="J23" i="5" s="1"/>
  <c r="H22" i="5"/>
  <c r="K22" i="5" s="1"/>
  <c r="G22" i="5"/>
  <c r="J22" i="5" s="1"/>
  <c r="H21" i="5"/>
  <c r="K21" i="5" s="1"/>
  <c r="G21" i="5"/>
  <c r="J21" i="5" s="1"/>
  <c r="H20" i="5"/>
  <c r="K20" i="5" s="1"/>
  <c r="G20" i="5"/>
  <c r="J20" i="5" s="1"/>
  <c r="H19" i="5"/>
  <c r="K19" i="5" s="1"/>
  <c r="G19" i="5"/>
  <c r="J19" i="5" s="1"/>
  <c r="H18" i="5"/>
  <c r="K18" i="5" s="1"/>
  <c r="G18" i="5"/>
  <c r="J18" i="5" s="1"/>
  <c r="H17" i="5"/>
  <c r="K17" i="5" s="1"/>
  <c r="G17" i="5"/>
  <c r="J17" i="5" s="1"/>
  <c r="H16" i="5"/>
  <c r="K16" i="5" s="1"/>
  <c r="G16" i="5"/>
  <c r="J16" i="5" s="1"/>
  <c r="H15" i="5"/>
  <c r="K15" i="5" s="1"/>
  <c r="G15" i="5"/>
  <c r="J15" i="5" s="1"/>
  <c r="H14" i="5"/>
  <c r="K14" i="5" s="1"/>
  <c r="G14" i="5"/>
  <c r="J14" i="5" s="1"/>
  <c r="H13" i="5"/>
  <c r="K13" i="5" s="1"/>
  <c r="G13" i="5"/>
  <c r="J13" i="5" s="1"/>
  <c r="H12" i="5"/>
  <c r="K12" i="5" s="1"/>
  <c r="G12" i="5"/>
  <c r="J12" i="5" s="1"/>
  <c r="H11" i="5"/>
  <c r="K11" i="5" s="1"/>
  <c r="G11" i="5"/>
  <c r="J11" i="5" s="1"/>
  <c r="H10" i="5"/>
  <c r="K10" i="5" s="1"/>
  <c r="G10" i="5"/>
  <c r="J10" i="5" s="1"/>
  <c r="H9" i="5"/>
  <c r="K9" i="5" s="1"/>
  <c r="G9" i="5"/>
  <c r="J9" i="5" s="1"/>
  <c r="H8" i="5"/>
  <c r="K8" i="5" s="1"/>
  <c r="G8" i="5"/>
  <c r="J8" i="5" s="1"/>
  <c r="H7" i="5"/>
  <c r="K7" i="5" s="1"/>
  <c r="G7" i="5"/>
  <c r="J7" i="5" s="1"/>
  <c r="H6" i="5"/>
  <c r="K6" i="5" s="1"/>
  <c r="G6" i="5"/>
  <c r="J6" i="5" s="1"/>
  <c r="H5" i="5"/>
  <c r="K5" i="5" s="1"/>
  <c r="G5" i="5"/>
  <c r="J5" i="5" s="1"/>
  <c r="H4" i="5"/>
  <c r="K4" i="5" s="1"/>
  <c r="G4" i="5"/>
  <c r="J4" i="5" s="1"/>
  <c r="H3" i="5"/>
  <c r="K3" i="5" s="1"/>
  <c r="G3" i="5"/>
  <c r="J3" i="5" s="1"/>
  <c r="H2" i="5"/>
  <c r="K2" i="5" s="1"/>
  <c r="G2" i="5"/>
  <c r="J2" i="5" s="1"/>
  <c r="M4" i="4"/>
  <c r="P4" i="4" s="1"/>
  <c r="M3" i="4"/>
  <c r="P3" i="4" s="1"/>
  <c r="M6" i="4"/>
  <c r="P6" i="4" s="1"/>
  <c r="M5" i="4"/>
  <c r="P5" i="4" s="1"/>
  <c r="M7" i="4"/>
  <c r="P7" i="4" s="1"/>
  <c r="M8" i="4"/>
  <c r="P8" i="4" s="1"/>
  <c r="M10" i="4"/>
  <c r="P10" i="4" s="1"/>
  <c r="M9" i="4"/>
  <c r="P9" i="4" s="1"/>
  <c r="M12" i="4"/>
  <c r="P12" i="4" s="1"/>
  <c r="M11" i="4"/>
  <c r="P11" i="4" s="1"/>
  <c r="M13" i="4"/>
  <c r="P13" i="4" s="1"/>
  <c r="M14" i="4"/>
  <c r="P14" i="4" s="1"/>
  <c r="M16" i="4"/>
  <c r="P16" i="4" s="1"/>
  <c r="M15" i="4"/>
  <c r="P15" i="4" s="1"/>
  <c r="M18" i="4"/>
  <c r="P18" i="4" s="1"/>
  <c r="M17" i="4"/>
  <c r="P17" i="4" s="1"/>
  <c r="M19" i="4"/>
  <c r="P19" i="4" s="1"/>
  <c r="M20" i="4"/>
  <c r="P20" i="4" s="1"/>
  <c r="M22" i="4"/>
  <c r="P22" i="4" s="1"/>
  <c r="M21" i="4"/>
  <c r="P21" i="4" s="1"/>
  <c r="M24" i="4"/>
  <c r="P24" i="4" s="1"/>
  <c r="M23" i="4"/>
  <c r="P23" i="4" s="1"/>
  <c r="M25" i="4"/>
  <c r="P25" i="4" s="1"/>
  <c r="L4" i="4"/>
  <c r="L3" i="4"/>
  <c r="L6" i="4"/>
  <c r="L5" i="4"/>
  <c r="L7" i="4"/>
  <c r="L8" i="4"/>
  <c r="L10" i="4"/>
  <c r="L9" i="4"/>
  <c r="L12" i="4"/>
  <c r="L11" i="4"/>
  <c r="L13" i="4"/>
  <c r="L14" i="4"/>
  <c r="L16" i="4"/>
  <c r="L15" i="4"/>
  <c r="L18" i="4"/>
  <c r="L17" i="4"/>
  <c r="L19" i="4"/>
  <c r="L20" i="4"/>
  <c r="L22" i="4"/>
  <c r="L21" i="4"/>
  <c r="L24" i="4"/>
  <c r="L23" i="4"/>
  <c r="L25" i="4"/>
  <c r="M2" i="4"/>
  <c r="P2" i="4" s="1"/>
  <c r="L2" i="4"/>
  <c r="I25" i="1"/>
  <c r="L25" i="1" s="1"/>
  <c r="H25" i="1"/>
  <c r="K25" i="1" s="1"/>
  <c r="I24" i="1"/>
  <c r="L24" i="1" s="1"/>
  <c r="H24" i="1"/>
  <c r="K24" i="1" s="1"/>
  <c r="I23" i="1"/>
  <c r="L23" i="1" s="1"/>
  <c r="H23" i="1"/>
  <c r="K23" i="1" s="1"/>
  <c r="I22" i="1"/>
  <c r="L22" i="1" s="1"/>
  <c r="H22" i="1"/>
  <c r="K22" i="1" s="1"/>
  <c r="I21" i="1"/>
  <c r="L21" i="1" s="1"/>
  <c r="H21" i="1"/>
  <c r="K21" i="1" s="1"/>
  <c r="I20" i="1"/>
  <c r="L20" i="1" s="1"/>
  <c r="H20" i="1"/>
  <c r="K20" i="1" s="1"/>
  <c r="I19" i="1"/>
  <c r="L19" i="1" s="1"/>
  <c r="H19" i="1"/>
  <c r="K19" i="1" s="1"/>
  <c r="I18" i="1"/>
  <c r="L18" i="1" s="1"/>
  <c r="H18" i="1"/>
  <c r="K18" i="1" s="1"/>
  <c r="I17" i="1"/>
  <c r="L17" i="1" s="1"/>
  <c r="H17" i="1"/>
  <c r="K17" i="1" s="1"/>
  <c r="I16" i="1"/>
  <c r="L16" i="1" s="1"/>
  <c r="H16" i="1"/>
  <c r="K16" i="1" s="1"/>
  <c r="I15" i="1"/>
  <c r="L15" i="1" s="1"/>
  <c r="H15" i="1"/>
  <c r="K15" i="1" s="1"/>
  <c r="I14" i="1"/>
  <c r="L14" i="1" s="1"/>
  <c r="H14" i="1"/>
  <c r="K14" i="1" s="1"/>
  <c r="I13" i="1"/>
  <c r="L13" i="1" s="1"/>
  <c r="H13" i="1"/>
  <c r="K13" i="1" s="1"/>
  <c r="I12" i="1"/>
  <c r="L12" i="1" s="1"/>
  <c r="H12" i="1"/>
  <c r="K12" i="1" s="1"/>
  <c r="I11" i="1"/>
  <c r="L11" i="1" s="1"/>
  <c r="H11" i="1"/>
  <c r="K11" i="1" s="1"/>
  <c r="I10" i="1"/>
  <c r="L10" i="1" s="1"/>
  <c r="H10" i="1"/>
  <c r="K10" i="1" s="1"/>
  <c r="I9" i="1"/>
  <c r="L9" i="1" s="1"/>
  <c r="H9" i="1"/>
  <c r="K9" i="1" s="1"/>
  <c r="I8" i="1"/>
  <c r="L8" i="1" s="1"/>
  <c r="H8" i="1"/>
  <c r="K8" i="1" s="1"/>
  <c r="I7" i="1"/>
  <c r="L7" i="1" s="1"/>
  <c r="H7" i="1"/>
  <c r="K7" i="1" s="1"/>
  <c r="I6" i="1"/>
  <c r="L6" i="1" s="1"/>
  <c r="H6" i="1"/>
  <c r="K6" i="1" s="1"/>
  <c r="I5" i="1"/>
  <c r="L5" i="1" s="1"/>
  <c r="H5" i="1"/>
  <c r="K5" i="1" s="1"/>
  <c r="I4" i="1"/>
  <c r="L4" i="1" s="1"/>
  <c r="H4" i="1"/>
  <c r="K4" i="1" s="1"/>
  <c r="I3" i="1"/>
  <c r="L3" i="1" s="1"/>
  <c r="H3" i="1"/>
  <c r="K3" i="1" s="1"/>
  <c r="I2" i="1"/>
  <c r="L2" i="1" s="1"/>
  <c r="H2" i="1"/>
  <c r="K2" i="1" s="1"/>
  <c r="O23" i="4" l="1"/>
  <c r="S23" i="4"/>
  <c r="O8" i="4"/>
  <c r="S8" i="4"/>
  <c r="O24" i="4"/>
  <c r="S24" i="4"/>
  <c r="O22" i="4"/>
  <c r="S22" i="4"/>
  <c r="O6" i="4"/>
  <c r="S6" i="4"/>
  <c r="O20" i="4"/>
  <c r="S20" i="4"/>
  <c r="O3" i="4"/>
  <c r="S3" i="4"/>
  <c r="O19" i="4"/>
  <c r="S19" i="4"/>
  <c r="O4" i="4"/>
  <c r="S4" i="4"/>
  <c r="O17" i="4"/>
  <c r="S17" i="4"/>
  <c r="O18" i="4"/>
  <c r="S18" i="4"/>
  <c r="O16" i="4"/>
  <c r="S16" i="4"/>
  <c r="O14" i="4"/>
  <c r="S14" i="4"/>
  <c r="O11" i="4"/>
  <c r="S11" i="4"/>
  <c r="O2" i="4"/>
  <c r="S2" i="4"/>
  <c r="O9" i="4"/>
  <c r="S9" i="4"/>
  <c r="O7" i="4"/>
  <c r="S7" i="4"/>
  <c r="O21" i="4"/>
  <c r="S21" i="4"/>
  <c r="O5" i="4"/>
  <c r="S5" i="4"/>
  <c r="O15" i="4"/>
  <c r="S15" i="4"/>
  <c r="O13" i="4"/>
  <c r="S13" i="4"/>
  <c r="O12" i="4"/>
  <c r="S12" i="4"/>
  <c r="O25" i="4"/>
  <c r="S25" i="4"/>
  <c r="O10" i="4"/>
  <c r="S10" i="4"/>
  <c r="I25" i="2"/>
  <c r="L25" i="2" s="1"/>
  <c r="H25" i="2"/>
  <c r="K25" i="2" s="1"/>
  <c r="I24" i="2"/>
  <c r="L24" i="2" s="1"/>
  <c r="H24" i="2"/>
  <c r="K24" i="2" s="1"/>
  <c r="I23" i="2"/>
  <c r="L23" i="2" s="1"/>
  <c r="H23" i="2"/>
  <c r="K23" i="2" s="1"/>
  <c r="I22" i="2"/>
  <c r="L22" i="2" s="1"/>
  <c r="H22" i="2"/>
  <c r="K22" i="2" s="1"/>
  <c r="I21" i="2"/>
  <c r="L21" i="2" s="1"/>
  <c r="H21" i="2"/>
  <c r="K21" i="2" s="1"/>
  <c r="I20" i="2"/>
  <c r="L20" i="2" s="1"/>
  <c r="H20" i="2"/>
  <c r="K20" i="2" s="1"/>
  <c r="I19" i="2"/>
  <c r="L19" i="2" s="1"/>
  <c r="H19" i="2"/>
  <c r="K19" i="2" s="1"/>
  <c r="I18" i="2"/>
  <c r="L18" i="2" s="1"/>
  <c r="H18" i="2"/>
  <c r="K18" i="2" s="1"/>
  <c r="I17" i="2"/>
  <c r="L17" i="2" s="1"/>
  <c r="H17" i="2"/>
  <c r="K17" i="2" s="1"/>
  <c r="I16" i="2"/>
  <c r="L16" i="2" s="1"/>
  <c r="H16" i="2"/>
  <c r="K16" i="2" s="1"/>
  <c r="I15" i="2"/>
  <c r="L15" i="2" s="1"/>
  <c r="H15" i="2"/>
  <c r="K15" i="2" s="1"/>
  <c r="I14" i="2"/>
  <c r="L14" i="2" s="1"/>
  <c r="H14" i="2"/>
  <c r="K14" i="2" s="1"/>
  <c r="I13" i="2"/>
  <c r="L13" i="2" s="1"/>
  <c r="H13" i="2"/>
  <c r="K13" i="2" s="1"/>
  <c r="I12" i="2"/>
  <c r="L12" i="2" s="1"/>
  <c r="H12" i="2"/>
  <c r="K12" i="2" s="1"/>
  <c r="I11" i="2"/>
  <c r="L11" i="2" s="1"/>
  <c r="H11" i="2"/>
  <c r="K11" i="2" s="1"/>
  <c r="I10" i="2"/>
  <c r="L10" i="2" s="1"/>
  <c r="H10" i="2"/>
  <c r="K10" i="2" s="1"/>
  <c r="I9" i="2"/>
  <c r="L9" i="2" s="1"/>
  <c r="H9" i="2"/>
  <c r="K9" i="2" s="1"/>
  <c r="I8" i="2"/>
  <c r="L8" i="2" s="1"/>
  <c r="H8" i="2"/>
  <c r="K8" i="2" s="1"/>
  <c r="I7" i="2"/>
  <c r="L7" i="2" s="1"/>
  <c r="H7" i="2"/>
  <c r="K7" i="2" s="1"/>
  <c r="I6" i="2"/>
  <c r="L6" i="2" s="1"/>
  <c r="H6" i="2"/>
  <c r="K6" i="2" s="1"/>
  <c r="I5" i="2"/>
  <c r="L5" i="2" s="1"/>
  <c r="H5" i="2"/>
  <c r="K5" i="2" s="1"/>
  <c r="I4" i="2"/>
  <c r="L4" i="2" s="1"/>
  <c r="H4" i="2"/>
  <c r="K4" i="2" s="1"/>
  <c r="I3" i="2"/>
  <c r="L3" i="2" s="1"/>
  <c r="H3" i="2"/>
  <c r="K3" i="2" s="1"/>
  <c r="I2" i="2"/>
  <c r="L2" i="2" s="1"/>
  <c r="H2" i="2"/>
  <c r="K2" i="2" s="1"/>
  <c r="I25" i="3"/>
  <c r="L25" i="3" s="1"/>
  <c r="H25" i="3"/>
  <c r="K25" i="3" s="1"/>
  <c r="I24" i="3"/>
  <c r="L24" i="3" s="1"/>
  <c r="H24" i="3"/>
  <c r="K24" i="3" s="1"/>
  <c r="I23" i="3"/>
  <c r="L23" i="3" s="1"/>
  <c r="H23" i="3"/>
  <c r="K23" i="3" s="1"/>
  <c r="I22" i="3"/>
  <c r="L22" i="3" s="1"/>
  <c r="H22" i="3"/>
  <c r="K22" i="3" s="1"/>
  <c r="I21" i="3"/>
  <c r="L21" i="3" s="1"/>
  <c r="H21" i="3"/>
  <c r="K21" i="3" s="1"/>
  <c r="I20" i="3"/>
  <c r="L20" i="3" s="1"/>
  <c r="H20" i="3"/>
  <c r="K20" i="3" s="1"/>
  <c r="I19" i="3"/>
  <c r="L19" i="3" s="1"/>
  <c r="H19" i="3"/>
  <c r="K19" i="3" s="1"/>
  <c r="I18" i="3"/>
  <c r="L18" i="3" s="1"/>
  <c r="H18" i="3"/>
  <c r="K18" i="3" s="1"/>
  <c r="I17" i="3"/>
  <c r="L17" i="3" s="1"/>
  <c r="H17" i="3"/>
  <c r="K17" i="3" s="1"/>
  <c r="I16" i="3"/>
  <c r="L16" i="3" s="1"/>
  <c r="H16" i="3"/>
  <c r="K16" i="3" s="1"/>
  <c r="I15" i="3"/>
  <c r="L15" i="3" s="1"/>
  <c r="H15" i="3"/>
  <c r="K15" i="3" s="1"/>
  <c r="I14" i="3"/>
  <c r="L14" i="3" s="1"/>
  <c r="H14" i="3"/>
  <c r="K14" i="3" s="1"/>
  <c r="I13" i="3"/>
  <c r="L13" i="3" s="1"/>
  <c r="H13" i="3"/>
  <c r="K13" i="3" s="1"/>
  <c r="I12" i="3"/>
  <c r="L12" i="3" s="1"/>
  <c r="H12" i="3"/>
  <c r="K12" i="3" s="1"/>
  <c r="I11" i="3"/>
  <c r="L11" i="3" s="1"/>
  <c r="H11" i="3"/>
  <c r="K11" i="3" s="1"/>
  <c r="I10" i="3"/>
  <c r="L10" i="3" s="1"/>
  <c r="H10" i="3"/>
  <c r="K10" i="3" s="1"/>
  <c r="I9" i="3"/>
  <c r="L9" i="3" s="1"/>
  <c r="H9" i="3"/>
  <c r="K9" i="3" s="1"/>
  <c r="I8" i="3"/>
  <c r="L8" i="3" s="1"/>
  <c r="H8" i="3"/>
  <c r="K8" i="3" s="1"/>
  <c r="I7" i="3"/>
  <c r="L7" i="3" s="1"/>
  <c r="H7" i="3"/>
  <c r="K7" i="3" s="1"/>
  <c r="I6" i="3"/>
  <c r="L6" i="3" s="1"/>
  <c r="H6" i="3"/>
  <c r="K6" i="3" s="1"/>
  <c r="I5" i="3"/>
  <c r="L5" i="3" s="1"/>
  <c r="H5" i="3"/>
  <c r="K5" i="3" s="1"/>
  <c r="I4" i="3"/>
  <c r="L4" i="3" s="1"/>
  <c r="H4" i="3"/>
  <c r="K4" i="3" s="1"/>
  <c r="I3" i="3"/>
  <c r="L3" i="3" s="1"/>
  <c r="H3" i="3"/>
  <c r="K3" i="3" s="1"/>
  <c r="I2" i="3"/>
  <c r="L2" i="3" s="1"/>
  <c r="H2" i="3"/>
  <c r="K2" i="3" s="1"/>
</calcChain>
</file>

<file path=xl/sharedStrings.xml><?xml version="1.0" encoding="utf-8"?>
<sst xmlns="http://schemas.openxmlformats.org/spreadsheetml/2006/main" count="198" uniqueCount="51">
  <si>
    <t>C101_0.5.dat</t>
  </si>
  <si>
    <t>C101_1.5.dat</t>
  </si>
  <si>
    <t>C101_1.dat</t>
  </si>
  <si>
    <t>C101_2.5.dat</t>
  </si>
  <si>
    <t>C101_2.dat</t>
  </si>
  <si>
    <t>C101_3.dat</t>
  </si>
  <si>
    <t>C201_0.5.dat</t>
  </si>
  <si>
    <t>C201_1.5.dat</t>
  </si>
  <si>
    <t>C201_1.dat</t>
  </si>
  <si>
    <t>C201_2.5.dat</t>
  </si>
  <si>
    <t>C201_2.dat</t>
  </si>
  <si>
    <t>C201_3.dat</t>
  </si>
  <si>
    <t>R101_0.5.dat</t>
  </si>
  <si>
    <t>R101_1.5.dat</t>
  </si>
  <si>
    <t>R101_1.dat</t>
  </si>
  <si>
    <t>R101_2.5.dat</t>
  </si>
  <si>
    <t>R101_2.dat</t>
  </si>
  <si>
    <t>R101_3.dat</t>
  </si>
  <si>
    <t>RC101_0.5.dat</t>
  </si>
  <si>
    <t>RC101_1.5.dat</t>
  </si>
  <si>
    <t>RC101_1.dat</t>
  </si>
  <si>
    <t>RC101_2.5.dat</t>
  </si>
  <si>
    <t>RC101_2.dat</t>
  </si>
  <si>
    <t>RC101_3.dat</t>
  </si>
  <si>
    <t>Runtime</t>
  </si>
  <si>
    <t>Test</t>
  </si>
  <si>
    <t>Best</t>
  </si>
  <si>
    <t>Avg</t>
  </si>
  <si>
    <t>MILP</t>
  </si>
  <si>
    <t>Best's GAP</t>
  </si>
  <si>
    <t>Avg's GAP</t>
  </si>
  <si>
    <t>Instance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</si>
  <si>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</si>
  <si>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</si>
  <si>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</si>
  <si>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</si>
  <si>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</si>
  <si>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</si>
  <si>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</si>
  <si>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</si>
  <si>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</si>
  <si>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</si>
  <si>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</si>
  <si>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AVG</t>
  </si>
  <si>
    <t>NO</t>
  </si>
  <si>
    <t>Smith's MILP</t>
  </si>
  <si>
    <t>Tabu</t>
  </si>
  <si>
    <t>Tabu's Best</t>
  </si>
  <si>
    <t>Tabu's best</t>
  </si>
  <si>
    <t>GAP with Smith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</si>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</sst>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  <numFmt numFmtId="167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0" fontId="0" fillId="0" borderId="0" xfId="2" applyNumberFormat="1" applyFont="1"/>
    <xf numFmtId="10" fontId="0" fillId="2" borderId="0" xfId="2" applyNumberFormat="1" applyFont="1" applyFill="1"/>
    <xf numFmtId="10" fontId="0" fillId="0" borderId="0" xfId="2" applyNumberFormat="1" applyFont="1" applyFill="1"/>
    <xf numFmtId="0" fontId="4" fillId="0" borderId="0" xfId="0" applyFont="1"/>
    <xf numFmtId="43" fontId="0" fillId="0" borderId="0" xfId="1" applyFont="1"/>
    <xf numFmtId="164" fontId="0" fillId="2" borderId="0" xfId="0" applyNumberForma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64" fontId="5" fillId="3" borderId="2" xfId="0" applyNumberFormat="1" applyFont="1" applyFill="1" applyBorder="1" applyAlignment="1">
      <alignment horizontal="center" wrapText="1"/>
    </xf>
    <xf numFmtId="164" fontId="5" fillId="0" borderId="1" xfId="0" applyNumberFormat="1" applyFont="1" applyBorder="1" applyAlignment="1">
      <alignment horizontal="center" wrapText="1"/>
    </xf>
    <xf numFmtId="164" fontId="5" fillId="3" borderId="3" xfId="0" applyNumberFormat="1" applyFont="1" applyFill="1" applyBorder="1" applyAlignment="1">
      <alignment horizontal="center" wrapText="1"/>
    </xf>
    <xf numFmtId="164" fontId="5" fillId="3" borderId="1" xfId="0" applyNumberFormat="1" applyFont="1" applyFill="1" applyBorder="1" applyAlignment="1">
      <alignment horizontal="center" wrapText="1"/>
    </xf>
    <xf numFmtId="166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165" fontId="3" fillId="0" borderId="1" xfId="1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6" borderId="0" xfId="2" applyNumberFormat="1" applyFont="1" applyFill="1" applyAlignment="1">
      <alignment horizontal="center"/>
    </xf>
    <xf numFmtId="0" fontId="0" fillId="6" borderId="0" xfId="0" applyFill="1"/>
    <xf numFmtId="164" fontId="0" fillId="6" borderId="0" xfId="0" applyNumberFormat="1" applyFill="1"/>
    <xf numFmtId="10" fontId="0" fillId="6" borderId="0" xfId="2" applyNumberFormat="1" applyFont="1" applyFill="1"/>
    <xf numFmtId="167" fontId="5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zoomScale="118" workbookViewId="0">
      <selection activeCell="L13" sqref="L13"/>
    </sheetView>
  </sheetViews>
  <sheetFormatPr defaultRowHeight="14.5" x14ac:dyDescent="0.35"/>
  <cols>
    <col min="1" max="1" width="18.453125" customWidth="1"/>
    <col min="2" max="6" width="10.36328125" bestFit="1" customWidth="1"/>
  </cols>
  <sheetData>
    <row r="1" spans="1:15" x14ac:dyDescent="0.35">
      <c r="G1" t="s">
        <v>24</v>
      </c>
      <c r="H1" s="30" t="s">
        <v>26</v>
      </c>
      <c r="I1" t="s">
        <v>27</v>
      </c>
      <c r="J1" t="s">
        <v>28</v>
      </c>
      <c r="K1" t="s">
        <v>29</v>
      </c>
      <c r="L1" t="s">
        <v>30</v>
      </c>
      <c r="N1" t="s">
        <v>46</v>
      </c>
      <c r="O1" t="s">
        <v>50</v>
      </c>
    </row>
    <row r="2" spans="1:15" x14ac:dyDescent="0.35">
      <c r="A2" t="s">
        <v>0</v>
      </c>
      <c r="B2" s="1">
        <v>120</v>
      </c>
      <c r="C2" s="1">
        <v>120</v>
      </c>
      <c r="D2" s="1">
        <v>120</v>
      </c>
      <c r="E2" s="1">
        <v>120</v>
      </c>
      <c r="F2" s="1">
        <v>120</v>
      </c>
      <c r="G2">
        <v>30.199472808837889</v>
      </c>
      <c r="H2" s="31">
        <f>ROUND(MIN(B2:F2), 1)</f>
        <v>120</v>
      </c>
      <c r="I2" s="1">
        <f>ROUND(AVERAGE(B2:F2), 1)</f>
        <v>120</v>
      </c>
      <c r="J2" s="1">
        <v>123</v>
      </c>
      <c r="K2" s="2">
        <f>(H2-J2)/J2</f>
        <v>-2.4390243902439025E-2</v>
      </c>
      <c r="L2" s="2">
        <f>(I2-J2)/J2</f>
        <v>-2.4390243902439025E-2</v>
      </c>
      <c r="N2" s="1">
        <v>107</v>
      </c>
      <c r="O2" s="13">
        <f>(H2-N2)/N2</f>
        <v>0.12149532710280374</v>
      </c>
    </row>
    <row r="3" spans="1:15" x14ac:dyDescent="0.35">
      <c r="A3" t="s">
        <v>1</v>
      </c>
      <c r="B3" s="1">
        <v>157</v>
      </c>
      <c r="C3" s="1">
        <v>157</v>
      </c>
      <c r="D3" s="1">
        <v>157</v>
      </c>
      <c r="E3" s="1">
        <v>157</v>
      </c>
      <c r="F3" s="1">
        <v>157</v>
      </c>
      <c r="G3">
        <v>32.633759260177612</v>
      </c>
      <c r="H3" s="31">
        <f t="shared" ref="H3:H25" si="0">ROUND(MIN(B3:F3), 1)</f>
        <v>157</v>
      </c>
      <c r="I3" s="1">
        <f t="shared" ref="I3:I25" si="1">ROUND(AVERAGE(B3:F3), 1)</f>
        <v>157</v>
      </c>
      <c r="J3" s="1">
        <v>157</v>
      </c>
      <c r="K3" s="2">
        <f t="shared" ref="K3:K25" si="2">(H3-J3)/J3</f>
        <v>0</v>
      </c>
      <c r="L3" s="2">
        <f t="shared" ref="L3:L25" si="3">(I3-J3)/J3</f>
        <v>0</v>
      </c>
      <c r="N3" s="1">
        <v>138.1</v>
      </c>
      <c r="O3" s="13">
        <f t="shared" ref="O3:O25" si="4">(H3-N3)/N3</f>
        <v>0.1368573497465605</v>
      </c>
    </row>
    <row r="4" spans="1:15" x14ac:dyDescent="0.35">
      <c r="A4" t="s">
        <v>2</v>
      </c>
      <c r="B4" s="1">
        <v>130</v>
      </c>
      <c r="C4" s="1">
        <v>129</v>
      </c>
      <c r="D4" s="1">
        <v>130</v>
      </c>
      <c r="E4" s="1">
        <v>129</v>
      </c>
      <c r="F4" s="1">
        <v>130</v>
      </c>
      <c r="G4">
        <v>34.413734102249151</v>
      </c>
      <c r="H4" s="31">
        <f t="shared" si="0"/>
        <v>129</v>
      </c>
      <c r="I4" s="1">
        <f t="shared" si="1"/>
        <v>129.6</v>
      </c>
      <c r="J4" s="1">
        <v>140</v>
      </c>
      <c r="K4" s="2">
        <f t="shared" si="2"/>
        <v>-7.857142857142857E-2</v>
      </c>
      <c r="L4" s="2">
        <f t="shared" si="3"/>
        <v>-7.428571428571433E-2</v>
      </c>
      <c r="N4" s="1">
        <v>117.1</v>
      </c>
      <c r="O4" s="13">
        <f t="shared" si="4"/>
        <v>0.10162254483347571</v>
      </c>
    </row>
    <row r="5" spans="1:15" x14ac:dyDescent="0.35">
      <c r="A5" t="s">
        <v>3</v>
      </c>
      <c r="B5" s="1">
        <v>185.09975124224181</v>
      </c>
      <c r="C5" s="1">
        <v>185.09975124224181</v>
      </c>
      <c r="D5" s="1">
        <v>185.09975124224181</v>
      </c>
      <c r="E5" s="1">
        <v>185.09975124224181</v>
      </c>
      <c r="F5" s="1">
        <v>185.09975124224181</v>
      </c>
      <c r="G5">
        <v>36.439739513397207</v>
      </c>
      <c r="H5" s="31">
        <f t="shared" si="0"/>
        <v>185.1</v>
      </c>
      <c r="I5" s="1">
        <f t="shared" si="1"/>
        <v>185.1</v>
      </c>
      <c r="J5" s="1">
        <v>185.1</v>
      </c>
      <c r="K5" s="2">
        <f t="shared" si="2"/>
        <v>0</v>
      </c>
      <c r="L5" s="2">
        <f t="shared" si="3"/>
        <v>0</v>
      </c>
      <c r="N5" s="1">
        <v>183.8</v>
      </c>
      <c r="O5" s="13">
        <f t="shared" si="4"/>
        <v>7.0729053318823879E-3</v>
      </c>
    </row>
    <row r="6" spans="1:15" x14ac:dyDescent="0.35">
      <c r="A6" t="s">
        <v>4</v>
      </c>
      <c r="B6" s="1">
        <v>162.09975124224181</v>
      </c>
      <c r="C6" s="1">
        <v>162.09975124224181</v>
      </c>
      <c r="D6" s="1">
        <v>162.09975124224181</v>
      </c>
      <c r="E6" s="1">
        <v>162.09975124224181</v>
      </c>
      <c r="F6" s="1">
        <v>162.09975124224181</v>
      </c>
      <c r="G6">
        <v>38.346121597290043</v>
      </c>
      <c r="H6" s="31">
        <f t="shared" si="0"/>
        <v>162.1</v>
      </c>
      <c r="I6" s="1">
        <f t="shared" si="1"/>
        <v>162.1</v>
      </c>
      <c r="J6" s="1">
        <v>181</v>
      </c>
      <c r="K6" s="2">
        <f t="shared" si="2"/>
        <v>-0.10441988950276246</v>
      </c>
      <c r="L6" s="2">
        <f t="shared" si="3"/>
        <v>-0.10441988950276246</v>
      </c>
      <c r="N6" s="1">
        <v>162.1</v>
      </c>
      <c r="O6" s="13">
        <f t="shared" si="4"/>
        <v>0</v>
      </c>
    </row>
    <row r="7" spans="1:15" x14ac:dyDescent="0.35">
      <c r="A7" t="s">
        <v>5</v>
      </c>
      <c r="B7" s="1">
        <v>208.09975124224181</v>
      </c>
      <c r="C7" s="1">
        <v>208.09975124224181</v>
      </c>
      <c r="D7" s="1">
        <v>208.09975124224181</v>
      </c>
      <c r="E7" s="1">
        <v>208.09975124224181</v>
      </c>
      <c r="F7" s="1">
        <v>208.09975124224181</v>
      </c>
      <c r="G7">
        <v>35.91345391273498</v>
      </c>
      <c r="H7" s="31">
        <f t="shared" si="0"/>
        <v>208.1</v>
      </c>
      <c r="I7" s="1">
        <f t="shared" si="1"/>
        <v>208.1</v>
      </c>
      <c r="J7" s="1">
        <v>208.1</v>
      </c>
      <c r="K7" s="4">
        <f t="shared" si="2"/>
        <v>0</v>
      </c>
      <c r="L7" s="4">
        <f t="shared" si="3"/>
        <v>0</v>
      </c>
      <c r="N7" s="1">
        <v>208.1</v>
      </c>
      <c r="O7" s="13">
        <f t="shared" si="4"/>
        <v>0</v>
      </c>
    </row>
    <row r="8" spans="1:15" x14ac:dyDescent="0.35">
      <c r="A8" t="s">
        <v>6</v>
      </c>
      <c r="B8" s="1">
        <v>260</v>
      </c>
      <c r="C8" s="1">
        <v>260</v>
      </c>
      <c r="D8" s="1">
        <v>260</v>
      </c>
      <c r="E8" s="1">
        <v>260</v>
      </c>
      <c r="F8" s="1">
        <v>260</v>
      </c>
      <c r="G8">
        <v>40.962462520599367</v>
      </c>
      <c r="H8" s="31">
        <f t="shared" si="0"/>
        <v>260</v>
      </c>
      <c r="I8" s="1">
        <f t="shared" si="1"/>
        <v>260</v>
      </c>
      <c r="J8" s="1">
        <v>263</v>
      </c>
      <c r="K8" s="2">
        <f t="shared" si="2"/>
        <v>-1.1406844106463879E-2</v>
      </c>
      <c r="L8" s="2">
        <f t="shared" si="3"/>
        <v>-1.1406844106463879E-2</v>
      </c>
      <c r="N8" s="1">
        <v>227.3</v>
      </c>
      <c r="O8" s="13">
        <f t="shared" si="4"/>
        <v>0.14386273647162334</v>
      </c>
    </row>
    <row r="9" spans="1:15" x14ac:dyDescent="0.35">
      <c r="A9" t="s">
        <v>7</v>
      </c>
      <c r="B9" s="1">
        <v>277</v>
      </c>
      <c r="C9" s="1">
        <v>277</v>
      </c>
      <c r="D9" s="1">
        <v>276</v>
      </c>
      <c r="E9" s="1">
        <v>286</v>
      </c>
      <c r="F9" s="1">
        <v>286</v>
      </c>
      <c r="G9">
        <v>34.01490306854248</v>
      </c>
      <c r="H9" s="31">
        <f t="shared" si="0"/>
        <v>276</v>
      </c>
      <c r="I9" s="1">
        <f t="shared" si="1"/>
        <v>280.39999999999998</v>
      </c>
      <c r="J9" s="1">
        <v>320</v>
      </c>
      <c r="K9" s="2">
        <f t="shared" si="2"/>
        <v>-0.13750000000000001</v>
      </c>
      <c r="L9" s="2">
        <f t="shared" si="3"/>
        <v>-0.12375000000000007</v>
      </c>
      <c r="N9" s="1">
        <v>270.2</v>
      </c>
      <c r="O9" s="13">
        <f t="shared" si="4"/>
        <v>2.1465581051073324E-2</v>
      </c>
    </row>
    <row r="10" spans="1:15" x14ac:dyDescent="0.35">
      <c r="A10" t="s">
        <v>8</v>
      </c>
      <c r="B10" s="1">
        <v>279.29822128134703</v>
      </c>
      <c r="C10" s="1">
        <v>279.29822128134703</v>
      </c>
      <c r="D10" s="1">
        <v>279.29822128134703</v>
      </c>
      <c r="E10" s="1">
        <v>279.29822128134703</v>
      </c>
      <c r="F10" s="1">
        <v>279.29822128134703</v>
      </c>
      <c r="G10">
        <v>39.833967399597171</v>
      </c>
      <c r="H10" s="31">
        <f t="shared" si="0"/>
        <v>279.3</v>
      </c>
      <c r="I10" s="1">
        <f t="shared" si="1"/>
        <v>279.3</v>
      </c>
      <c r="J10" s="1">
        <v>288</v>
      </c>
      <c r="K10" s="2">
        <f t="shared" si="2"/>
        <v>-3.0208333333333295E-2</v>
      </c>
      <c r="L10" s="2">
        <f t="shared" si="3"/>
        <v>-3.0208333333333295E-2</v>
      </c>
      <c r="N10" s="1">
        <v>254</v>
      </c>
      <c r="O10" s="13">
        <f t="shared" si="4"/>
        <v>9.9606299212598476E-2</v>
      </c>
    </row>
    <row r="11" spans="1:15" x14ac:dyDescent="0.35">
      <c r="A11" t="s">
        <v>9</v>
      </c>
      <c r="B11" s="1">
        <v>375.3238075793812</v>
      </c>
      <c r="C11" s="1">
        <v>375.3238075793812</v>
      </c>
      <c r="D11" s="1">
        <v>375.3238075793812</v>
      </c>
      <c r="E11" s="1">
        <v>375.3238075793812</v>
      </c>
      <c r="F11" s="1">
        <v>375.3238075793812</v>
      </c>
      <c r="G11">
        <v>35.747230005264292</v>
      </c>
      <c r="H11" s="31">
        <f t="shared" si="0"/>
        <v>375.3</v>
      </c>
      <c r="I11" s="1">
        <f t="shared" si="1"/>
        <v>375.3</v>
      </c>
      <c r="J11" s="1">
        <v>486</v>
      </c>
      <c r="K11" s="2">
        <f t="shared" si="2"/>
        <v>-0.22777777777777775</v>
      </c>
      <c r="L11" s="2">
        <f t="shared" si="3"/>
        <v>-0.22777777777777775</v>
      </c>
      <c r="N11" s="1">
        <v>370.3</v>
      </c>
      <c r="O11" s="13">
        <f t="shared" si="4"/>
        <v>1.3502565487442613E-2</v>
      </c>
    </row>
    <row r="12" spans="1:15" x14ac:dyDescent="0.35">
      <c r="A12" t="s">
        <v>10</v>
      </c>
      <c r="B12" s="1">
        <v>360</v>
      </c>
      <c r="C12" s="1">
        <v>360</v>
      </c>
      <c r="D12" s="1">
        <v>360</v>
      </c>
      <c r="E12" s="1">
        <v>360</v>
      </c>
      <c r="F12" s="1">
        <v>360</v>
      </c>
      <c r="G12">
        <v>32.609422159194949</v>
      </c>
      <c r="H12" s="31">
        <f t="shared" si="0"/>
        <v>360</v>
      </c>
      <c r="I12" s="1">
        <f t="shared" si="1"/>
        <v>360</v>
      </c>
      <c r="J12" s="1">
        <v>430</v>
      </c>
      <c r="K12" s="2">
        <f t="shared" si="2"/>
        <v>-0.16279069767441862</v>
      </c>
      <c r="L12" s="2">
        <f t="shared" si="3"/>
        <v>-0.16279069767441862</v>
      </c>
      <c r="N12" s="1">
        <v>314.3</v>
      </c>
      <c r="O12" s="13">
        <f t="shared" si="4"/>
        <v>0.14540248170537698</v>
      </c>
    </row>
    <row r="13" spans="1:15" x14ac:dyDescent="0.35">
      <c r="A13" t="s">
        <v>11</v>
      </c>
      <c r="B13" s="1">
        <v>541</v>
      </c>
      <c r="C13" s="1">
        <v>541</v>
      </c>
      <c r="D13" s="1">
        <v>541</v>
      </c>
      <c r="E13" s="1">
        <v>541</v>
      </c>
      <c r="F13" s="1">
        <v>541</v>
      </c>
      <c r="G13">
        <v>34.103352689743041</v>
      </c>
      <c r="H13" s="31">
        <f t="shared" si="0"/>
        <v>541</v>
      </c>
      <c r="I13" s="1">
        <f t="shared" si="1"/>
        <v>541</v>
      </c>
      <c r="J13" s="1">
        <v>529</v>
      </c>
      <c r="K13" s="32">
        <f t="shared" si="2"/>
        <v>2.2684310018903593E-2</v>
      </c>
      <c r="L13" s="32">
        <f t="shared" si="3"/>
        <v>2.2684310018903593E-2</v>
      </c>
      <c r="N13" s="1">
        <v>417</v>
      </c>
      <c r="O13" s="13">
        <f t="shared" si="4"/>
        <v>0.29736211031175058</v>
      </c>
    </row>
    <row r="14" spans="1:15" x14ac:dyDescent="0.35">
      <c r="A14" t="s">
        <v>12</v>
      </c>
      <c r="B14" s="1">
        <v>273</v>
      </c>
      <c r="C14" s="1">
        <v>272</v>
      </c>
      <c r="D14" s="1">
        <v>272</v>
      </c>
      <c r="E14" s="1">
        <v>272</v>
      </c>
      <c r="F14" s="1">
        <v>280</v>
      </c>
      <c r="G14">
        <v>34.564323568344108</v>
      </c>
      <c r="H14" s="31">
        <f t="shared" si="0"/>
        <v>272</v>
      </c>
      <c r="I14" s="1">
        <f t="shared" si="1"/>
        <v>273.8</v>
      </c>
      <c r="J14" s="1">
        <v>282</v>
      </c>
      <c r="K14" s="2">
        <f t="shared" si="2"/>
        <v>-3.5460992907801421E-2</v>
      </c>
      <c r="L14" s="2">
        <f t="shared" si="3"/>
        <v>-2.9078014184397122E-2</v>
      </c>
      <c r="N14" s="1">
        <v>267</v>
      </c>
      <c r="O14" s="13">
        <f t="shared" si="4"/>
        <v>1.8726591760299626E-2</v>
      </c>
    </row>
    <row r="15" spans="1:15" x14ac:dyDescent="0.35">
      <c r="A15" t="s">
        <v>13</v>
      </c>
      <c r="B15" s="1">
        <v>366</v>
      </c>
      <c r="C15" s="1">
        <v>366</v>
      </c>
      <c r="D15" s="1">
        <v>367</v>
      </c>
      <c r="E15" s="1">
        <v>366</v>
      </c>
      <c r="F15" s="1">
        <v>367</v>
      </c>
      <c r="G15">
        <v>23.397282505035399</v>
      </c>
      <c r="H15" s="31">
        <f t="shared" si="0"/>
        <v>366</v>
      </c>
      <c r="I15" s="1">
        <f t="shared" si="1"/>
        <v>366.4</v>
      </c>
      <c r="J15" s="1">
        <v>386</v>
      </c>
      <c r="K15" s="2">
        <f t="shared" si="2"/>
        <v>-5.181347150259067E-2</v>
      </c>
      <c r="L15" s="2">
        <f t="shared" si="3"/>
        <v>-5.077720207253892E-2</v>
      </c>
      <c r="N15" s="1">
        <v>342</v>
      </c>
      <c r="O15" s="13">
        <f t="shared" si="4"/>
        <v>7.0175438596491224E-2</v>
      </c>
    </row>
    <row r="16" spans="1:15" x14ac:dyDescent="0.35">
      <c r="A16" t="s">
        <v>14</v>
      </c>
      <c r="B16" s="1">
        <v>306</v>
      </c>
      <c r="C16" s="1">
        <v>306</v>
      </c>
      <c r="D16" s="1">
        <v>306</v>
      </c>
      <c r="E16" s="1">
        <v>306</v>
      </c>
      <c r="F16" s="1">
        <v>306</v>
      </c>
      <c r="G16">
        <v>33.476282835006707</v>
      </c>
      <c r="H16" s="31">
        <f t="shared" si="0"/>
        <v>306</v>
      </c>
      <c r="I16" s="1">
        <f t="shared" si="1"/>
        <v>306</v>
      </c>
      <c r="J16" s="1">
        <v>395</v>
      </c>
      <c r="K16" s="2">
        <f t="shared" si="2"/>
        <v>-0.22531645569620254</v>
      </c>
      <c r="L16" s="2">
        <f t="shared" si="3"/>
        <v>-0.22531645569620254</v>
      </c>
      <c r="N16" s="1">
        <v>286</v>
      </c>
      <c r="O16" s="13">
        <f t="shared" si="4"/>
        <v>6.9930069930069935E-2</v>
      </c>
    </row>
    <row r="17" spans="1:15" x14ac:dyDescent="0.35">
      <c r="A17" t="s">
        <v>15</v>
      </c>
      <c r="B17" s="1">
        <v>486.01562118716419</v>
      </c>
      <c r="C17" s="1">
        <v>486.01562118716419</v>
      </c>
      <c r="D17" s="1">
        <v>486.01562118716419</v>
      </c>
      <c r="E17" s="1">
        <v>486.01562118716419</v>
      </c>
      <c r="F17" s="1">
        <v>486.01562118716419</v>
      </c>
      <c r="G17">
        <v>34.093545293807978</v>
      </c>
      <c r="H17" s="31">
        <f t="shared" si="0"/>
        <v>486</v>
      </c>
      <c r="I17" s="1">
        <f t="shared" si="1"/>
        <v>486</v>
      </c>
      <c r="J17" s="1">
        <v>570</v>
      </c>
      <c r="K17" s="2">
        <f t="shared" si="2"/>
        <v>-0.14736842105263157</v>
      </c>
      <c r="L17" s="2">
        <f t="shared" si="3"/>
        <v>-0.14736842105263157</v>
      </c>
      <c r="N17" s="1">
        <v>486</v>
      </c>
      <c r="O17" s="13">
        <f t="shared" si="4"/>
        <v>0</v>
      </c>
    </row>
    <row r="18" spans="1:15" x14ac:dyDescent="0.35">
      <c r="A18" t="s">
        <v>16</v>
      </c>
      <c r="B18" s="1">
        <v>414.01562118716419</v>
      </c>
      <c r="C18" s="1">
        <v>414.01562118716419</v>
      </c>
      <c r="D18" s="1">
        <v>414.01562118716419</v>
      </c>
      <c r="E18" s="1">
        <v>414.01562118716419</v>
      </c>
      <c r="F18" s="1">
        <v>414.01562118716419</v>
      </c>
      <c r="G18">
        <v>35.164425563812252</v>
      </c>
      <c r="H18" s="31">
        <f t="shared" si="0"/>
        <v>414</v>
      </c>
      <c r="I18" s="1">
        <f t="shared" si="1"/>
        <v>414</v>
      </c>
      <c r="J18" s="1">
        <v>527</v>
      </c>
      <c r="K18" s="2">
        <f t="shared" si="2"/>
        <v>-0.2144212523719165</v>
      </c>
      <c r="L18" s="2">
        <f t="shared" si="3"/>
        <v>-0.2144212523719165</v>
      </c>
      <c r="N18" s="1">
        <v>414</v>
      </c>
      <c r="O18" s="13">
        <f t="shared" si="4"/>
        <v>0</v>
      </c>
    </row>
    <row r="19" spans="1:15" x14ac:dyDescent="0.35">
      <c r="A19" t="s">
        <v>17</v>
      </c>
      <c r="B19" s="1">
        <v>611</v>
      </c>
      <c r="C19" s="1">
        <v>611</v>
      </c>
      <c r="D19" s="1">
        <v>611</v>
      </c>
      <c r="E19" s="1">
        <v>611</v>
      </c>
      <c r="F19" s="1">
        <v>611</v>
      </c>
      <c r="G19">
        <v>34.346882486343382</v>
      </c>
      <c r="H19" s="31">
        <f t="shared" si="0"/>
        <v>611</v>
      </c>
      <c r="I19" s="1">
        <f t="shared" si="1"/>
        <v>611</v>
      </c>
      <c r="J19" s="1">
        <v>671</v>
      </c>
      <c r="K19" s="2">
        <f t="shared" si="2"/>
        <v>-8.9418777943368111E-2</v>
      </c>
      <c r="L19" s="2">
        <f t="shared" si="3"/>
        <v>-8.9418777943368111E-2</v>
      </c>
      <c r="N19" s="1">
        <v>558</v>
      </c>
      <c r="O19" s="13">
        <f t="shared" si="4"/>
        <v>9.4982078853046589E-2</v>
      </c>
    </row>
    <row r="20" spans="1:15" x14ac:dyDescent="0.35">
      <c r="A20" t="s">
        <v>18</v>
      </c>
      <c r="B20" s="1">
        <v>289</v>
      </c>
      <c r="C20" s="1">
        <v>289</v>
      </c>
      <c r="D20" s="1">
        <v>289</v>
      </c>
      <c r="E20" s="1">
        <v>289</v>
      </c>
      <c r="F20" s="1">
        <v>289</v>
      </c>
      <c r="G20">
        <v>36.65484256744385</v>
      </c>
      <c r="H20" s="31">
        <f t="shared" si="0"/>
        <v>289</v>
      </c>
      <c r="I20" s="1">
        <f t="shared" si="1"/>
        <v>289</v>
      </c>
      <c r="J20" s="1">
        <v>289</v>
      </c>
      <c r="K20" s="2">
        <f t="shared" si="2"/>
        <v>0</v>
      </c>
      <c r="L20" s="2">
        <f t="shared" si="3"/>
        <v>0</v>
      </c>
      <c r="N20" s="1">
        <v>245</v>
      </c>
      <c r="O20" s="13">
        <f t="shared" si="4"/>
        <v>0.17959183673469387</v>
      </c>
    </row>
    <row r="21" spans="1:15" x14ac:dyDescent="0.35">
      <c r="A21" t="s">
        <v>19</v>
      </c>
      <c r="B21" s="1">
        <v>320</v>
      </c>
      <c r="C21" s="1">
        <v>332.3016516106934</v>
      </c>
      <c r="D21" s="1">
        <v>332.3016516106934</v>
      </c>
      <c r="E21" s="1">
        <v>328</v>
      </c>
      <c r="F21" s="1">
        <v>332.3016516106934</v>
      </c>
      <c r="G21">
        <v>40.439820718765262</v>
      </c>
      <c r="H21" s="31">
        <f t="shared" si="0"/>
        <v>320</v>
      </c>
      <c r="I21" s="1">
        <f t="shared" si="1"/>
        <v>329</v>
      </c>
      <c r="J21" s="1">
        <v>388</v>
      </c>
      <c r="K21" s="2">
        <f t="shared" si="2"/>
        <v>-0.17525773195876287</v>
      </c>
      <c r="L21" s="2">
        <f t="shared" si="3"/>
        <v>-0.15206185567010308</v>
      </c>
      <c r="N21" s="1">
        <v>302.10000000000002</v>
      </c>
      <c r="O21" s="13">
        <f t="shared" si="4"/>
        <v>5.9251903343263738E-2</v>
      </c>
    </row>
    <row r="22" spans="1:15" x14ac:dyDescent="0.35">
      <c r="A22" t="s">
        <v>20</v>
      </c>
      <c r="B22" s="1">
        <v>294</v>
      </c>
      <c r="C22" s="1">
        <v>294</v>
      </c>
      <c r="D22" s="1">
        <v>294</v>
      </c>
      <c r="E22" s="1">
        <v>294</v>
      </c>
      <c r="F22" s="1">
        <v>294</v>
      </c>
      <c r="G22">
        <v>42.967675113677977</v>
      </c>
      <c r="H22" s="31">
        <f t="shared" si="0"/>
        <v>294</v>
      </c>
      <c r="I22" s="1">
        <f t="shared" si="1"/>
        <v>294</v>
      </c>
      <c r="J22" s="1">
        <v>339</v>
      </c>
      <c r="K22" s="2">
        <f t="shared" si="2"/>
        <v>-0.13274336283185842</v>
      </c>
      <c r="L22" s="2">
        <f t="shared" si="3"/>
        <v>-0.13274336283185842</v>
      </c>
      <c r="N22" s="1">
        <v>262</v>
      </c>
      <c r="O22" s="13">
        <f t="shared" si="4"/>
        <v>0.12213740458015267</v>
      </c>
    </row>
    <row r="23" spans="1:15" x14ac:dyDescent="0.35">
      <c r="A23" t="s">
        <v>21</v>
      </c>
      <c r="B23" s="1">
        <v>443.15270686549428</v>
      </c>
      <c r="C23" s="1">
        <v>443.15270686549428</v>
      </c>
      <c r="D23" s="1">
        <v>443.15270686549428</v>
      </c>
      <c r="E23" s="1">
        <v>443.15270686549428</v>
      </c>
      <c r="F23" s="1">
        <v>443.15270686549428</v>
      </c>
      <c r="G23">
        <v>36.7287281036377</v>
      </c>
      <c r="H23" s="31">
        <f t="shared" si="0"/>
        <v>443.2</v>
      </c>
      <c r="I23" s="1">
        <f t="shared" si="1"/>
        <v>443.2</v>
      </c>
      <c r="J23" s="1">
        <v>468</v>
      </c>
      <c r="K23" s="2">
        <f t="shared" si="2"/>
        <v>-5.2991452991453018E-2</v>
      </c>
      <c r="L23" s="2">
        <f t="shared" si="3"/>
        <v>-5.2991452991453018E-2</v>
      </c>
      <c r="N23" s="1">
        <v>414.5</v>
      </c>
      <c r="O23" s="13">
        <f t="shared" si="4"/>
        <v>6.9240048250904671E-2</v>
      </c>
    </row>
    <row r="24" spans="1:15" x14ac:dyDescent="0.35">
      <c r="A24" t="s">
        <v>22</v>
      </c>
      <c r="B24" s="1">
        <v>398.14432288388372</v>
      </c>
      <c r="C24" s="1">
        <v>398.14432288388372</v>
      </c>
      <c r="D24" s="1">
        <v>392.15270686549428</v>
      </c>
      <c r="E24" s="1">
        <v>392.15270686549428</v>
      </c>
      <c r="F24" s="1">
        <v>392.15270686549428</v>
      </c>
      <c r="G24">
        <v>23.943848657608029</v>
      </c>
      <c r="H24" s="31">
        <f t="shared" si="0"/>
        <v>392.2</v>
      </c>
      <c r="I24" s="1">
        <f t="shared" si="1"/>
        <v>394.5</v>
      </c>
      <c r="J24" s="1">
        <v>409</v>
      </c>
      <c r="K24" s="2">
        <f t="shared" si="2"/>
        <v>-4.1075794621026923E-2</v>
      </c>
      <c r="L24" s="2">
        <f t="shared" si="3"/>
        <v>-3.5452322738386305E-2</v>
      </c>
      <c r="N24" s="1">
        <v>357.5</v>
      </c>
      <c r="O24" s="13">
        <f t="shared" si="4"/>
        <v>9.7062937062937032E-2</v>
      </c>
    </row>
    <row r="25" spans="1:15" x14ac:dyDescent="0.35">
      <c r="A25" t="s">
        <v>23</v>
      </c>
      <c r="B25" s="1">
        <v>523</v>
      </c>
      <c r="C25" s="1">
        <v>523</v>
      </c>
      <c r="D25" s="1">
        <v>523</v>
      </c>
      <c r="E25" s="1">
        <v>523</v>
      </c>
      <c r="F25" s="1">
        <v>523</v>
      </c>
      <c r="G25">
        <v>20.424622058868412</v>
      </c>
      <c r="H25" s="31">
        <f t="shared" si="0"/>
        <v>523</v>
      </c>
      <c r="I25" s="1">
        <f t="shared" si="1"/>
        <v>523</v>
      </c>
      <c r="J25" s="1">
        <v>537</v>
      </c>
      <c r="K25" s="2">
        <f t="shared" si="2"/>
        <v>-2.6070763500931099E-2</v>
      </c>
      <c r="L25" s="2">
        <f t="shared" si="3"/>
        <v>-2.6070763500931099E-2</v>
      </c>
      <c r="N25" s="1">
        <v>450.1</v>
      </c>
      <c r="O25" s="13">
        <f t="shared" si="4"/>
        <v>0.16196400799822255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BAD7-4DA1-466D-9D2E-C72D26CD2231}">
  <dimension ref="A1:O25"/>
  <sheetViews>
    <sheetView zoomScale="124" workbookViewId="0">
      <selection activeCell="P23" sqref="P23"/>
    </sheetView>
  </sheetViews>
  <sheetFormatPr defaultRowHeight="14.5" x14ac:dyDescent="0.35"/>
  <cols>
    <col min="1" max="1" width="19" customWidth="1"/>
    <col min="11" max="11" width="12.453125" customWidth="1"/>
  </cols>
  <sheetData>
    <row r="1" spans="1:15" x14ac:dyDescent="0.35"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N1" t="s">
        <v>46</v>
      </c>
      <c r="O1" t="s">
        <v>50</v>
      </c>
    </row>
    <row r="2" spans="1:15" x14ac:dyDescent="0.35">
      <c r="A2" t="s">
        <v>0</v>
      </c>
      <c r="B2" s="1">
        <v>107</v>
      </c>
      <c r="C2" s="1">
        <v>109</v>
      </c>
      <c r="D2" s="1">
        <v>107</v>
      </c>
      <c r="E2" s="1">
        <v>107</v>
      </c>
      <c r="F2" s="1">
        <v>107</v>
      </c>
      <c r="G2">
        <v>26.718569040298458</v>
      </c>
      <c r="H2" s="1">
        <f>ROUND(MIN(B2:F2), 1)</f>
        <v>107</v>
      </c>
      <c r="I2" s="1">
        <f>ROUND(AVERAGE(B2:F2), 1)</f>
        <v>107.4</v>
      </c>
      <c r="J2" s="1">
        <v>109</v>
      </c>
      <c r="K2" s="2">
        <f>(H2-J2)/J2</f>
        <v>-1.834862385321101E-2</v>
      </c>
      <c r="L2" s="2">
        <f>(I2-J2)/J2</f>
        <v>-1.4678899082568754E-2</v>
      </c>
      <c r="N2" s="1">
        <v>107</v>
      </c>
      <c r="O2" s="13">
        <f>(H2-N2)/N2</f>
        <v>0</v>
      </c>
    </row>
    <row r="3" spans="1:15" x14ac:dyDescent="0.35">
      <c r="A3" t="s">
        <v>1</v>
      </c>
      <c r="B3" s="1">
        <v>138.09975124224181</v>
      </c>
      <c r="C3" s="1">
        <v>138.09975124224181</v>
      </c>
      <c r="D3" s="1">
        <v>138.09975124224181</v>
      </c>
      <c r="E3" s="1">
        <v>138.09975124224181</v>
      </c>
      <c r="F3" s="1">
        <v>138.09975124224181</v>
      </c>
      <c r="G3">
        <v>19.372952103614811</v>
      </c>
      <c r="H3" s="1">
        <f t="shared" ref="H3:H25" si="0">ROUND(MIN(B3:F3), 1)</f>
        <v>138.1</v>
      </c>
      <c r="I3" s="1">
        <f t="shared" ref="I3:I25" si="1">ROUND(AVERAGE(B3:F3), 1)</f>
        <v>138.1</v>
      </c>
      <c r="J3" s="1">
        <v>138.1</v>
      </c>
      <c r="K3" s="2">
        <f t="shared" ref="K3:K25" si="2">(H3-J3)/J3</f>
        <v>0</v>
      </c>
      <c r="L3" s="2">
        <f t="shared" ref="L3:L25" si="3">(I3-J3)/J3</f>
        <v>0</v>
      </c>
      <c r="N3" s="1">
        <v>138.1</v>
      </c>
      <c r="O3" s="13">
        <f t="shared" ref="O3:O25" si="4">(H3-N3)/N3</f>
        <v>0</v>
      </c>
    </row>
    <row r="4" spans="1:15" x14ac:dyDescent="0.35">
      <c r="A4" t="s">
        <v>2</v>
      </c>
      <c r="B4" s="1">
        <v>117.11077027627481</v>
      </c>
      <c r="C4" s="1">
        <v>117.11077027627481</v>
      </c>
      <c r="D4" s="1">
        <v>117.11077027627481</v>
      </c>
      <c r="E4" s="1">
        <v>117.11077027627481</v>
      </c>
      <c r="F4" s="1">
        <v>117.11077027627481</v>
      </c>
      <c r="G4">
        <v>19.999239921569821</v>
      </c>
      <c r="H4" s="1">
        <f t="shared" si="0"/>
        <v>117.1</v>
      </c>
      <c r="I4" s="1">
        <f t="shared" si="1"/>
        <v>117.1</v>
      </c>
      <c r="J4" s="1">
        <v>119.1</v>
      </c>
      <c r="K4" s="2">
        <f t="shared" si="2"/>
        <v>-1.6792611251049538E-2</v>
      </c>
      <c r="L4" s="2">
        <f t="shared" si="3"/>
        <v>-1.6792611251049538E-2</v>
      </c>
      <c r="N4" s="1">
        <v>117.1</v>
      </c>
      <c r="O4" s="13">
        <f t="shared" si="4"/>
        <v>0</v>
      </c>
    </row>
    <row r="5" spans="1:15" x14ac:dyDescent="0.35">
      <c r="A5" t="s">
        <v>3</v>
      </c>
      <c r="B5" s="1">
        <v>150.76305461424019</v>
      </c>
      <c r="C5" s="1">
        <v>185.09975124224181</v>
      </c>
      <c r="D5" s="1">
        <v>185.09975124224181</v>
      </c>
      <c r="E5" s="1">
        <v>185.09975124224181</v>
      </c>
      <c r="F5" s="1">
        <v>185.09975124224181</v>
      </c>
      <c r="G5">
        <v>20.507048368453979</v>
      </c>
      <c r="H5" s="1">
        <f t="shared" si="0"/>
        <v>150.80000000000001</v>
      </c>
      <c r="I5" s="1">
        <f t="shared" si="1"/>
        <v>178.2</v>
      </c>
      <c r="J5" s="1">
        <v>185.1</v>
      </c>
      <c r="K5" s="2">
        <f t="shared" si="2"/>
        <v>-0.1853052404105888</v>
      </c>
      <c r="L5" s="2">
        <f t="shared" si="3"/>
        <v>-3.7277147487844442E-2</v>
      </c>
      <c r="N5" s="1">
        <v>185.1</v>
      </c>
      <c r="O5" s="13">
        <f t="shared" si="4"/>
        <v>-0.1853052404105888</v>
      </c>
    </row>
    <row r="6" spans="1:15" x14ac:dyDescent="0.35">
      <c r="A6" t="s">
        <v>4</v>
      </c>
      <c r="B6" s="1">
        <v>153.76305461424019</v>
      </c>
      <c r="C6" s="1">
        <v>162.09975124224181</v>
      </c>
      <c r="D6" s="1">
        <v>162.09975124224181</v>
      </c>
      <c r="E6" s="1">
        <v>162.09975124224181</v>
      </c>
      <c r="F6" s="1">
        <v>162.09975124224181</v>
      </c>
      <c r="G6">
        <v>24.652268886566159</v>
      </c>
      <c r="H6" s="1">
        <f t="shared" si="0"/>
        <v>153.80000000000001</v>
      </c>
      <c r="I6" s="1">
        <f t="shared" si="1"/>
        <v>160.4</v>
      </c>
      <c r="J6" s="1">
        <v>162.1</v>
      </c>
      <c r="K6" s="2">
        <f t="shared" si="2"/>
        <v>-5.1202961135101685E-2</v>
      </c>
      <c r="L6" s="2">
        <f t="shared" si="3"/>
        <v>-1.0487353485502707E-2</v>
      </c>
      <c r="N6" s="1">
        <v>162.1</v>
      </c>
      <c r="O6" s="13">
        <f t="shared" si="4"/>
        <v>-5.1202961135101685E-2</v>
      </c>
    </row>
    <row r="7" spans="1:15" x14ac:dyDescent="0.35">
      <c r="A7" t="s">
        <v>5</v>
      </c>
      <c r="B7" s="1">
        <v>208.09975124224181</v>
      </c>
      <c r="C7" s="1">
        <v>173.76305461424019</v>
      </c>
      <c r="D7" s="1">
        <v>191.11077027627479</v>
      </c>
      <c r="E7" s="1">
        <v>208.09975124224181</v>
      </c>
      <c r="F7" s="1">
        <v>208.09975124224181</v>
      </c>
      <c r="G7">
        <v>35.377689957618713</v>
      </c>
      <c r="H7" s="1">
        <f t="shared" si="0"/>
        <v>173.8</v>
      </c>
      <c r="I7" s="1">
        <f t="shared" si="1"/>
        <v>197.8</v>
      </c>
      <c r="J7" s="1">
        <v>208.1</v>
      </c>
      <c r="K7" s="2">
        <f t="shared" si="2"/>
        <v>-0.16482460355598264</v>
      </c>
      <c r="L7" s="2">
        <f t="shared" si="3"/>
        <v>-4.949543488707344E-2</v>
      </c>
      <c r="N7" s="1">
        <v>208.1</v>
      </c>
      <c r="O7" s="13">
        <f t="shared" si="4"/>
        <v>-0.16482460355598264</v>
      </c>
    </row>
    <row r="8" spans="1:15" x14ac:dyDescent="0.35">
      <c r="A8" t="s">
        <v>6</v>
      </c>
      <c r="B8" s="1">
        <v>227.298221281347</v>
      </c>
      <c r="C8" s="1">
        <v>227.298221281347</v>
      </c>
      <c r="D8" s="1">
        <v>227.298221281347</v>
      </c>
      <c r="E8" s="1">
        <v>227.298221281347</v>
      </c>
      <c r="F8" s="1">
        <v>227.298221281347</v>
      </c>
      <c r="G8">
        <v>37.016134262084961</v>
      </c>
      <c r="H8" s="1">
        <f t="shared" si="0"/>
        <v>227.3</v>
      </c>
      <c r="I8" s="1">
        <f t="shared" si="1"/>
        <v>227.3</v>
      </c>
      <c r="J8" s="1">
        <v>227.3</v>
      </c>
      <c r="K8" s="2">
        <f t="shared" si="2"/>
        <v>0</v>
      </c>
      <c r="L8" s="2">
        <f t="shared" si="3"/>
        <v>0</v>
      </c>
      <c r="N8" s="1">
        <v>227.3</v>
      </c>
      <c r="O8" s="13">
        <f t="shared" si="4"/>
        <v>0</v>
      </c>
    </row>
    <row r="9" spans="1:15" x14ac:dyDescent="0.35">
      <c r="A9" t="s">
        <v>7</v>
      </c>
      <c r="B9" s="1">
        <v>292.90724809414741</v>
      </c>
      <c r="C9" s="1">
        <v>278.36894658959562</v>
      </c>
      <c r="D9" s="1">
        <v>272.90724809414741</v>
      </c>
      <c r="E9" s="1">
        <v>270.17273999499048</v>
      </c>
      <c r="F9" s="1">
        <v>272.90724809414741</v>
      </c>
      <c r="G9">
        <v>34.503267288208008</v>
      </c>
      <c r="H9" s="1">
        <f t="shared" si="0"/>
        <v>270.2</v>
      </c>
      <c r="I9" s="1">
        <f t="shared" si="1"/>
        <v>277.5</v>
      </c>
      <c r="J9" s="1">
        <v>308.89999999999998</v>
      </c>
      <c r="K9" s="2">
        <f t="shared" si="2"/>
        <v>-0.12528326319197147</v>
      </c>
      <c r="L9" s="2">
        <f t="shared" si="3"/>
        <v>-0.10165101974749104</v>
      </c>
      <c r="N9" s="1">
        <v>270.2</v>
      </c>
      <c r="O9" s="13">
        <f t="shared" si="4"/>
        <v>0</v>
      </c>
    </row>
    <row r="10" spans="1:15" x14ac:dyDescent="0.35">
      <c r="A10" t="s">
        <v>8</v>
      </c>
      <c r="B10" s="1">
        <v>260.27440073942199</v>
      </c>
      <c r="C10" s="1">
        <v>254</v>
      </c>
      <c r="D10" s="1">
        <v>260.27440073942199</v>
      </c>
      <c r="E10" s="1">
        <v>254</v>
      </c>
      <c r="F10" s="1">
        <v>275.29822128134703</v>
      </c>
      <c r="G10">
        <v>35.780351042747498</v>
      </c>
      <c r="H10" s="1">
        <f t="shared" si="0"/>
        <v>254</v>
      </c>
      <c r="I10" s="1">
        <f t="shared" si="1"/>
        <v>260.8</v>
      </c>
      <c r="J10" s="1">
        <v>275.3</v>
      </c>
      <c r="K10" s="2">
        <f t="shared" si="2"/>
        <v>-7.7370141663639702E-2</v>
      </c>
      <c r="L10" s="2">
        <f t="shared" si="3"/>
        <v>-5.266981474754813E-2</v>
      </c>
      <c r="N10" s="1">
        <v>254</v>
      </c>
      <c r="O10" s="13">
        <f t="shared" si="4"/>
        <v>0</v>
      </c>
    </row>
    <row r="11" spans="1:15" x14ac:dyDescent="0.35">
      <c r="A11" t="s">
        <v>9</v>
      </c>
      <c r="B11" s="1">
        <v>370.3238075793812</v>
      </c>
      <c r="C11" s="1">
        <v>370.3238075793812</v>
      </c>
      <c r="D11" s="1">
        <v>370.3238075793812</v>
      </c>
      <c r="E11" s="1">
        <v>370.3238075793812</v>
      </c>
      <c r="F11" s="1">
        <v>370.3238075793812</v>
      </c>
      <c r="G11">
        <v>30.036118149757389</v>
      </c>
      <c r="H11" s="1">
        <f t="shared" si="0"/>
        <v>370.3</v>
      </c>
      <c r="I11" s="1">
        <f t="shared" si="1"/>
        <v>370.3</v>
      </c>
      <c r="J11" s="1">
        <v>370.3</v>
      </c>
      <c r="K11" s="2">
        <f t="shared" si="2"/>
        <v>0</v>
      </c>
      <c r="L11" s="2">
        <f t="shared" si="3"/>
        <v>0</v>
      </c>
      <c r="N11" s="1">
        <v>370.3</v>
      </c>
      <c r="O11" s="13">
        <f t="shared" si="4"/>
        <v>0</v>
      </c>
    </row>
    <row r="12" spans="1:15" x14ac:dyDescent="0.35">
      <c r="A12" t="s">
        <v>10</v>
      </c>
      <c r="B12" s="1">
        <v>314.3238075793812</v>
      </c>
      <c r="C12" s="1">
        <v>319</v>
      </c>
      <c r="D12" s="1">
        <v>314.3238075793812</v>
      </c>
      <c r="E12" s="1">
        <v>318.3238075793812</v>
      </c>
      <c r="F12" s="1">
        <v>314.3238075793812</v>
      </c>
      <c r="G12">
        <v>28.6040940284729</v>
      </c>
      <c r="H12" s="1">
        <f t="shared" si="0"/>
        <v>314.3</v>
      </c>
      <c r="I12" s="1">
        <f t="shared" si="1"/>
        <v>316.10000000000002</v>
      </c>
      <c r="J12" s="1">
        <v>318.3</v>
      </c>
      <c r="K12" s="2">
        <f t="shared" si="2"/>
        <v>-1.2566760917373547E-2</v>
      </c>
      <c r="L12" s="2">
        <f t="shared" si="3"/>
        <v>-6.9117185045554147E-3</v>
      </c>
      <c r="N12" s="1">
        <v>314.3</v>
      </c>
      <c r="O12" s="13">
        <f t="shared" si="4"/>
        <v>0</v>
      </c>
    </row>
    <row r="13" spans="1:15" x14ac:dyDescent="0.35">
      <c r="A13" t="s">
        <v>11</v>
      </c>
      <c r="B13" s="1">
        <v>425.3238075793812</v>
      </c>
      <c r="C13" s="1">
        <v>425.3238075793812</v>
      </c>
      <c r="D13" s="1">
        <v>425.3238075793812</v>
      </c>
      <c r="E13" s="1">
        <v>425.3238075793812</v>
      </c>
      <c r="F13" s="1">
        <v>425.3238075793812</v>
      </c>
      <c r="G13">
        <v>33.600627064704902</v>
      </c>
      <c r="H13" s="1">
        <f t="shared" si="0"/>
        <v>425.3</v>
      </c>
      <c r="I13" s="1">
        <f t="shared" si="1"/>
        <v>425.3</v>
      </c>
      <c r="J13" s="1">
        <v>425.3</v>
      </c>
      <c r="K13" s="2">
        <f t="shared" si="2"/>
        <v>0</v>
      </c>
      <c r="L13" s="4">
        <f t="shared" si="3"/>
        <v>0</v>
      </c>
      <c r="N13" s="1">
        <v>425.3</v>
      </c>
      <c r="O13" s="13">
        <f t="shared" si="4"/>
        <v>0</v>
      </c>
    </row>
    <row r="14" spans="1:15" x14ac:dyDescent="0.35">
      <c r="A14" t="s">
        <v>12</v>
      </c>
      <c r="B14" s="1">
        <v>270</v>
      </c>
      <c r="C14" s="1">
        <v>267</v>
      </c>
      <c r="D14" s="1">
        <v>267</v>
      </c>
      <c r="E14" s="1">
        <v>267</v>
      </c>
      <c r="F14" s="1">
        <v>294</v>
      </c>
      <c r="G14">
        <v>36.516210913658142</v>
      </c>
      <c r="H14" s="1">
        <f t="shared" si="0"/>
        <v>267</v>
      </c>
      <c r="I14" s="1">
        <f t="shared" si="1"/>
        <v>273</v>
      </c>
      <c r="J14" s="1">
        <v>267</v>
      </c>
      <c r="K14" s="2">
        <f t="shared" si="2"/>
        <v>0</v>
      </c>
      <c r="L14" s="3">
        <f t="shared" si="3"/>
        <v>2.247191011235955E-2</v>
      </c>
      <c r="N14" s="1">
        <v>267</v>
      </c>
      <c r="O14" s="13">
        <f t="shared" si="4"/>
        <v>0</v>
      </c>
    </row>
    <row r="15" spans="1:15" x14ac:dyDescent="0.35">
      <c r="A15" t="s">
        <v>13</v>
      </c>
      <c r="B15" s="1">
        <v>351.21320343559643</v>
      </c>
      <c r="C15" s="1">
        <v>342.01562118716419</v>
      </c>
      <c r="D15" s="1">
        <v>342.01562118716419</v>
      </c>
      <c r="E15" s="1">
        <v>342.01562118716419</v>
      </c>
      <c r="F15" s="1">
        <v>342.01562118716419</v>
      </c>
      <c r="G15">
        <v>33.731110334396362</v>
      </c>
      <c r="H15" s="1">
        <f t="shared" si="0"/>
        <v>342</v>
      </c>
      <c r="I15" s="1">
        <f t="shared" si="1"/>
        <v>343.9</v>
      </c>
      <c r="J15" s="1">
        <v>358</v>
      </c>
      <c r="K15" s="2">
        <f t="shared" si="2"/>
        <v>-4.4692737430167599E-2</v>
      </c>
      <c r="L15" s="2">
        <f t="shared" si="3"/>
        <v>-3.9385474860335258E-2</v>
      </c>
      <c r="N15" s="1">
        <v>342</v>
      </c>
      <c r="O15" s="13">
        <f t="shared" si="4"/>
        <v>0</v>
      </c>
    </row>
    <row r="16" spans="1:15" x14ac:dyDescent="0.35">
      <c r="A16" t="s">
        <v>14</v>
      </c>
      <c r="B16" s="1">
        <v>286</v>
      </c>
      <c r="C16" s="1">
        <v>286</v>
      </c>
      <c r="D16" s="1">
        <v>286</v>
      </c>
      <c r="E16" s="1">
        <v>286</v>
      </c>
      <c r="F16" s="1">
        <v>286</v>
      </c>
      <c r="G16">
        <v>30.97216713428497</v>
      </c>
      <c r="H16" s="1">
        <f t="shared" si="0"/>
        <v>286</v>
      </c>
      <c r="I16" s="1">
        <f t="shared" si="1"/>
        <v>286</v>
      </c>
      <c r="J16" s="1">
        <v>306</v>
      </c>
      <c r="K16" s="2">
        <f t="shared" si="2"/>
        <v>-6.535947712418301E-2</v>
      </c>
      <c r="L16" s="2">
        <f t="shared" si="3"/>
        <v>-6.535947712418301E-2</v>
      </c>
      <c r="N16" s="1">
        <v>286</v>
      </c>
      <c r="O16" s="13">
        <f t="shared" si="4"/>
        <v>0</v>
      </c>
    </row>
    <row r="17" spans="1:15" x14ac:dyDescent="0.35">
      <c r="A17" t="s">
        <v>15</v>
      </c>
      <c r="B17" s="1">
        <v>486.01562118716419</v>
      </c>
      <c r="C17" s="1">
        <v>486.01562118716419</v>
      </c>
      <c r="D17" s="1">
        <v>486.01562118716419</v>
      </c>
      <c r="E17" s="1">
        <v>486.01562118716419</v>
      </c>
      <c r="F17" s="1">
        <v>486.01562118716419</v>
      </c>
      <c r="G17">
        <v>34.043705463409417</v>
      </c>
      <c r="H17" s="1">
        <f t="shared" si="0"/>
        <v>486</v>
      </c>
      <c r="I17" s="1">
        <f t="shared" si="1"/>
        <v>486</v>
      </c>
      <c r="J17" s="1">
        <v>486</v>
      </c>
      <c r="K17" s="2">
        <f t="shared" si="2"/>
        <v>0</v>
      </c>
      <c r="L17" s="2">
        <f t="shared" si="3"/>
        <v>0</v>
      </c>
      <c r="N17" s="1">
        <v>486</v>
      </c>
      <c r="O17" s="13">
        <f t="shared" si="4"/>
        <v>0</v>
      </c>
    </row>
    <row r="18" spans="1:15" x14ac:dyDescent="0.35">
      <c r="A18" t="s">
        <v>16</v>
      </c>
      <c r="B18" s="1">
        <v>414.01562118716419</v>
      </c>
      <c r="C18" s="1">
        <v>414.01562118716419</v>
      </c>
      <c r="D18" s="1">
        <v>414.01562118716419</v>
      </c>
      <c r="E18" s="1">
        <v>414.01562118716419</v>
      </c>
      <c r="F18" s="1">
        <v>414.01562118716419</v>
      </c>
      <c r="G18">
        <v>35.209172010421753</v>
      </c>
      <c r="H18" s="1">
        <f t="shared" si="0"/>
        <v>414</v>
      </c>
      <c r="I18" s="1">
        <f t="shared" si="1"/>
        <v>414</v>
      </c>
      <c r="J18" s="1">
        <v>414</v>
      </c>
      <c r="K18" s="2">
        <f t="shared" si="2"/>
        <v>0</v>
      </c>
      <c r="L18" s="2">
        <f t="shared" si="3"/>
        <v>0</v>
      </c>
      <c r="N18" s="1">
        <v>414</v>
      </c>
      <c r="O18" s="13">
        <f t="shared" si="4"/>
        <v>0</v>
      </c>
    </row>
    <row r="19" spans="1:15" x14ac:dyDescent="0.35">
      <c r="A19" t="s">
        <v>17</v>
      </c>
      <c r="B19" s="1">
        <v>558.01562118716424</v>
      </c>
      <c r="C19" s="1">
        <v>558.01562118716424</v>
      </c>
      <c r="D19" s="1">
        <v>558.01562118716424</v>
      </c>
      <c r="E19" s="1">
        <v>558.01562118716424</v>
      </c>
      <c r="F19" s="1">
        <v>558.01562118716424</v>
      </c>
      <c r="G19">
        <v>33.022314310073853</v>
      </c>
      <c r="H19" s="1">
        <f t="shared" si="0"/>
        <v>558</v>
      </c>
      <c r="I19" s="1">
        <f t="shared" si="1"/>
        <v>558</v>
      </c>
      <c r="J19" s="1">
        <v>558</v>
      </c>
      <c r="K19" s="2">
        <f t="shared" si="2"/>
        <v>0</v>
      </c>
      <c r="L19" s="2">
        <f t="shared" si="3"/>
        <v>0</v>
      </c>
      <c r="N19" s="1">
        <v>558</v>
      </c>
      <c r="O19" s="13">
        <f t="shared" si="4"/>
        <v>0</v>
      </c>
    </row>
    <row r="20" spans="1:15" x14ac:dyDescent="0.35">
      <c r="A20" t="s">
        <v>18</v>
      </c>
      <c r="B20" s="1">
        <v>250</v>
      </c>
      <c r="C20" s="1">
        <v>250</v>
      </c>
      <c r="D20" s="1">
        <v>245</v>
      </c>
      <c r="E20" s="1">
        <v>250</v>
      </c>
      <c r="F20" s="1">
        <v>250</v>
      </c>
      <c r="G20">
        <v>39.47203004360199</v>
      </c>
      <c r="H20" s="1">
        <f t="shared" si="0"/>
        <v>245</v>
      </c>
      <c r="I20" s="1">
        <f t="shared" si="1"/>
        <v>249</v>
      </c>
      <c r="J20" s="1">
        <v>245</v>
      </c>
      <c r="K20" s="2">
        <f t="shared" si="2"/>
        <v>0</v>
      </c>
      <c r="L20" s="3">
        <f t="shared" si="3"/>
        <v>1.6326530612244899E-2</v>
      </c>
      <c r="N20" s="1">
        <v>245</v>
      </c>
      <c r="O20" s="13">
        <f t="shared" si="4"/>
        <v>0</v>
      </c>
    </row>
    <row r="21" spans="1:15" x14ac:dyDescent="0.35">
      <c r="A21" t="s">
        <v>19</v>
      </c>
      <c r="B21" s="1">
        <v>302.05124837953332</v>
      </c>
      <c r="C21" s="1">
        <v>302.05124837953332</v>
      </c>
      <c r="D21" s="1">
        <v>302.05124837953332</v>
      </c>
      <c r="E21" s="1">
        <v>302.05124837953332</v>
      </c>
      <c r="F21" s="1">
        <v>302.05124837953332</v>
      </c>
      <c r="G21">
        <v>40.300747275352478</v>
      </c>
      <c r="H21" s="1">
        <f t="shared" si="0"/>
        <v>302.10000000000002</v>
      </c>
      <c r="I21" s="1">
        <f t="shared" si="1"/>
        <v>302.10000000000002</v>
      </c>
      <c r="J21" s="1">
        <v>312.3</v>
      </c>
      <c r="K21" s="2">
        <f t="shared" si="2"/>
        <v>-3.2660902977905824E-2</v>
      </c>
      <c r="L21" s="2">
        <f t="shared" si="3"/>
        <v>-3.2660902977905824E-2</v>
      </c>
      <c r="N21" s="1">
        <v>302.10000000000002</v>
      </c>
      <c r="O21" s="13">
        <f t="shared" si="4"/>
        <v>0</v>
      </c>
    </row>
    <row r="22" spans="1:15" x14ac:dyDescent="0.35">
      <c r="A22" t="s">
        <v>20</v>
      </c>
      <c r="B22" s="1">
        <v>270</v>
      </c>
      <c r="C22" s="1">
        <v>270</v>
      </c>
      <c r="D22" s="1">
        <v>262</v>
      </c>
      <c r="E22" s="1">
        <v>271.61988519181642</v>
      </c>
      <c r="F22" s="1">
        <v>270</v>
      </c>
      <c r="G22">
        <v>41.413869857788093</v>
      </c>
      <c r="H22" s="1">
        <f t="shared" si="0"/>
        <v>262</v>
      </c>
      <c r="I22" s="1">
        <f t="shared" si="1"/>
        <v>268.7</v>
      </c>
      <c r="J22" s="1">
        <v>262</v>
      </c>
      <c r="K22" s="2">
        <f t="shared" si="2"/>
        <v>0</v>
      </c>
      <c r="L22" s="3">
        <f t="shared" si="3"/>
        <v>2.5572519083969424E-2</v>
      </c>
      <c r="N22" s="1">
        <v>262</v>
      </c>
      <c r="O22" s="13">
        <f t="shared" si="4"/>
        <v>0</v>
      </c>
    </row>
    <row r="23" spans="1:15" x14ac:dyDescent="0.35">
      <c r="A23" t="s">
        <v>21</v>
      </c>
      <c r="B23" s="1">
        <v>414.54101966249692</v>
      </c>
      <c r="C23" s="1">
        <v>414.54101966249692</v>
      </c>
      <c r="D23" s="1">
        <v>414.54101966249692</v>
      </c>
      <c r="E23" s="1">
        <v>414.54101966249692</v>
      </c>
      <c r="F23" s="1">
        <v>414.54101966249692</v>
      </c>
      <c r="G23">
        <v>37.190271139144897</v>
      </c>
      <c r="H23" s="1">
        <f t="shared" si="0"/>
        <v>414.5</v>
      </c>
      <c r="I23" s="1">
        <f t="shared" si="1"/>
        <v>414.5</v>
      </c>
      <c r="J23" s="1">
        <v>414.5</v>
      </c>
      <c r="K23" s="2">
        <f t="shared" si="2"/>
        <v>0</v>
      </c>
      <c r="L23" s="2">
        <f t="shared" si="3"/>
        <v>0</v>
      </c>
      <c r="N23" s="1">
        <v>414.5</v>
      </c>
      <c r="O23" s="13">
        <f t="shared" si="4"/>
        <v>0</v>
      </c>
    </row>
    <row r="24" spans="1:15" x14ac:dyDescent="0.35">
      <c r="A24" t="s">
        <v>22</v>
      </c>
      <c r="B24" s="1">
        <v>357.54101966249692</v>
      </c>
      <c r="C24" s="1">
        <v>357.54101966249692</v>
      </c>
      <c r="D24" s="1">
        <v>357.54101966249692</v>
      </c>
      <c r="E24" s="1">
        <v>357.54101966249692</v>
      </c>
      <c r="F24" s="1">
        <v>357.54101966249692</v>
      </c>
      <c r="G24">
        <v>37.899064660072327</v>
      </c>
      <c r="H24" s="1">
        <f t="shared" si="0"/>
        <v>357.5</v>
      </c>
      <c r="I24" s="1">
        <f t="shared" si="1"/>
        <v>357.5</v>
      </c>
      <c r="J24" s="1">
        <v>358.4</v>
      </c>
      <c r="K24" s="2">
        <f t="shared" si="2"/>
        <v>-2.5111607142856512E-3</v>
      </c>
      <c r="L24" s="2">
        <f t="shared" si="3"/>
        <v>-2.5111607142856512E-3</v>
      </c>
      <c r="N24" s="1">
        <v>357.5</v>
      </c>
      <c r="O24" s="13">
        <f t="shared" si="4"/>
        <v>0</v>
      </c>
    </row>
    <row r="25" spans="1:15" x14ac:dyDescent="0.35">
      <c r="A25" t="s">
        <v>23</v>
      </c>
      <c r="B25" s="1">
        <v>471.54101966249692</v>
      </c>
      <c r="C25" s="1">
        <v>471.54101966249692</v>
      </c>
      <c r="D25" s="1">
        <v>471.54101966249692</v>
      </c>
      <c r="E25" s="1">
        <v>471.54101966249692</v>
      </c>
      <c r="F25" s="1">
        <v>471.54101966249692</v>
      </c>
      <c r="G25">
        <v>35.183235168457031</v>
      </c>
      <c r="H25" s="1">
        <f t="shared" si="0"/>
        <v>471.5</v>
      </c>
      <c r="I25" s="1">
        <f t="shared" si="1"/>
        <v>471.5</v>
      </c>
      <c r="J25" s="1">
        <v>471.5</v>
      </c>
      <c r="K25" s="2">
        <f t="shared" si="2"/>
        <v>0</v>
      </c>
      <c r="L25" s="2">
        <f t="shared" si="3"/>
        <v>0</v>
      </c>
      <c r="N25" s="1">
        <v>471.5</v>
      </c>
      <c r="O25" s="13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8D0D-A2B6-4839-8B3E-315C6B9977D0}">
  <dimension ref="A1:N25"/>
  <sheetViews>
    <sheetView zoomScale="127" workbookViewId="0">
      <selection activeCell="O1" sqref="O1"/>
    </sheetView>
  </sheetViews>
  <sheetFormatPr defaultRowHeight="14.5" x14ac:dyDescent="0.35"/>
  <cols>
    <col min="1" max="1" width="14.90625" customWidth="1"/>
    <col min="14" max="14" width="12" customWidth="1"/>
  </cols>
  <sheetData>
    <row r="1" spans="1:14" x14ac:dyDescent="0.35">
      <c r="A1" t="s">
        <v>25</v>
      </c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N1" t="s">
        <v>48</v>
      </c>
    </row>
    <row r="2" spans="1:14" x14ac:dyDescent="0.35">
      <c r="A2" t="s">
        <v>0</v>
      </c>
      <c r="B2" s="1">
        <v>147</v>
      </c>
      <c r="C2" s="1">
        <v>147</v>
      </c>
      <c r="D2" s="1">
        <v>147</v>
      </c>
      <c r="E2" s="1">
        <v>147</v>
      </c>
      <c r="F2" s="1">
        <v>147</v>
      </c>
      <c r="G2">
        <v>23.866163063049321</v>
      </c>
      <c r="H2" s="1">
        <f>ROUND(MIN(B2:F2), 1)</f>
        <v>147</v>
      </c>
      <c r="I2" s="1">
        <f>ROUND(AVERAGE(B2:F2), 1)</f>
        <v>147</v>
      </c>
      <c r="J2" s="1">
        <v>147</v>
      </c>
      <c r="K2" s="2">
        <f>(H2-J2)/J2</f>
        <v>0</v>
      </c>
      <c r="L2" s="2">
        <f>(I2-J2)/J2</f>
        <v>0</v>
      </c>
      <c r="N2" s="1">
        <v>147</v>
      </c>
    </row>
    <row r="3" spans="1:14" x14ac:dyDescent="0.35">
      <c r="A3" t="s">
        <v>1</v>
      </c>
      <c r="B3" s="1">
        <v>193</v>
      </c>
      <c r="C3" s="1">
        <v>193</v>
      </c>
      <c r="D3" s="1">
        <v>193</v>
      </c>
      <c r="E3" s="1">
        <v>193</v>
      </c>
      <c r="F3" s="1">
        <v>193</v>
      </c>
      <c r="G3">
        <v>21.871856594085688</v>
      </c>
      <c r="H3" s="1">
        <f t="shared" ref="H3:H25" si="0">ROUND(MIN(B3:F3), 1)</f>
        <v>193</v>
      </c>
      <c r="I3" s="1">
        <f t="shared" ref="I3:I25" si="1">ROUND(AVERAGE(B3:F3), 1)</f>
        <v>193</v>
      </c>
      <c r="J3" s="1">
        <v>193</v>
      </c>
      <c r="K3" s="2">
        <f t="shared" ref="K3:K25" si="2">(H3-J3)/J3</f>
        <v>0</v>
      </c>
      <c r="L3" s="2">
        <f t="shared" ref="L3:L25" si="3">(I3-J3)/J3</f>
        <v>0</v>
      </c>
      <c r="N3" s="1">
        <v>193</v>
      </c>
    </row>
    <row r="4" spans="1:14" x14ac:dyDescent="0.35">
      <c r="A4" t="s">
        <v>2</v>
      </c>
      <c r="B4" s="1">
        <v>169</v>
      </c>
      <c r="C4" s="1">
        <v>169</v>
      </c>
      <c r="D4" s="1">
        <v>165.23249719266329</v>
      </c>
      <c r="E4" s="1">
        <v>169</v>
      </c>
      <c r="F4" s="1">
        <v>172</v>
      </c>
      <c r="G4">
        <v>14.1231605052948</v>
      </c>
      <c r="H4" s="1">
        <f t="shared" si="0"/>
        <v>165.2</v>
      </c>
      <c r="I4" s="1">
        <f t="shared" si="1"/>
        <v>168.8</v>
      </c>
      <c r="J4" s="1">
        <v>170</v>
      </c>
      <c r="K4" s="2">
        <f t="shared" si="2"/>
        <v>-2.8235294117647126E-2</v>
      </c>
      <c r="L4" s="2">
        <f t="shared" si="3"/>
        <v>-7.0588235294116982E-3</v>
      </c>
      <c r="N4" s="1">
        <v>168</v>
      </c>
    </row>
    <row r="5" spans="1:14" x14ac:dyDescent="0.35">
      <c r="A5" t="s">
        <v>3</v>
      </c>
      <c r="B5" s="1">
        <v>206.09975124224181</v>
      </c>
      <c r="C5" s="1">
        <v>206.09975124224181</v>
      </c>
      <c r="D5" s="1">
        <v>206.09975124224181</v>
      </c>
      <c r="E5" s="1">
        <v>206.09975124224181</v>
      </c>
      <c r="F5" s="1">
        <v>206.09975124224181</v>
      </c>
      <c r="G5">
        <v>26.552998208999629</v>
      </c>
      <c r="H5" s="1">
        <f t="shared" si="0"/>
        <v>206.1</v>
      </c>
      <c r="I5" s="1">
        <f t="shared" si="1"/>
        <v>206.1</v>
      </c>
      <c r="J5" s="1">
        <v>229</v>
      </c>
      <c r="K5" s="2">
        <f t="shared" si="2"/>
        <v>-0.10000000000000002</v>
      </c>
      <c r="L5" s="2">
        <f t="shared" si="3"/>
        <v>-0.10000000000000002</v>
      </c>
      <c r="N5" s="1">
        <v>204.4</v>
      </c>
    </row>
    <row r="6" spans="1:14" x14ac:dyDescent="0.35">
      <c r="A6" t="s">
        <v>4</v>
      </c>
      <c r="B6" s="1">
        <v>205.31027276075841</v>
      </c>
      <c r="C6" s="1">
        <v>199.1245154965971</v>
      </c>
      <c r="D6" s="1">
        <v>201.2654919008431</v>
      </c>
      <c r="E6" s="1">
        <v>199.1245154965971</v>
      </c>
      <c r="F6" s="1">
        <v>203.11077027627479</v>
      </c>
      <c r="G6">
        <v>48.514867544174187</v>
      </c>
      <c r="H6" s="1">
        <f t="shared" si="0"/>
        <v>199.1</v>
      </c>
      <c r="I6" s="1">
        <f t="shared" si="1"/>
        <v>201.6</v>
      </c>
      <c r="J6" s="1">
        <v>217</v>
      </c>
      <c r="K6" s="2">
        <f t="shared" si="2"/>
        <v>-8.2488479262672831E-2</v>
      </c>
      <c r="L6" s="2">
        <f t="shared" si="3"/>
        <v>-7.09677419354839E-2</v>
      </c>
      <c r="N6" s="1">
        <v>197.4</v>
      </c>
    </row>
    <row r="7" spans="1:14" x14ac:dyDescent="0.35">
      <c r="A7" t="s">
        <v>5</v>
      </c>
      <c r="B7" s="1">
        <v>249</v>
      </c>
      <c r="C7" s="1">
        <v>249</v>
      </c>
      <c r="D7" s="1">
        <v>249</v>
      </c>
      <c r="E7" s="1">
        <v>249</v>
      </c>
      <c r="F7" s="1">
        <v>249</v>
      </c>
      <c r="G7">
        <v>26.68598299026489</v>
      </c>
      <c r="H7" s="1">
        <f t="shared" si="0"/>
        <v>249</v>
      </c>
      <c r="I7" s="1">
        <f t="shared" si="1"/>
        <v>249</v>
      </c>
      <c r="J7" s="1">
        <v>249</v>
      </c>
      <c r="K7" s="2">
        <f t="shared" si="2"/>
        <v>0</v>
      </c>
      <c r="L7" s="2">
        <f t="shared" si="3"/>
        <v>0</v>
      </c>
      <c r="N7" s="1">
        <v>249</v>
      </c>
    </row>
    <row r="8" spans="1:14" x14ac:dyDescent="0.35">
      <c r="A8" t="s">
        <v>6</v>
      </c>
      <c r="B8" s="1">
        <v>397</v>
      </c>
      <c r="C8" s="1">
        <v>397</v>
      </c>
      <c r="D8" s="1">
        <v>397</v>
      </c>
      <c r="E8" s="1">
        <v>397</v>
      </c>
      <c r="F8" s="1">
        <v>397</v>
      </c>
      <c r="G8">
        <v>23.92401127815247</v>
      </c>
      <c r="H8" s="1">
        <f t="shared" si="0"/>
        <v>397</v>
      </c>
      <c r="I8" s="1">
        <f t="shared" si="1"/>
        <v>397</v>
      </c>
      <c r="J8" s="1">
        <v>399</v>
      </c>
      <c r="K8" s="2">
        <f t="shared" si="2"/>
        <v>-5.0125313283208017E-3</v>
      </c>
      <c r="L8" s="2">
        <f t="shared" si="3"/>
        <v>-5.0125313283208017E-3</v>
      </c>
      <c r="N8" s="1">
        <v>397</v>
      </c>
    </row>
    <row r="9" spans="1:14" x14ac:dyDescent="0.35">
      <c r="A9" t="s">
        <v>7</v>
      </c>
      <c r="B9" s="1">
        <v>416</v>
      </c>
      <c r="C9" s="1">
        <v>416</v>
      </c>
      <c r="D9" s="1">
        <v>419</v>
      </c>
      <c r="E9" s="1">
        <v>416</v>
      </c>
      <c r="F9" s="1">
        <v>420</v>
      </c>
      <c r="G9">
        <v>23.591289901733401</v>
      </c>
      <c r="H9" s="1">
        <f t="shared" si="0"/>
        <v>416</v>
      </c>
      <c r="I9" s="1">
        <f t="shared" si="1"/>
        <v>417.4</v>
      </c>
      <c r="J9" s="1">
        <v>493</v>
      </c>
      <c r="K9" s="2">
        <f t="shared" si="2"/>
        <v>-0.15618661257606492</v>
      </c>
      <c r="L9" s="2">
        <f t="shared" si="3"/>
        <v>-0.15334685598377287</v>
      </c>
      <c r="N9" s="1">
        <v>408</v>
      </c>
    </row>
    <row r="10" spans="1:14" x14ac:dyDescent="0.35">
      <c r="A10" t="s">
        <v>8</v>
      </c>
      <c r="B10" s="1">
        <v>426</v>
      </c>
      <c r="C10" s="1">
        <v>426</v>
      </c>
      <c r="D10" s="1">
        <v>426</v>
      </c>
      <c r="E10" s="1">
        <v>426</v>
      </c>
      <c r="F10" s="1">
        <v>426</v>
      </c>
      <c r="G10">
        <v>36.654400157928457</v>
      </c>
      <c r="H10" s="1">
        <f t="shared" si="0"/>
        <v>426</v>
      </c>
      <c r="I10" s="1">
        <f t="shared" si="1"/>
        <v>426</v>
      </c>
      <c r="J10" s="1">
        <v>445</v>
      </c>
      <c r="K10" s="2">
        <f t="shared" si="2"/>
        <v>-4.2696629213483148E-2</v>
      </c>
      <c r="L10" s="2">
        <f t="shared" si="3"/>
        <v>-4.2696629213483148E-2</v>
      </c>
      <c r="N10" s="1">
        <v>426</v>
      </c>
    </row>
    <row r="11" spans="1:14" x14ac:dyDescent="0.35">
      <c r="A11" t="s">
        <v>9</v>
      </c>
      <c r="B11" s="1">
        <v>483.3238075793812</v>
      </c>
      <c r="C11" s="1">
        <v>484.8929594632192</v>
      </c>
      <c r="D11" s="1">
        <v>483.3238075793812</v>
      </c>
      <c r="E11" s="1">
        <v>484.8929594632192</v>
      </c>
      <c r="F11" s="1">
        <v>483.3238075793812</v>
      </c>
      <c r="G11">
        <v>16.877130603790281</v>
      </c>
      <c r="H11" s="1">
        <f t="shared" si="0"/>
        <v>483.3</v>
      </c>
      <c r="I11" s="1">
        <f t="shared" si="1"/>
        <v>484</v>
      </c>
      <c r="J11" s="1">
        <v>622</v>
      </c>
      <c r="K11" s="2">
        <f t="shared" si="2"/>
        <v>-0.22299035369774917</v>
      </c>
      <c r="L11" s="2">
        <f t="shared" si="3"/>
        <v>-0.22186495176848875</v>
      </c>
      <c r="N11" s="1">
        <v>483</v>
      </c>
    </row>
    <row r="12" spans="1:14" x14ac:dyDescent="0.35">
      <c r="A12" t="s">
        <v>10</v>
      </c>
      <c r="B12" s="1">
        <v>546</v>
      </c>
      <c r="C12" s="1">
        <v>546</v>
      </c>
      <c r="D12" s="1">
        <v>541</v>
      </c>
      <c r="E12" s="1">
        <v>546</v>
      </c>
      <c r="F12" s="1">
        <v>541</v>
      </c>
      <c r="G12">
        <v>23.934905147552492</v>
      </c>
      <c r="H12" s="1">
        <f t="shared" si="0"/>
        <v>541</v>
      </c>
      <c r="I12" s="1">
        <f t="shared" si="1"/>
        <v>544</v>
      </c>
      <c r="J12" s="1">
        <v>566</v>
      </c>
      <c r="K12" s="2">
        <f t="shared" si="2"/>
        <v>-4.4169611307420496E-2</v>
      </c>
      <c r="L12" s="2">
        <f t="shared" si="3"/>
        <v>-3.8869257950530034E-2</v>
      </c>
      <c r="N12" s="1">
        <v>541</v>
      </c>
    </row>
    <row r="13" spans="1:14" x14ac:dyDescent="0.35">
      <c r="A13" t="s">
        <v>11</v>
      </c>
      <c r="B13" s="1">
        <v>677</v>
      </c>
      <c r="C13" s="1">
        <v>677</v>
      </c>
      <c r="D13" s="1">
        <v>677</v>
      </c>
      <c r="E13" s="1">
        <v>677</v>
      </c>
      <c r="F13" s="1">
        <v>677</v>
      </c>
      <c r="G13">
        <v>21.493963098525999</v>
      </c>
      <c r="H13" s="1">
        <f t="shared" si="0"/>
        <v>677</v>
      </c>
      <c r="I13" s="1">
        <f t="shared" si="1"/>
        <v>677</v>
      </c>
      <c r="J13" s="1">
        <v>677</v>
      </c>
      <c r="K13" s="2">
        <f t="shared" si="2"/>
        <v>0</v>
      </c>
      <c r="L13" s="4">
        <f t="shared" si="3"/>
        <v>0</v>
      </c>
      <c r="N13" s="1">
        <v>677</v>
      </c>
    </row>
    <row r="14" spans="1:14" x14ac:dyDescent="0.35">
      <c r="A14" t="s">
        <v>12</v>
      </c>
      <c r="B14" s="1">
        <v>455</v>
      </c>
      <c r="C14" s="1">
        <v>455</v>
      </c>
      <c r="D14" s="1">
        <v>455</v>
      </c>
      <c r="E14" s="1">
        <v>455</v>
      </c>
      <c r="F14" s="1">
        <v>455</v>
      </c>
      <c r="G14">
        <v>47.686148691177372</v>
      </c>
      <c r="H14" s="1">
        <f t="shared" si="0"/>
        <v>455</v>
      </c>
      <c r="I14" s="1">
        <f t="shared" si="1"/>
        <v>455</v>
      </c>
      <c r="J14" s="1">
        <v>483</v>
      </c>
      <c r="K14" s="2">
        <f t="shared" si="2"/>
        <v>-5.7971014492753624E-2</v>
      </c>
      <c r="L14" s="2">
        <f t="shared" si="3"/>
        <v>-5.7971014492753624E-2</v>
      </c>
      <c r="N14" s="1">
        <v>455</v>
      </c>
    </row>
    <row r="15" spans="1:14" x14ac:dyDescent="0.35">
      <c r="A15" t="s">
        <v>13</v>
      </c>
      <c r="B15" s="1">
        <v>607</v>
      </c>
      <c r="C15" s="1">
        <v>607</v>
      </c>
      <c r="D15" s="1">
        <v>607</v>
      </c>
      <c r="E15" s="1">
        <v>607</v>
      </c>
      <c r="F15" s="1">
        <v>607</v>
      </c>
      <c r="G15">
        <v>33.383090639114378</v>
      </c>
      <c r="H15" s="1">
        <f t="shared" si="0"/>
        <v>607</v>
      </c>
      <c r="I15" s="1">
        <f t="shared" si="1"/>
        <v>607</v>
      </c>
      <c r="J15" s="1">
        <v>607</v>
      </c>
      <c r="K15" s="2">
        <f t="shared" si="2"/>
        <v>0</v>
      </c>
      <c r="L15" s="2">
        <f t="shared" si="3"/>
        <v>0</v>
      </c>
      <c r="N15" s="1">
        <v>607</v>
      </c>
    </row>
    <row r="16" spans="1:14" x14ac:dyDescent="0.35">
      <c r="A16" t="s">
        <v>14</v>
      </c>
      <c r="B16" s="1">
        <v>503.46201293240978</v>
      </c>
      <c r="C16" s="1">
        <v>503.46201293240978</v>
      </c>
      <c r="D16" s="1">
        <v>503.46201293240978</v>
      </c>
      <c r="E16" s="1">
        <v>503.46201293240978</v>
      </c>
      <c r="F16" s="1">
        <v>490</v>
      </c>
      <c r="G16">
        <v>30.40010299682617</v>
      </c>
      <c r="H16" s="1">
        <f t="shared" si="0"/>
        <v>490</v>
      </c>
      <c r="I16" s="1">
        <f t="shared" si="1"/>
        <v>500.8</v>
      </c>
      <c r="J16" s="1">
        <v>559</v>
      </c>
      <c r="K16" s="2">
        <f t="shared" si="2"/>
        <v>-0.12343470483005367</v>
      </c>
      <c r="L16" s="2">
        <f t="shared" si="3"/>
        <v>-0.10411449016100177</v>
      </c>
      <c r="N16" s="1">
        <v>490</v>
      </c>
    </row>
    <row r="17" spans="1:14" x14ac:dyDescent="0.35">
      <c r="A17" t="s">
        <v>15</v>
      </c>
      <c r="B17" s="1">
        <v>634.47763411957396</v>
      </c>
      <c r="C17" s="1">
        <v>634.47763411957396</v>
      </c>
      <c r="D17" s="1">
        <v>634.47763411957396</v>
      </c>
      <c r="E17" s="1">
        <v>634.47763411957396</v>
      </c>
      <c r="F17" s="1">
        <v>628</v>
      </c>
      <c r="G17">
        <v>45.73824510574341</v>
      </c>
      <c r="H17" s="1">
        <f t="shared" si="0"/>
        <v>628</v>
      </c>
      <c r="I17" s="1">
        <f t="shared" si="1"/>
        <v>633.20000000000005</v>
      </c>
      <c r="J17" s="1">
        <v>775</v>
      </c>
      <c r="K17" s="2">
        <f t="shared" si="2"/>
        <v>-0.1896774193548387</v>
      </c>
      <c r="L17" s="2">
        <f t="shared" si="3"/>
        <v>-0.18296774193548382</v>
      </c>
      <c r="N17" s="1">
        <v>616</v>
      </c>
    </row>
    <row r="18" spans="1:14" x14ac:dyDescent="0.35">
      <c r="A18" t="s">
        <v>16</v>
      </c>
      <c r="B18" s="1">
        <v>551.52633994229245</v>
      </c>
      <c r="C18" s="1">
        <v>544.18033988749903</v>
      </c>
      <c r="D18" s="1">
        <v>551.52633994229245</v>
      </c>
      <c r="E18" s="1">
        <v>543</v>
      </c>
      <c r="F18" s="1">
        <v>539.01562118716424</v>
      </c>
      <c r="G18">
        <v>25.495919132232661</v>
      </c>
      <c r="H18" s="1">
        <f t="shared" si="0"/>
        <v>539</v>
      </c>
      <c r="I18" s="1">
        <f t="shared" si="1"/>
        <v>545.79999999999995</v>
      </c>
      <c r="J18" s="1">
        <v>703</v>
      </c>
      <c r="K18" s="2">
        <f t="shared" si="2"/>
        <v>-0.23328591749644381</v>
      </c>
      <c r="L18" s="2">
        <f t="shared" si="3"/>
        <v>-0.22361308677098157</v>
      </c>
      <c r="N18" s="1">
        <v>539</v>
      </c>
    </row>
    <row r="19" spans="1:14" x14ac:dyDescent="0.35">
      <c r="A19" t="s">
        <v>17</v>
      </c>
      <c r="B19" s="1">
        <v>852</v>
      </c>
      <c r="C19" s="1">
        <v>852</v>
      </c>
      <c r="D19" s="1">
        <v>852</v>
      </c>
      <c r="E19" s="1">
        <v>847</v>
      </c>
      <c r="F19" s="1">
        <v>857</v>
      </c>
      <c r="G19">
        <v>32.331148242950441</v>
      </c>
      <c r="H19" s="1">
        <f t="shared" si="0"/>
        <v>847</v>
      </c>
      <c r="I19" s="1">
        <f t="shared" si="1"/>
        <v>852</v>
      </c>
      <c r="J19" s="1">
        <v>847</v>
      </c>
      <c r="K19" s="2">
        <f t="shared" si="2"/>
        <v>0</v>
      </c>
      <c r="L19" s="3">
        <f t="shared" si="3"/>
        <v>5.9031877213695395E-3</v>
      </c>
      <c r="N19" s="1">
        <v>847</v>
      </c>
    </row>
    <row r="20" spans="1:14" x14ac:dyDescent="0.35">
      <c r="A20" t="s">
        <v>18</v>
      </c>
      <c r="B20" s="1">
        <v>398</v>
      </c>
      <c r="C20" s="1">
        <v>398</v>
      </c>
      <c r="D20" s="1">
        <v>398</v>
      </c>
      <c r="E20" s="1">
        <v>398</v>
      </c>
      <c r="F20" s="1">
        <v>398</v>
      </c>
      <c r="G20">
        <v>30.565631914138791</v>
      </c>
      <c r="H20" s="1">
        <f t="shared" si="0"/>
        <v>398</v>
      </c>
      <c r="I20" s="1">
        <f t="shared" si="1"/>
        <v>398</v>
      </c>
      <c r="J20" s="1">
        <v>401</v>
      </c>
      <c r="K20" s="2">
        <f t="shared" si="2"/>
        <v>-7.481296758104738E-3</v>
      </c>
      <c r="L20" s="2">
        <f t="shared" si="3"/>
        <v>-7.481296758104738E-3</v>
      </c>
      <c r="N20" s="1">
        <v>398</v>
      </c>
    </row>
    <row r="21" spans="1:14" x14ac:dyDescent="0.35">
      <c r="A21" t="s">
        <v>19</v>
      </c>
      <c r="B21" s="1">
        <v>450.3016516106934</v>
      </c>
      <c r="C21" s="1">
        <v>448.857091981032</v>
      </c>
      <c r="D21" s="1">
        <v>448.857091981032</v>
      </c>
      <c r="E21" s="1">
        <v>446.80584360149868</v>
      </c>
      <c r="F21" s="1">
        <v>468.54101966249692</v>
      </c>
      <c r="G21">
        <v>29.488312292099</v>
      </c>
      <c r="H21" s="1">
        <f t="shared" si="0"/>
        <v>446.8</v>
      </c>
      <c r="I21" s="1">
        <f t="shared" si="1"/>
        <v>452.7</v>
      </c>
      <c r="J21" s="1">
        <v>515</v>
      </c>
      <c r="K21" s="2">
        <f t="shared" si="2"/>
        <v>-0.13242718446601939</v>
      </c>
      <c r="L21" s="2">
        <f t="shared" si="3"/>
        <v>-0.12097087378640779</v>
      </c>
      <c r="N21" s="1">
        <v>447.1</v>
      </c>
    </row>
    <row r="22" spans="1:14" x14ac:dyDescent="0.35">
      <c r="A22" t="s">
        <v>20</v>
      </c>
      <c r="B22" s="1">
        <v>414</v>
      </c>
      <c r="C22" s="1">
        <v>414</v>
      </c>
      <c r="D22" s="1">
        <v>410</v>
      </c>
      <c r="E22" s="1">
        <v>414</v>
      </c>
      <c r="F22" s="1">
        <v>414</v>
      </c>
      <c r="G22">
        <v>45.780919837951657</v>
      </c>
      <c r="H22" s="1">
        <f t="shared" si="0"/>
        <v>410</v>
      </c>
      <c r="I22" s="1">
        <f t="shared" si="1"/>
        <v>413.2</v>
      </c>
      <c r="J22" s="1">
        <v>458</v>
      </c>
      <c r="K22" s="2">
        <f t="shared" si="2"/>
        <v>-0.10480349344978165</v>
      </c>
      <c r="L22" s="2">
        <f t="shared" si="3"/>
        <v>-9.781659388646291E-2</v>
      </c>
      <c r="N22" s="1">
        <v>410</v>
      </c>
    </row>
    <row r="23" spans="1:14" x14ac:dyDescent="0.35">
      <c r="A23" t="s">
        <v>21</v>
      </c>
      <c r="B23" s="1">
        <v>553.41267711997318</v>
      </c>
      <c r="C23" s="1">
        <v>553.66293558253074</v>
      </c>
      <c r="D23" s="1">
        <v>553.66293558253074</v>
      </c>
      <c r="E23" s="1">
        <v>553.66293558253074</v>
      </c>
      <c r="F23" s="1">
        <v>553.66293558253074</v>
      </c>
      <c r="G23">
        <v>36.080117225646973</v>
      </c>
      <c r="H23" s="1">
        <f t="shared" si="0"/>
        <v>553.4</v>
      </c>
      <c r="I23" s="1">
        <f t="shared" si="1"/>
        <v>553.6</v>
      </c>
      <c r="J23" s="1">
        <v>597</v>
      </c>
      <c r="K23" s="2">
        <f t="shared" si="2"/>
        <v>-7.3031825795644933E-2</v>
      </c>
      <c r="L23" s="2">
        <f t="shared" si="3"/>
        <v>-7.2696817420435475E-2</v>
      </c>
      <c r="N23" s="1">
        <v>542.9</v>
      </c>
    </row>
    <row r="24" spans="1:14" x14ac:dyDescent="0.35">
      <c r="A24" t="s">
        <v>22</v>
      </c>
      <c r="B24" s="1">
        <v>507.45938266933251</v>
      </c>
      <c r="C24" s="1">
        <v>493.10749521219208</v>
      </c>
      <c r="D24" s="1">
        <v>501.10749521219208</v>
      </c>
      <c r="E24" s="1">
        <v>493.10749521219208</v>
      </c>
      <c r="F24" s="1">
        <v>526.35289999022666</v>
      </c>
      <c r="G24">
        <v>47.445348405838011</v>
      </c>
      <c r="H24" s="1">
        <f t="shared" si="0"/>
        <v>493.1</v>
      </c>
      <c r="I24" s="1">
        <f t="shared" si="1"/>
        <v>504.2</v>
      </c>
      <c r="J24" s="1">
        <v>573</v>
      </c>
      <c r="K24" s="2">
        <f t="shared" si="2"/>
        <v>-0.13944153577661428</v>
      </c>
      <c r="L24" s="2">
        <f t="shared" si="3"/>
        <v>-0.12006980802792323</v>
      </c>
      <c r="N24" s="1">
        <v>493.1</v>
      </c>
    </row>
    <row r="25" spans="1:14" x14ac:dyDescent="0.35">
      <c r="A25" t="s">
        <v>23</v>
      </c>
      <c r="B25" s="1">
        <v>687</v>
      </c>
      <c r="C25" s="1">
        <v>687</v>
      </c>
      <c r="D25" s="1">
        <v>687</v>
      </c>
      <c r="E25" s="1">
        <v>687</v>
      </c>
      <c r="F25" s="1">
        <v>687</v>
      </c>
      <c r="G25">
        <v>21.797204637527461</v>
      </c>
      <c r="H25" s="1">
        <f t="shared" si="0"/>
        <v>687</v>
      </c>
      <c r="I25" s="1">
        <f t="shared" si="1"/>
        <v>687</v>
      </c>
      <c r="J25" s="1">
        <v>687</v>
      </c>
      <c r="K25" s="2">
        <f t="shared" si="2"/>
        <v>0</v>
      </c>
      <c r="L25" s="2">
        <f t="shared" si="3"/>
        <v>0</v>
      </c>
      <c r="N25" s="1">
        <v>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AED3-F0BF-4676-B277-A516DD61718A}">
  <dimension ref="A1:T25"/>
  <sheetViews>
    <sheetView zoomScale="124" workbookViewId="0">
      <selection activeCell="U1" sqref="U1"/>
    </sheetView>
  </sheetViews>
  <sheetFormatPr defaultRowHeight="14.5" x14ac:dyDescent="0.35"/>
  <cols>
    <col min="1" max="1" width="16.1796875" style="17" customWidth="1"/>
    <col min="7" max="11" width="0" hidden="1" customWidth="1"/>
    <col min="15" max="15" width="10.90625" customWidth="1"/>
    <col min="18" max="19" width="14.1796875" customWidth="1"/>
    <col min="20" max="20" width="15.36328125" customWidth="1"/>
  </cols>
  <sheetData>
    <row r="1" spans="1:20" s="15" customFormat="1" x14ac:dyDescent="0.35">
      <c r="A1" s="27" t="s">
        <v>31</v>
      </c>
      <c r="B1" s="19" t="s">
        <v>32</v>
      </c>
      <c r="C1" s="19" t="s">
        <v>33</v>
      </c>
      <c r="D1" s="19" t="s">
        <v>34</v>
      </c>
      <c r="E1" s="19" t="s">
        <v>35</v>
      </c>
      <c r="F1" s="19" t="s">
        <v>36</v>
      </c>
      <c r="G1" s="19" t="s">
        <v>37</v>
      </c>
      <c r="H1" s="19" t="s">
        <v>38</v>
      </c>
      <c r="I1" s="19" t="s">
        <v>39</v>
      </c>
      <c r="J1" s="19" t="s">
        <v>40</v>
      </c>
      <c r="K1" s="19" t="s">
        <v>41</v>
      </c>
      <c r="L1" s="20" t="s">
        <v>26</v>
      </c>
      <c r="M1" s="20" t="s">
        <v>27</v>
      </c>
      <c r="N1" s="20" t="s">
        <v>28</v>
      </c>
      <c r="O1" s="20" t="s">
        <v>29</v>
      </c>
      <c r="P1" s="20" t="s">
        <v>30</v>
      </c>
      <c r="R1" s="28" t="s">
        <v>45</v>
      </c>
      <c r="S1" s="16" t="s">
        <v>49</v>
      </c>
      <c r="T1" s="16" t="s">
        <v>47</v>
      </c>
    </row>
    <row r="2" spans="1:20" x14ac:dyDescent="0.35">
      <c r="A2" s="21" t="s">
        <v>0</v>
      </c>
      <c r="B2" s="33">
        <v>139</v>
      </c>
      <c r="C2" s="33">
        <v>139</v>
      </c>
      <c r="D2" s="33">
        <v>139</v>
      </c>
      <c r="E2" s="33">
        <v>139</v>
      </c>
      <c r="F2" s="33">
        <v>139</v>
      </c>
      <c r="G2" s="18"/>
      <c r="H2" s="18"/>
      <c r="I2" s="18"/>
      <c r="J2" s="18"/>
      <c r="K2" s="18"/>
      <c r="L2" s="23">
        <f t="shared" ref="L2:L25" si="0">ROUND(MIN(B2:K2), 1)</f>
        <v>139</v>
      </c>
      <c r="M2" s="22">
        <f t="shared" ref="M2:M25" si="1">ROUND(AVERAGE(B2:K2), 1)</f>
        <v>139</v>
      </c>
      <c r="N2" s="22">
        <v>139</v>
      </c>
      <c r="O2" s="24">
        <f t="shared" ref="O2:O25" si="2">(L2-N2)/N2</f>
        <v>0</v>
      </c>
      <c r="P2" s="25">
        <f t="shared" ref="P2:P25" si="3">(M2-N2)/N2</f>
        <v>0</v>
      </c>
      <c r="R2" s="12">
        <v>139</v>
      </c>
      <c r="S2" s="14">
        <f t="shared" ref="S2:S25" si="4">(L2-R2)/R2</f>
        <v>0</v>
      </c>
      <c r="T2" s="10">
        <v>139</v>
      </c>
    </row>
    <row r="3" spans="1:20" ht="15" thickBot="1" x14ac:dyDescent="0.4">
      <c r="A3" s="21" t="s">
        <v>1</v>
      </c>
      <c r="B3" s="33">
        <v>158.13274595042159</v>
      </c>
      <c r="C3" s="33">
        <v>158.13274595042159</v>
      </c>
      <c r="D3" s="33">
        <v>158.13274595042159</v>
      </c>
      <c r="E3" s="33">
        <v>158.13274595042159</v>
      </c>
      <c r="F3" s="33">
        <v>158.13274595042159</v>
      </c>
      <c r="G3" s="18"/>
      <c r="H3" s="18"/>
      <c r="I3" s="18"/>
      <c r="J3" s="18"/>
      <c r="K3" s="18"/>
      <c r="L3" s="23">
        <f t="shared" si="0"/>
        <v>158.1</v>
      </c>
      <c r="M3" s="22">
        <f t="shared" si="1"/>
        <v>158.1</v>
      </c>
      <c r="N3" s="22">
        <v>158.1</v>
      </c>
      <c r="O3" s="24">
        <f t="shared" si="2"/>
        <v>0</v>
      </c>
      <c r="P3" s="26">
        <f t="shared" si="3"/>
        <v>0</v>
      </c>
      <c r="R3" s="11">
        <v>158.1</v>
      </c>
      <c r="S3" s="14">
        <f t="shared" si="4"/>
        <v>0</v>
      </c>
      <c r="T3" s="10">
        <v>158.1</v>
      </c>
    </row>
    <row r="4" spans="1:20" ht="15" thickBot="1" x14ac:dyDescent="0.4">
      <c r="A4" s="21" t="s">
        <v>2</v>
      </c>
      <c r="B4" s="33">
        <v>149</v>
      </c>
      <c r="C4" s="33">
        <v>149</v>
      </c>
      <c r="D4" s="33">
        <v>149</v>
      </c>
      <c r="E4" s="33">
        <v>149</v>
      </c>
      <c r="F4" s="33">
        <v>151</v>
      </c>
      <c r="G4" s="18"/>
      <c r="H4" s="18"/>
      <c r="I4" s="18"/>
      <c r="J4" s="18"/>
      <c r="K4" s="18"/>
      <c r="L4" s="23">
        <f t="shared" si="0"/>
        <v>149</v>
      </c>
      <c r="M4" s="22">
        <f t="shared" si="1"/>
        <v>149.4</v>
      </c>
      <c r="N4" s="22">
        <v>149</v>
      </c>
      <c r="O4" s="25">
        <f t="shared" si="2"/>
        <v>0</v>
      </c>
      <c r="P4" s="25">
        <f t="shared" si="3"/>
        <v>2.6845637583892998E-3</v>
      </c>
      <c r="R4" s="9">
        <v>149</v>
      </c>
      <c r="S4" s="29">
        <f t="shared" si="4"/>
        <v>0</v>
      </c>
      <c r="T4" s="10">
        <v>149</v>
      </c>
    </row>
    <row r="5" spans="1:20" ht="15" thickBot="1" x14ac:dyDescent="0.4">
      <c r="A5" s="21" t="s">
        <v>3</v>
      </c>
      <c r="B5" s="33">
        <v>187.11077027627479</v>
      </c>
      <c r="C5" s="33">
        <v>187.11077027627479</v>
      </c>
      <c r="D5" s="33">
        <v>187.11077027627479</v>
      </c>
      <c r="E5" s="33">
        <v>187.11077027627479</v>
      </c>
      <c r="F5" s="33">
        <v>187.11077027627479</v>
      </c>
      <c r="G5" s="18"/>
      <c r="H5" s="18"/>
      <c r="I5" s="18"/>
      <c r="J5" s="18"/>
      <c r="K5" s="18"/>
      <c r="L5" s="23">
        <f t="shared" si="0"/>
        <v>187.1</v>
      </c>
      <c r="M5" s="22">
        <f t="shared" si="1"/>
        <v>187.1</v>
      </c>
      <c r="N5" s="22">
        <v>187.1</v>
      </c>
      <c r="O5" s="24">
        <f t="shared" si="2"/>
        <v>0</v>
      </c>
      <c r="P5" s="26">
        <f t="shared" si="3"/>
        <v>0</v>
      </c>
      <c r="R5" s="9">
        <v>187.1</v>
      </c>
      <c r="S5" s="14">
        <f t="shared" si="4"/>
        <v>0</v>
      </c>
      <c r="T5" s="10">
        <v>187.1</v>
      </c>
    </row>
    <row r="6" spans="1:20" ht="15" thickBot="1" x14ac:dyDescent="0.4">
      <c r="A6" s="21" t="s">
        <v>4</v>
      </c>
      <c r="B6" s="33">
        <v>170</v>
      </c>
      <c r="C6" s="33">
        <v>170</v>
      </c>
      <c r="D6" s="33">
        <v>170</v>
      </c>
      <c r="E6" s="33">
        <v>167.62529317031209</v>
      </c>
      <c r="F6" s="33">
        <v>170</v>
      </c>
      <c r="G6" s="18"/>
      <c r="H6" s="18"/>
      <c r="I6" s="18"/>
      <c r="J6" s="18"/>
      <c r="K6" s="18"/>
      <c r="L6" s="23">
        <f t="shared" si="0"/>
        <v>167.6</v>
      </c>
      <c r="M6" s="22">
        <f t="shared" si="1"/>
        <v>169.5</v>
      </c>
      <c r="N6" s="22">
        <v>170</v>
      </c>
      <c r="O6" s="24">
        <f t="shared" si="2"/>
        <v>-1.4117647058823563E-2</v>
      </c>
      <c r="P6" s="26">
        <f t="shared" si="3"/>
        <v>-2.9411764705882353E-3</v>
      </c>
      <c r="R6" s="9">
        <v>167.6</v>
      </c>
      <c r="S6" s="14">
        <f t="shared" si="4"/>
        <v>0</v>
      </c>
      <c r="T6" s="10">
        <v>167.6</v>
      </c>
    </row>
    <row r="7" spans="1:20" ht="15" thickBot="1" x14ac:dyDescent="0.4">
      <c r="A7" s="21" t="s">
        <v>5</v>
      </c>
      <c r="B7" s="33">
        <v>210.11077027627479</v>
      </c>
      <c r="C7" s="33">
        <v>210.11077027627479</v>
      </c>
      <c r="D7" s="33">
        <v>210.11077027627479</v>
      </c>
      <c r="E7" s="33">
        <v>210.11077027627479</v>
      </c>
      <c r="F7" s="33">
        <v>210.11077027627479</v>
      </c>
      <c r="G7" s="18"/>
      <c r="H7" s="18"/>
      <c r="I7" s="18"/>
      <c r="J7" s="18"/>
      <c r="K7" s="18"/>
      <c r="L7" s="23">
        <f t="shared" si="0"/>
        <v>210.1</v>
      </c>
      <c r="M7" s="22">
        <f t="shared" si="1"/>
        <v>210.1</v>
      </c>
      <c r="N7" s="22">
        <v>210.1</v>
      </c>
      <c r="O7" s="24">
        <f t="shared" si="2"/>
        <v>0</v>
      </c>
      <c r="P7" s="26">
        <f t="shared" si="3"/>
        <v>0</v>
      </c>
      <c r="R7" s="9">
        <v>210.1</v>
      </c>
      <c r="S7" s="14">
        <f t="shared" si="4"/>
        <v>0</v>
      </c>
      <c r="T7" s="10">
        <v>210.1</v>
      </c>
    </row>
    <row r="8" spans="1:20" ht="15" thickBot="1" x14ac:dyDescent="0.4">
      <c r="A8" s="21" t="s">
        <v>6</v>
      </c>
      <c r="B8" s="33">
        <v>359</v>
      </c>
      <c r="C8" s="33">
        <v>359</v>
      </c>
      <c r="D8" s="33">
        <v>359</v>
      </c>
      <c r="E8" s="33">
        <v>359</v>
      </c>
      <c r="F8" s="33">
        <v>359</v>
      </c>
      <c r="G8" s="18"/>
      <c r="H8" s="18"/>
      <c r="I8" s="18"/>
      <c r="J8" s="18"/>
      <c r="K8" s="18"/>
      <c r="L8" s="23">
        <f t="shared" si="0"/>
        <v>359</v>
      </c>
      <c r="M8" s="22">
        <f t="shared" si="1"/>
        <v>359</v>
      </c>
      <c r="N8" s="22">
        <v>368</v>
      </c>
      <c r="O8" s="24">
        <f t="shared" si="2"/>
        <v>-2.4456521739130436E-2</v>
      </c>
      <c r="P8" s="26">
        <f t="shared" si="3"/>
        <v>-2.4456521739130436E-2</v>
      </c>
      <c r="R8" s="9">
        <v>359</v>
      </c>
      <c r="S8" s="14">
        <f t="shared" si="4"/>
        <v>0</v>
      </c>
      <c r="T8" s="10">
        <v>359</v>
      </c>
    </row>
    <row r="9" spans="1:20" ht="15" thickBot="1" x14ac:dyDescent="0.4">
      <c r="A9" s="21" t="s">
        <v>7</v>
      </c>
      <c r="B9" s="33">
        <v>397.13274595042162</v>
      </c>
      <c r="C9" s="33">
        <v>397.13274595042162</v>
      </c>
      <c r="D9" s="33">
        <v>397.13274595042162</v>
      </c>
      <c r="E9" s="33">
        <v>401.06888370749732</v>
      </c>
      <c r="F9" s="33">
        <v>397.13274595042162</v>
      </c>
      <c r="G9" s="18"/>
      <c r="H9" s="18"/>
      <c r="I9" s="18"/>
      <c r="J9" s="18"/>
      <c r="K9" s="18"/>
      <c r="L9" s="23">
        <f t="shared" si="0"/>
        <v>397.1</v>
      </c>
      <c r="M9" s="22">
        <f t="shared" si="1"/>
        <v>397.9</v>
      </c>
      <c r="N9" s="22">
        <v>402.4</v>
      </c>
      <c r="O9" s="24">
        <f t="shared" si="2"/>
        <v>-1.317097415506947E-2</v>
      </c>
      <c r="P9" s="26">
        <f t="shared" si="3"/>
        <v>-1.1182902584493042E-2</v>
      </c>
      <c r="R9" s="9">
        <v>397.1</v>
      </c>
      <c r="S9" s="14">
        <f t="shared" si="4"/>
        <v>0</v>
      </c>
      <c r="T9" s="10">
        <v>397.1</v>
      </c>
    </row>
    <row r="10" spans="1:20" ht="15" thickBot="1" x14ac:dyDescent="0.4">
      <c r="A10" s="21" t="s">
        <v>8</v>
      </c>
      <c r="B10" s="33">
        <v>376.52277622223568</v>
      </c>
      <c r="C10" s="33">
        <v>376.52277622223568</v>
      </c>
      <c r="D10" s="33">
        <v>376.52277622223568</v>
      </c>
      <c r="E10" s="33">
        <v>376.52277622223568</v>
      </c>
      <c r="F10" s="33">
        <v>376.52277622223568</v>
      </c>
      <c r="G10" s="18"/>
      <c r="H10" s="18"/>
      <c r="I10" s="18"/>
      <c r="J10" s="18"/>
      <c r="K10" s="18"/>
      <c r="L10" s="23">
        <f t="shared" si="0"/>
        <v>376.5</v>
      </c>
      <c r="M10" s="22">
        <f t="shared" si="1"/>
        <v>376.5</v>
      </c>
      <c r="N10" s="22">
        <v>377.1</v>
      </c>
      <c r="O10" s="24">
        <f t="shared" si="2"/>
        <v>-1.5910898965792169E-3</v>
      </c>
      <c r="P10" s="26">
        <f t="shared" si="3"/>
        <v>-1.5910898965792169E-3</v>
      </c>
      <c r="R10" s="9">
        <v>376.5</v>
      </c>
      <c r="S10" s="14">
        <f t="shared" si="4"/>
        <v>0</v>
      </c>
      <c r="T10" s="10">
        <v>376.5</v>
      </c>
    </row>
    <row r="11" spans="1:20" ht="15" thickBot="1" x14ac:dyDescent="0.4">
      <c r="A11" s="21" t="s">
        <v>9</v>
      </c>
      <c r="B11" s="33">
        <v>468.8929594632192</v>
      </c>
      <c r="C11" s="33">
        <v>468.8929594632192</v>
      </c>
      <c r="D11" s="33">
        <v>468.8929594632192</v>
      </c>
      <c r="E11" s="33">
        <v>468.8929594632192</v>
      </c>
      <c r="F11" s="33">
        <v>468.8929594632192</v>
      </c>
      <c r="G11" s="18"/>
      <c r="H11" s="18"/>
      <c r="I11" s="18"/>
      <c r="J11" s="18"/>
      <c r="K11" s="18"/>
      <c r="L11" s="23">
        <f t="shared" si="0"/>
        <v>468.9</v>
      </c>
      <c r="M11" s="22">
        <f t="shared" si="1"/>
        <v>468.9</v>
      </c>
      <c r="N11" s="22">
        <v>465.9</v>
      </c>
      <c r="O11" s="24">
        <f t="shared" si="2"/>
        <v>6.4391500321957507E-3</v>
      </c>
      <c r="P11" s="25">
        <f t="shared" si="3"/>
        <v>6.4391500321957507E-3</v>
      </c>
      <c r="R11" s="9">
        <v>465.9</v>
      </c>
      <c r="S11" s="14">
        <f t="shared" si="4"/>
        <v>6.4391500321957507E-3</v>
      </c>
      <c r="T11" s="10">
        <v>465.9</v>
      </c>
    </row>
    <row r="12" spans="1:20" ht="15" thickBot="1" x14ac:dyDescent="0.4">
      <c r="A12" s="21" t="s">
        <v>10</v>
      </c>
      <c r="B12" s="33">
        <v>422.3238075793812</v>
      </c>
      <c r="C12" s="33">
        <v>422.3238075793812</v>
      </c>
      <c r="D12" s="33">
        <v>422.3238075793812</v>
      </c>
      <c r="E12" s="33">
        <v>422.3238075793812</v>
      </c>
      <c r="F12" s="33">
        <v>422.3238075793812</v>
      </c>
      <c r="G12" s="18"/>
      <c r="H12" s="18"/>
      <c r="I12" s="18"/>
      <c r="J12" s="18"/>
      <c r="K12" s="18"/>
      <c r="L12" s="23">
        <f t="shared" si="0"/>
        <v>422.3</v>
      </c>
      <c r="M12" s="22">
        <f t="shared" si="1"/>
        <v>422.3</v>
      </c>
      <c r="N12" s="22">
        <v>428.9</v>
      </c>
      <c r="O12" s="24">
        <f t="shared" si="2"/>
        <v>-1.5388202378176653E-2</v>
      </c>
      <c r="P12" s="26">
        <f t="shared" si="3"/>
        <v>-1.5388202378176653E-2</v>
      </c>
      <c r="R12" s="9">
        <v>422.3</v>
      </c>
      <c r="S12" s="14">
        <f t="shared" si="4"/>
        <v>0</v>
      </c>
      <c r="T12" s="10">
        <v>422.3</v>
      </c>
    </row>
    <row r="13" spans="1:20" ht="15" thickBot="1" x14ac:dyDescent="0.4">
      <c r="A13" s="21" t="s">
        <v>11</v>
      </c>
      <c r="B13" s="33">
        <v>505.8929594632192</v>
      </c>
      <c r="C13" s="33">
        <v>505.8929594632192</v>
      </c>
      <c r="D13" s="33">
        <v>505.8929594632192</v>
      </c>
      <c r="E13" s="33">
        <v>505.3238075793812</v>
      </c>
      <c r="F13" s="33">
        <v>505.8929594632192</v>
      </c>
      <c r="G13" s="18"/>
      <c r="H13" s="18"/>
      <c r="I13" s="18"/>
      <c r="J13" s="18"/>
      <c r="K13" s="18"/>
      <c r="L13" s="23">
        <f t="shared" si="0"/>
        <v>505.3</v>
      </c>
      <c r="M13" s="22">
        <f t="shared" si="1"/>
        <v>505.8</v>
      </c>
      <c r="N13" s="22">
        <v>505.3</v>
      </c>
      <c r="O13" s="24">
        <f t="shared" si="2"/>
        <v>0</v>
      </c>
      <c r="P13" s="26">
        <f t="shared" si="3"/>
        <v>9.8951118147635065E-4</v>
      </c>
      <c r="R13" s="9">
        <v>505.3</v>
      </c>
      <c r="S13" s="14">
        <f t="shared" si="4"/>
        <v>0</v>
      </c>
      <c r="T13" s="10">
        <v>505.3</v>
      </c>
    </row>
    <row r="14" spans="1:20" ht="15" thickBot="1" x14ac:dyDescent="0.4">
      <c r="A14" s="21" t="s">
        <v>12</v>
      </c>
      <c r="B14" s="33">
        <v>431</v>
      </c>
      <c r="C14" s="33">
        <v>431</v>
      </c>
      <c r="D14" s="33">
        <v>431</v>
      </c>
      <c r="E14" s="33">
        <v>431</v>
      </c>
      <c r="F14" s="33">
        <v>431</v>
      </c>
      <c r="G14" s="18"/>
      <c r="H14" s="18"/>
      <c r="I14" s="18"/>
      <c r="J14" s="18"/>
      <c r="K14" s="18"/>
      <c r="L14" s="23">
        <f t="shared" si="0"/>
        <v>431</v>
      </c>
      <c r="M14" s="22">
        <f t="shared" si="1"/>
        <v>431</v>
      </c>
      <c r="N14" s="22">
        <v>431</v>
      </c>
      <c r="O14" s="24">
        <f t="shared" si="2"/>
        <v>0</v>
      </c>
      <c r="P14" s="26">
        <f t="shared" si="3"/>
        <v>0</v>
      </c>
      <c r="R14" s="9">
        <v>431</v>
      </c>
      <c r="S14" s="14">
        <f t="shared" si="4"/>
        <v>0</v>
      </c>
      <c r="T14" s="10">
        <v>431</v>
      </c>
    </row>
    <row r="15" spans="1:20" ht="15" thickBot="1" x14ac:dyDescent="0.4">
      <c r="A15" s="21" t="s">
        <v>13</v>
      </c>
      <c r="B15" s="33">
        <v>467</v>
      </c>
      <c r="C15" s="33">
        <v>467</v>
      </c>
      <c r="D15" s="33">
        <v>467</v>
      </c>
      <c r="E15" s="33">
        <v>467</v>
      </c>
      <c r="F15" s="33">
        <v>467</v>
      </c>
      <c r="G15" s="18"/>
      <c r="H15" s="18"/>
      <c r="I15" s="18"/>
      <c r="J15" s="18"/>
      <c r="K15" s="18"/>
      <c r="L15" s="23">
        <f t="shared" si="0"/>
        <v>467</v>
      </c>
      <c r="M15" s="22">
        <f t="shared" si="1"/>
        <v>467</v>
      </c>
      <c r="N15" s="22">
        <v>467</v>
      </c>
      <c r="O15" s="24">
        <f t="shared" si="2"/>
        <v>0</v>
      </c>
      <c r="P15" s="26">
        <f t="shared" si="3"/>
        <v>0</v>
      </c>
      <c r="R15" s="9">
        <v>467</v>
      </c>
      <c r="S15" s="14">
        <f t="shared" si="4"/>
        <v>0</v>
      </c>
      <c r="T15" s="10">
        <v>467</v>
      </c>
    </row>
    <row r="16" spans="1:20" ht="15" thickBot="1" x14ac:dyDescent="0.4">
      <c r="A16" s="21" t="s">
        <v>14</v>
      </c>
      <c r="B16" s="33">
        <v>450</v>
      </c>
      <c r="C16" s="33">
        <v>450</v>
      </c>
      <c r="D16" s="33">
        <v>450</v>
      </c>
      <c r="E16" s="33">
        <v>450</v>
      </c>
      <c r="F16" s="33">
        <v>450</v>
      </c>
      <c r="G16" s="18"/>
      <c r="H16" s="18"/>
      <c r="I16" s="18"/>
      <c r="J16" s="18"/>
      <c r="K16" s="18"/>
      <c r="L16" s="23">
        <f t="shared" si="0"/>
        <v>450</v>
      </c>
      <c r="M16" s="22">
        <f t="shared" si="1"/>
        <v>450</v>
      </c>
      <c r="N16" s="22">
        <v>450</v>
      </c>
      <c r="O16" s="24">
        <f t="shared" si="2"/>
        <v>0</v>
      </c>
      <c r="P16" s="26">
        <f t="shared" si="3"/>
        <v>0</v>
      </c>
      <c r="R16" s="9">
        <v>450</v>
      </c>
      <c r="S16" s="14">
        <f t="shared" si="4"/>
        <v>0</v>
      </c>
      <c r="T16" s="10">
        <v>450</v>
      </c>
    </row>
    <row r="17" spans="1:20" ht="15" thickBot="1" x14ac:dyDescent="0.4">
      <c r="A17" s="21" t="s">
        <v>15</v>
      </c>
      <c r="B17" s="33">
        <v>602.18033988749903</v>
      </c>
      <c r="C17" s="33">
        <v>602.18033988749903</v>
      </c>
      <c r="D17" s="33">
        <v>602.18033988749903</v>
      </c>
      <c r="E17" s="33">
        <v>602.18033988749903</v>
      </c>
      <c r="F17" s="33">
        <v>602.18033988749903</v>
      </c>
      <c r="G17" s="18"/>
      <c r="H17" s="18"/>
      <c r="I17" s="18"/>
      <c r="J17" s="18"/>
      <c r="K17" s="18"/>
      <c r="L17" s="23">
        <f t="shared" si="0"/>
        <v>602.20000000000005</v>
      </c>
      <c r="M17" s="22">
        <f t="shared" si="1"/>
        <v>602.20000000000005</v>
      </c>
      <c r="N17" s="22">
        <v>602.20000000000005</v>
      </c>
      <c r="O17" s="24">
        <f t="shared" si="2"/>
        <v>0</v>
      </c>
      <c r="P17" s="26">
        <f t="shared" si="3"/>
        <v>0</v>
      </c>
      <c r="R17" s="9">
        <v>602.20000000000005</v>
      </c>
      <c r="S17" s="14">
        <f t="shared" si="4"/>
        <v>0</v>
      </c>
      <c r="T17" s="10">
        <v>602.20000000000005</v>
      </c>
    </row>
    <row r="18" spans="1:20" ht="15" thickBot="1" x14ac:dyDescent="0.4">
      <c r="A18" s="21" t="s">
        <v>16</v>
      </c>
      <c r="B18" s="33">
        <v>534.01562118716424</v>
      </c>
      <c r="C18" s="33">
        <v>534.01562118716424</v>
      </c>
      <c r="D18" s="33">
        <v>534.01562118716424</v>
      </c>
      <c r="E18" s="33">
        <v>534.01562118716424</v>
      </c>
      <c r="F18" s="33">
        <v>534.01562118716424</v>
      </c>
      <c r="G18" s="18"/>
      <c r="H18" s="18"/>
      <c r="I18" s="18"/>
      <c r="J18" s="18"/>
      <c r="K18" s="18"/>
      <c r="L18" s="23">
        <f t="shared" si="0"/>
        <v>534</v>
      </c>
      <c r="M18" s="22">
        <f t="shared" si="1"/>
        <v>534</v>
      </c>
      <c r="N18" s="22">
        <v>534</v>
      </c>
      <c r="O18" s="24">
        <f t="shared" si="2"/>
        <v>0</v>
      </c>
      <c r="P18" s="26">
        <f t="shared" si="3"/>
        <v>0</v>
      </c>
      <c r="R18" s="9">
        <v>534</v>
      </c>
      <c r="S18" s="14">
        <f t="shared" si="4"/>
        <v>0</v>
      </c>
      <c r="T18" s="10">
        <v>534</v>
      </c>
    </row>
    <row r="19" spans="1:20" ht="15" thickBot="1" x14ac:dyDescent="0.4">
      <c r="A19" s="21" t="s">
        <v>17</v>
      </c>
      <c r="B19" s="33">
        <v>664.18033988749903</v>
      </c>
      <c r="C19" s="33">
        <v>664.18033988749903</v>
      </c>
      <c r="D19" s="33">
        <v>664.18033988749903</v>
      </c>
      <c r="E19" s="33">
        <v>664.18033988749903</v>
      </c>
      <c r="F19" s="33">
        <v>664.18033988749903</v>
      </c>
      <c r="G19" s="18"/>
      <c r="H19" s="18"/>
      <c r="I19" s="18"/>
      <c r="J19" s="18"/>
      <c r="K19" s="18"/>
      <c r="L19" s="23">
        <f t="shared" si="0"/>
        <v>664.2</v>
      </c>
      <c r="M19" s="22">
        <f t="shared" si="1"/>
        <v>664.2</v>
      </c>
      <c r="N19" s="22">
        <v>664.2</v>
      </c>
      <c r="O19" s="24">
        <f t="shared" si="2"/>
        <v>0</v>
      </c>
      <c r="P19" s="26">
        <f t="shared" si="3"/>
        <v>0</v>
      </c>
      <c r="R19" s="9">
        <v>664.2</v>
      </c>
      <c r="S19" s="14">
        <f t="shared" si="4"/>
        <v>0</v>
      </c>
      <c r="T19" s="10">
        <v>664.2</v>
      </c>
    </row>
    <row r="20" spans="1:20" ht="15" thickBot="1" x14ac:dyDescent="0.4">
      <c r="A20" s="21" t="s">
        <v>18</v>
      </c>
      <c r="B20" s="33">
        <v>359.54101966249692</v>
      </c>
      <c r="C20" s="33">
        <v>359.54101966249692</v>
      </c>
      <c r="D20" s="33">
        <v>359.54101966249692</v>
      </c>
      <c r="E20" s="33">
        <v>359.54101966249692</v>
      </c>
      <c r="F20" s="33">
        <v>359.54101966249692</v>
      </c>
      <c r="G20" s="18"/>
      <c r="H20" s="18"/>
      <c r="I20" s="18"/>
      <c r="J20" s="18"/>
      <c r="K20" s="18"/>
      <c r="L20" s="23">
        <f t="shared" si="0"/>
        <v>359.5</v>
      </c>
      <c r="M20" s="22">
        <f t="shared" si="1"/>
        <v>359.5</v>
      </c>
      <c r="N20" s="22">
        <v>359.5</v>
      </c>
      <c r="O20" s="24">
        <f t="shared" si="2"/>
        <v>0</v>
      </c>
      <c r="P20" s="26">
        <f t="shared" si="3"/>
        <v>0</v>
      </c>
      <c r="R20" s="9">
        <v>359.5</v>
      </c>
      <c r="S20" s="14">
        <f t="shared" si="4"/>
        <v>0</v>
      </c>
      <c r="T20" s="10">
        <v>359.5</v>
      </c>
    </row>
    <row r="21" spans="1:20" ht="15" thickBot="1" x14ac:dyDescent="0.4">
      <c r="A21" s="21" t="s">
        <v>19</v>
      </c>
      <c r="B21" s="33">
        <v>397.3016516106934</v>
      </c>
      <c r="C21" s="33">
        <v>397.3016516106934</v>
      </c>
      <c r="D21" s="33">
        <v>397.3016516106934</v>
      </c>
      <c r="E21" s="33">
        <v>397.3016516106934</v>
      </c>
      <c r="F21" s="33">
        <v>397.3016516106934</v>
      </c>
      <c r="G21" s="18"/>
      <c r="H21" s="18"/>
      <c r="I21" s="18"/>
      <c r="J21" s="18"/>
      <c r="K21" s="18"/>
      <c r="L21" s="23">
        <f t="shared" si="0"/>
        <v>397.3</v>
      </c>
      <c r="M21" s="22">
        <f t="shared" si="1"/>
        <v>397.3</v>
      </c>
      <c r="N21" s="22">
        <v>399.1</v>
      </c>
      <c r="O21" s="24">
        <f t="shared" si="2"/>
        <v>-4.5101478326234311E-3</v>
      </c>
      <c r="P21" s="26">
        <f t="shared" si="3"/>
        <v>-4.5101478326234311E-3</v>
      </c>
      <c r="R21" s="9">
        <v>397.3</v>
      </c>
      <c r="S21" s="14">
        <f t="shared" si="4"/>
        <v>0</v>
      </c>
      <c r="T21" s="10">
        <v>397.3</v>
      </c>
    </row>
    <row r="22" spans="1:20" ht="15" thickBot="1" x14ac:dyDescent="0.4">
      <c r="A22" s="21" t="s">
        <v>20</v>
      </c>
      <c r="B22" s="33">
        <v>371.10749521219208</v>
      </c>
      <c r="C22" s="33">
        <v>371.10749521219208</v>
      </c>
      <c r="D22" s="33">
        <v>371.10749521219208</v>
      </c>
      <c r="E22" s="33">
        <v>371.10749521219208</v>
      </c>
      <c r="F22" s="33">
        <v>371.10749521219208</v>
      </c>
      <c r="G22" s="18"/>
      <c r="H22" s="18"/>
      <c r="I22" s="18"/>
      <c r="J22" s="18"/>
      <c r="K22" s="18"/>
      <c r="L22" s="23">
        <f t="shared" si="0"/>
        <v>371.1</v>
      </c>
      <c r="M22" s="22">
        <f t="shared" si="1"/>
        <v>371.1</v>
      </c>
      <c r="N22" s="22">
        <v>371.1</v>
      </c>
      <c r="O22" s="24">
        <f t="shared" si="2"/>
        <v>0</v>
      </c>
      <c r="P22" s="25">
        <f t="shared" si="3"/>
        <v>0</v>
      </c>
      <c r="R22" s="9">
        <v>371.1</v>
      </c>
      <c r="S22" s="14">
        <f t="shared" si="4"/>
        <v>0</v>
      </c>
      <c r="T22" s="10">
        <v>371.1</v>
      </c>
    </row>
    <row r="23" spans="1:20" ht="15" thickBot="1" x14ac:dyDescent="0.4">
      <c r="A23" s="21" t="s">
        <v>21</v>
      </c>
      <c r="B23" s="33">
        <v>497.3016516106934</v>
      </c>
      <c r="C23" s="33">
        <v>497.3016516106934</v>
      </c>
      <c r="D23" s="33">
        <v>497.3016516106934</v>
      </c>
      <c r="E23" s="33">
        <v>497.3016516106934</v>
      </c>
      <c r="F23" s="33">
        <v>497.3016516106934</v>
      </c>
      <c r="G23" s="18"/>
      <c r="H23" s="18"/>
      <c r="I23" s="18"/>
      <c r="J23" s="18"/>
      <c r="K23" s="18"/>
      <c r="L23" s="23">
        <f t="shared" si="0"/>
        <v>497.3</v>
      </c>
      <c r="M23" s="22">
        <f t="shared" si="1"/>
        <v>497.3</v>
      </c>
      <c r="N23" s="22">
        <v>497.3</v>
      </c>
      <c r="O23" s="24">
        <f t="shared" si="2"/>
        <v>0</v>
      </c>
      <c r="P23" s="26">
        <f t="shared" si="3"/>
        <v>0</v>
      </c>
      <c r="R23" s="9">
        <v>497.3</v>
      </c>
      <c r="S23" s="14">
        <f t="shared" si="4"/>
        <v>0</v>
      </c>
      <c r="T23" s="10">
        <v>497.3</v>
      </c>
    </row>
    <row r="24" spans="1:20" ht="15" thickBot="1" x14ac:dyDescent="0.4">
      <c r="A24" s="21" t="s">
        <v>22</v>
      </c>
      <c r="B24" s="33">
        <v>447.3016516106934</v>
      </c>
      <c r="C24" s="33">
        <v>447.3016516106934</v>
      </c>
      <c r="D24" s="33">
        <v>447.3016516106934</v>
      </c>
      <c r="E24" s="33">
        <v>447.3016516106934</v>
      </c>
      <c r="F24" s="33">
        <v>447.3016516106934</v>
      </c>
      <c r="G24" s="18"/>
      <c r="H24" s="18"/>
      <c r="I24" s="18"/>
      <c r="J24" s="18"/>
      <c r="K24" s="18"/>
      <c r="L24" s="23">
        <f t="shared" si="0"/>
        <v>447.3</v>
      </c>
      <c r="M24" s="22">
        <f t="shared" si="1"/>
        <v>447.3</v>
      </c>
      <c r="N24" s="22">
        <v>447.3</v>
      </c>
      <c r="O24" s="24">
        <f t="shared" si="2"/>
        <v>0</v>
      </c>
      <c r="P24" s="26">
        <f t="shared" si="3"/>
        <v>0</v>
      </c>
      <c r="R24" s="9">
        <v>447.3</v>
      </c>
      <c r="S24" s="14">
        <f t="shared" si="4"/>
        <v>0</v>
      </c>
      <c r="T24" s="10">
        <v>447.3</v>
      </c>
    </row>
    <row r="25" spans="1:20" ht="15" thickBot="1" x14ac:dyDescent="0.4">
      <c r="A25" s="21" t="s">
        <v>23</v>
      </c>
      <c r="B25" s="33">
        <v>546.3016516106934</v>
      </c>
      <c r="C25" s="33">
        <v>546.3016516106934</v>
      </c>
      <c r="D25" s="33">
        <v>546.3016516106934</v>
      </c>
      <c r="E25" s="33">
        <v>546.3016516106934</v>
      </c>
      <c r="F25" s="33">
        <v>546.3016516106934</v>
      </c>
      <c r="G25" s="18"/>
      <c r="H25" s="18"/>
      <c r="I25" s="18"/>
      <c r="J25" s="18"/>
      <c r="K25" s="18"/>
      <c r="L25" s="23">
        <f t="shared" si="0"/>
        <v>546.29999999999995</v>
      </c>
      <c r="M25" s="22">
        <f t="shared" si="1"/>
        <v>546.29999999999995</v>
      </c>
      <c r="N25" s="22">
        <v>548.1</v>
      </c>
      <c r="O25" s="24">
        <f t="shared" si="2"/>
        <v>-3.2840722495896153E-3</v>
      </c>
      <c r="P25" s="26">
        <f t="shared" si="3"/>
        <v>-3.2840722495896153E-3</v>
      </c>
      <c r="R25" s="9">
        <v>546.29999999999995</v>
      </c>
      <c r="S25" s="14">
        <f t="shared" si="4"/>
        <v>0</v>
      </c>
      <c r="T25" s="10">
        <v>546.29999999999995</v>
      </c>
    </row>
  </sheetData>
  <sortState xmlns:xlrd2="http://schemas.microsoft.com/office/spreadsheetml/2017/richdata2" ref="A2:P25">
    <sortCondition ref="A2:A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8468-69D2-4AF3-B780-33D0DFE9F23B}">
  <dimension ref="A1:K25"/>
  <sheetViews>
    <sheetView zoomScale="115" zoomScaleNormal="115" workbookViewId="0">
      <selection activeCell="N5" sqref="N5"/>
    </sheetView>
  </sheetViews>
  <sheetFormatPr defaultRowHeight="14.5" x14ac:dyDescent="0.35"/>
  <cols>
    <col min="1" max="1" width="16.08984375" customWidth="1"/>
    <col min="10" max="10" width="13.08984375" customWidth="1"/>
    <col min="11" max="11" width="12.453125" customWidth="1"/>
  </cols>
  <sheetData>
    <row r="1" spans="1:11" x14ac:dyDescent="0.35">
      <c r="G1" t="s">
        <v>42</v>
      </c>
      <c r="H1" t="s">
        <v>43</v>
      </c>
      <c r="I1" t="s">
        <v>28</v>
      </c>
      <c r="J1" t="s">
        <v>29</v>
      </c>
      <c r="K1" t="s">
        <v>30</v>
      </c>
    </row>
    <row r="2" spans="1:11" x14ac:dyDescent="0.35">
      <c r="A2" t="s">
        <v>0</v>
      </c>
      <c r="B2" s="33">
        <v>272</v>
      </c>
      <c r="C2" s="33">
        <v>272</v>
      </c>
      <c r="D2" s="33">
        <v>272</v>
      </c>
      <c r="E2" s="33">
        <v>272</v>
      </c>
      <c r="F2" s="33">
        <v>272</v>
      </c>
      <c r="G2" s="1">
        <f>MIN(B2:D2)</f>
        <v>272</v>
      </c>
      <c r="H2" s="1">
        <f>AVERAGE(B2:D2)</f>
        <v>272</v>
      </c>
      <c r="I2" s="1">
        <v>292.10000000000002</v>
      </c>
      <c r="J2" s="2">
        <f>(G2-I2)/I2</f>
        <v>-6.8812050667579672E-2</v>
      </c>
      <c r="K2" s="2">
        <f>(H2-I2)/I2</f>
        <v>-6.8812050667579672E-2</v>
      </c>
    </row>
    <row r="3" spans="1:11" x14ac:dyDescent="0.35">
      <c r="A3" t="s">
        <v>1</v>
      </c>
      <c r="B3" s="33">
        <v>309.05551275463989</v>
      </c>
      <c r="C3" s="33">
        <v>302.99411087041682</v>
      </c>
      <c r="D3" s="33">
        <v>308.39000739744017</v>
      </c>
      <c r="E3" s="33">
        <v>311.07886552931961</v>
      </c>
      <c r="F3" s="33">
        <v>309.05551275463989</v>
      </c>
      <c r="G3" s="1">
        <f t="shared" ref="G3:G25" si="0">MIN(B3:D3)</f>
        <v>302.99411087041682</v>
      </c>
      <c r="H3" s="1">
        <f t="shared" ref="H3:H25" si="1">AVERAGE(B3:D3)</f>
        <v>306.81321034083231</v>
      </c>
      <c r="I3" s="1">
        <v>335.1</v>
      </c>
      <c r="J3" s="2">
        <f t="shared" ref="J3:J25" si="2">(G3-I3)/I3</f>
        <v>-9.5809875050979418E-2</v>
      </c>
      <c r="K3" s="2">
        <f t="shared" ref="K3:K25" si="3">(H3-I3)/I3</f>
        <v>-8.441298018253568E-2</v>
      </c>
    </row>
    <row r="4" spans="1:11" x14ac:dyDescent="0.35">
      <c r="A4" t="s">
        <v>2</v>
      </c>
      <c r="B4" s="33">
        <v>289.11077027627482</v>
      </c>
      <c r="C4" s="33">
        <v>289.13274595042162</v>
      </c>
      <c r="D4" s="33">
        <v>287</v>
      </c>
      <c r="E4" s="33">
        <v>287</v>
      </c>
      <c r="F4" s="33">
        <v>287</v>
      </c>
      <c r="G4" s="1">
        <f t="shared" si="0"/>
        <v>287</v>
      </c>
      <c r="H4" s="1">
        <f t="shared" si="1"/>
        <v>288.41450540889883</v>
      </c>
      <c r="I4" s="1">
        <v>296.10000000000002</v>
      </c>
      <c r="J4" s="2">
        <f t="shared" si="2"/>
        <v>-3.0732860520094638E-2</v>
      </c>
      <c r="K4" s="2">
        <f t="shared" si="3"/>
        <v>-2.5955739922665279E-2</v>
      </c>
    </row>
    <row r="5" spans="1:11" x14ac:dyDescent="0.35">
      <c r="A5" t="s">
        <v>3</v>
      </c>
      <c r="B5" s="33">
        <v>372.64688270438847</v>
      </c>
      <c r="C5" s="33">
        <v>375.76305461424022</v>
      </c>
      <c r="D5" s="33">
        <v>375.76305461424022</v>
      </c>
      <c r="E5" s="33">
        <v>375.76305461424022</v>
      </c>
      <c r="F5" s="33">
        <v>372.64688270438847</v>
      </c>
      <c r="G5" s="1">
        <f t="shared" si="0"/>
        <v>372.64688270438847</v>
      </c>
      <c r="H5" s="1">
        <f t="shared" si="1"/>
        <v>374.72433064428964</v>
      </c>
      <c r="I5" s="1">
        <v>390.1</v>
      </c>
      <c r="J5" s="2">
        <f t="shared" si="2"/>
        <v>-4.4740110985930649E-2</v>
      </c>
      <c r="K5" s="2">
        <f t="shared" si="3"/>
        <v>-3.9414686889798475E-2</v>
      </c>
    </row>
    <row r="6" spans="1:11" x14ac:dyDescent="0.35">
      <c r="A6" t="s">
        <v>4</v>
      </c>
      <c r="B6" s="33">
        <v>342.76305461424022</v>
      </c>
      <c r="C6" s="33">
        <v>339.64688270438847</v>
      </c>
      <c r="D6" s="33">
        <v>342.76305461424022</v>
      </c>
      <c r="E6" s="33">
        <v>342.76305461424022</v>
      </c>
      <c r="F6" s="33">
        <v>342.76305461424022</v>
      </c>
      <c r="G6" s="1">
        <f t="shared" si="0"/>
        <v>339.64688270438847</v>
      </c>
      <c r="H6" s="1">
        <f t="shared" si="1"/>
        <v>341.72433064428964</v>
      </c>
      <c r="I6" s="1">
        <v>378.2</v>
      </c>
      <c r="J6" s="2">
        <f t="shared" si="2"/>
        <v>-0.101938438116371</v>
      </c>
      <c r="K6" s="2">
        <f t="shared" si="3"/>
        <v>-9.6445450438155347E-2</v>
      </c>
    </row>
    <row r="7" spans="1:11" x14ac:dyDescent="0.35">
      <c r="A7" t="s">
        <v>5</v>
      </c>
      <c r="B7" s="33">
        <v>410.07886552931961</v>
      </c>
      <c r="C7" s="33">
        <v>410.07886552931961</v>
      </c>
      <c r="D7" s="33">
        <v>410.07886552931961</v>
      </c>
      <c r="E7" s="33">
        <v>414.07886552931961</v>
      </c>
      <c r="F7" s="33">
        <v>410.07886552931961</v>
      </c>
      <c r="G7" s="1">
        <f t="shared" si="0"/>
        <v>410.07886552931961</v>
      </c>
      <c r="H7" s="1">
        <f t="shared" si="1"/>
        <v>410.07886552931967</v>
      </c>
      <c r="I7" s="1">
        <v>430.1</v>
      </c>
      <c r="J7" s="2">
        <f t="shared" si="2"/>
        <v>-4.6549952268496647E-2</v>
      </c>
      <c r="K7" s="2">
        <f t="shared" si="3"/>
        <v>-4.6549952268496515E-2</v>
      </c>
    </row>
    <row r="8" spans="1:11" x14ac:dyDescent="0.35">
      <c r="A8" t="s">
        <v>6</v>
      </c>
      <c r="B8" s="33">
        <v>446.74524290015302</v>
      </c>
      <c r="C8" s="33">
        <v>446.74524290015302</v>
      </c>
      <c r="D8" s="33">
        <v>446.74524290015302</v>
      </c>
      <c r="E8" s="33">
        <v>448</v>
      </c>
      <c r="F8" s="33">
        <v>448</v>
      </c>
      <c r="G8" s="1">
        <f t="shared" si="0"/>
        <v>446.74524290015302</v>
      </c>
      <c r="H8" s="1">
        <f t="shared" si="1"/>
        <v>446.74524290015302</v>
      </c>
      <c r="I8" s="1">
        <v>485</v>
      </c>
      <c r="J8" s="2">
        <f t="shared" si="2"/>
        <v>-7.8875787834736047E-2</v>
      </c>
      <c r="K8" s="2">
        <f t="shared" si="3"/>
        <v>-7.8875787834736047E-2</v>
      </c>
    </row>
    <row r="9" spans="1:11" x14ac:dyDescent="0.35">
      <c r="A9" t="s">
        <v>7</v>
      </c>
      <c r="B9" s="33">
        <v>496.61249694973139</v>
      </c>
      <c r="C9" s="33">
        <v>493.90724809414741</v>
      </c>
      <c r="D9" s="33">
        <v>496.61249694973139</v>
      </c>
      <c r="E9" s="33">
        <v>496.61249694973139</v>
      </c>
      <c r="F9" s="33">
        <v>496.61249694973139</v>
      </c>
      <c r="G9" s="1">
        <f t="shared" si="0"/>
        <v>493.90724809414741</v>
      </c>
      <c r="H9" s="1">
        <f t="shared" si="1"/>
        <v>495.71074733120344</v>
      </c>
      <c r="I9" s="1">
        <v>535.1</v>
      </c>
      <c r="J9" s="2">
        <f t="shared" si="2"/>
        <v>-7.6981408906470969E-2</v>
      </c>
      <c r="K9" s="2">
        <f t="shared" si="3"/>
        <v>-7.3611012275829904E-2</v>
      </c>
    </row>
    <row r="10" spans="1:11" x14ac:dyDescent="0.35">
      <c r="A10" t="s">
        <v>8</v>
      </c>
      <c r="B10" s="33">
        <v>466.13274595042162</v>
      </c>
      <c r="C10" s="33">
        <v>466.13274595042162</v>
      </c>
      <c r="D10" s="33">
        <v>465.36894658959562</v>
      </c>
      <c r="E10" s="33">
        <v>464.90724809414741</v>
      </c>
      <c r="F10" s="33">
        <v>465.70189783425963</v>
      </c>
      <c r="G10" s="1">
        <f t="shared" si="0"/>
        <v>465.36894658959562</v>
      </c>
      <c r="H10" s="1">
        <f t="shared" si="1"/>
        <v>465.87814616347964</v>
      </c>
      <c r="I10" s="1">
        <v>528.29999999999995</v>
      </c>
      <c r="J10" s="2">
        <f t="shared" si="2"/>
        <v>-0.11911991938369172</v>
      </c>
      <c r="K10" s="2">
        <f t="shared" si="3"/>
        <v>-0.11815607389082021</v>
      </c>
    </row>
    <row r="11" spans="1:11" x14ac:dyDescent="0.35">
      <c r="A11" t="s">
        <v>9</v>
      </c>
      <c r="B11" s="33">
        <v>604.3238075793812</v>
      </c>
      <c r="C11" s="33">
        <v>596.3238075793812</v>
      </c>
      <c r="D11" s="33">
        <v>604.3238075793812</v>
      </c>
      <c r="E11" s="33">
        <v>604.3238075793812</v>
      </c>
      <c r="F11" s="33">
        <v>604.3238075793812</v>
      </c>
      <c r="G11" s="1">
        <f t="shared" si="0"/>
        <v>596.3238075793812</v>
      </c>
      <c r="H11" s="1">
        <f t="shared" si="1"/>
        <v>601.65714091271457</v>
      </c>
      <c r="I11" s="1">
        <v>691.3</v>
      </c>
      <c r="J11" s="2">
        <f t="shared" si="2"/>
        <v>-0.13738780908522893</v>
      </c>
      <c r="K11" s="2">
        <f t="shared" si="3"/>
        <v>-0.12967287586761955</v>
      </c>
    </row>
    <row r="12" spans="1:11" x14ac:dyDescent="0.35">
      <c r="A12" t="s">
        <v>10</v>
      </c>
      <c r="B12" s="33">
        <v>535.90724809414746</v>
      </c>
      <c r="C12" s="33">
        <v>535.90724809414746</v>
      </c>
      <c r="D12" s="33">
        <v>535.90724809414746</v>
      </c>
      <c r="E12" s="33">
        <v>535.90724809414746</v>
      </c>
      <c r="F12" s="33">
        <v>535.90724809414746</v>
      </c>
      <c r="G12" s="1">
        <f t="shared" si="0"/>
        <v>535.90724809414746</v>
      </c>
      <c r="H12" s="1">
        <f t="shared" si="1"/>
        <v>535.90724809414746</v>
      </c>
      <c r="I12" s="1">
        <v>630.29999999999995</v>
      </c>
      <c r="J12" s="2">
        <f t="shared" si="2"/>
        <v>-0.14975845138164762</v>
      </c>
      <c r="K12" s="2">
        <f t="shared" si="3"/>
        <v>-0.14975845138164762</v>
      </c>
    </row>
    <row r="13" spans="1:11" x14ac:dyDescent="0.35">
      <c r="A13" t="s">
        <v>11</v>
      </c>
      <c r="B13" s="33">
        <v>668.3238075793812</v>
      </c>
      <c r="C13" s="33">
        <v>666.90724809414746</v>
      </c>
      <c r="D13" s="33">
        <v>659.0788655293195</v>
      </c>
      <c r="E13" s="33">
        <v>659.0788655293195</v>
      </c>
      <c r="F13" s="33">
        <v>668.3238075793812</v>
      </c>
      <c r="G13" s="1">
        <f t="shared" si="0"/>
        <v>659.0788655293195</v>
      </c>
      <c r="H13" s="1">
        <f t="shared" si="1"/>
        <v>664.76997373428276</v>
      </c>
      <c r="I13" s="1">
        <v>689.9</v>
      </c>
      <c r="J13" s="2">
        <f t="shared" si="2"/>
        <v>-4.4674785433657743E-2</v>
      </c>
      <c r="K13" s="2">
        <f t="shared" si="3"/>
        <v>-3.6425606994806813E-2</v>
      </c>
    </row>
    <row r="14" spans="1:11" x14ac:dyDescent="0.35">
      <c r="A14" t="s">
        <v>12</v>
      </c>
      <c r="B14" s="33">
        <v>604</v>
      </c>
      <c r="C14" s="33">
        <v>604</v>
      </c>
      <c r="D14" s="33">
        <v>612.01562118716424</v>
      </c>
      <c r="E14" s="33">
        <v>612.01562118716424</v>
      </c>
      <c r="F14" s="33">
        <v>608</v>
      </c>
      <c r="G14" s="1">
        <f t="shared" si="0"/>
        <v>604</v>
      </c>
      <c r="H14" s="1">
        <f t="shared" si="1"/>
        <v>606.67187372905471</v>
      </c>
      <c r="I14" s="1">
        <v>627.79999999999995</v>
      </c>
      <c r="J14" s="2">
        <f t="shared" si="2"/>
        <v>-3.7910162472124809E-2</v>
      </c>
      <c r="K14" s="2">
        <f t="shared" si="3"/>
        <v>-3.3654231078281693E-2</v>
      </c>
    </row>
    <row r="15" spans="1:11" x14ac:dyDescent="0.35">
      <c r="A15" t="s">
        <v>13</v>
      </c>
      <c r="B15" s="33">
        <v>656</v>
      </c>
      <c r="C15" s="33">
        <v>656</v>
      </c>
      <c r="D15" s="33">
        <v>688.24880949681335</v>
      </c>
      <c r="E15" s="33">
        <v>656</v>
      </c>
      <c r="F15" s="33">
        <v>656.41381265149107</v>
      </c>
      <c r="G15" s="1">
        <f t="shared" si="0"/>
        <v>656</v>
      </c>
      <c r="H15" s="1">
        <f t="shared" si="1"/>
        <v>666.74960316560453</v>
      </c>
      <c r="I15" s="1">
        <v>818</v>
      </c>
      <c r="J15" s="2">
        <f t="shared" si="2"/>
        <v>-0.1980440097799511</v>
      </c>
      <c r="K15" s="2">
        <f t="shared" si="3"/>
        <v>-0.18490268561662038</v>
      </c>
    </row>
    <row r="16" spans="1:11" x14ac:dyDescent="0.35">
      <c r="A16" t="s">
        <v>14</v>
      </c>
      <c r="B16" s="33">
        <v>636</v>
      </c>
      <c r="C16" s="33">
        <v>636</v>
      </c>
      <c r="D16" s="33">
        <v>629.41381265149107</v>
      </c>
      <c r="E16" s="33">
        <v>652</v>
      </c>
      <c r="F16" s="33">
        <v>652</v>
      </c>
      <c r="G16" s="1">
        <f t="shared" si="0"/>
        <v>629.41381265149107</v>
      </c>
      <c r="H16" s="1">
        <f t="shared" si="1"/>
        <v>633.80460421716373</v>
      </c>
      <c r="I16" s="7" t="s">
        <v>44</v>
      </c>
      <c r="J16" s="8" t="e">
        <f t="shared" si="2"/>
        <v>#VALUE!</v>
      </c>
      <c r="K16" s="8" t="e">
        <f t="shared" si="3"/>
        <v>#VALUE!</v>
      </c>
    </row>
    <row r="17" spans="1:11" x14ac:dyDescent="0.35">
      <c r="A17" t="s">
        <v>15</v>
      </c>
      <c r="B17" s="33">
        <v>771.41381265149107</v>
      </c>
      <c r="C17" s="33">
        <v>771.41381265149107</v>
      </c>
      <c r="D17" s="33">
        <v>771.41381265149107</v>
      </c>
      <c r="E17" s="33">
        <v>771.41381265149107</v>
      </c>
      <c r="F17" s="33">
        <v>771.41381265149107</v>
      </c>
      <c r="G17" s="1">
        <f t="shared" si="0"/>
        <v>771.41381265149107</v>
      </c>
      <c r="H17" s="1">
        <f t="shared" si="1"/>
        <v>771.41381265149118</v>
      </c>
      <c r="I17" s="1">
        <v>927</v>
      </c>
      <c r="J17" s="2">
        <f t="shared" si="2"/>
        <v>-0.16783838980421675</v>
      </c>
      <c r="K17" s="2">
        <f t="shared" si="3"/>
        <v>-0.16783838980421664</v>
      </c>
    </row>
    <row r="18" spans="1:11" x14ac:dyDescent="0.35">
      <c r="A18" t="s">
        <v>16</v>
      </c>
      <c r="B18" s="33">
        <v>700.18033988749903</v>
      </c>
      <c r="C18" s="33">
        <v>700.18033988749903</v>
      </c>
      <c r="D18" s="33">
        <v>700.18033988749903</v>
      </c>
      <c r="E18" s="33">
        <v>700.18033988749903</v>
      </c>
      <c r="F18" s="33">
        <v>700.18033988749903</v>
      </c>
      <c r="G18" s="1">
        <f t="shared" si="0"/>
        <v>700.18033988749903</v>
      </c>
      <c r="H18" s="1">
        <f t="shared" si="1"/>
        <v>700.18033988749903</v>
      </c>
      <c r="I18" s="1">
        <v>820.2</v>
      </c>
      <c r="J18" s="2">
        <f t="shared" si="2"/>
        <v>-0.14632974897890882</v>
      </c>
      <c r="K18" s="2">
        <f t="shared" si="3"/>
        <v>-0.14632974897890882</v>
      </c>
    </row>
    <row r="19" spans="1:11" x14ac:dyDescent="0.35">
      <c r="A19" t="s">
        <v>17</v>
      </c>
      <c r="B19" s="33">
        <v>847.41381265149107</v>
      </c>
      <c r="C19" s="33">
        <v>847.41381265149107</v>
      </c>
      <c r="D19" s="33">
        <v>847.41381265149107</v>
      </c>
      <c r="E19" s="33">
        <v>847.41381265149107</v>
      </c>
      <c r="F19" s="33">
        <v>847.41381265149107</v>
      </c>
      <c r="G19" s="1">
        <f t="shared" si="0"/>
        <v>847.41381265149107</v>
      </c>
      <c r="H19" s="1">
        <f t="shared" si="1"/>
        <v>847.41381265149118</v>
      </c>
      <c r="I19" s="1">
        <v>1033.2</v>
      </c>
      <c r="J19" s="2">
        <f t="shared" si="2"/>
        <v>-0.17981628663231608</v>
      </c>
      <c r="K19" s="2">
        <f t="shared" si="3"/>
        <v>-0.17981628663231597</v>
      </c>
    </row>
    <row r="20" spans="1:11" x14ac:dyDescent="0.35">
      <c r="A20" t="s">
        <v>18</v>
      </c>
      <c r="B20" s="33">
        <v>415</v>
      </c>
      <c r="C20" s="33">
        <v>422</v>
      </c>
      <c r="D20" s="33">
        <v>415</v>
      </c>
      <c r="E20" s="33">
        <v>415</v>
      </c>
      <c r="F20" s="33">
        <v>422</v>
      </c>
      <c r="G20" s="1">
        <f t="shared" si="0"/>
        <v>415</v>
      </c>
      <c r="H20" s="1">
        <f t="shared" si="1"/>
        <v>417.33333333333331</v>
      </c>
      <c r="I20" s="1">
        <v>448.8</v>
      </c>
      <c r="J20" s="2">
        <f t="shared" si="2"/>
        <v>-7.5311942959001801E-2</v>
      </c>
      <c r="K20" s="2">
        <f t="shared" si="3"/>
        <v>-7.0112893642305468E-2</v>
      </c>
    </row>
    <row r="21" spans="1:11" x14ac:dyDescent="0.35">
      <c r="A21" t="s">
        <v>19</v>
      </c>
      <c r="B21" s="33">
        <v>455.3016516106934</v>
      </c>
      <c r="C21" s="33">
        <v>455.3016516106934</v>
      </c>
      <c r="D21" s="33">
        <v>455.3016516106934</v>
      </c>
      <c r="E21" s="33">
        <v>455.3016516106934</v>
      </c>
      <c r="F21" s="33">
        <v>455.3016516106934</v>
      </c>
      <c r="G21" s="1">
        <f t="shared" si="0"/>
        <v>455.3016516106934</v>
      </c>
      <c r="H21" s="1">
        <f t="shared" si="1"/>
        <v>455.3016516106934</v>
      </c>
      <c r="I21" s="1">
        <v>469.1</v>
      </c>
      <c r="J21" s="2">
        <f t="shared" si="2"/>
        <v>-2.9414513726938016E-2</v>
      </c>
      <c r="K21" s="4">
        <f>(H21-I21)/I21</f>
        <v>-2.9414513726938016E-2</v>
      </c>
    </row>
    <row r="22" spans="1:11" x14ac:dyDescent="0.35">
      <c r="A22" t="s">
        <v>20</v>
      </c>
      <c r="B22" s="33">
        <v>420.02187392207588</v>
      </c>
      <c r="C22" s="33">
        <v>420.02187392207588</v>
      </c>
      <c r="D22" s="33">
        <v>437</v>
      </c>
      <c r="E22" s="33">
        <v>436.10749521219208</v>
      </c>
      <c r="F22" s="33">
        <v>423.86813806411908</v>
      </c>
      <c r="G22" s="1">
        <f t="shared" si="0"/>
        <v>420.02187392207588</v>
      </c>
      <c r="H22" s="1">
        <f t="shared" si="1"/>
        <v>425.68124928138394</v>
      </c>
      <c r="I22" s="1">
        <v>437</v>
      </c>
      <c r="J22" s="4">
        <f t="shared" si="2"/>
        <v>-3.8851547089071202E-2</v>
      </c>
      <c r="K22" s="4">
        <f t="shared" si="3"/>
        <v>-2.5901031392714092E-2</v>
      </c>
    </row>
    <row r="23" spans="1:11" x14ac:dyDescent="0.35">
      <c r="A23" t="s">
        <v>21</v>
      </c>
      <c r="B23" s="33">
        <v>566.3016516106934</v>
      </c>
      <c r="C23" s="33">
        <v>566.3016516106934</v>
      </c>
      <c r="D23" s="33">
        <v>566.3016516106934</v>
      </c>
      <c r="E23" s="33">
        <v>566.3016516106934</v>
      </c>
      <c r="F23" s="33">
        <v>566.3016516106934</v>
      </c>
      <c r="G23" s="1">
        <f t="shared" si="0"/>
        <v>566.3016516106934</v>
      </c>
      <c r="H23" s="1">
        <f t="shared" si="1"/>
        <v>566.3016516106934</v>
      </c>
      <c r="I23" s="1">
        <v>672.5</v>
      </c>
      <c r="J23" s="2">
        <f t="shared" si="2"/>
        <v>-0.15791575968670127</v>
      </c>
      <c r="K23" s="2">
        <f t="shared" si="3"/>
        <v>-0.15791575968670127</v>
      </c>
    </row>
    <row r="24" spans="1:11" x14ac:dyDescent="0.35">
      <c r="A24" t="s">
        <v>22</v>
      </c>
      <c r="B24" s="33">
        <v>510.3016516106934</v>
      </c>
      <c r="C24" s="33">
        <v>510.3016516106934</v>
      </c>
      <c r="D24" s="33">
        <v>510.3016516106934</v>
      </c>
      <c r="E24" s="33">
        <v>510.3016516106934</v>
      </c>
      <c r="F24" s="33">
        <v>510.3016516106934</v>
      </c>
      <c r="G24" s="1">
        <f t="shared" si="0"/>
        <v>510.3016516106934</v>
      </c>
      <c r="H24" s="1">
        <f t="shared" si="1"/>
        <v>510.3016516106934</v>
      </c>
      <c r="I24" s="1">
        <v>585.79999999999995</v>
      </c>
      <c r="J24" s="2">
        <f t="shared" si="2"/>
        <v>-0.12888075860243522</v>
      </c>
      <c r="K24" s="2">
        <f t="shared" si="3"/>
        <v>-0.12888075860243522</v>
      </c>
    </row>
    <row r="25" spans="1:11" x14ac:dyDescent="0.35">
      <c r="A25" t="s">
        <v>23</v>
      </c>
      <c r="B25" s="33">
        <v>613.3016516106934</v>
      </c>
      <c r="C25" s="33">
        <v>613.3016516106934</v>
      </c>
      <c r="D25" s="33">
        <v>613.3016516106934</v>
      </c>
      <c r="E25" s="33">
        <v>613.3016516106934</v>
      </c>
      <c r="F25" s="33">
        <v>613.3016516106934</v>
      </c>
      <c r="G25" s="1">
        <f t="shared" si="0"/>
        <v>613.3016516106934</v>
      </c>
      <c r="H25" s="1">
        <f t="shared" si="1"/>
        <v>613.3016516106934</v>
      </c>
      <c r="I25" s="1">
        <v>630.1</v>
      </c>
      <c r="J25" s="2">
        <f t="shared" si="2"/>
        <v>-2.6659813345987344E-2</v>
      </c>
      <c r="K25" s="2">
        <f t="shared" si="3"/>
        <v>-2.6659813345987344E-2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78A5-EFA0-4E29-A97B-68021D72E512}">
  <dimension ref="A1:L25"/>
  <sheetViews>
    <sheetView tabSelected="1" zoomScale="115" zoomScaleNormal="115" workbookViewId="0">
      <selection activeCell="L14" sqref="L14"/>
    </sheetView>
  </sheetViews>
  <sheetFormatPr defaultRowHeight="14.5" x14ac:dyDescent="0.35"/>
  <cols>
    <col min="1" max="1" width="16" customWidth="1"/>
    <col min="8" max="8" width="8.7265625" customWidth="1"/>
  </cols>
  <sheetData>
    <row r="1" spans="1:12" x14ac:dyDescent="0.35">
      <c r="A1" s="5"/>
      <c r="B1" s="5"/>
      <c r="C1" s="5"/>
      <c r="D1" s="5"/>
      <c r="E1" s="5"/>
      <c r="F1" s="5"/>
      <c r="G1" s="5" t="s">
        <v>42</v>
      </c>
      <c r="H1" s="5" t="s">
        <v>43</v>
      </c>
      <c r="I1" t="s">
        <v>28</v>
      </c>
      <c r="J1" t="s">
        <v>29</v>
      </c>
      <c r="K1" t="s">
        <v>30</v>
      </c>
    </row>
    <row r="2" spans="1:12" x14ac:dyDescent="0.35">
      <c r="A2" t="s">
        <v>0</v>
      </c>
      <c r="B2" s="33">
        <v>317</v>
      </c>
      <c r="C2" s="33">
        <v>317</v>
      </c>
      <c r="D2" s="33">
        <v>317</v>
      </c>
      <c r="E2" s="33">
        <v>317</v>
      </c>
      <c r="F2" s="33">
        <v>317</v>
      </c>
      <c r="G2" s="5">
        <f>MIN(B2:D2)</f>
        <v>317</v>
      </c>
      <c r="H2" s="5">
        <f>AVERAGE(B2:D2)</f>
        <v>317</v>
      </c>
      <c r="I2" s="1"/>
      <c r="J2" s="2"/>
      <c r="K2" s="2"/>
    </row>
    <row r="3" spans="1:12" x14ac:dyDescent="0.35">
      <c r="A3" t="s">
        <v>1</v>
      </c>
      <c r="B3" s="33">
        <v>389</v>
      </c>
      <c r="C3" s="33">
        <v>389</v>
      </c>
      <c r="D3" s="33">
        <v>389</v>
      </c>
      <c r="E3" s="33">
        <v>389</v>
      </c>
      <c r="F3" s="33">
        <v>389</v>
      </c>
      <c r="G3" s="5">
        <f t="shared" ref="G3:G25" si="0">MIN(B3:D3)</f>
        <v>389</v>
      </c>
      <c r="H3" s="5">
        <f t="shared" ref="H3:H25" si="1">AVERAGE(B3:D3)</f>
        <v>389</v>
      </c>
      <c r="I3" s="1">
        <v>465.7</v>
      </c>
      <c r="J3" s="2">
        <f>(G3-I3)/I3</f>
        <v>-0.16469830362894566</v>
      </c>
      <c r="K3" s="2">
        <f>(H3-I3)/I3</f>
        <v>-0.16469830362894566</v>
      </c>
    </row>
    <row r="4" spans="1:12" x14ac:dyDescent="0.35">
      <c r="A4" t="s">
        <v>2</v>
      </c>
      <c r="B4" s="33">
        <v>350</v>
      </c>
      <c r="C4" s="33">
        <v>350</v>
      </c>
      <c r="D4" s="33">
        <v>352.13274595042162</v>
      </c>
      <c r="E4" s="33">
        <v>352.09975124224178</v>
      </c>
      <c r="F4" s="33">
        <v>354.27836801380312</v>
      </c>
      <c r="G4" s="5">
        <f t="shared" si="0"/>
        <v>350</v>
      </c>
      <c r="H4" s="5">
        <f t="shared" si="1"/>
        <v>350.71091531680719</v>
      </c>
      <c r="I4" s="1">
        <v>415</v>
      </c>
      <c r="J4" s="2">
        <f t="shared" ref="J4:J13" si="2">(G4-I4)/I4</f>
        <v>-0.15662650602409639</v>
      </c>
      <c r="K4" s="2">
        <f t="shared" ref="K4:K13" si="3">(H4-I4)/I4</f>
        <v>-0.1549134570679345</v>
      </c>
    </row>
    <row r="5" spans="1:12" x14ac:dyDescent="0.35">
      <c r="A5" t="s">
        <v>3</v>
      </c>
      <c r="B5" s="33">
        <v>459.07886552931961</v>
      </c>
      <c r="C5" s="33">
        <v>460.3016516106934</v>
      </c>
      <c r="D5" s="33">
        <v>455</v>
      </c>
      <c r="E5" s="33">
        <v>459.07886552931961</v>
      </c>
      <c r="F5" s="33">
        <v>459.07886552931961</v>
      </c>
      <c r="G5" s="5">
        <f t="shared" si="0"/>
        <v>455</v>
      </c>
      <c r="H5" s="5">
        <f t="shared" si="1"/>
        <v>458.12683904667102</v>
      </c>
      <c r="I5" s="1"/>
      <c r="J5" s="2"/>
      <c r="K5" s="2"/>
    </row>
    <row r="6" spans="1:12" x14ac:dyDescent="0.35">
      <c r="A6" t="s">
        <v>4</v>
      </c>
      <c r="B6" s="33">
        <v>436.09975124224178</v>
      </c>
      <c r="C6" s="33">
        <v>440</v>
      </c>
      <c r="D6" s="33">
        <v>429.49582933496038</v>
      </c>
      <c r="E6" s="33">
        <v>434.36524314308491</v>
      </c>
      <c r="F6" s="33">
        <v>434.76305461424022</v>
      </c>
      <c r="G6" s="5">
        <f t="shared" si="0"/>
        <v>429.49582933496038</v>
      </c>
      <c r="H6" s="5">
        <f t="shared" si="1"/>
        <v>435.19852685906744</v>
      </c>
      <c r="I6" s="1"/>
      <c r="J6" s="2"/>
      <c r="K6" s="2"/>
    </row>
    <row r="7" spans="1:12" x14ac:dyDescent="0.35">
      <c r="A7" t="s">
        <v>5</v>
      </c>
      <c r="B7" s="33">
        <v>495.64688270438847</v>
      </c>
      <c r="C7" s="33">
        <v>500</v>
      </c>
      <c r="D7" s="33">
        <v>510</v>
      </c>
      <c r="E7" s="33">
        <v>498.76305461424022</v>
      </c>
      <c r="F7" s="33">
        <v>512.0788655293195</v>
      </c>
      <c r="G7" s="5">
        <f t="shared" si="0"/>
        <v>495.64688270438847</v>
      </c>
      <c r="H7" s="5">
        <f t="shared" si="1"/>
        <v>501.88229423479612</v>
      </c>
      <c r="I7" s="1">
        <v>589</v>
      </c>
      <c r="J7" s="2">
        <f t="shared" si="2"/>
        <v>-0.15849425686861041</v>
      </c>
      <c r="K7" s="2">
        <f t="shared" si="3"/>
        <v>-0.14790781963532068</v>
      </c>
    </row>
    <row r="8" spans="1:12" x14ac:dyDescent="0.35">
      <c r="A8" t="s">
        <v>6</v>
      </c>
      <c r="B8" s="33">
        <v>467.87798885057452</v>
      </c>
      <c r="C8" s="33">
        <v>483.13274595042162</v>
      </c>
      <c r="D8" s="33">
        <v>483.17273999499048</v>
      </c>
      <c r="E8" s="33">
        <v>491</v>
      </c>
      <c r="F8" s="33">
        <v>473.87798885057452</v>
      </c>
      <c r="G8" s="5">
        <f t="shared" si="0"/>
        <v>467.87798885057452</v>
      </c>
      <c r="H8" s="5">
        <f t="shared" si="1"/>
        <v>478.06115826532886</v>
      </c>
      <c r="I8" s="1">
        <v>605</v>
      </c>
      <c r="J8" s="2">
        <f t="shared" si="2"/>
        <v>-0.22664795231309995</v>
      </c>
      <c r="K8" s="2">
        <f t="shared" si="3"/>
        <v>-0.20981626733003494</v>
      </c>
    </row>
    <row r="9" spans="1:12" x14ac:dyDescent="0.35">
      <c r="A9" t="s">
        <v>7</v>
      </c>
      <c r="B9" s="33">
        <v>531.90724809414746</v>
      </c>
      <c r="C9" s="33">
        <v>531.90724809414746</v>
      </c>
      <c r="D9" s="33">
        <v>524.63809734187157</v>
      </c>
      <c r="E9" s="33">
        <v>531.90724809414746</v>
      </c>
      <c r="F9" s="33">
        <v>531.90724809414746</v>
      </c>
      <c r="G9" s="5">
        <f t="shared" si="0"/>
        <v>524.63809734187157</v>
      </c>
      <c r="H9" s="5">
        <f t="shared" si="1"/>
        <v>529.48419784338887</v>
      </c>
      <c r="I9" s="1"/>
      <c r="J9" s="2"/>
      <c r="K9" s="2"/>
    </row>
    <row r="10" spans="1:12" x14ac:dyDescent="0.35">
      <c r="A10" t="s">
        <v>8</v>
      </c>
      <c r="B10" s="33">
        <v>504.13274595042162</v>
      </c>
      <c r="C10" s="33">
        <v>510.52277622223568</v>
      </c>
      <c r="D10" s="33">
        <v>506.61249694973139</v>
      </c>
      <c r="E10" s="33">
        <v>504.90724809414741</v>
      </c>
      <c r="F10" s="33">
        <v>492.13830435032401</v>
      </c>
      <c r="G10" s="5">
        <f t="shared" si="0"/>
        <v>504.13274595042162</v>
      </c>
      <c r="H10" s="5">
        <f t="shared" si="1"/>
        <v>507.0893397074629</v>
      </c>
      <c r="I10" s="1"/>
      <c r="J10" s="2"/>
      <c r="K10" s="2"/>
    </row>
    <row r="11" spans="1:12" x14ac:dyDescent="0.35">
      <c r="A11" t="s">
        <v>9</v>
      </c>
      <c r="B11" s="33">
        <v>644.3238075793812</v>
      </c>
      <c r="C11" s="33">
        <v>645.3238075793812</v>
      </c>
      <c r="D11" s="33">
        <v>644.3238075793812</v>
      </c>
      <c r="E11" s="33">
        <v>646.69055273231697</v>
      </c>
      <c r="F11" s="33">
        <v>641.90724809414746</v>
      </c>
      <c r="G11" s="5">
        <f t="shared" si="0"/>
        <v>644.3238075793812</v>
      </c>
      <c r="H11" s="5">
        <f t="shared" si="1"/>
        <v>644.65714091271457</v>
      </c>
      <c r="I11" s="1">
        <v>789</v>
      </c>
      <c r="J11" s="2">
        <f t="shared" si="2"/>
        <v>-0.18336653031764108</v>
      </c>
      <c r="K11" s="2">
        <f t="shared" si="3"/>
        <v>-0.18294405460999422</v>
      </c>
    </row>
    <row r="12" spans="1:12" x14ac:dyDescent="0.35">
      <c r="A12" t="s">
        <v>10</v>
      </c>
      <c r="B12" s="33">
        <v>567.3238075793812</v>
      </c>
      <c r="C12" s="33">
        <v>583.3238075793812</v>
      </c>
      <c r="D12" s="33">
        <v>595.7919572249657</v>
      </c>
      <c r="E12" s="33">
        <v>600.7919572249657</v>
      </c>
      <c r="F12" s="33">
        <v>607.0788655293195</v>
      </c>
      <c r="G12" s="5">
        <f t="shared" si="0"/>
        <v>567.3238075793812</v>
      </c>
      <c r="H12" s="5">
        <f t="shared" si="1"/>
        <v>582.1465241279094</v>
      </c>
      <c r="I12" s="1"/>
      <c r="J12" s="2"/>
      <c r="K12" s="2"/>
    </row>
    <row r="13" spans="1:12" x14ac:dyDescent="0.35">
      <c r="A13" t="s">
        <v>11</v>
      </c>
      <c r="B13" s="33">
        <v>702.90724809414746</v>
      </c>
      <c r="C13" s="33">
        <v>694.90724809414746</v>
      </c>
      <c r="D13" s="33">
        <v>711.3238075793812</v>
      </c>
      <c r="E13" s="33">
        <v>718.0788655293195</v>
      </c>
      <c r="F13" s="33">
        <v>718.83195126953467</v>
      </c>
      <c r="G13" s="5">
        <f t="shared" si="0"/>
        <v>694.90724809414746</v>
      </c>
      <c r="H13" s="5">
        <f t="shared" si="1"/>
        <v>703.04610125589204</v>
      </c>
      <c r="I13" s="1">
        <v>935</v>
      </c>
      <c r="J13" s="2">
        <f t="shared" si="2"/>
        <v>-0.25678369187791716</v>
      </c>
      <c r="K13" s="2">
        <f t="shared" si="3"/>
        <v>-0.24807903608995505</v>
      </c>
      <c r="L13" s="6"/>
    </row>
    <row r="14" spans="1:12" x14ac:dyDescent="0.35">
      <c r="A14" t="s">
        <v>12</v>
      </c>
      <c r="B14" s="33">
        <v>703</v>
      </c>
      <c r="C14" s="33">
        <v>708.01562118716424</v>
      </c>
      <c r="D14" s="33">
        <v>701.69355914413768</v>
      </c>
      <c r="E14" s="33">
        <v>703.18033988749892</v>
      </c>
      <c r="F14" s="33">
        <v>703.18033988749892</v>
      </c>
      <c r="G14" s="5">
        <f t="shared" si="0"/>
        <v>701.69355914413768</v>
      </c>
      <c r="H14" s="5">
        <f t="shared" si="1"/>
        <v>704.23639344376727</v>
      </c>
      <c r="I14" s="1"/>
      <c r="J14" s="2"/>
      <c r="K14" s="2"/>
    </row>
    <row r="15" spans="1:12" x14ac:dyDescent="0.35">
      <c r="A15" t="s">
        <v>13</v>
      </c>
      <c r="B15" s="33">
        <v>801.49509756796397</v>
      </c>
      <c r="C15" s="33">
        <v>801.49509756796397</v>
      </c>
      <c r="D15" s="33">
        <v>815.41381265149107</v>
      </c>
      <c r="E15" s="33">
        <v>752</v>
      </c>
      <c r="F15" s="33">
        <v>770.01562118716424</v>
      </c>
      <c r="G15" s="5">
        <f t="shared" si="0"/>
        <v>801.49509756796397</v>
      </c>
      <c r="H15" s="5">
        <f t="shared" si="1"/>
        <v>806.13466926247293</v>
      </c>
      <c r="I15" s="1"/>
      <c r="J15" s="2"/>
      <c r="K15" s="2"/>
    </row>
    <row r="16" spans="1:12" x14ac:dyDescent="0.35">
      <c r="A16" t="s">
        <v>14</v>
      </c>
      <c r="B16" s="33">
        <v>742.41381265149107</v>
      </c>
      <c r="C16" s="33">
        <v>745.01562118716424</v>
      </c>
      <c r="D16" s="33">
        <v>745.01562118716424</v>
      </c>
      <c r="E16" s="33">
        <v>745.01562118716424</v>
      </c>
      <c r="F16" s="33">
        <v>733</v>
      </c>
      <c r="G16" s="5">
        <f t="shared" si="0"/>
        <v>742.41381265149107</v>
      </c>
      <c r="H16" s="5">
        <f t="shared" si="1"/>
        <v>744.14835167527326</v>
      </c>
      <c r="I16" s="1"/>
      <c r="J16" s="4"/>
      <c r="K16" s="4"/>
    </row>
    <row r="17" spans="1:11" x14ac:dyDescent="0.35">
      <c r="A17" t="s">
        <v>15</v>
      </c>
      <c r="B17" s="33">
        <v>895.41381265149107</v>
      </c>
      <c r="C17" s="33">
        <v>895.41381265149107</v>
      </c>
      <c r="D17" s="33">
        <v>895.41381265149107</v>
      </c>
      <c r="E17" s="33">
        <v>895.41381265149107</v>
      </c>
      <c r="F17" s="33">
        <v>895.41381265149107</v>
      </c>
      <c r="G17" s="5">
        <f t="shared" si="0"/>
        <v>895.41381265149107</v>
      </c>
      <c r="H17" s="5">
        <f t="shared" si="1"/>
        <v>895.41381265149118</v>
      </c>
      <c r="I17" s="1"/>
      <c r="J17" s="2"/>
      <c r="K17" s="2"/>
    </row>
    <row r="18" spans="1:11" x14ac:dyDescent="0.35">
      <c r="A18" t="s">
        <v>16</v>
      </c>
      <c r="B18" s="33">
        <v>812.42943383865531</v>
      </c>
      <c r="C18" s="33">
        <v>865</v>
      </c>
      <c r="D18" s="33">
        <v>810.42943383865531</v>
      </c>
      <c r="E18" s="33">
        <v>877.18033988749903</v>
      </c>
      <c r="F18" s="33">
        <v>810.42943383865531</v>
      </c>
      <c r="G18" s="5">
        <f t="shared" si="0"/>
        <v>810.42943383865531</v>
      </c>
      <c r="H18" s="5">
        <f t="shared" si="1"/>
        <v>829.28628922577025</v>
      </c>
      <c r="I18" s="1"/>
      <c r="J18" s="2"/>
      <c r="K18" s="2"/>
    </row>
    <row r="19" spans="1:11" x14ac:dyDescent="0.35">
      <c r="A19" t="s">
        <v>17</v>
      </c>
      <c r="B19" s="33">
        <v>980.41381265149107</v>
      </c>
      <c r="C19" s="33">
        <v>980.41381265149107</v>
      </c>
      <c r="D19" s="33">
        <v>980.41381265149107</v>
      </c>
      <c r="E19" s="33">
        <v>980.41381265149107</v>
      </c>
      <c r="F19" s="33">
        <v>980.41381265149107</v>
      </c>
      <c r="G19" s="5">
        <f t="shared" si="0"/>
        <v>980.41381265149107</v>
      </c>
      <c r="H19" s="5">
        <f t="shared" si="1"/>
        <v>980.41381265149118</v>
      </c>
      <c r="I19" s="1"/>
      <c r="J19" s="2"/>
      <c r="K19" s="2"/>
    </row>
    <row r="20" spans="1:11" x14ac:dyDescent="0.35">
      <c r="A20" t="s">
        <v>18</v>
      </c>
      <c r="B20" s="33">
        <v>586</v>
      </c>
      <c r="C20" s="33">
        <v>589</v>
      </c>
      <c r="D20" s="33">
        <v>585</v>
      </c>
      <c r="E20" s="33">
        <v>586</v>
      </c>
      <c r="F20" s="33">
        <v>585</v>
      </c>
      <c r="G20" s="5">
        <f t="shared" si="0"/>
        <v>585</v>
      </c>
      <c r="H20" s="5">
        <f t="shared" si="1"/>
        <v>586.66666666666663</v>
      </c>
      <c r="I20" s="1"/>
      <c r="J20" s="2"/>
      <c r="K20" s="2"/>
    </row>
    <row r="21" spans="1:11" x14ac:dyDescent="0.35">
      <c r="A21" t="s">
        <v>19</v>
      </c>
      <c r="B21" s="33">
        <v>682.91333881369087</v>
      </c>
      <c r="C21" s="33">
        <v>684.3016516106934</v>
      </c>
      <c r="D21" s="33">
        <v>686.3016516106934</v>
      </c>
      <c r="E21" s="33">
        <v>686.3016516106934</v>
      </c>
      <c r="F21" s="33">
        <v>686.3016516106934</v>
      </c>
      <c r="G21" s="5">
        <f t="shared" si="0"/>
        <v>682.91333881369087</v>
      </c>
      <c r="H21" s="5">
        <f t="shared" si="1"/>
        <v>684.505547345026</v>
      </c>
      <c r="I21" s="1"/>
      <c r="J21" s="2"/>
      <c r="K21" s="2"/>
    </row>
    <row r="22" spans="1:11" x14ac:dyDescent="0.35">
      <c r="A22" t="s">
        <v>20</v>
      </c>
      <c r="B22" s="33">
        <v>608.10749521219213</v>
      </c>
      <c r="C22" s="33">
        <v>608.10749521219213</v>
      </c>
      <c r="D22" s="33">
        <v>609.3016516106934</v>
      </c>
      <c r="E22" s="33">
        <v>608.10749521219213</v>
      </c>
      <c r="F22" s="33">
        <v>608.10749521219213</v>
      </c>
      <c r="G22" s="5">
        <f t="shared" si="0"/>
        <v>608.10749521219213</v>
      </c>
      <c r="H22" s="5">
        <f t="shared" si="1"/>
        <v>608.50554734502589</v>
      </c>
      <c r="I22" s="1"/>
      <c r="J22" s="2"/>
      <c r="K22" s="2"/>
    </row>
    <row r="23" spans="1:11" x14ac:dyDescent="0.35">
      <c r="A23" t="s">
        <v>21</v>
      </c>
      <c r="B23" s="33">
        <v>822</v>
      </c>
      <c r="C23" s="33">
        <v>820.15703386391942</v>
      </c>
      <c r="D23" s="33">
        <v>818.3016516106934</v>
      </c>
      <c r="E23" s="33">
        <v>818.3016516106934</v>
      </c>
      <c r="F23" s="33">
        <v>820.15703386391942</v>
      </c>
      <c r="G23" s="5">
        <f t="shared" si="0"/>
        <v>818.3016516106934</v>
      </c>
      <c r="H23" s="5">
        <f t="shared" si="1"/>
        <v>820.15289515820439</v>
      </c>
      <c r="I23" s="1"/>
      <c r="J23" s="2"/>
      <c r="K23" s="2"/>
    </row>
    <row r="24" spans="1:11" x14ac:dyDescent="0.35">
      <c r="A24" t="s">
        <v>22</v>
      </c>
      <c r="B24" s="33">
        <v>747.05124837953326</v>
      </c>
      <c r="C24" s="33">
        <v>760.3016516106934</v>
      </c>
      <c r="D24" s="33">
        <v>745.3016516106934</v>
      </c>
      <c r="E24" s="33">
        <v>760.3016516106934</v>
      </c>
      <c r="F24" s="33">
        <v>760.3016516106934</v>
      </c>
      <c r="G24" s="5">
        <f t="shared" si="0"/>
        <v>745.3016516106934</v>
      </c>
      <c r="H24" s="5">
        <f t="shared" si="1"/>
        <v>750.88485053364002</v>
      </c>
      <c r="I24" s="1"/>
      <c r="J24" s="2"/>
      <c r="K24" s="2"/>
    </row>
    <row r="25" spans="1:11" x14ac:dyDescent="0.35">
      <c r="A25" t="s">
        <v>23</v>
      </c>
      <c r="B25" s="33">
        <v>892.47030880639704</v>
      </c>
      <c r="C25" s="33">
        <v>892.47030880639704</v>
      </c>
      <c r="D25" s="33">
        <v>892.47030880639704</v>
      </c>
      <c r="E25" s="33">
        <v>892.47030880639704</v>
      </c>
      <c r="F25" s="33">
        <v>895.97925793290176</v>
      </c>
      <c r="G25" s="5">
        <f t="shared" si="0"/>
        <v>892.47030880639704</v>
      </c>
      <c r="H25" s="5">
        <f t="shared" si="1"/>
        <v>892.47030880639704</v>
      </c>
      <c r="I25" s="1"/>
      <c r="J25" s="2"/>
      <c r="K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10(2,2) Random</vt:lpstr>
      <vt:lpstr>10(2,2) Smith</vt:lpstr>
      <vt:lpstr>10(1,1) Random</vt:lpstr>
      <vt:lpstr>10(1,1) Smith</vt:lpstr>
      <vt:lpstr>15 (1,1) Smith</vt:lpstr>
      <vt:lpstr>20 (1,1) Smith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Trọng Cường</cp:lastModifiedBy>
  <dcterms:created xsi:type="dcterms:W3CDTF">2024-03-14T15:31:07Z</dcterms:created>
  <dcterms:modified xsi:type="dcterms:W3CDTF">2024-04-12T03:18:41Z</dcterms:modified>
</cp:coreProperties>
</file>